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年度原価表一覧\"/>
    </mc:Choice>
  </mc:AlternateContent>
  <xr:revisionPtr revIDLastSave="0" documentId="8_{A53DB0EB-60E7-4D3F-87DD-E396720D389C}" xr6:coauthVersionLast="47" xr6:coauthVersionMax="47" xr10:uidLastSave="{00000000-0000-0000-0000-000000000000}"/>
  <bookViews>
    <workbookView xWindow="-120" yWindow="-120" windowWidth="29040" windowHeight="17520" firstSheet="175" activeTab="180" xr2:uid="{393627CE-0276-4B57-A5AC-0936EAABC6C5}"/>
  </bookViews>
  <sheets>
    <sheet name="【124031】千住金属 仙台（ルキオ） 原価一覧" sheetId="2" r:id="rId1"/>
    <sheet name="【125103】京セラクリスタルデバイス 原価一覧" sheetId="3" r:id="rId2"/>
    <sheet name="【125124】新光電子 原価一覧" sheetId="4" r:id="rId3"/>
    <sheet name="【125131】富士通化成 原価一覧" sheetId="5" r:id="rId4"/>
    <sheet name="【125133】富士通化成 原価一覧" sheetId="6" r:id="rId5"/>
    <sheet name="【125140】FTS 原価一覧" sheetId="7" r:id="rId6"/>
    <sheet name="【125143】 安福ゴム工業向け原価一覧" sheetId="8" r:id="rId7"/>
    <sheet name="【125145】シークスエレクトロニクス(P&amp;P)追加注文 原" sheetId="9" r:id="rId8"/>
    <sheet name="【125478】千住金属（アルプス 湧谷)原価一覧" sheetId="10" r:id="rId9"/>
    <sheet name="【20150107】 シャープ(塗布テスト用)" sheetId="11" r:id="rId10"/>
    <sheet name="追加【123985】新光電子 原価一覧" sheetId="12" r:id="rId11"/>
    <sheet name="【124958】三洋電機 原価一覧" sheetId="13" r:id="rId12"/>
    <sheet name="【124968】三洋電機 原価一覧" sheetId="14" r:id="rId13"/>
    <sheet name="【125793】 光洋(シンフォニア) 原価一覧" sheetId="15" r:id="rId14"/>
    <sheet name="【125814】神田 LIXIL 原価一覧" sheetId="16" r:id="rId15"/>
    <sheet name="【126006】 千代田機工" sheetId="17" r:id="rId16"/>
    <sheet name="【126085】大日本印刷 (PCソフト関連)原価一覧" sheetId="18" r:id="rId17"/>
    <sheet name="【126105】富士通化成 エアシリンダ残検付カートリッジ修理" sheetId="19" r:id="rId18"/>
    <sheet name="【126147】大日本印刷 (ツール治具)原価一覧" sheetId="20" r:id="rId19"/>
    <sheet name="【126166】2015.02.05 第一商事(Nidecベト" sheetId="21" r:id="rId20"/>
    <sheet name="【126212】大日本印刷 (ワーク治具)原価一覧" sheetId="22" r:id="rId21"/>
    <sheet name="【126418】京セラクリスタルデバイス 原価一覧" sheetId="23" r:id="rId22"/>
    <sheet name="【126419】京セラクリスタルデバイス 原価一覧" sheetId="24" r:id="rId23"/>
    <sheet name="【126467】 新光電子 原価一覧" sheetId="25" r:id="rId24"/>
    <sheet name="【126496】FTS 原価一覧" sheetId="26" r:id="rId25"/>
    <sheet name="【20150210】 塗布テスト用" sheetId="27" r:id="rId26"/>
    <sheet name="【20150217】 シンフォニア(購入依頼書品)" sheetId="28" r:id="rId27"/>
    <sheet name="Tool【125624】SO-KEN 原価一覧" sheetId="29" r:id="rId28"/>
    <sheet name="Work【125624】SO-KEN 原価一覧" sheetId="30" r:id="rId29"/>
    <sheet name="【126339】カミマル(昭和オプトロニクス) 原価一覧" sheetId="31" r:id="rId30"/>
    <sheet name="【126340】カミマル(昭和オプトロニクス) 原価一覧" sheetId="32" r:id="rId31"/>
    <sheet name="【126582】東ソー(クレハ) 原価一覧" sheetId="33" r:id="rId32"/>
    <sheet name="【126636】 富士フイルム 納品後改造" sheetId="34" r:id="rId33"/>
    <sheet name="【126788】ライジング 原価一覧" sheetId="35" r:id="rId34"/>
    <sheet name="【126847】蛇の目ミシン工業 原価一覧" sheetId="36" r:id="rId35"/>
    <sheet name="【126868】 ソニー木更津" sheetId="37" r:id="rId36"/>
    <sheet name="【126924】大日本印刷 原価一覧" sheetId="38" r:id="rId37"/>
    <sheet name="【127076】 マス商事(日立レフテクノ)原価一覧" sheetId="39" r:id="rId38"/>
    <sheet name="【127121】松岡商事（パナソニック ES社-池田電機）原価" sheetId="40" r:id="rId39"/>
    <sheet name="【127203】TDK庄内エアシリンダカートリッジ 原価一覧" sheetId="41" r:id="rId40"/>
    <sheet name="【127245】SO-KEN 原価一覧" sheetId="42" r:id="rId41"/>
    <sheet name="【20150219】 仙台営業所 購入依頼書分 原価一覧" sheetId="43" r:id="rId42"/>
    <sheet name="追加 治具手配【126818】京セラクリスタルデバイス 原価一" sheetId="44" r:id="rId43"/>
    <sheet name="【126610】小松製作所 原価一覧" sheetId="45" r:id="rId44"/>
    <sheet name="【126896】田中貴金属工業原価一覧" sheetId="46" r:id="rId45"/>
    <sheet name="【127083】ニコン 原価一覧" sheetId="47" r:id="rId46"/>
    <sheet name="【127168】マルニシ（本田通信工業)原価一覧" sheetId="48" r:id="rId47"/>
    <sheet name="【127256】スエヒロ通商（ゴアテックニッコーマシナリー）原" sheetId="49" r:id="rId48"/>
    <sheet name="【127287】 ソニー木更津" sheetId="50" r:id="rId49"/>
    <sheet name="【127523】新光電気工業 原価一覧" sheetId="51" r:id="rId50"/>
    <sheet name="【127610】エア・ブラウン（丸和電子）原価一覧" sheetId="52" r:id="rId51"/>
    <sheet name="【127647】キコーコーポレーション 原価一覧" sheetId="53" r:id="rId52"/>
    <sheet name="【127668】京セラクリスタルデバイス 原価一覧" sheetId="54" r:id="rId53"/>
    <sheet name="【127690】フロンティア（パナソニック ES社）原価一覧" sheetId="55" r:id="rId54"/>
    <sheet name="【127691】フロンティア（パナソニック ES社）原価一覧" sheetId="56" r:id="rId55"/>
    <sheet name="【127781】しがきんリース（山王） 原価一覧" sheetId="57" r:id="rId56"/>
    <sheet name="【127814】堅田電機（タイ） 原価一覧" sheetId="58" r:id="rId57"/>
    <sheet name="【127896】新光電子原価一覧" sheetId="59" r:id="rId58"/>
    <sheet name="BOX【126896】田中貴金属工業原価一覧" sheetId="60" r:id="rId59"/>
    <sheet name="部品追加【127205】京セラクリスタルデバイス 原価一覧" sheetId="61" r:id="rId60"/>
    <sheet name="【127194】イフェクト 原価一覧" sheetId="62" r:id="rId61"/>
    <sheet name="【127270】㈱テスコム（岩手アツデン） 原価一覧" sheetId="63" r:id="rId62"/>
    <sheet name="【127777】千住金属(TDK庄内) 原価一覧" sheetId="64" r:id="rId63"/>
    <sheet name="【127930】ホクシン（岡山村田製作所）" sheetId="65" r:id="rId64"/>
    <sheet name="【128166】ファナック原価一覧" sheetId="66" r:id="rId65"/>
    <sheet name="【128384】 ソニー木更津" sheetId="67" r:id="rId66"/>
    <sheet name="【128417】 ソニー木更津" sheetId="68" r:id="rId67"/>
    <sheet name="発注依頼　【】京セミ（北海道） 仙台営業所　青木、千葉　氏　案" sheetId="69" r:id="rId68"/>
    <sheet name="発注依頼　【】京セミ（北海道） 仙台営業所　青木、千葉　氏-2" sheetId="70" r:id="rId69"/>
    <sheet name="発注依頼　【】京セミ（北海道） 仙台営業所　青木、千葉　氏-3" sheetId="71" r:id="rId70"/>
    <sheet name="発注依頼　【】京セミ（北海道） 仙台営業所　青木、千葉　氏-4" sheetId="72" r:id="rId71"/>
    <sheet name="発注依頼　【】京セミ（北海道） 仙台営業所　青木、千葉　氏-5" sheetId="73" r:id="rId72"/>
    <sheet name="【128002】 日本電計（シャープ多気 TUFFY）" sheetId="74" r:id="rId73"/>
    <sheet name="【128003】 日本電計（シャープ多気 TUFFY）" sheetId="75" r:id="rId74"/>
    <sheet name="【128005】 日本電計（シャープ多気 UV）" sheetId="76" r:id="rId75"/>
    <sheet name="【128535】旭電器工業 原価一覧" sheetId="77" r:id="rId76"/>
    <sheet name="【128639】 ソニー木更津" sheetId="78" r:id="rId77"/>
    <sheet name="【128658】伸栄商会（SMK） 原価一覧" sheetId="79" r:id="rId78"/>
    <sheet name="【128823】 ソニー木更津" sheetId="80" r:id="rId79"/>
    <sheet name="【128826】レック 原価一覧" sheetId="81" r:id="rId80"/>
    <sheet name="【128903】アサヒ電子 原価一覧" sheetId="82" r:id="rId81"/>
    <sheet name="【128929】ナミックス 原価一覧" sheetId="83" r:id="rId82"/>
    <sheet name="【129183】宇大勝（台湾） 原価一覧" sheetId="84" r:id="rId83"/>
    <sheet name="【129454】千住金属（TDK)発注リスト" sheetId="85" r:id="rId84"/>
    <sheet name="【129946】千葉 京セラクリスタルデバイス ロボ2連結搬送" sheetId="86" r:id="rId85"/>
    <sheet name="【SSTT0001】 □200井桁冶具原価一覧" sheetId="87" r:id="rId86"/>
    <sheet name="購入品追加【128672】大日本商事(大日本印刷）原価一覧" sheetId="88" r:id="rId87"/>
    <sheet name="治具費用追記【128671】倉内工業 原価一覧" sheetId="89" r:id="rId88"/>
    <sheet name="治具費用追記【128780】春日電機 原価一覧" sheetId="90" r:id="rId89"/>
    <sheet name="治具費用追記【128894】倉内工業 原価一覧" sheetId="91" r:id="rId90"/>
    <sheet name="治具費用追記【129253】 光洋(シンフォニア) 原価一覧" sheetId="92" r:id="rId91"/>
    <sheet name="追加【128386】ハイメック 原価一覧" sheetId="93" r:id="rId92"/>
    <sheet name="【128933】仙台営業所　青木氏　株式会社ショウエー 原価一" sheetId="94" r:id="rId93"/>
    <sheet name="【129433】大日本印刷 原価一覧" sheetId="95" r:id="rId94"/>
    <sheet name="【129544】東芝 原価一覧" sheetId="96" r:id="rId95"/>
    <sheet name="【129761】ヤマセエレクトロニクス 原価一覧" sheetId="97" r:id="rId96"/>
    <sheet name="【129800】ビシェイポリテック㈱様 　仙台 　青木氏　原価" sheetId="98" r:id="rId97"/>
    <sheet name="【129800】ビシェイポリテック㈱様 　仙台 　青木氏　-2" sheetId="99" r:id="rId98"/>
    <sheet name="【129891】DENSO 原価一覧" sheetId="100" r:id="rId99"/>
    <sheet name="【130247】日東シンコー 原価一覧" sheetId="101" r:id="rId100"/>
    <sheet name="【130354】府中プラ(デイズ) 原価一覧" sheetId="102" r:id="rId101"/>
    <sheet name="【130672】 ソニー木更津" sheetId="103" r:id="rId102"/>
    <sheet name="【131629】安住電機研様 (2set)分　仙台 千葉氏　原" sheetId="104" r:id="rId103"/>
    <sheet name="治具費用追記【130349】蛇の目ミシン工業 原価一覧" sheetId="105" r:id="rId104"/>
    <sheet name="治具費用追記2015.07.10 【130257】 キヤノン電" sheetId="106" r:id="rId105"/>
    <sheet name="治具費用追記2015.07.10 【130259】 キヤノン電" sheetId="107" r:id="rId106"/>
    <sheet name="発注依頼　【129799】京セミ（北海道） 仙台営業所　千葉　" sheetId="108" r:id="rId107"/>
    <sheet name="発注依頼　【129799】京セミ（北海道） 仙台営業所　千-2" sheetId="109" r:id="rId108"/>
    <sheet name="発注依頼　【129799】京セミ（北海道） 仙台営業所　千-3" sheetId="110" r:id="rId109"/>
    <sheet name="発注依頼　【129799】京セミ（北海道） 仙台営業所　千-4" sheetId="111" r:id="rId110"/>
    <sheet name="発注依頼　【129799】京セミ（北海道） 仙台営業所　千-5" sheetId="112" r:id="rId111"/>
    <sheet name="【129928】エアブラン(サンエー電機) 原価一覧" sheetId="113" r:id="rId112"/>
    <sheet name="【130161】㈱クレハ（大阪大学） 原価一覧" sheetId="114" r:id="rId113"/>
    <sheet name="【130172】安曇川電子工業 原価一覧" sheetId="115" r:id="rId114"/>
    <sheet name="【130328】 明治電機（日本特殊陶業）" sheetId="116" r:id="rId115"/>
    <sheet name="【130762】 ソニー木更津" sheetId="117" r:id="rId116"/>
    <sheet name="【130763】ヤマセエレクトロニクス 原価一覧" sheetId="118" r:id="rId117"/>
    <sheet name="【130876】　アサヒ技研様 　仙台 　千葉氏　原価一覧" sheetId="119" r:id="rId118"/>
    <sheet name="【130988】堀口機工(アズビル金門唐津)  原価一覧" sheetId="120" r:id="rId119"/>
    <sheet name="【131015】住友電装 原価一覧" sheetId="121" r:id="rId120"/>
    <sheet name="【131098】千葉 京セラクリスタルデバイス 2連結搬送装置" sheetId="122" r:id="rId121"/>
    <sheet name="【130549】シーメット 原価一覧" sheetId="123" r:id="rId122"/>
    <sheet name="【130554】シチズン電子 原価一覧" sheetId="124" r:id="rId123"/>
    <sheet name="【130615】千住金属（TDK秋田） 原価一覧" sheetId="125" r:id="rId124"/>
    <sheet name="【130649】京石産業（日本電産） 原価一覧" sheetId="126" r:id="rId125"/>
    <sheet name="【130687】 ケイインターナショナル 原価一覧" sheetId="127" r:id="rId126"/>
    <sheet name="【130802】三洋電機 原価一覧" sheetId="128" r:id="rId127"/>
    <sheet name="【130803】三洋電機 原価一覧" sheetId="129" r:id="rId128"/>
    <sheet name="【130804】三洋電機 原価一覧" sheetId="130" r:id="rId129"/>
    <sheet name="【131186】TDK庄内 原価一覧" sheetId="131" r:id="rId130"/>
    <sheet name="【131251】伸栄商会（テノニーズ-SMK） 原価一覧" sheetId="132" r:id="rId131"/>
    <sheet name="【131431】スエヒロ通商（日本連続端子）原価一覧" sheetId="133" r:id="rId132"/>
    <sheet name="【131473】クレハ 原価一覧" sheetId="134" r:id="rId133"/>
    <sheet name="【131588】日本電計（クラリオン タイ向） 原価一覧" sheetId="135" r:id="rId134"/>
    <sheet name="【131592】 国産電機 原価一覧" sheetId="136" r:id="rId135"/>
    <sheet name="【131638】 ホクシン（岡山村田製作所）" sheetId="137" r:id="rId136"/>
    <sheet name="【131762】マルニシ（本田通信工業)原価一覧" sheetId="138" r:id="rId137"/>
    <sheet name="【131765】マルニシ（本田通信工業)原価一覧" sheetId="139" r:id="rId138"/>
    <sheet name="【132192】TDK庄内 原価一覧" sheetId="140" r:id="rId139"/>
    <sheet name="【130485】日本ヒーター機器 原価一覧" sheetId="141" r:id="rId140"/>
    <sheet name="【131635】クレハ（アークレイ） 原価一覧" sheetId="142" r:id="rId141"/>
    <sheet name="【131644】 ソニー木更津" sheetId="143" r:id="rId142"/>
    <sheet name="【131644】 ソニー木更津-2" sheetId="144" r:id="rId143"/>
    <sheet name="【131895】神田 熊野精工(シーテック）原価一覧" sheetId="145" r:id="rId144"/>
    <sheet name="【131953】安住電機研様 　仙台 千葉氏　原価一覧new" sheetId="146" r:id="rId145"/>
    <sheet name="【132250】三洋電機 原価一覧" sheetId="147" r:id="rId146"/>
    <sheet name="【132329】三和スクリーン銘板 原価一覧" sheetId="148" r:id="rId147"/>
    <sheet name="【132340】 蛇の目ミシン様 万能 ロホ゛ットツール冶具原" sheetId="149" r:id="rId148"/>
    <sheet name="【132340】 蛇の目ミシン様 万能 ロホ゛ットツール冶-2" sheetId="150" r:id="rId149"/>
    <sheet name="【132340】 蛇の目ミシン様 万能 ロホ゛ットツール冶-3" sheetId="151" r:id="rId150"/>
    <sheet name="【132340】 蛇の目ミシン様 万能 ロホ゛ットツール冶-4" sheetId="152" r:id="rId151"/>
    <sheet name="【132340】 蛇の目ミシン様 万能 ロホ゛ットツール冶-5" sheetId="153" r:id="rId152"/>
    <sheet name="【132340】 蛇の目ミシン様 万能 ロホ゛ットツール冶-6" sheetId="154" r:id="rId153"/>
    <sheet name="【132401】 ソニー木更津（プッシャー冶具のみ）" sheetId="155" r:id="rId154"/>
    <sheet name="【132401】 ソニー木更津（プッシャー冶具のみ）-2" sheetId="156" r:id="rId155"/>
    <sheet name="【132014】 京セラクリスタル" sheetId="157" r:id="rId156"/>
    <sheet name="【132170】太陽金網（ノキア） 原価一覧" sheetId="158" r:id="rId157"/>
    <sheet name="【132535】住友大阪セメント 原価一覧" sheetId="159" r:id="rId158"/>
    <sheet name="【132578】勝田 東京鋲金 原価一覧" sheetId="160" r:id="rId159"/>
    <sheet name="【132578】勝田 東京鋲金 原価一覧-2" sheetId="161" r:id="rId160"/>
    <sheet name="【132628】アズビル金門白河(ディー・エス・ケイ) 原価一" sheetId="162" r:id="rId161"/>
    <sheet name="【132720】 ソニー木更津" sheetId="163" r:id="rId162"/>
    <sheet name="【132723】イイダ（クラリオンマニュファクチュアリング向）" sheetId="164" r:id="rId163"/>
    <sheet name="【132828】啓愛社" sheetId="165" r:id="rId164"/>
    <sheet name="【132920】栄通信工業 原価一覧" sheetId="166" r:id="rId165"/>
    <sheet name="【133069】埼玉工業" sheetId="167" r:id="rId166"/>
    <sheet name="【133370】府中プラ 原価一覧" sheetId="168" r:id="rId167"/>
    <sheet name="【133436】SMK(伸栄商会) 原価一覧" sheetId="169" r:id="rId168"/>
    <sheet name="【131251】伸栄商会（テノニーズ-SMK） 原価一覧-2" sheetId="170" r:id="rId169"/>
    <sheet name="【133106】ベセル（クレハ） 原価一覧" sheetId="171" r:id="rId170"/>
    <sheet name="【133227】産業技術総合研究所 原価一覧" sheetId="172" r:id="rId171"/>
    <sheet name="【133273】京都テクニカ（オムロン） 原価一覧" sheetId="173" r:id="rId172"/>
    <sheet name="【133364】パナソニックAIS原価一覧" sheetId="174" r:id="rId173"/>
    <sheet name="【133397】ケイ・マック（ニッシリ） 原価一覧" sheetId="175" r:id="rId174"/>
    <sheet name="【133492】新潟ダイヤモンド電子 原価一覧" sheetId="176" r:id="rId175"/>
    <sheet name="【133599】埼玉工業 原価一覧表" sheetId="177" r:id="rId176"/>
    <sheet name="【133660】ミネベア 北軽井沢製作所 原価一覧" sheetId="178" r:id="rId177"/>
    <sheet name="【133725】スエヒロ通商（日本連続端子）原価一覧" sheetId="179" r:id="rId178"/>
    <sheet name="【133861】日本電波工業 原価一覧" sheetId="180" r:id="rId179"/>
    <sheet name="【134036】JPE(ミネベア) 原価一覧" sheetId="181" r:id="rId180"/>
    <sheet name="治具追加手配【133914】ティーエスケー工機 原価一覧" sheetId="182" r:id="rId181"/>
  </sheets>
  <definedNames>
    <definedName name="_xlnm._FilterDatabase" localSheetId="0" hidden="1">'【124031】千住金属 仙台（ルキオ） 原価一覧'!$B$8:$O$83</definedName>
    <definedName name="_xlnm._FilterDatabase" localSheetId="11" hidden="1">'【124958】三洋電機 原価一覧'!$B$8:$O$66</definedName>
    <definedName name="_xlnm._FilterDatabase" localSheetId="12" hidden="1">'【124968】三洋電機 原価一覧'!$B$8:$O$75</definedName>
    <definedName name="_xlnm._FilterDatabase" localSheetId="1" hidden="1">'【125103】京セラクリスタルデバイス 原価一覧'!$B$8:$O$9</definedName>
    <definedName name="_xlnm._FilterDatabase" localSheetId="2" hidden="1">'【125124】新光電子 原価一覧'!$B$8:$O$21</definedName>
    <definedName name="_xlnm._FilterDatabase" localSheetId="3" hidden="1">'【125131】富士通化成 原価一覧'!$B$8:$O$21</definedName>
    <definedName name="_xlnm._FilterDatabase" localSheetId="4" hidden="1">'【125133】富士通化成 原価一覧'!$B$8:$O$21</definedName>
    <definedName name="_xlnm._FilterDatabase" localSheetId="5" hidden="1">'【125140】FTS 原価一覧'!$B$8:$O$24</definedName>
    <definedName name="_xlnm._FilterDatabase" localSheetId="6" hidden="1">'【125143】 安福ゴム工業向け原価一覧'!$B$8:$O$31</definedName>
    <definedName name="_xlnm._FilterDatabase" localSheetId="7" hidden="1">'【125145】シークスエレクトロニクス(P&amp;P)追加注文 原'!$B$8:$O$19</definedName>
    <definedName name="_xlnm._FilterDatabase" localSheetId="8" hidden="1">'【125478】千住金属（アルプス 湧谷)原価一覧'!$B$8:$O$14</definedName>
    <definedName name="_xlnm._FilterDatabase" localSheetId="13" hidden="1">'【125793】 光洋(シンフォニア) 原価一覧'!$B$8:$O$10</definedName>
    <definedName name="_xlnm._FilterDatabase" localSheetId="14" hidden="1">'【125814】神田 LIXIL 原価一覧'!$B$8:$O$16</definedName>
    <definedName name="_xlnm._FilterDatabase" localSheetId="16" hidden="1">'【126085】大日本印刷 (PCソフト関連)原価一覧'!$B$8:$O$73</definedName>
    <definedName name="_xlnm._FilterDatabase" localSheetId="17" hidden="1">'【126105】富士通化成 エアシリンダ残検付カートリッジ修理'!$B$8:$O$13</definedName>
    <definedName name="_xlnm._FilterDatabase" localSheetId="18" hidden="1">'【126147】大日本印刷 (ツール治具)原価一覧'!$B$8:$O$45</definedName>
    <definedName name="_xlnm._FilterDatabase" localSheetId="19" hidden="1">'【126166】2015.02.05 第一商事(Nidecベト'!$B$8:$O$71</definedName>
    <definedName name="_xlnm._FilterDatabase" localSheetId="20" hidden="1">'【126212】大日本印刷 (ワーク治具)原価一覧'!$B$8:$O$32</definedName>
    <definedName name="_xlnm._FilterDatabase" localSheetId="24" hidden="1">'【126496】FTS 原価一覧'!$B$8:$O$12</definedName>
    <definedName name="_xlnm._FilterDatabase" localSheetId="31" hidden="1">'【126582】東ソー(クレハ) 原価一覧'!$B$8:$O$20</definedName>
    <definedName name="_xlnm._FilterDatabase" localSheetId="43" hidden="1">'【126610】小松製作所 原価一覧'!$B$8:$O$40</definedName>
    <definedName name="_xlnm._FilterDatabase" localSheetId="33" hidden="1">'【126788】ライジング 原価一覧'!$B$8:$O$18</definedName>
    <definedName name="_xlnm._FilterDatabase" localSheetId="35" hidden="1">'【126868】 ソニー木更津'!$B$8:$R$143</definedName>
    <definedName name="_xlnm._FilterDatabase" localSheetId="44" hidden="1">【126896】田中貴金属工業原価一覧!$B$8:$O$26</definedName>
    <definedName name="_xlnm._FilterDatabase" localSheetId="36" hidden="1">'【126924】大日本印刷 原価一覧'!$B$8:$O$44</definedName>
    <definedName name="_xlnm._FilterDatabase" localSheetId="37" hidden="1">'【127076】 マス商事(日立レフテクノ)原価一覧'!$B$8:$O$30</definedName>
    <definedName name="_xlnm._FilterDatabase" localSheetId="45" hidden="1">'【127083】ニコン 原価一覧'!$B$8:$O$74</definedName>
    <definedName name="_xlnm._FilterDatabase" localSheetId="38" hidden="1">'【127121】松岡商事（パナソニック ES社-池田電機）原価'!$B$8:$O$32</definedName>
    <definedName name="_xlnm._FilterDatabase" localSheetId="46" hidden="1">'【127168】マルニシ（本田通信工業)原価一覧'!$B$8:$O$77</definedName>
    <definedName name="_xlnm._FilterDatabase" localSheetId="60" hidden="1">'【127194】イフェクト 原価一覧'!$B$8:$O$59</definedName>
    <definedName name="_xlnm._FilterDatabase" localSheetId="39" hidden="1">'【127203】TDK庄内エアシリンダカートリッジ 原価一覧'!$B$8:$O$22</definedName>
    <definedName name="_xlnm._FilterDatabase" localSheetId="40" hidden="1">'【127245】SO-KEN 原価一覧'!$B$8:$O$23</definedName>
    <definedName name="_xlnm._FilterDatabase" localSheetId="47" hidden="1">'【127256】スエヒロ通商（ゴアテックニッコーマシナリー）原'!$B$8:$O$17</definedName>
    <definedName name="_xlnm._FilterDatabase" localSheetId="61" hidden="1">'【127270】㈱テスコム（岩手アツデン） 原価一覧'!$B$8:$O$110</definedName>
    <definedName name="_xlnm._FilterDatabase" localSheetId="48" hidden="1">'【127287】 ソニー木更津'!$B$8:$R$121</definedName>
    <definedName name="_xlnm._FilterDatabase" localSheetId="49" hidden="1">'【127523】新光電気工業 原価一覧'!$B$8:$O$25</definedName>
    <definedName name="_xlnm._FilterDatabase" localSheetId="50" hidden="1">'【127610】エア・ブラウン（丸和電子）原価一覧'!$B$8:$O$24</definedName>
    <definedName name="_xlnm._FilterDatabase" localSheetId="51" hidden="1">'【127647】キコーコーポレーション 原価一覧'!$B$8:$O$23</definedName>
    <definedName name="_xlnm._FilterDatabase" localSheetId="53" hidden="1">'【127690】フロンティア（パナソニック ES社）原価一覧'!$B$8:$O$32</definedName>
    <definedName name="_xlnm._FilterDatabase" localSheetId="54" hidden="1">'【127691】フロンティア（パナソニック ES社）原価一覧'!$B$8:$O$13</definedName>
    <definedName name="_xlnm._FilterDatabase" localSheetId="62" hidden="1">'【127777】千住金属(TDK庄内) 原価一覧'!$B$8:$O$49</definedName>
    <definedName name="_xlnm._FilterDatabase" localSheetId="55" hidden="1">'【127781】しがきんリース（山王） 原価一覧'!$B$8:$O$14</definedName>
    <definedName name="_xlnm._FilterDatabase" localSheetId="56" hidden="1">'【127814】堅田電機（タイ） 原価一覧'!$B$8:$O$29</definedName>
    <definedName name="_xlnm._FilterDatabase" localSheetId="57" hidden="1">【127896】新光電子原価一覧!$B$8:$P$13</definedName>
    <definedName name="_xlnm._FilterDatabase" localSheetId="72" hidden="1">'【128002】 日本電計（シャープ多気 TUFFY）'!$B$10:$P$91</definedName>
    <definedName name="_xlnm._FilterDatabase" localSheetId="73" hidden="1">'【128003】 日本電計（シャープ多気 TUFFY）'!$B$10:$P$175</definedName>
    <definedName name="_xlnm._FilterDatabase" localSheetId="74" hidden="1">'【128005】 日本電計（シャープ多気 UV）'!$B$10:$P$160</definedName>
    <definedName name="_xlnm._FilterDatabase" localSheetId="64" hidden="1">【128166】ファナック原価一覧!$B$8:$O$13</definedName>
    <definedName name="_xlnm._FilterDatabase" localSheetId="65" hidden="1">'【128384】 ソニー木更津'!$B$8:$S$124</definedName>
    <definedName name="_xlnm._FilterDatabase" localSheetId="66" hidden="1">'【128417】 ソニー木更津'!$B$8:$S$123</definedName>
    <definedName name="_xlnm._FilterDatabase" localSheetId="75" hidden="1">'【128535】旭電器工業 原価一覧'!$B$8:$O$12</definedName>
    <definedName name="_xlnm._FilterDatabase" localSheetId="76" hidden="1">'【128639】 ソニー木更津'!$B$8:$S$122</definedName>
    <definedName name="_xlnm._FilterDatabase" localSheetId="77" hidden="1">'【128658】伸栄商会（SMK） 原価一覧'!$B$8:$O$71</definedName>
    <definedName name="_xlnm._FilterDatabase" localSheetId="78" hidden="1">'【128823】 ソニー木更津'!$B$8:$S$8</definedName>
    <definedName name="_xlnm._FilterDatabase" localSheetId="79" hidden="1">'【128826】レック 原価一覧'!$B$8:$O$28</definedName>
    <definedName name="_xlnm._FilterDatabase" localSheetId="80" hidden="1">'【128903】アサヒ電子 原価一覧'!$B$8:$O$26</definedName>
    <definedName name="_xlnm._FilterDatabase" localSheetId="81" hidden="1">'【128929】ナミックス 原価一覧'!$B$8:$O$25</definedName>
    <definedName name="_xlnm._FilterDatabase" localSheetId="92" hidden="1">'【128933】仙台営業所　青木氏　株式会社ショウエー 原価一'!$B$8:$O$104</definedName>
    <definedName name="_xlnm._FilterDatabase" localSheetId="82" hidden="1">'【129183】宇大勝（台湾） 原価一覧'!$B$8:$O$21</definedName>
    <definedName name="_xlnm._FilterDatabase" localSheetId="93" hidden="1">'【129433】大日本印刷 原価一覧'!$B$8:$O$57</definedName>
    <definedName name="_xlnm._FilterDatabase" localSheetId="83" hidden="1">'【129454】千住金属（TDK)発注リスト'!$B$8:$O$15</definedName>
    <definedName name="_xlnm._FilterDatabase" localSheetId="94" hidden="1">'【129544】東芝 原価一覧'!$B$8:$O$24</definedName>
    <definedName name="_xlnm._FilterDatabase" localSheetId="95" hidden="1">'【129761】ヤマセエレクトロニクス 原価一覧'!$B$8:$O$25</definedName>
    <definedName name="_xlnm._FilterDatabase" localSheetId="97" hidden="1">'【129800】ビシェイポリテック㈱様 　仙台 　青木氏　-2'!$B$8:$O$146</definedName>
    <definedName name="_xlnm._FilterDatabase" localSheetId="96" hidden="1">'【129800】ビシェイポリテック㈱様 　仙台 　青木氏　原価'!$B$8:$O$146</definedName>
    <definedName name="_xlnm._FilterDatabase" localSheetId="98" hidden="1">'【129891】DENSO 原価一覧'!$B$8:$O$51</definedName>
    <definedName name="_xlnm._FilterDatabase" localSheetId="111" hidden="1">'【129928】エアブラン(サンエー電機) 原価一覧'!$B$8:$O$94</definedName>
    <definedName name="_xlnm._FilterDatabase" localSheetId="84" hidden="1">'【129946】千葉 京セラクリスタルデバイス ロボ2連結搬送'!$B$8:$O$8</definedName>
    <definedName name="_xlnm._FilterDatabase" localSheetId="112" hidden="1">'【130161】㈱クレハ（大阪大学） 原価一覧'!$B$8:$O$32</definedName>
    <definedName name="_xlnm._FilterDatabase" localSheetId="113" hidden="1">'【130172】安曇川電子工業 原価一覧'!$B$8:$O$42</definedName>
    <definedName name="_xlnm._FilterDatabase" localSheetId="99" hidden="1">'【130247】日東シンコー 原価一覧'!$B$8:$O$18</definedName>
    <definedName name="_xlnm._FilterDatabase" localSheetId="100" hidden="1">'【130354】府中プラ(デイズ) 原価一覧'!$B$8:$O$35</definedName>
    <definedName name="_xlnm._FilterDatabase" localSheetId="139" hidden="1">'【130485】日本ヒーター機器 原価一覧'!$B$8:$O$31</definedName>
    <definedName name="_xlnm._FilterDatabase" localSheetId="121" hidden="1">'【130549】シーメット 原価一覧'!$B$8:$O$24</definedName>
    <definedName name="_xlnm._FilterDatabase" localSheetId="122" hidden="1">'【130554】シチズン電子 原価一覧'!$B$8:$O$20</definedName>
    <definedName name="_xlnm._FilterDatabase" localSheetId="123" hidden="1">'【130615】千住金属（TDK秋田） 原価一覧'!$B$8:$O$21</definedName>
    <definedName name="_xlnm._FilterDatabase" localSheetId="124" hidden="1">'【130649】京石産業（日本電産） 原価一覧'!$B$8:$O$40</definedName>
    <definedName name="_xlnm._FilterDatabase" localSheetId="101" hidden="1">'【130672】 ソニー木更津'!$B$8:$S$8</definedName>
    <definedName name="_xlnm._FilterDatabase" localSheetId="125" hidden="1">'【130687】 ケイインターナショナル 原価一覧'!$B$8:$O$20</definedName>
    <definedName name="_xlnm._FilterDatabase" localSheetId="115" hidden="1">'【130762】 ソニー木更津'!$B$8:$R$8</definedName>
    <definedName name="_xlnm._FilterDatabase" localSheetId="116" hidden="1">'【130763】ヤマセエレクトロニクス 原価一覧'!$B$8:$O$24</definedName>
    <definedName name="_xlnm._FilterDatabase" localSheetId="126" hidden="1">'【130802】三洋電機 原価一覧'!$B$8:$O$46</definedName>
    <definedName name="_xlnm._FilterDatabase" localSheetId="127" hidden="1">'【130803】三洋電機 原価一覧'!$B$8:$O$61</definedName>
    <definedName name="_xlnm._FilterDatabase" localSheetId="128" hidden="1">'【130804】三洋電機 原価一覧'!$B$8:$O$47</definedName>
    <definedName name="_xlnm._FilterDatabase" localSheetId="117" hidden="1">'【130876】　アサヒ技研様 　仙台 　千葉氏　原価一覧'!$B$8:$O$67</definedName>
    <definedName name="_xlnm._FilterDatabase" localSheetId="118" hidden="1">'【130988】堀口機工(アズビル金門唐津)  原価一覧'!$B$8:$O$15</definedName>
    <definedName name="_xlnm._FilterDatabase" localSheetId="119" hidden="1">'【131015】住友電装 原価一覧'!$B$8:$O$23</definedName>
    <definedName name="_xlnm._FilterDatabase" localSheetId="120" hidden="1">'【131098】千葉 京セラクリスタルデバイス 2連結搬送装置'!$B$8:$O$8</definedName>
    <definedName name="_xlnm._FilterDatabase" localSheetId="130" hidden="1">'【131251】伸栄商会（テノニーズ-SMK） 原価一覧'!$B$8:$O$23</definedName>
    <definedName name="_xlnm._FilterDatabase" localSheetId="168" hidden="1">'【131251】伸栄商会（テノニーズ-SMK） 原価一覧-2'!$B$8:$O$12</definedName>
    <definedName name="_xlnm._FilterDatabase" localSheetId="131" hidden="1">'【131431】スエヒロ通商（日本連続端子）原価一覧'!$B$8:$O$17</definedName>
    <definedName name="_xlnm._FilterDatabase" localSheetId="132" hidden="1">'【131473】クレハ 原価一覧'!$B$8:$O$8</definedName>
    <definedName name="_xlnm._FilterDatabase" localSheetId="133" hidden="1">'【131588】日本電計（クラリオン タイ向） 原価一覧'!$B$8:$O$40</definedName>
    <definedName name="_xlnm._FilterDatabase" localSheetId="134" hidden="1">'【131592】 国産電機 原価一覧'!$B$8:$O$18</definedName>
    <definedName name="_xlnm._FilterDatabase" localSheetId="102" hidden="1">'【131629】安住電機研様 (2set)分　仙台 千葉氏　原'!$B$8:$O$72</definedName>
    <definedName name="_xlnm._FilterDatabase" localSheetId="140" hidden="1">'【131635】クレハ（アークレイ） 原価一覧'!$B$8:$O$21</definedName>
    <definedName name="_xlnm._FilterDatabase" localSheetId="135" hidden="1">'【131638】 ホクシン（岡山村田製作所）'!$B$8:$R$8</definedName>
    <definedName name="_xlnm._FilterDatabase" localSheetId="141" hidden="1">'【131644】 ソニー木更津'!$B$8:$R$145</definedName>
    <definedName name="_xlnm._FilterDatabase" localSheetId="136" hidden="1">'【131762】マルニシ（本田通信工業)原価一覧'!$B$8:$O$77</definedName>
    <definedName name="_xlnm._FilterDatabase" localSheetId="137" hidden="1">'【131765】マルニシ（本田通信工業)原価一覧'!$B$8:$O$86</definedName>
    <definedName name="_xlnm._FilterDatabase" localSheetId="143" hidden="1">'【131895】神田 熊野精工(シーテック）原価一覧'!$B$8:$O$8</definedName>
    <definedName name="_xlnm._FilterDatabase" localSheetId="144" hidden="1">'【131953】安住電機研様 　仙台 千葉氏　原価一覧new'!$B$8:$O$72</definedName>
    <definedName name="_xlnm._FilterDatabase" localSheetId="155" hidden="1">'【132014】 京セラクリスタル'!$B$8:$S$8</definedName>
    <definedName name="_xlnm._FilterDatabase" localSheetId="156" hidden="1">'【132170】太陽金網（ノキア） 原価一覧'!$B$8:$O$158</definedName>
    <definedName name="_xlnm._FilterDatabase" localSheetId="145" hidden="1">'【132250】三洋電機 原価一覧'!$B$8:$O$12</definedName>
    <definedName name="_xlnm._FilterDatabase" localSheetId="148" hidden="1">'【132340】 蛇の目ミシン様 万能 ロホ゛ットツール冶-2'!$B$8:$O$104</definedName>
    <definedName name="_xlnm._FilterDatabase" localSheetId="150" hidden="1">'【132340】 蛇の目ミシン様 万能 ロホ゛ットツール冶-4'!$B$8:$O$115</definedName>
    <definedName name="_xlnm._FilterDatabase" localSheetId="151" hidden="1">'【132340】 蛇の目ミシン様 万能 ロホ゛ットツール冶-5'!$B$8:$O$115</definedName>
    <definedName name="_xlnm._FilterDatabase" localSheetId="152" hidden="1">'【132340】 蛇の目ミシン様 万能 ロホ゛ットツール冶-6'!$B$8:$O$115</definedName>
    <definedName name="_xlnm._FilterDatabase" localSheetId="147" hidden="1">'【132340】 蛇の目ミシン様 万能 ロホ゛ットツール冶具原'!$B$8:$O$108</definedName>
    <definedName name="_xlnm._FilterDatabase" localSheetId="153" hidden="1">'【132401】 ソニー木更津（プッシャー冶具のみ）'!$B$8:$Q$15</definedName>
    <definedName name="_xlnm._FilterDatabase" localSheetId="157" hidden="1">'【132535】住友大阪セメント 原価一覧'!$B$8:$O$25</definedName>
    <definedName name="_xlnm._FilterDatabase" localSheetId="158" hidden="1">'【132578】勝田 東京鋲金 原価一覧'!$B$8:$O$71</definedName>
    <definedName name="_xlnm._FilterDatabase" localSheetId="160" hidden="1">'【132628】アズビル金門白河(ディー・エス・ケイ) 原価一'!$B$8:$O$22</definedName>
    <definedName name="_xlnm._FilterDatabase" localSheetId="161" hidden="1">'【132720】 ソニー木更津'!$B$8:$R$95</definedName>
    <definedName name="_xlnm._FilterDatabase" localSheetId="162" hidden="1">'【132723】イイダ（クラリオンマニュファクチュアリング向）'!$B$8:$O$37</definedName>
    <definedName name="_xlnm._FilterDatabase" localSheetId="164" hidden="1">'【132920】栄通信工業 原価一覧'!$B$8:$O$16</definedName>
    <definedName name="_xlnm._FilterDatabase" localSheetId="169" hidden="1">'【133106】ベセル（クレハ） 原価一覧'!$B$8:$O$23</definedName>
    <definedName name="_xlnm._FilterDatabase" localSheetId="170" hidden="1">'【133227】産業技術総合研究所 原価一覧'!$B$8:$O$17</definedName>
    <definedName name="_xlnm._FilterDatabase" localSheetId="171" hidden="1">'【133273】京都テクニカ（オムロン） 原価一覧'!$B$8:$O$103</definedName>
    <definedName name="_xlnm._FilterDatabase" localSheetId="172" hidden="1">【133364】パナソニックAIS原価一覧!$B$8:$O$8</definedName>
    <definedName name="_xlnm._FilterDatabase" localSheetId="166" hidden="1">'【133370】府中プラ 原価一覧'!$B$8:$O$23</definedName>
    <definedName name="_xlnm._FilterDatabase" localSheetId="173" hidden="1">'【133397】ケイ・マック（ニッシリ） 原価一覧'!$B$8:$O$17</definedName>
    <definedName name="_xlnm._FilterDatabase" localSheetId="167" hidden="1">'【133436】SMK(伸栄商会) 原価一覧'!$B$8:$O$27</definedName>
    <definedName name="_xlnm._FilterDatabase" localSheetId="174" hidden="1">'【133492】新潟ダイヤモンド電子 原価一覧'!$B$8:$O$42</definedName>
    <definedName name="_xlnm._FilterDatabase" localSheetId="177" hidden="1">'【133725】スエヒロ通商（日本連続端子）原価一覧'!$B$8:$O$17</definedName>
    <definedName name="_xlnm._FilterDatabase" localSheetId="85" hidden="1">'【SSTT0001】 □200井桁冶具原価一覧'!$B$8:$O$25</definedName>
    <definedName name="_xlnm._FilterDatabase" localSheetId="58" hidden="1">BOX【126896】田中貴金属工業原価一覧!$B$8:$O$46</definedName>
    <definedName name="_xlnm._FilterDatabase" localSheetId="27" hidden="1">'Tool【125624】SO-KEN 原価一覧'!$B$8:$O$96</definedName>
    <definedName name="_xlnm._FilterDatabase" localSheetId="28" hidden="1">'Work【125624】SO-KEN 原価一覧'!$B$8:$O$59</definedName>
    <definedName name="_xlnm._FilterDatabase" localSheetId="86" hidden="1">'購入品追加【128672】大日本商事(大日本印刷）原価一覧'!$B$8:$O$12</definedName>
    <definedName name="_xlnm._FilterDatabase" localSheetId="87" hidden="1">'治具費用追記【128671】倉内工業 原価一覧'!$B$8:$O$14</definedName>
    <definedName name="_xlnm._FilterDatabase" localSheetId="89" hidden="1">'治具費用追記【128894】倉内工業 原価一覧'!$B$8:$O$8</definedName>
    <definedName name="_xlnm._FilterDatabase" localSheetId="90" hidden="1">'治具費用追記【129253】 光洋(シンフォニア) 原価一覧'!$B$8:$O$21</definedName>
    <definedName name="_xlnm._FilterDatabase" localSheetId="103" hidden="1">'治具費用追記【130349】蛇の目ミシン工業 原価一覧'!$B$8:$O$18</definedName>
    <definedName name="_xlnm._FilterDatabase" localSheetId="104" hidden="1">'治具費用追記2015.07.10 【130257】 キヤノン電'!$B$8:$O$14</definedName>
    <definedName name="_xlnm._FilterDatabase" localSheetId="105" hidden="1">'治具費用追記2015.07.10 【130259】 キヤノン電'!$B$8:$O$26</definedName>
    <definedName name="_xlnm._FilterDatabase" localSheetId="42" hidden="1">'追加 治具手配【126818】京セラクリスタルデバイス 原価一'!$B$8:$O$9</definedName>
    <definedName name="_xlnm._FilterDatabase" localSheetId="10" hidden="1">'追加【123985】新光電子 原価一覧'!$B$8:$O$12</definedName>
    <definedName name="_xlnm._FilterDatabase" localSheetId="91" hidden="1">'追加【128386】ハイメック 原価一覧'!$B$8:$O$9</definedName>
    <definedName name="_xlnm._FilterDatabase" localSheetId="67" hidden="1">'発注依頼　【】京セミ（北海道） 仙台営業所　青木、千葉　氏　案'!$B$8:$O$8</definedName>
    <definedName name="_xlnm._FilterDatabase" localSheetId="68" hidden="1">'発注依頼　【】京セミ（北海道） 仙台営業所　青木、千葉　氏-2'!$B$8:$O$8</definedName>
    <definedName name="_xlnm._FilterDatabase" localSheetId="69" hidden="1">'発注依頼　【】京セミ（北海道） 仙台営業所　青木、千葉　氏-3'!$B$8:$O$8</definedName>
    <definedName name="_xlnm._FilterDatabase" localSheetId="70" hidden="1">'発注依頼　【】京セミ（北海道） 仙台営業所　青木、千葉　氏-4'!$B$8:$O$8</definedName>
    <definedName name="_xlnm._FilterDatabase" localSheetId="71" hidden="1">'発注依頼　【】京セミ（北海道） 仙台営業所　青木、千葉　氏-5'!$B$8:$O$8</definedName>
    <definedName name="_xlnm._FilterDatabase" localSheetId="107" hidden="1">'発注依頼　【129799】京セミ（北海道） 仙台営業所　千-2'!$B$8:$O$8</definedName>
    <definedName name="_xlnm._FilterDatabase" localSheetId="108" hidden="1">'発注依頼　【129799】京セミ（北海道） 仙台営業所　千-3'!$B$8:$O$8</definedName>
    <definedName name="_xlnm._FilterDatabase" localSheetId="109" hidden="1">'発注依頼　【129799】京セミ（北海道） 仙台営業所　千-4'!$B$8:$O$8</definedName>
    <definedName name="_xlnm._FilterDatabase" localSheetId="110" hidden="1">'発注依頼　【129799】京セミ（北海道） 仙台営業所　千-5'!$B$8:$O$8</definedName>
    <definedName name="_xlnm._FilterDatabase" localSheetId="106" hidden="1">'発注依頼　【129799】京セミ（北海道） 仙台営業所　千葉　'!$B$8:$O$8</definedName>
    <definedName name="_xlnm._FilterDatabase" localSheetId="59" hidden="1">'部品追加【127205】京セラクリスタルデバイス 原価一覧'!$B$8:$O$9</definedName>
    <definedName name="_xlnm.Print_Area" localSheetId="38">'【127121】松岡商事（パナソニック ES社-池田電機）原価'!$B$1:$J$33</definedName>
    <definedName name="_xlnm.Print_Area" localSheetId="48">'【127287】 ソニー木更津'!$B$2:$K$123</definedName>
    <definedName name="_xlnm.Print_Area" localSheetId="50">'【127610】エア・ブラウン（丸和電子）原価一覧'!$B$2:$J$16</definedName>
    <definedName name="_xlnm.Print_Area" localSheetId="53">'【127690】フロンティア（パナソニック ES社）原価一覧'!$B$1:$J$33</definedName>
    <definedName name="_xlnm.Print_Area" localSheetId="54">'【127691】フロンティア（パナソニック ES社）原価一覧'!$B$1:$J$14</definedName>
    <definedName name="_xlnm.Print_Area" localSheetId="57">【127896】新光電子原価一覧!$B$1:$K$14</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82" l="1"/>
  <c r="H34" i="182"/>
  <c r="H33" i="182"/>
  <c r="H32" i="182"/>
  <c r="H31" i="182"/>
  <c r="H30" i="182"/>
  <c r="H29" i="182"/>
  <c r="H28" i="182"/>
  <c r="H27" i="182"/>
  <c r="H26" i="182"/>
  <c r="H25" i="182"/>
  <c r="H24" i="182"/>
  <c r="H23" i="182"/>
  <c r="H22" i="182"/>
  <c r="H21" i="182"/>
  <c r="H20" i="182"/>
  <c r="H19" i="182"/>
  <c r="J2" i="182" s="1"/>
  <c r="H18" i="182"/>
  <c r="H17" i="182"/>
  <c r="H16" i="182"/>
  <c r="H14" i="182"/>
  <c r="H13" i="182"/>
  <c r="H12" i="182"/>
  <c r="H11" i="182"/>
  <c r="H10" i="182"/>
  <c r="H9" i="182"/>
  <c r="H36" i="181"/>
  <c r="H35" i="181"/>
  <c r="H34" i="181"/>
  <c r="H33" i="181"/>
  <c r="H32" i="181"/>
  <c r="H31" i="181"/>
  <c r="H30" i="181"/>
  <c r="H29" i="181"/>
  <c r="H28" i="181"/>
  <c r="H27" i="181"/>
  <c r="H26" i="181"/>
  <c r="H25" i="181"/>
  <c r="H24" i="181"/>
  <c r="H23" i="181"/>
  <c r="H22" i="181"/>
  <c r="H21" i="181"/>
  <c r="H20" i="181"/>
  <c r="H19" i="181"/>
  <c r="H18" i="181"/>
  <c r="H17" i="181"/>
  <c r="H16" i="181"/>
  <c r="H15" i="181"/>
  <c r="J2" i="181" s="1"/>
  <c r="H14" i="181"/>
  <c r="H13" i="181"/>
  <c r="H12" i="181"/>
  <c r="H11" i="181"/>
  <c r="H10" i="181"/>
  <c r="H9" i="181"/>
  <c r="H35" i="180"/>
  <c r="H34" i="180"/>
  <c r="H33" i="180"/>
  <c r="H32" i="180"/>
  <c r="H31" i="180"/>
  <c r="H30" i="180"/>
  <c r="H29" i="180"/>
  <c r="H28" i="180"/>
  <c r="H27" i="180"/>
  <c r="H26" i="180"/>
  <c r="H25" i="180"/>
  <c r="H24" i="180"/>
  <c r="H23" i="180"/>
  <c r="H22" i="180"/>
  <c r="H21" i="180"/>
  <c r="H20" i="180"/>
  <c r="H19" i="180"/>
  <c r="H18" i="180"/>
  <c r="H17" i="180"/>
  <c r="H16" i="180"/>
  <c r="H15" i="180"/>
  <c r="H14" i="180"/>
  <c r="H13" i="180"/>
  <c r="H12" i="180"/>
  <c r="H11" i="180"/>
  <c r="J2" i="180" s="1"/>
  <c r="H10" i="180"/>
  <c r="H9" i="180"/>
  <c r="H17" i="179"/>
  <c r="H16" i="179"/>
  <c r="H15" i="179"/>
  <c r="H14" i="179"/>
  <c r="H13" i="179"/>
  <c r="H12" i="179"/>
  <c r="H11" i="179"/>
  <c r="H10" i="179"/>
  <c r="H9" i="179"/>
  <c r="J2" i="179"/>
  <c r="H36" i="178"/>
  <c r="H35" i="178"/>
  <c r="H34" i="178"/>
  <c r="H33" i="178"/>
  <c r="H32" i="178"/>
  <c r="H31" i="178"/>
  <c r="H30" i="178"/>
  <c r="H29" i="178"/>
  <c r="H28" i="178"/>
  <c r="H27" i="178"/>
  <c r="H26" i="178"/>
  <c r="H25" i="178"/>
  <c r="H24" i="178"/>
  <c r="H23" i="178"/>
  <c r="H22" i="178"/>
  <c r="H21" i="178"/>
  <c r="H20" i="178"/>
  <c r="H19" i="178"/>
  <c r="H18" i="178"/>
  <c r="J2" i="178" s="1"/>
  <c r="H17" i="178"/>
  <c r="H16" i="178"/>
  <c r="H15" i="178"/>
  <c r="H14" i="178"/>
  <c r="H13" i="178"/>
  <c r="H12" i="178"/>
  <c r="H11" i="178"/>
  <c r="H10" i="178"/>
  <c r="H38" i="177"/>
  <c r="H37" i="177"/>
  <c r="H36" i="177"/>
  <c r="H35" i="177"/>
  <c r="H34" i="177"/>
  <c r="H33" i="177"/>
  <c r="H32" i="177"/>
  <c r="H31" i="177"/>
  <c r="H30" i="177"/>
  <c r="H29" i="177"/>
  <c r="H28" i="177"/>
  <c r="H27" i="177"/>
  <c r="H26" i="177"/>
  <c r="H25" i="177"/>
  <c r="H24" i="177"/>
  <c r="H23" i="177"/>
  <c r="H22" i="177"/>
  <c r="H21" i="177"/>
  <c r="H20" i="177"/>
  <c r="H19" i="177"/>
  <c r="H18" i="177"/>
  <c r="H17" i="177"/>
  <c r="H16" i="177"/>
  <c r="J2" i="177" s="1"/>
  <c r="H15" i="177"/>
  <c r="H14" i="177"/>
  <c r="H13" i="177"/>
  <c r="H12" i="177"/>
  <c r="H11" i="177"/>
  <c r="H10" i="177"/>
  <c r="H9" i="177"/>
  <c r="H90" i="176"/>
  <c r="H89" i="176"/>
  <c r="H88" i="176"/>
  <c r="H87" i="176"/>
  <c r="H86" i="176"/>
  <c r="H85" i="176"/>
  <c r="H84" i="176"/>
  <c r="H83" i="176"/>
  <c r="H82" i="176"/>
  <c r="H81" i="176"/>
  <c r="H80" i="176"/>
  <c r="H79" i="176"/>
  <c r="H78" i="176"/>
  <c r="H77" i="176"/>
  <c r="H76" i="176"/>
  <c r="H75" i="176"/>
  <c r="H74" i="176"/>
  <c r="H73" i="176"/>
  <c r="H72" i="176"/>
  <c r="H71" i="176"/>
  <c r="H70" i="176"/>
  <c r="H69" i="176"/>
  <c r="H68" i="176"/>
  <c r="H67" i="176"/>
  <c r="H66" i="176"/>
  <c r="H65" i="176"/>
  <c r="H64" i="176"/>
  <c r="H63" i="176"/>
  <c r="H62" i="176"/>
  <c r="H61" i="176"/>
  <c r="H60" i="176"/>
  <c r="H59" i="176"/>
  <c r="H58" i="176"/>
  <c r="H57" i="176"/>
  <c r="H56" i="176"/>
  <c r="H55" i="176"/>
  <c r="H54" i="176"/>
  <c r="H53" i="176"/>
  <c r="H52" i="176"/>
  <c r="H51" i="176"/>
  <c r="H50" i="176"/>
  <c r="H49" i="176"/>
  <c r="H48" i="176"/>
  <c r="H47" i="176"/>
  <c r="H46" i="176"/>
  <c r="H45" i="176"/>
  <c r="H44" i="176"/>
  <c r="H43" i="176"/>
  <c r="H42" i="176"/>
  <c r="H41" i="176"/>
  <c r="H40" i="176"/>
  <c r="H39" i="176"/>
  <c r="H38" i="176"/>
  <c r="H37" i="176"/>
  <c r="H36" i="176"/>
  <c r="H35" i="176"/>
  <c r="H34" i="176"/>
  <c r="H33" i="176"/>
  <c r="H32" i="176"/>
  <c r="H31" i="176"/>
  <c r="H30" i="176"/>
  <c r="H29" i="176"/>
  <c r="H28" i="176"/>
  <c r="H27" i="176"/>
  <c r="H26" i="176"/>
  <c r="H25" i="176"/>
  <c r="H24" i="176"/>
  <c r="H23" i="176"/>
  <c r="H22" i="176"/>
  <c r="H21" i="176"/>
  <c r="H20" i="176"/>
  <c r="H19" i="176"/>
  <c r="J2" i="176" s="1"/>
  <c r="H18" i="176"/>
  <c r="H17" i="176"/>
  <c r="H16" i="176"/>
  <c r="H15" i="176"/>
  <c r="H14" i="176"/>
  <c r="H13" i="176"/>
  <c r="H12" i="176"/>
  <c r="H11" i="176"/>
  <c r="H10" i="176"/>
  <c r="H9" i="176"/>
  <c r="H16" i="175"/>
  <c r="H15" i="175"/>
  <c r="H14" i="175"/>
  <c r="H13" i="175"/>
  <c r="H12" i="175"/>
  <c r="H11" i="175"/>
  <c r="H10" i="175"/>
  <c r="H9" i="175"/>
  <c r="J2" i="175" s="1"/>
  <c r="H34" i="174"/>
  <c r="H33" i="174"/>
  <c r="H31" i="174"/>
  <c r="H30" i="174"/>
  <c r="H29" i="174"/>
  <c r="H28" i="174"/>
  <c r="H27" i="174"/>
  <c r="H26" i="174"/>
  <c r="H25" i="174"/>
  <c r="H21" i="174"/>
  <c r="H20" i="174"/>
  <c r="H19" i="174"/>
  <c r="J2" i="174" s="1"/>
  <c r="H18" i="174"/>
  <c r="H17" i="174"/>
  <c r="H16" i="174"/>
  <c r="H15" i="174"/>
  <c r="H14" i="174"/>
  <c r="H13" i="174"/>
  <c r="H12" i="174"/>
  <c r="H11" i="174"/>
  <c r="H10" i="174"/>
  <c r="H9" i="174"/>
  <c r="H103" i="173"/>
  <c r="H102" i="173"/>
  <c r="H101" i="173"/>
  <c r="H100" i="173"/>
  <c r="H99" i="173"/>
  <c r="H98" i="173"/>
  <c r="H97" i="173"/>
  <c r="H96" i="173"/>
  <c r="H95" i="173"/>
  <c r="H94" i="173"/>
  <c r="H93" i="173"/>
  <c r="H92" i="173"/>
  <c r="H91" i="173"/>
  <c r="H90" i="173"/>
  <c r="H89" i="173"/>
  <c r="H88" i="173"/>
  <c r="H87" i="173"/>
  <c r="H86" i="173"/>
  <c r="H85" i="173"/>
  <c r="H84" i="173"/>
  <c r="H83" i="173"/>
  <c r="H82" i="173"/>
  <c r="H81" i="173"/>
  <c r="H80" i="173"/>
  <c r="H79" i="173"/>
  <c r="H78" i="173"/>
  <c r="H77" i="173"/>
  <c r="H76" i="173"/>
  <c r="H75" i="173"/>
  <c r="H74" i="173"/>
  <c r="H73" i="173"/>
  <c r="H72" i="173"/>
  <c r="H71" i="173"/>
  <c r="H70" i="173"/>
  <c r="H69" i="173"/>
  <c r="H68" i="173"/>
  <c r="H67" i="173"/>
  <c r="H66" i="173"/>
  <c r="H65" i="173"/>
  <c r="H64" i="173"/>
  <c r="H63" i="173"/>
  <c r="H62" i="173"/>
  <c r="H61" i="173"/>
  <c r="H60" i="173"/>
  <c r="H59" i="173"/>
  <c r="H58" i="173"/>
  <c r="H57" i="173"/>
  <c r="H56" i="173"/>
  <c r="H55" i="173"/>
  <c r="H54" i="173"/>
  <c r="H53" i="173"/>
  <c r="H52" i="173"/>
  <c r="H51" i="173"/>
  <c r="H50" i="173"/>
  <c r="H49" i="173"/>
  <c r="H48" i="173"/>
  <c r="H47" i="173"/>
  <c r="H46" i="173"/>
  <c r="H45" i="173"/>
  <c r="H44" i="173"/>
  <c r="H43" i="173"/>
  <c r="H42" i="173"/>
  <c r="H41" i="173"/>
  <c r="H40" i="173"/>
  <c r="H39" i="173"/>
  <c r="H38" i="173"/>
  <c r="H37" i="173"/>
  <c r="H36" i="173"/>
  <c r="H35" i="173"/>
  <c r="H34" i="173"/>
  <c r="H33" i="173"/>
  <c r="H32" i="173"/>
  <c r="H31" i="173"/>
  <c r="H30" i="173"/>
  <c r="H29" i="173"/>
  <c r="H28" i="173"/>
  <c r="H27" i="173"/>
  <c r="H26" i="173"/>
  <c r="H25" i="173"/>
  <c r="H24" i="173"/>
  <c r="H23" i="173"/>
  <c r="H22" i="173"/>
  <c r="H21" i="173"/>
  <c r="H20" i="173"/>
  <c r="H19" i="173"/>
  <c r="J2" i="173" s="1"/>
  <c r="H18" i="173"/>
  <c r="H17" i="173"/>
  <c r="H16" i="173"/>
  <c r="H15" i="173"/>
  <c r="H14" i="173"/>
  <c r="H13" i="173"/>
  <c r="H12" i="173"/>
  <c r="H11" i="173"/>
  <c r="H10" i="173"/>
  <c r="H17" i="172"/>
  <c r="H16" i="172"/>
  <c r="H15" i="172"/>
  <c r="H14" i="172"/>
  <c r="H13" i="172"/>
  <c r="H10" i="172"/>
  <c r="J2" i="172" s="1"/>
  <c r="H9" i="172"/>
  <c r="H23" i="171"/>
  <c r="H22" i="171"/>
  <c r="H21" i="171"/>
  <c r="H20" i="171"/>
  <c r="H19" i="171"/>
  <c r="H18" i="171"/>
  <c r="H17" i="171"/>
  <c r="H16" i="171"/>
  <c r="H15" i="171"/>
  <c r="H14" i="171"/>
  <c r="H13" i="171"/>
  <c r="H12" i="171"/>
  <c r="H11" i="171"/>
  <c r="H10" i="171"/>
  <c r="J2" i="171" s="1"/>
  <c r="H12" i="170"/>
  <c r="H11" i="170"/>
  <c r="H10" i="170"/>
  <c r="H9" i="170"/>
  <c r="J2" i="170"/>
  <c r="H27" i="169"/>
  <c r="H26" i="169"/>
  <c r="H25" i="169"/>
  <c r="H24" i="169"/>
  <c r="H23" i="169"/>
  <c r="H22" i="169"/>
  <c r="H21" i="169"/>
  <c r="H20" i="169"/>
  <c r="H19" i="169"/>
  <c r="H18" i="169"/>
  <c r="J2" i="169" s="1"/>
  <c r="H17" i="169"/>
  <c r="H16" i="169"/>
  <c r="H15" i="169"/>
  <c r="H14" i="169"/>
  <c r="H13" i="169"/>
  <c r="H12" i="169"/>
  <c r="H11" i="169"/>
  <c r="H10" i="169"/>
  <c r="H23" i="168"/>
  <c r="H22" i="168"/>
  <c r="H21" i="168"/>
  <c r="H20" i="168"/>
  <c r="H19" i="168"/>
  <c r="H18" i="168"/>
  <c r="H17" i="168"/>
  <c r="H16" i="168"/>
  <c r="H15" i="168"/>
  <c r="H14" i="168"/>
  <c r="H13" i="168"/>
  <c r="H12" i="168"/>
  <c r="H11" i="168"/>
  <c r="H10" i="168"/>
  <c r="J2" i="168"/>
  <c r="H38" i="167"/>
  <c r="H37" i="167"/>
  <c r="H36" i="167"/>
  <c r="H35" i="167"/>
  <c r="H34" i="167"/>
  <c r="H33" i="167"/>
  <c r="H32" i="167"/>
  <c r="H31" i="167"/>
  <c r="H30" i="167"/>
  <c r="H29" i="167"/>
  <c r="H28" i="167"/>
  <c r="H27" i="167"/>
  <c r="H26" i="167"/>
  <c r="H25" i="167"/>
  <c r="H24" i="167"/>
  <c r="H23" i="167"/>
  <c r="H22" i="167"/>
  <c r="H21" i="167"/>
  <c r="H20" i="167"/>
  <c r="H19" i="167"/>
  <c r="H18" i="167"/>
  <c r="H17" i="167"/>
  <c r="H10" i="167"/>
  <c r="H9" i="167"/>
  <c r="J2" i="167" s="1"/>
  <c r="H16" i="166"/>
  <c r="H15" i="166"/>
  <c r="H14" i="166"/>
  <c r="H13" i="166"/>
  <c r="H12" i="166"/>
  <c r="H11" i="166"/>
  <c r="H10" i="166"/>
  <c r="J2" i="166" s="1"/>
  <c r="H9" i="166"/>
  <c r="H38" i="165"/>
  <c r="H37" i="165"/>
  <c r="H36" i="165"/>
  <c r="H35" i="165"/>
  <c r="H34" i="165"/>
  <c r="H33" i="165"/>
  <c r="H32" i="165"/>
  <c r="H31" i="165"/>
  <c r="H30" i="165"/>
  <c r="H29" i="165"/>
  <c r="H28" i="165"/>
  <c r="H27" i="165"/>
  <c r="H26" i="165"/>
  <c r="H25" i="165"/>
  <c r="H24" i="165"/>
  <c r="H23" i="165"/>
  <c r="H22" i="165"/>
  <c r="H21" i="165"/>
  <c r="H20" i="165"/>
  <c r="H19" i="165"/>
  <c r="H18" i="165"/>
  <c r="H17" i="165"/>
  <c r="J2" i="165" s="1"/>
  <c r="H16" i="165"/>
  <c r="H15" i="165"/>
  <c r="H14" i="165"/>
  <c r="H13" i="165"/>
  <c r="H12" i="165"/>
  <c r="H11" i="165"/>
  <c r="H10" i="165"/>
  <c r="H9" i="165"/>
  <c r="H109" i="164"/>
  <c r="H108" i="164"/>
  <c r="H107" i="164"/>
  <c r="H106" i="164"/>
  <c r="H105" i="164"/>
  <c r="H104" i="164"/>
  <c r="H103" i="164"/>
  <c r="H102" i="164"/>
  <c r="H101" i="164"/>
  <c r="H100" i="164"/>
  <c r="H99" i="164"/>
  <c r="H98" i="164"/>
  <c r="H97" i="164"/>
  <c r="H96" i="164"/>
  <c r="H95" i="164"/>
  <c r="H94" i="164"/>
  <c r="H93" i="164"/>
  <c r="H92" i="164"/>
  <c r="H91" i="164"/>
  <c r="H90" i="164"/>
  <c r="H89" i="164"/>
  <c r="H88" i="164"/>
  <c r="H87" i="164"/>
  <c r="H86" i="164"/>
  <c r="H85" i="164"/>
  <c r="H84" i="164"/>
  <c r="H83" i="164"/>
  <c r="H82" i="164"/>
  <c r="H81" i="164"/>
  <c r="H80" i="164"/>
  <c r="H79" i="164"/>
  <c r="H78" i="164"/>
  <c r="H77" i="164"/>
  <c r="H76" i="164"/>
  <c r="H75" i="164"/>
  <c r="H74" i="164"/>
  <c r="H73" i="164"/>
  <c r="H72" i="164"/>
  <c r="H71" i="164"/>
  <c r="H70" i="164"/>
  <c r="H69" i="164"/>
  <c r="H68" i="164"/>
  <c r="H67" i="164"/>
  <c r="H66" i="164"/>
  <c r="H65" i="164"/>
  <c r="H64" i="164"/>
  <c r="H63" i="164"/>
  <c r="H62" i="164"/>
  <c r="H61" i="164"/>
  <c r="H60" i="164"/>
  <c r="H59" i="164"/>
  <c r="H58" i="164"/>
  <c r="H57" i="164"/>
  <c r="H56" i="164"/>
  <c r="H55" i="164"/>
  <c r="H54" i="164"/>
  <c r="H53" i="164"/>
  <c r="H52" i="164"/>
  <c r="H51" i="164"/>
  <c r="H50" i="164"/>
  <c r="H49" i="164"/>
  <c r="H48" i="164"/>
  <c r="H47" i="164"/>
  <c r="H46" i="164"/>
  <c r="H45" i="164"/>
  <c r="H44" i="164"/>
  <c r="H43" i="164"/>
  <c r="H42" i="164"/>
  <c r="H41" i="164"/>
  <c r="H40" i="164"/>
  <c r="H39" i="164"/>
  <c r="H38" i="164"/>
  <c r="H37" i="164"/>
  <c r="H36" i="164"/>
  <c r="H35" i="164"/>
  <c r="H34" i="164"/>
  <c r="H33" i="164"/>
  <c r="H32" i="164"/>
  <c r="H31" i="164"/>
  <c r="H30" i="164"/>
  <c r="H29" i="164"/>
  <c r="H27" i="164"/>
  <c r="H26" i="164"/>
  <c r="H25" i="164"/>
  <c r="H24" i="164"/>
  <c r="H22" i="164"/>
  <c r="H21" i="164"/>
  <c r="J2" i="164" s="1"/>
  <c r="H20" i="164"/>
  <c r="H19" i="164"/>
  <c r="H18" i="164"/>
  <c r="H17" i="164"/>
  <c r="H16" i="164"/>
  <c r="H15" i="164"/>
  <c r="H14" i="164"/>
  <c r="H13" i="164"/>
  <c r="H12" i="164"/>
  <c r="H11" i="164"/>
  <c r="H10" i="164"/>
  <c r="H9" i="164"/>
  <c r="G95" i="163"/>
  <c r="I95" i="163" s="1"/>
  <c r="I93" i="163"/>
  <c r="G93" i="163"/>
  <c r="G90" i="163"/>
  <c r="I90" i="163" s="1"/>
  <c r="G88" i="163"/>
  <c r="I88" i="163" s="1"/>
  <c r="G86" i="163"/>
  <c r="G85" i="163"/>
  <c r="I85" i="163" s="1"/>
  <c r="I84" i="163"/>
  <c r="G83" i="163"/>
  <c r="I83" i="163" s="1"/>
  <c r="G82" i="163"/>
  <c r="I82" i="163" s="1"/>
  <c r="G81" i="163"/>
  <c r="I81" i="163" s="1"/>
  <c r="I80" i="163"/>
  <c r="G80" i="163"/>
  <c r="G79" i="163"/>
  <c r="I79" i="163" s="1"/>
  <c r="G78" i="163"/>
  <c r="I78" i="163" s="1"/>
  <c r="G77" i="163"/>
  <c r="I77" i="163" s="1"/>
  <c r="G76" i="163"/>
  <c r="I76" i="163" s="1"/>
  <c r="G75" i="163"/>
  <c r="I75" i="163" s="1"/>
  <c r="G74" i="163"/>
  <c r="I74" i="163" s="1"/>
  <c r="G73" i="163"/>
  <c r="I73" i="163" s="1"/>
  <c r="I72" i="163"/>
  <c r="G72" i="163"/>
  <c r="G71" i="163"/>
  <c r="I71" i="163" s="1"/>
  <c r="G70" i="163"/>
  <c r="I70" i="163" s="1"/>
  <c r="G69" i="163"/>
  <c r="I69" i="163" s="1"/>
  <c r="G68" i="163"/>
  <c r="I68" i="163" s="1"/>
  <c r="G67" i="163"/>
  <c r="I67" i="163" s="1"/>
  <c r="G65" i="163"/>
  <c r="G64" i="163"/>
  <c r="G63" i="163"/>
  <c r="G62" i="163"/>
  <c r="I62" i="163" s="1"/>
  <c r="G61" i="163"/>
  <c r="G60" i="163"/>
  <c r="G59" i="163"/>
  <c r="G58" i="163"/>
  <c r="G57" i="163"/>
  <c r="G56" i="163"/>
  <c r="G55" i="163"/>
  <c r="G54" i="163"/>
  <c r="G53" i="163"/>
  <c r="G52" i="163"/>
  <c r="G51" i="163"/>
  <c r="G50" i="163"/>
  <c r="G49" i="163"/>
  <c r="G48" i="163"/>
  <c r="G47" i="163"/>
  <c r="I47" i="163" s="1"/>
  <c r="I46" i="163"/>
  <c r="I45" i="163"/>
  <c r="I44" i="163"/>
  <c r="G44" i="163"/>
  <c r="G43" i="163"/>
  <c r="I43" i="163" s="1"/>
  <c r="I42" i="163"/>
  <c r="I41" i="163"/>
  <c r="G40" i="163"/>
  <c r="I40" i="163" s="1"/>
  <c r="I39" i="163"/>
  <c r="I38" i="163"/>
  <c r="G37" i="163"/>
  <c r="I37" i="163" s="1"/>
  <c r="G36" i="163"/>
  <c r="I36" i="163" s="1"/>
  <c r="I35" i="163"/>
  <c r="I34" i="163"/>
  <c r="I33" i="163"/>
  <c r="I32" i="163"/>
  <c r="I31" i="163"/>
  <c r="G30" i="163"/>
  <c r="I30" i="163" s="1"/>
  <c r="I29" i="163"/>
  <c r="I28" i="163"/>
  <c r="I27" i="163"/>
  <c r="G26" i="163"/>
  <c r="I26" i="163" s="1"/>
  <c r="I25" i="163"/>
  <c r="I24" i="163"/>
  <c r="I23" i="163"/>
  <c r="I22" i="163"/>
  <c r="G22" i="163"/>
  <c r="G21" i="163"/>
  <c r="I21" i="163" s="1"/>
  <c r="G20" i="163"/>
  <c r="I20" i="163" s="1"/>
  <c r="G19" i="163"/>
  <c r="I19" i="163" s="1"/>
  <c r="G18" i="163"/>
  <c r="I18" i="163" s="1"/>
  <c r="G17" i="163"/>
  <c r="I17" i="163" s="1"/>
  <c r="G16" i="163"/>
  <c r="I16" i="163" s="1"/>
  <c r="G15" i="163"/>
  <c r="I15" i="163" s="1"/>
  <c r="I14" i="163"/>
  <c r="G14" i="163"/>
  <c r="G13" i="163"/>
  <c r="I13" i="163" s="1"/>
  <c r="G12" i="163"/>
  <c r="I12" i="163" s="1"/>
  <c r="G11" i="163"/>
  <c r="I11" i="163" s="1"/>
  <c r="G10" i="163"/>
  <c r="I10" i="163" s="1"/>
  <c r="G9" i="163"/>
  <c r="I9" i="163" s="1"/>
  <c r="H22" i="162"/>
  <c r="H21" i="162"/>
  <c r="H20" i="162"/>
  <c r="J2" i="162" s="1"/>
  <c r="H19" i="162"/>
  <c r="H18" i="162"/>
  <c r="H17" i="162"/>
  <c r="H16" i="162"/>
  <c r="H15" i="162"/>
  <c r="H14" i="162"/>
  <c r="H13" i="162"/>
  <c r="H12" i="162"/>
  <c r="H11" i="162"/>
  <c r="H10" i="162"/>
  <c r="H80" i="160"/>
  <c r="H79" i="160"/>
  <c r="H78" i="160"/>
  <c r="H77" i="160"/>
  <c r="H76" i="160"/>
  <c r="H75" i="160"/>
  <c r="H74" i="160"/>
  <c r="H73" i="160"/>
  <c r="H72" i="160"/>
  <c r="H71" i="160"/>
  <c r="H70" i="160"/>
  <c r="H69" i="160"/>
  <c r="H68" i="160"/>
  <c r="H67" i="160"/>
  <c r="H66" i="160"/>
  <c r="H65" i="160"/>
  <c r="H64" i="160"/>
  <c r="H63" i="160"/>
  <c r="H62" i="160"/>
  <c r="H61" i="160"/>
  <c r="H60" i="160"/>
  <c r="H59" i="160"/>
  <c r="H58" i="160"/>
  <c r="H57" i="160"/>
  <c r="H56" i="160"/>
  <c r="H55" i="160"/>
  <c r="H53" i="160"/>
  <c r="H52" i="160"/>
  <c r="H51" i="160"/>
  <c r="H50" i="160"/>
  <c r="H49" i="160"/>
  <c r="H48" i="160"/>
  <c r="H47" i="160"/>
  <c r="H46" i="160"/>
  <c r="H45" i="160"/>
  <c r="H44" i="160"/>
  <c r="H43" i="160"/>
  <c r="H42" i="160"/>
  <c r="H41" i="160"/>
  <c r="H40" i="160"/>
  <c r="H39" i="160"/>
  <c r="H38" i="160"/>
  <c r="H37" i="160"/>
  <c r="H36" i="160"/>
  <c r="H35" i="160"/>
  <c r="H33" i="160"/>
  <c r="H32" i="160"/>
  <c r="H31" i="160"/>
  <c r="H30" i="160"/>
  <c r="H29" i="160"/>
  <c r="H28" i="160"/>
  <c r="H27" i="160"/>
  <c r="H26" i="160"/>
  <c r="J2" i="160" s="1"/>
  <c r="H25" i="160"/>
  <c r="H22" i="160"/>
  <c r="H20" i="160"/>
  <c r="H19" i="160"/>
  <c r="H17" i="160"/>
  <c r="H16" i="160"/>
  <c r="H15" i="160"/>
  <c r="H14" i="160"/>
  <c r="H13" i="160"/>
  <c r="H11" i="160"/>
  <c r="H10" i="160"/>
  <c r="H25" i="159"/>
  <c r="H24" i="159"/>
  <c r="H23" i="159"/>
  <c r="H22" i="159"/>
  <c r="J2" i="159" s="1"/>
  <c r="H21" i="159"/>
  <c r="H20" i="159"/>
  <c r="H19" i="159"/>
  <c r="H18" i="159"/>
  <c r="H17" i="159"/>
  <c r="H16" i="159"/>
  <c r="H15" i="159"/>
  <c r="H14" i="159"/>
  <c r="H13" i="159"/>
  <c r="H12" i="159"/>
  <c r="H11" i="159"/>
  <c r="H10" i="159"/>
  <c r="H161" i="158"/>
  <c r="H160" i="158"/>
  <c r="H159" i="158"/>
  <c r="H158" i="158"/>
  <c r="H157" i="158"/>
  <c r="H156" i="158"/>
  <c r="H155" i="158"/>
  <c r="H154" i="158"/>
  <c r="H153" i="158"/>
  <c r="H152" i="158"/>
  <c r="H151" i="158"/>
  <c r="H150" i="158"/>
  <c r="H149" i="158"/>
  <c r="H148" i="158"/>
  <c r="H147" i="158"/>
  <c r="H146" i="158"/>
  <c r="H145" i="158"/>
  <c r="H144" i="158"/>
  <c r="H143" i="158"/>
  <c r="H142" i="158"/>
  <c r="H141" i="158"/>
  <c r="H140" i="158"/>
  <c r="H139" i="158"/>
  <c r="H138" i="158"/>
  <c r="H137" i="158"/>
  <c r="H136" i="158"/>
  <c r="H135" i="158"/>
  <c r="H134" i="158"/>
  <c r="H133" i="158"/>
  <c r="H132" i="158"/>
  <c r="H131" i="158"/>
  <c r="H130" i="158"/>
  <c r="H129" i="158"/>
  <c r="H128" i="158"/>
  <c r="H127" i="158"/>
  <c r="H126" i="158"/>
  <c r="H125" i="158"/>
  <c r="H124" i="158"/>
  <c r="H123" i="158"/>
  <c r="H122" i="158"/>
  <c r="H121" i="158"/>
  <c r="H120" i="158"/>
  <c r="H119" i="158"/>
  <c r="H118" i="158"/>
  <c r="H117" i="158"/>
  <c r="H116" i="158"/>
  <c r="H115" i="158"/>
  <c r="H114" i="158"/>
  <c r="H113" i="158"/>
  <c r="H112" i="158"/>
  <c r="H111" i="158"/>
  <c r="H110" i="158"/>
  <c r="H109" i="158"/>
  <c r="H108" i="158"/>
  <c r="H107" i="158"/>
  <c r="H106" i="158"/>
  <c r="H105" i="158"/>
  <c r="H104" i="158"/>
  <c r="H103" i="158"/>
  <c r="H102" i="158"/>
  <c r="H101" i="158"/>
  <c r="H100" i="158"/>
  <c r="H99" i="158"/>
  <c r="H98" i="158"/>
  <c r="H97" i="158"/>
  <c r="H96" i="158"/>
  <c r="H95" i="158"/>
  <c r="H94" i="158"/>
  <c r="H93" i="158"/>
  <c r="H92" i="158"/>
  <c r="H91" i="158"/>
  <c r="H90" i="158"/>
  <c r="H89" i="158"/>
  <c r="H88" i="158"/>
  <c r="H87" i="158"/>
  <c r="H86" i="158"/>
  <c r="H85" i="158"/>
  <c r="H84" i="158"/>
  <c r="H83" i="158"/>
  <c r="H82" i="158"/>
  <c r="H81" i="158"/>
  <c r="H80" i="158"/>
  <c r="H79" i="158"/>
  <c r="H78" i="158"/>
  <c r="H77" i="158"/>
  <c r="H76" i="158"/>
  <c r="H75" i="158"/>
  <c r="H74" i="158"/>
  <c r="H73" i="158"/>
  <c r="H72" i="158"/>
  <c r="H71" i="158"/>
  <c r="H70" i="158"/>
  <c r="H69" i="158"/>
  <c r="H68" i="158"/>
  <c r="H67" i="158"/>
  <c r="H66" i="158"/>
  <c r="H65" i="158"/>
  <c r="H64" i="158"/>
  <c r="H63" i="158"/>
  <c r="H62" i="158"/>
  <c r="H61" i="158"/>
  <c r="H60" i="158"/>
  <c r="H59" i="158"/>
  <c r="H58" i="158"/>
  <c r="H57" i="158"/>
  <c r="H56" i="158"/>
  <c r="H55" i="158"/>
  <c r="H54" i="158"/>
  <c r="H53" i="158"/>
  <c r="H52" i="158"/>
  <c r="H51" i="158"/>
  <c r="H50" i="158"/>
  <c r="H49" i="158"/>
  <c r="H48" i="158"/>
  <c r="H47" i="158"/>
  <c r="H46" i="158"/>
  <c r="H45" i="158"/>
  <c r="H44" i="158"/>
  <c r="H43" i="158"/>
  <c r="H42" i="158"/>
  <c r="H41" i="158"/>
  <c r="H40" i="158"/>
  <c r="H39" i="158"/>
  <c r="H38" i="158"/>
  <c r="H37" i="158"/>
  <c r="H36" i="158"/>
  <c r="H35" i="158"/>
  <c r="H34" i="158"/>
  <c r="H33" i="158"/>
  <c r="H32" i="158"/>
  <c r="H31" i="158"/>
  <c r="H30" i="158"/>
  <c r="H29" i="158"/>
  <c r="H28" i="158"/>
  <c r="H27" i="158"/>
  <c r="H26" i="158"/>
  <c r="H25" i="158"/>
  <c r="H24" i="158"/>
  <c r="H23" i="158"/>
  <c r="H22" i="158"/>
  <c r="H21" i="158"/>
  <c r="H20" i="158"/>
  <c r="H19" i="158"/>
  <c r="H18" i="158"/>
  <c r="H17" i="158"/>
  <c r="H16" i="158"/>
  <c r="H15" i="158"/>
  <c r="J2" i="158" s="1"/>
  <c r="H14" i="158"/>
  <c r="H13" i="158"/>
  <c r="H12" i="158"/>
  <c r="H11" i="158"/>
  <c r="H10" i="158"/>
  <c r="I45" i="157"/>
  <c r="G44" i="157"/>
  <c r="I44" i="157" s="1"/>
  <c r="G43" i="157"/>
  <c r="I43" i="157" s="1"/>
  <c r="G42" i="157"/>
  <c r="I42" i="157" s="1"/>
  <c r="G41" i="157"/>
  <c r="I41" i="157" s="1"/>
  <c r="I40" i="157"/>
  <c r="I39" i="157"/>
  <c r="G39" i="157"/>
  <c r="I38" i="157"/>
  <c r="G38" i="157"/>
  <c r="G37" i="157"/>
  <c r="I37" i="157" s="1"/>
  <c r="G36" i="157"/>
  <c r="I36" i="157" s="1"/>
  <c r="G35" i="157"/>
  <c r="I35" i="157" s="1"/>
  <c r="G34" i="157"/>
  <c r="I34" i="157" s="1"/>
  <c r="G33" i="157"/>
  <c r="I33" i="157" s="1"/>
  <c r="G32" i="157"/>
  <c r="I32" i="157" s="1"/>
  <c r="I31" i="157"/>
  <c r="G30" i="157"/>
  <c r="I30" i="157" s="1"/>
  <c r="G29" i="157"/>
  <c r="I29" i="157" s="1"/>
  <c r="G28" i="157"/>
  <c r="I28" i="157" s="1"/>
  <c r="G27" i="157"/>
  <c r="I27" i="157" s="1"/>
  <c r="G26" i="157"/>
  <c r="I26" i="157" s="1"/>
  <c r="G25" i="157"/>
  <c r="I25" i="157" s="1"/>
  <c r="G24" i="157"/>
  <c r="I24" i="157" s="1"/>
  <c r="I23" i="157"/>
  <c r="G23" i="157"/>
  <c r="G22" i="157"/>
  <c r="I22" i="157" s="1"/>
  <c r="G21" i="157"/>
  <c r="I21" i="157" s="1"/>
  <c r="G20" i="157"/>
  <c r="I20" i="157" s="1"/>
  <c r="G19" i="157"/>
  <c r="I19" i="157" s="1"/>
  <c r="G18" i="157"/>
  <c r="I18" i="157" s="1"/>
  <c r="G17" i="157"/>
  <c r="I17" i="157" s="1"/>
  <c r="G16" i="157"/>
  <c r="I16" i="157" s="1"/>
  <c r="I15" i="157"/>
  <c r="G15" i="157"/>
  <c r="G14" i="157"/>
  <c r="I14" i="157" s="1"/>
  <c r="G13" i="157"/>
  <c r="I13" i="157" s="1"/>
  <c r="G12" i="157"/>
  <c r="I12" i="157" s="1"/>
  <c r="G11" i="157"/>
  <c r="I11" i="157" s="1"/>
  <c r="G10" i="157"/>
  <c r="I10" i="157" s="1"/>
  <c r="G9" i="157"/>
  <c r="I9" i="157" s="1"/>
  <c r="H15" i="155"/>
  <c r="J2" i="155" s="1"/>
  <c r="H14" i="155"/>
  <c r="H13" i="155"/>
  <c r="H12" i="155"/>
  <c r="H11" i="155"/>
  <c r="H10" i="155"/>
  <c r="H9" i="155"/>
  <c r="H13" i="154"/>
  <c r="H12" i="154"/>
  <c r="H11" i="154"/>
  <c r="H10" i="154"/>
  <c r="H9" i="154"/>
  <c r="J2" i="154"/>
  <c r="H16" i="153"/>
  <c r="H15" i="153"/>
  <c r="H14" i="153"/>
  <c r="J2" i="153" s="1"/>
  <c r="H13" i="153"/>
  <c r="H12" i="153"/>
  <c r="H11" i="153"/>
  <c r="H10" i="153"/>
  <c r="H9" i="153"/>
  <c r="H17" i="152"/>
  <c r="H16" i="152"/>
  <c r="H15" i="152"/>
  <c r="H14" i="152"/>
  <c r="H13" i="152"/>
  <c r="H12" i="152"/>
  <c r="H11" i="152"/>
  <c r="H10" i="152"/>
  <c r="H9" i="152"/>
  <c r="J2" i="152"/>
  <c r="H16" i="151"/>
  <c r="H15" i="151"/>
  <c r="H14" i="151"/>
  <c r="H13" i="151"/>
  <c r="H12" i="151"/>
  <c r="H11" i="151"/>
  <c r="H10" i="151"/>
  <c r="H9" i="151"/>
  <c r="J2" i="151"/>
  <c r="H19" i="150"/>
  <c r="H18" i="150"/>
  <c r="H17" i="150"/>
  <c r="H16" i="150"/>
  <c r="H15" i="150"/>
  <c r="H14" i="150"/>
  <c r="H13" i="150"/>
  <c r="J2" i="150" s="1"/>
  <c r="H12" i="150"/>
  <c r="H11" i="150"/>
  <c r="H10" i="150"/>
  <c r="H9" i="150"/>
  <c r="H26" i="149"/>
  <c r="H25" i="149"/>
  <c r="H24" i="149"/>
  <c r="H23" i="149"/>
  <c r="H22" i="149"/>
  <c r="H21" i="149"/>
  <c r="H20" i="149"/>
  <c r="H19" i="149"/>
  <c r="H18" i="149"/>
  <c r="H17" i="149"/>
  <c r="H16" i="149"/>
  <c r="J2" i="149" s="1"/>
  <c r="H15" i="149"/>
  <c r="H14" i="149"/>
  <c r="H13" i="149"/>
  <c r="H12" i="149"/>
  <c r="H11" i="149"/>
  <c r="H10" i="149"/>
  <c r="H9" i="149"/>
  <c r="K2" i="163" l="1"/>
  <c r="K5" i="163" s="1"/>
  <c r="K2" i="157"/>
  <c r="K5" i="157" s="1"/>
  <c r="H23" i="148"/>
  <c r="H22" i="148"/>
  <c r="H21" i="148"/>
  <c r="H20" i="148"/>
  <c r="H19" i="148"/>
  <c r="H18" i="148"/>
  <c r="H17" i="148"/>
  <c r="H16" i="148"/>
  <c r="H15" i="148"/>
  <c r="H14" i="148"/>
  <c r="H13" i="148"/>
  <c r="H12" i="148"/>
  <c r="H11" i="148"/>
  <c r="H10" i="148"/>
  <c r="J2" i="148" s="1"/>
  <c r="H12" i="147"/>
  <c r="H11" i="147"/>
  <c r="H10" i="147"/>
  <c r="J2" i="147" s="1"/>
  <c r="H9" i="147"/>
  <c r="H48" i="146"/>
  <c r="H42" i="146"/>
  <c r="H41" i="146"/>
  <c r="H40" i="146"/>
  <c r="H39" i="146"/>
  <c r="H38" i="146"/>
  <c r="H37" i="146"/>
  <c r="H36" i="146"/>
  <c r="H35" i="146"/>
  <c r="H34" i="146"/>
  <c r="H33" i="146"/>
  <c r="H32" i="146"/>
  <c r="H31" i="146"/>
  <c r="H30" i="146"/>
  <c r="H29" i="146"/>
  <c r="H25" i="146"/>
  <c r="H24" i="146"/>
  <c r="H23" i="146"/>
  <c r="H20" i="146"/>
  <c r="H19" i="146"/>
  <c r="H18" i="146"/>
  <c r="H17" i="146"/>
  <c r="H16" i="146"/>
  <c r="H15" i="146"/>
  <c r="H14" i="146"/>
  <c r="B14" i="146"/>
  <c r="B15" i="146" s="1"/>
  <c r="B16" i="146" s="1"/>
  <c r="B17" i="146" s="1"/>
  <c r="B18" i="146" s="1"/>
  <c r="B19" i="146" s="1"/>
  <c r="B20" i="146" s="1"/>
  <c r="B21" i="146" s="1"/>
  <c r="B22" i="146" s="1"/>
  <c r="B23" i="146" s="1"/>
  <c r="B24" i="146" s="1"/>
  <c r="B25" i="146" s="1"/>
  <c r="B26" i="146" s="1"/>
  <c r="B27" i="146" s="1"/>
  <c r="B28" i="146" s="1"/>
  <c r="B29" i="146" s="1"/>
  <c r="B30" i="146" s="1"/>
  <c r="B31" i="146" s="1"/>
  <c r="B32" i="146" s="1"/>
  <c r="B33" i="146" s="1"/>
  <c r="B34" i="146" s="1"/>
  <c r="B35" i="146" s="1"/>
  <c r="B36" i="146" s="1"/>
  <c r="B37" i="146" s="1"/>
  <c r="B38" i="146" s="1"/>
  <c r="B39" i="146" s="1"/>
  <c r="B40" i="146" s="1"/>
  <c r="B41" i="146" s="1"/>
  <c r="B42" i="146" s="1"/>
  <c r="B43" i="146" s="1"/>
  <c r="B44" i="146" s="1"/>
  <c r="B45" i="146" s="1"/>
  <c r="H13" i="146"/>
  <c r="B13" i="146"/>
  <c r="H12" i="146"/>
  <c r="H11" i="146"/>
  <c r="H10" i="146"/>
  <c r="J2" i="146" s="1"/>
  <c r="H33" i="145" l="1"/>
  <c r="H32" i="145"/>
  <c r="H31" i="145"/>
  <c r="H30" i="145"/>
  <c r="H29" i="145"/>
  <c r="H28" i="145"/>
  <c r="H27" i="145"/>
  <c r="H26" i="145"/>
  <c r="H25" i="145"/>
  <c r="H24" i="145"/>
  <c r="H23" i="145"/>
  <c r="H22" i="145"/>
  <c r="H21" i="145"/>
  <c r="H20" i="145"/>
  <c r="H19" i="145"/>
  <c r="H18" i="145"/>
  <c r="J2" i="145" s="1"/>
  <c r="H17" i="145"/>
  <c r="H16" i="145"/>
  <c r="H15" i="145"/>
  <c r="H14" i="145"/>
  <c r="H13" i="145"/>
  <c r="H12" i="145"/>
  <c r="H11" i="145"/>
  <c r="H10" i="145"/>
  <c r="H9" i="145"/>
  <c r="I173" i="143"/>
  <c r="I172" i="143"/>
  <c r="I171" i="143"/>
  <c r="I170" i="143"/>
  <c r="I169" i="143"/>
  <c r="I168" i="143"/>
  <c r="G145" i="143"/>
  <c r="I145" i="143" s="1"/>
  <c r="G143" i="143"/>
  <c r="I143" i="143" s="1"/>
  <c r="I142" i="143"/>
  <c r="I141" i="143"/>
  <c r="I140" i="143"/>
  <c r="G138" i="143"/>
  <c r="I138" i="143" s="1"/>
  <c r="I137" i="143"/>
  <c r="I136" i="143"/>
  <c r="I135" i="143"/>
  <c r="I134" i="143"/>
  <c r="G133" i="143"/>
  <c r="I133" i="143" s="1"/>
  <c r="I132" i="143"/>
  <c r="G132" i="143"/>
  <c r="G131" i="143"/>
  <c r="I131" i="143" s="1"/>
  <c r="I130" i="143"/>
  <c r="G129" i="143"/>
  <c r="I129" i="143" s="1"/>
  <c r="G128" i="143"/>
  <c r="I128" i="143" s="1"/>
  <c r="G127" i="143"/>
  <c r="I127" i="143" s="1"/>
  <c r="I126" i="143"/>
  <c r="G125" i="143"/>
  <c r="I125" i="143" s="1"/>
  <c r="G124" i="143"/>
  <c r="I124" i="143" s="1"/>
  <c r="I123" i="143"/>
  <c r="G123" i="143"/>
  <c r="G122" i="143"/>
  <c r="I122" i="143" s="1"/>
  <c r="G121" i="143"/>
  <c r="I121" i="143" s="1"/>
  <c r="G120" i="143"/>
  <c r="I120" i="143" s="1"/>
  <c r="I119" i="143"/>
  <c r="I118" i="143"/>
  <c r="G117" i="143"/>
  <c r="I117" i="143" s="1"/>
  <c r="I116" i="143"/>
  <c r="F115" i="143"/>
  <c r="F114" i="143"/>
  <c r="F113" i="143"/>
  <c r="F112" i="143"/>
  <c r="F111" i="143"/>
  <c r="F110" i="143"/>
  <c r="F109" i="143"/>
  <c r="F108" i="143"/>
  <c r="F107" i="143"/>
  <c r="F106" i="143"/>
  <c r="F105" i="143"/>
  <c r="F104" i="143"/>
  <c r="F103" i="143"/>
  <c r="F102" i="143"/>
  <c r="F101" i="143"/>
  <c r="F100" i="143"/>
  <c r="F99" i="143"/>
  <c r="F98" i="143"/>
  <c r="F97" i="143"/>
  <c r="F96" i="143"/>
  <c r="F95" i="143"/>
  <c r="F94" i="143"/>
  <c r="F93" i="143"/>
  <c r="F92" i="143"/>
  <c r="F91" i="143"/>
  <c r="F90" i="143"/>
  <c r="F89" i="143"/>
  <c r="F88" i="143"/>
  <c r="F87" i="143"/>
  <c r="F86" i="143"/>
  <c r="F85" i="143"/>
  <c r="F84" i="143"/>
  <c r="F83" i="143"/>
  <c r="F82" i="143"/>
  <c r="F81" i="143"/>
  <c r="F80" i="143"/>
  <c r="F79" i="143"/>
  <c r="F78" i="143"/>
  <c r="F77" i="143"/>
  <c r="F76" i="143"/>
  <c r="F75" i="143"/>
  <c r="F74" i="143"/>
  <c r="F73" i="143"/>
  <c r="F72" i="143"/>
  <c r="F71" i="143"/>
  <c r="F70" i="143"/>
  <c r="F69" i="143"/>
  <c r="F68" i="143"/>
  <c r="F67" i="143"/>
  <c r="F66" i="143"/>
  <c r="F65" i="143"/>
  <c r="F64" i="143"/>
  <c r="F63" i="143"/>
  <c r="F62" i="143"/>
  <c r="F61" i="143"/>
  <c r="I60" i="143"/>
  <c r="I59" i="143"/>
  <c r="I58" i="143"/>
  <c r="I57" i="143"/>
  <c r="I56" i="143"/>
  <c r="G55" i="143"/>
  <c r="I55" i="143" s="1"/>
  <c r="I54" i="143"/>
  <c r="I53" i="143"/>
  <c r="I52" i="143"/>
  <c r="I51" i="143"/>
  <c r="I50" i="143"/>
  <c r="I49" i="143"/>
  <c r="I48" i="143"/>
  <c r="I47" i="143"/>
  <c r="I46" i="143"/>
  <c r="I45" i="143"/>
  <c r="I44" i="143"/>
  <c r="I43" i="143"/>
  <c r="I42" i="143"/>
  <c r="I41" i="143"/>
  <c r="I40" i="143"/>
  <c r="I39" i="143"/>
  <c r="I38" i="143"/>
  <c r="I37" i="143"/>
  <c r="I36" i="143"/>
  <c r="I35" i="143"/>
  <c r="I34" i="143"/>
  <c r="I33" i="143"/>
  <c r="I32" i="143"/>
  <c r="I31" i="143"/>
  <c r="I30" i="143"/>
  <c r="I29" i="143"/>
  <c r="I28" i="143"/>
  <c r="I27" i="143"/>
  <c r="I26" i="143"/>
  <c r="I25" i="143"/>
  <c r="I24" i="143"/>
  <c r="I23" i="143"/>
  <c r="I22" i="143"/>
  <c r="I21" i="143"/>
  <c r="I20" i="143"/>
  <c r="I19" i="143"/>
  <c r="I18" i="143"/>
  <c r="I17" i="143"/>
  <c r="I16" i="143"/>
  <c r="I15" i="143"/>
  <c r="I14" i="143"/>
  <c r="I13" i="143"/>
  <c r="I12" i="143"/>
  <c r="I11" i="143"/>
  <c r="G10" i="143"/>
  <c r="I10" i="143" s="1"/>
  <c r="G9" i="143"/>
  <c r="I9" i="143" s="1"/>
  <c r="H21" i="142"/>
  <c r="H20" i="142"/>
  <c r="H19" i="142"/>
  <c r="H18" i="142"/>
  <c r="J2" i="142" s="1"/>
  <c r="H17" i="142"/>
  <c r="H16" i="142"/>
  <c r="H15" i="142"/>
  <c r="H14" i="142"/>
  <c r="H13" i="142"/>
  <c r="H12" i="142"/>
  <c r="H11" i="142"/>
  <c r="H10" i="142"/>
  <c r="H33" i="141"/>
  <c r="H32" i="141"/>
  <c r="H31" i="141"/>
  <c r="H30" i="141"/>
  <c r="H29" i="141"/>
  <c r="H28" i="141"/>
  <c r="H27" i="141"/>
  <c r="H26" i="141"/>
  <c r="H25" i="141"/>
  <c r="H24" i="141"/>
  <c r="H23" i="141"/>
  <c r="H22" i="141"/>
  <c r="H21" i="141"/>
  <c r="H20" i="141"/>
  <c r="H19" i="141"/>
  <c r="H18" i="141"/>
  <c r="H17" i="141"/>
  <c r="H16" i="141"/>
  <c r="H15" i="141"/>
  <c r="H14" i="141"/>
  <c r="H13" i="141"/>
  <c r="H12" i="141"/>
  <c r="H11" i="141"/>
  <c r="J2" i="141" s="1"/>
  <c r="H10" i="141"/>
  <c r="H11" i="140"/>
  <c r="H9" i="140"/>
  <c r="S3" i="140"/>
  <c r="K2" i="140"/>
  <c r="J2" i="140"/>
  <c r="H99" i="139"/>
  <c r="H98" i="139"/>
  <c r="H97" i="139"/>
  <c r="H96" i="139"/>
  <c r="H95" i="139"/>
  <c r="H94" i="139"/>
  <c r="H93" i="139"/>
  <c r="H92" i="139"/>
  <c r="H91" i="139"/>
  <c r="H90" i="139"/>
  <c r="H89" i="139"/>
  <c r="H41" i="139"/>
  <c r="H40" i="139"/>
  <c r="H39" i="139"/>
  <c r="H38" i="139"/>
  <c r="H37" i="139"/>
  <c r="H36" i="139"/>
  <c r="H35" i="139"/>
  <c r="H34" i="139"/>
  <c r="H33" i="139"/>
  <c r="H32" i="139"/>
  <c r="H31" i="139"/>
  <c r="H30" i="139"/>
  <c r="H29" i="139"/>
  <c r="H28" i="139"/>
  <c r="H27" i="139"/>
  <c r="H26" i="139"/>
  <c r="H25" i="139"/>
  <c r="H23" i="139"/>
  <c r="H22" i="139"/>
  <c r="H21" i="139"/>
  <c r="H20" i="139"/>
  <c r="H19" i="139"/>
  <c r="H17" i="139"/>
  <c r="H16" i="139"/>
  <c r="H15" i="139"/>
  <c r="H14" i="139"/>
  <c r="H13" i="139"/>
  <c r="H12" i="139"/>
  <c r="H11" i="139"/>
  <c r="H10" i="139"/>
  <c r="J2" i="139" s="1"/>
  <c r="H9" i="139"/>
  <c r="H90" i="138"/>
  <c r="H89" i="138"/>
  <c r="H88" i="138"/>
  <c r="H87" i="138"/>
  <c r="H86" i="138"/>
  <c r="H85" i="138"/>
  <c r="H84" i="138"/>
  <c r="H83" i="138"/>
  <c r="H82" i="138"/>
  <c r="H81" i="138"/>
  <c r="H80" i="138"/>
  <c r="H15" i="138"/>
  <c r="H14" i="138"/>
  <c r="H12" i="138"/>
  <c r="J2" i="138" s="1"/>
  <c r="H10" i="138"/>
  <c r="H9" i="138"/>
  <c r="H16" i="137"/>
  <c r="H15" i="137"/>
  <c r="H14" i="137"/>
  <c r="H13" i="137"/>
  <c r="H12" i="137"/>
  <c r="H11" i="137"/>
  <c r="H10" i="137"/>
  <c r="H9" i="137"/>
  <c r="J2" i="137"/>
  <c r="H30" i="136"/>
  <c r="H29" i="136"/>
  <c r="H28" i="136"/>
  <c r="H27" i="136"/>
  <c r="H26" i="136"/>
  <c r="H25" i="136"/>
  <c r="H24" i="136"/>
  <c r="H23" i="136"/>
  <c r="H22" i="136"/>
  <c r="H21" i="136"/>
  <c r="H20" i="136"/>
  <c r="H19" i="136"/>
  <c r="H18" i="136"/>
  <c r="H17" i="136"/>
  <c r="H16" i="136"/>
  <c r="H15" i="136"/>
  <c r="H14" i="136"/>
  <c r="H13" i="136"/>
  <c r="H11" i="136"/>
  <c r="H10" i="136"/>
  <c r="H9" i="136"/>
  <c r="J2" i="136" s="1"/>
  <c r="H150" i="135"/>
  <c r="H149" i="135"/>
  <c r="H148" i="135"/>
  <c r="H147" i="135"/>
  <c r="H146" i="135"/>
  <c r="H145" i="135"/>
  <c r="H144" i="135"/>
  <c r="H143" i="135"/>
  <c r="H142" i="135"/>
  <c r="H141" i="135"/>
  <c r="H140" i="135"/>
  <c r="H139" i="135"/>
  <c r="H138" i="135"/>
  <c r="H137" i="135"/>
  <c r="H136" i="135"/>
  <c r="H135" i="135"/>
  <c r="H134" i="135"/>
  <c r="H133" i="135"/>
  <c r="H132" i="135"/>
  <c r="H131" i="135"/>
  <c r="H130" i="135"/>
  <c r="H129" i="135"/>
  <c r="H128" i="135"/>
  <c r="H127" i="135"/>
  <c r="H126" i="135"/>
  <c r="H125" i="135"/>
  <c r="H124" i="135"/>
  <c r="H123" i="135"/>
  <c r="H122" i="135"/>
  <c r="H121" i="135"/>
  <c r="H120" i="135"/>
  <c r="H119" i="135"/>
  <c r="H118" i="135"/>
  <c r="H117" i="135"/>
  <c r="H116" i="135"/>
  <c r="H115" i="135"/>
  <c r="H114" i="135"/>
  <c r="H113" i="135"/>
  <c r="H112" i="135"/>
  <c r="H111" i="135"/>
  <c r="H110" i="135"/>
  <c r="H109" i="135"/>
  <c r="H108" i="135"/>
  <c r="H107" i="135"/>
  <c r="H106" i="135"/>
  <c r="H105" i="135"/>
  <c r="H104" i="135"/>
  <c r="H103" i="135"/>
  <c r="H102" i="135"/>
  <c r="H101" i="135"/>
  <c r="H100" i="135"/>
  <c r="H99" i="135"/>
  <c r="H98" i="135"/>
  <c r="H97" i="135"/>
  <c r="H96" i="135"/>
  <c r="H95" i="135"/>
  <c r="H94" i="135"/>
  <c r="H93" i="135"/>
  <c r="H92" i="135"/>
  <c r="H91" i="135"/>
  <c r="H90" i="135"/>
  <c r="H89" i="135"/>
  <c r="H88" i="135"/>
  <c r="H87" i="135"/>
  <c r="H86" i="135"/>
  <c r="H85" i="135"/>
  <c r="H84" i="135"/>
  <c r="H83" i="135"/>
  <c r="H82" i="135"/>
  <c r="H81" i="135"/>
  <c r="H80" i="135"/>
  <c r="H79" i="135"/>
  <c r="H78" i="135"/>
  <c r="H77" i="135"/>
  <c r="H76" i="135"/>
  <c r="H75" i="135"/>
  <c r="H74" i="135"/>
  <c r="H73" i="135"/>
  <c r="H72" i="135"/>
  <c r="H71" i="135"/>
  <c r="H70" i="135"/>
  <c r="H69" i="135"/>
  <c r="H68" i="135"/>
  <c r="H67" i="135"/>
  <c r="H66" i="135"/>
  <c r="H65" i="135"/>
  <c r="H64" i="135"/>
  <c r="H63" i="135"/>
  <c r="H62" i="135"/>
  <c r="H61" i="135"/>
  <c r="H60" i="135"/>
  <c r="H59" i="135"/>
  <c r="H58" i="135"/>
  <c r="H57" i="135"/>
  <c r="H56" i="135"/>
  <c r="H55" i="135"/>
  <c r="H54" i="135"/>
  <c r="H53" i="135"/>
  <c r="H52" i="135"/>
  <c r="H51" i="135"/>
  <c r="H50" i="135"/>
  <c r="H49" i="135"/>
  <c r="H48" i="135"/>
  <c r="H47" i="135"/>
  <c r="H46" i="135"/>
  <c r="H45" i="135"/>
  <c r="H44" i="135"/>
  <c r="H43" i="135"/>
  <c r="H42" i="135"/>
  <c r="H41" i="135"/>
  <c r="H40" i="135"/>
  <c r="H39" i="135"/>
  <c r="H38" i="135"/>
  <c r="H37" i="135"/>
  <c r="H36" i="135"/>
  <c r="H35" i="135"/>
  <c r="H34" i="135"/>
  <c r="H33" i="135"/>
  <c r="H32" i="135"/>
  <c r="H31" i="135"/>
  <c r="H30" i="135"/>
  <c r="H28" i="135"/>
  <c r="H27" i="135"/>
  <c r="H26" i="135"/>
  <c r="H25" i="135"/>
  <c r="H23" i="135"/>
  <c r="J2" i="135" s="1"/>
  <c r="H22" i="135"/>
  <c r="H21" i="135"/>
  <c r="H20" i="135"/>
  <c r="H19" i="135"/>
  <c r="H18" i="135"/>
  <c r="H17" i="135"/>
  <c r="H16" i="135"/>
  <c r="H15" i="135"/>
  <c r="H14" i="135"/>
  <c r="H13" i="135"/>
  <c r="H12" i="135"/>
  <c r="H11" i="135"/>
  <c r="H10" i="135"/>
  <c r="H9" i="135"/>
  <c r="H14" i="134"/>
  <c r="J2" i="134" s="1"/>
  <c r="H13" i="134"/>
  <c r="H12" i="134"/>
  <c r="H10" i="134"/>
  <c r="H9" i="134"/>
  <c r="H17" i="133"/>
  <c r="H16" i="133"/>
  <c r="H15" i="133"/>
  <c r="H14" i="133"/>
  <c r="H13" i="133"/>
  <c r="H12" i="133"/>
  <c r="H11" i="133"/>
  <c r="H10" i="133"/>
  <c r="H9" i="133"/>
  <c r="J2" i="133"/>
  <c r="H23" i="132"/>
  <c r="J2" i="132" s="1"/>
  <c r="H22" i="132"/>
  <c r="H21" i="132"/>
  <c r="H20" i="132"/>
  <c r="H19" i="132"/>
  <c r="H18" i="132"/>
  <c r="H17" i="132"/>
  <c r="H16" i="132"/>
  <c r="H15" i="132"/>
  <c r="H14" i="132"/>
  <c r="H13" i="132"/>
  <c r="H12" i="132"/>
  <c r="H11" i="132"/>
  <c r="H10" i="132"/>
  <c r="H9" i="132"/>
  <c r="H65" i="131"/>
  <c r="H64" i="131"/>
  <c r="H63" i="131"/>
  <c r="H62" i="131"/>
  <c r="H61" i="131"/>
  <c r="H60" i="131"/>
  <c r="H59" i="131"/>
  <c r="H58" i="131"/>
  <c r="H56" i="131"/>
  <c r="H55" i="131"/>
  <c r="H54" i="131"/>
  <c r="H53" i="131"/>
  <c r="H52" i="131"/>
  <c r="H51" i="131"/>
  <c r="H49" i="131"/>
  <c r="H48" i="131"/>
  <c r="H47" i="131"/>
  <c r="H46" i="131"/>
  <c r="H45" i="131"/>
  <c r="H44" i="131"/>
  <c r="H43" i="131"/>
  <c r="H42" i="131"/>
  <c r="H41" i="131"/>
  <c r="H40" i="131"/>
  <c r="H39" i="131"/>
  <c r="H38" i="131"/>
  <c r="H37" i="131"/>
  <c r="H36" i="131"/>
  <c r="H35" i="131"/>
  <c r="H34" i="131"/>
  <c r="H33" i="131"/>
  <c r="H32" i="131"/>
  <c r="H31" i="131"/>
  <c r="H30" i="131"/>
  <c r="H29" i="131"/>
  <c r="H28" i="131"/>
  <c r="H27" i="131"/>
  <c r="H26" i="131"/>
  <c r="H25" i="131"/>
  <c r="H24" i="131"/>
  <c r="H23" i="131"/>
  <c r="H22" i="131"/>
  <c r="H21" i="131"/>
  <c r="H20" i="131"/>
  <c r="H19" i="131"/>
  <c r="H18" i="131"/>
  <c r="S3" i="131" s="1"/>
  <c r="H17" i="131"/>
  <c r="H16" i="131"/>
  <c r="H15" i="131"/>
  <c r="J2" i="131" s="1"/>
  <c r="H14" i="131"/>
  <c r="H13" i="131"/>
  <c r="H12" i="131"/>
  <c r="H11" i="131"/>
  <c r="H10" i="131"/>
  <c r="H9" i="131"/>
  <c r="H47" i="130"/>
  <c r="H46" i="130"/>
  <c r="H45" i="130"/>
  <c r="H44" i="130"/>
  <c r="H43" i="130"/>
  <c r="H42" i="130"/>
  <c r="H41" i="130"/>
  <c r="H40" i="130"/>
  <c r="H39" i="130"/>
  <c r="H38" i="130"/>
  <c r="H37" i="130"/>
  <c r="H36" i="130"/>
  <c r="H35" i="130"/>
  <c r="H34" i="130"/>
  <c r="H33" i="130"/>
  <c r="H32" i="130"/>
  <c r="H31" i="130"/>
  <c r="H30" i="130"/>
  <c r="H29" i="130"/>
  <c r="H28" i="130"/>
  <c r="H27" i="130"/>
  <c r="H26" i="130"/>
  <c r="H25" i="130"/>
  <c r="H24" i="130"/>
  <c r="H23" i="130"/>
  <c r="H22" i="130"/>
  <c r="H21" i="130"/>
  <c r="H20" i="130"/>
  <c r="H19" i="130"/>
  <c r="H18" i="130"/>
  <c r="H17" i="130"/>
  <c r="H16" i="130"/>
  <c r="H15" i="130"/>
  <c r="H14" i="130"/>
  <c r="H13" i="130"/>
  <c r="H12" i="130"/>
  <c r="H11" i="130"/>
  <c r="H10" i="130"/>
  <c r="H9" i="130"/>
  <c r="J2" i="130"/>
  <c r="H61" i="129"/>
  <c r="H60" i="129"/>
  <c r="H59" i="129"/>
  <c r="H58" i="129"/>
  <c r="H57" i="129"/>
  <c r="H56" i="129"/>
  <c r="H55" i="129"/>
  <c r="H54" i="129"/>
  <c r="H53" i="129"/>
  <c r="H52" i="129"/>
  <c r="H51" i="129"/>
  <c r="H50" i="129"/>
  <c r="H49" i="129"/>
  <c r="H48" i="129"/>
  <c r="H47" i="129"/>
  <c r="H46" i="129"/>
  <c r="H45" i="129"/>
  <c r="H44" i="129"/>
  <c r="H43" i="129"/>
  <c r="H42" i="129"/>
  <c r="H41" i="129"/>
  <c r="H40" i="129"/>
  <c r="H39" i="129"/>
  <c r="H38" i="129"/>
  <c r="H37" i="129"/>
  <c r="H36" i="129"/>
  <c r="H35" i="129"/>
  <c r="H34" i="129"/>
  <c r="H33" i="129"/>
  <c r="H32" i="129"/>
  <c r="H31" i="129"/>
  <c r="H30" i="129"/>
  <c r="H29" i="129"/>
  <c r="H28" i="129"/>
  <c r="H27" i="129"/>
  <c r="H26" i="129"/>
  <c r="H25" i="129"/>
  <c r="H24" i="129"/>
  <c r="H23" i="129"/>
  <c r="H22" i="129"/>
  <c r="H21" i="129"/>
  <c r="H20" i="129"/>
  <c r="H19" i="129"/>
  <c r="H18" i="129"/>
  <c r="H17" i="129"/>
  <c r="H16" i="129"/>
  <c r="H15" i="129"/>
  <c r="H14" i="129"/>
  <c r="J2" i="129" s="1"/>
  <c r="H13" i="129"/>
  <c r="H12" i="129"/>
  <c r="H11" i="129"/>
  <c r="H10" i="129"/>
  <c r="H9" i="129"/>
  <c r="H46" i="128"/>
  <c r="H45" i="128"/>
  <c r="H44" i="128"/>
  <c r="H43" i="128"/>
  <c r="H42" i="128"/>
  <c r="H41" i="128"/>
  <c r="H40" i="128"/>
  <c r="H39" i="128"/>
  <c r="H38" i="128"/>
  <c r="H37" i="128"/>
  <c r="H36" i="128"/>
  <c r="H35" i="128"/>
  <c r="H34" i="128"/>
  <c r="H33" i="128"/>
  <c r="H32" i="128"/>
  <c r="H31" i="128"/>
  <c r="H30" i="128"/>
  <c r="H29" i="128"/>
  <c r="H28" i="128"/>
  <c r="H27" i="128"/>
  <c r="H26" i="128"/>
  <c r="H25" i="128"/>
  <c r="H24" i="128"/>
  <c r="H23" i="128"/>
  <c r="H22" i="128"/>
  <c r="H21" i="128"/>
  <c r="J2" i="128" s="1"/>
  <c r="H20" i="128"/>
  <c r="H19" i="128"/>
  <c r="H18" i="128"/>
  <c r="H17" i="128"/>
  <c r="H16" i="128"/>
  <c r="H15" i="128"/>
  <c r="H14" i="128"/>
  <c r="H13" i="128"/>
  <c r="H12" i="128"/>
  <c r="H11" i="128"/>
  <c r="H10" i="128"/>
  <c r="H9" i="128"/>
  <c r="H20" i="127"/>
  <c r="H19" i="127"/>
  <c r="H18" i="127"/>
  <c r="J2" i="127" s="1"/>
  <c r="H17" i="127"/>
  <c r="H16" i="127"/>
  <c r="H15" i="127"/>
  <c r="H14" i="127"/>
  <c r="H13" i="127"/>
  <c r="H12" i="127"/>
  <c r="H11" i="127"/>
  <c r="H10" i="127"/>
  <c r="H40" i="126"/>
  <c r="H39" i="126"/>
  <c r="H38" i="126"/>
  <c r="H37" i="126"/>
  <c r="H36" i="126"/>
  <c r="H35" i="126"/>
  <c r="H34" i="126"/>
  <c r="H33" i="126"/>
  <c r="H32" i="126"/>
  <c r="H31" i="126"/>
  <c r="H30" i="126"/>
  <c r="H29" i="126"/>
  <c r="H28" i="126"/>
  <c r="H27" i="126"/>
  <c r="H26" i="126"/>
  <c r="H25" i="126"/>
  <c r="H24" i="126"/>
  <c r="H23" i="126"/>
  <c r="H22" i="126"/>
  <c r="H21" i="126"/>
  <c r="H20" i="126"/>
  <c r="H19" i="126"/>
  <c r="H18" i="126"/>
  <c r="J2" i="126" s="1"/>
  <c r="H17" i="126"/>
  <c r="H16" i="126"/>
  <c r="H15" i="126"/>
  <c r="H14" i="126"/>
  <c r="H13" i="126"/>
  <c r="H12" i="126"/>
  <c r="H11" i="126"/>
  <c r="H10" i="126"/>
  <c r="H21" i="125"/>
  <c r="H20" i="125"/>
  <c r="H19" i="125"/>
  <c r="H18" i="125"/>
  <c r="H17" i="125"/>
  <c r="H16" i="125"/>
  <c r="H15" i="125"/>
  <c r="J2" i="125" s="1"/>
  <c r="H14" i="125"/>
  <c r="H13" i="125"/>
  <c r="H12" i="125"/>
  <c r="H11" i="125"/>
  <c r="H10" i="125"/>
  <c r="H20" i="124"/>
  <c r="H19" i="124"/>
  <c r="H18" i="124"/>
  <c r="H17" i="124"/>
  <c r="H16" i="124"/>
  <c r="H15" i="124"/>
  <c r="H14" i="124"/>
  <c r="H13" i="124"/>
  <c r="H12" i="124"/>
  <c r="H11" i="124"/>
  <c r="J2" i="124" s="1"/>
  <c r="H10" i="124"/>
  <c r="H9" i="124"/>
  <c r="H24" i="123"/>
  <c r="H23" i="123"/>
  <c r="H19" i="123"/>
  <c r="H18" i="123"/>
  <c r="H17" i="123"/>
  <c r="H16" i="123"/>
  <c r="H15" i="123"/>
  <c r="H13" i="123"/>
  <c r="H12" i="123"/>
  <c r="H10" i="123"/>
  <c r="H9" i="123"/>
  <c r="J2" i="123"/>
  <c r="H14" i="122"/>
  <c r="H13" i="122"/>
  <c r="J2" i="122" s="1"/>
  <c r="H12" i="122"/>
  <c r="H11" i="122"/>
  <c r="H10" i="122"/>
  <c r="H9" i="122"/>
  <c r="H23" i="121"/>
  <c r="H22" i="121"/>
  <c r="H21" i="121"/>
  <c r="H20" i="121"/>
  <c r="H19" i="121"/>
  <c r="H18" i="121"/>
  <c r="H17" i="121"/>
  <c r="H16" i="121"/>
  <c r="H15" i="121"/>
  <c r="H14" i="121"/>
  <c r="H13" i="121"/>
  <c r="J2" i="121" s="1"/>
  <c r="H12" i="121"/>
  <c r="H11" i="121"/>
  <c r="H10" i="121"/>
  <c r="H15" i="120"/>
  <c r="H14" i="120"/>
  <c r="H13" i="120"/>
  <c r="H12" i="120"/>
  <c r="H11" i="120"/>
  <c r="H10" i="120"/>
  <c r="J2" i="120"/>
  <c r="H43" i="119"/>
  <c r="H40" i="119"/>
  <c r="H39" i="119"/>
  <c r="H38" i="119"/>
  <c r="H36" i="119"/>
  <c r="H35" i="119"/>
  <c r="H34" i="119"/>
  <c r="H33" i="119"/>
  <c r="H32" i="119"/>
  <c r="H31" i="119"/>
  <c r="H30" i="119"/>
  <c r="H29" i="119"/>
  <c r="H25" i="119"/>
  <c r="H24" i="119"/>
  <c r="H23" i="119"/>
  <c r="H20" i="119"/>
  <c r="H19" i="119"/>
  <c r="H18" i="119"/>
  <c r="H17" i="119"/>
  <c r="H16" i="119"/>
  <c r="H15" i="119"/>
  <c r="H14" i="119"/>
  <c r="H13" i="119"/>
  <c r="B13" i="119"/>
  <c r="B14" i="119" s="1"/>
  <c r="B15" i="119" s="1"/>
  <c r="B16" i="119" s="1"/>
  <c r="B17" i="119" s="1"/>
  <c r="B18" i="119" s="1"/>
  <c r="B19" i="119" s="1"/>
  <c r="B20" i="119" s="1"/>
  <c r="B21" i="119" s="1"/>
  <c r="B22" i="119" s="1"/>
  <c r="B23" i="119" s="1"/>
  <c r="B24" i="119" s="1"/>
  <c r="B25" i="119" s="1"/>
  <c r="B26" i="119" s="1"/>
  <c r="B27" i="119" s="1"/>
  <c r="B28" i="119" s="1"/>
  <c r="B29" i="119" s="1"/>
  <c r="B30" i="119" s="1"/>
  <c r="B31" i="119" s="1"/>
  <c r="B32" i="119" s="1"/>
  <c r="B33" i="119" s="1"/>
  <c r="B34" i="119" s="1"/>
  <c r="B35" i="119" s="1"/>
  <c r="B36" i="119" s="1"/>
  <c r="B37" i="119" s="1"/>
  <c r="B38" i="119" s="1"/>
  <c r="B39" i="119" s="1"/>
  <c r="B40" i="119" s="1"/>
  <c r="H12" i="119"/>
  <c r="H11" i="119"/>
  <c r="J2" i="119" s="1"/>
  <c r="H10" i="119"/>
  <c r="K2" i="143" l="1"/>
  <c r="K5" i="143" s="1"/>
  <c r="H24" i="118"/>
  <c r="H23" i="118"/>
  <c r="H22" i="118"/>
  <c r="H21" i="118"/>
  <c r="H20" i="118"/>
  <c r="H19" i="118"/>
  <c r="H18" i="118"/>
  <c r="H17" i="118"/>
  <c r="H16" i="118"/>
  <c r="H15" i="118"/>
  <c r="H14" i="118"/>
  <c r="H13" i="118"/>
  <c r="H12" i="118"/>
  <c r="H11" i="118"/>
  <c r="H10" i="118"/>
  <c r="J2" i="118" s="1"/>
  <c r="H11" i="117"/>
  <c r="H10" i="117"/>
  <c r="H9" i="117"/>
  <c r="J2" i="117"/>
  <c r="H46" i="116"/>
  <c r="H45" i="116"/>
  <c r="H44" i="116"/>
  <c r="H43" i="116"/>
  <c r="H42" i="116"/>
  <c r="H41" i="116"/>
  <c r="H40" i="116"/>
  <c r="H39" i="116"/>
  <c r="H38" i="116"/>
  <c r="H37" i="116"/>
  <c r="H36" i="116"/>
  <c r="H35" i="116"/>
  <c r="J2" i="116" s="1"/>
  <c r="H34" i="116"/>
  <c r="H60" i="115"/>
  <c r="H59" i="115"/>
  <c r="H58" i="115"/>
  <c r="H57" i="115"/>
  <c r="H56" i="115"/>
  <c r="H55" i="115"/>
  <c r="H54" i="115"/>
  <c r="H53" i="115"/>
  <c r="H52" i="115"/>
  <c r="H51" i="115"/>
  <c r="H50" i="115"/>
  <c r="H49" i="115"/>
  <c r="H48" i="115"/>
  <c r="H47" i="115"/>
  <c r="H46" i="115"/>
  <c r="H45" i="115"/>
  <c r="H44" i="115"/>
  <c r="H43" i="115"/>
  <c r="H42" i="115"/>
  <c r="H41" i="115"/>
  <c r="H40" i="115"/>
  <c r="H39" i="115"/>
  <c r="H38" i="115"/>
  <c r="H37" i="115"/>
  <c r="H36" i="115"/>
  <c r="H35" i="115"/>
  <c r="H34" i="115"/>
  <c r="H33" i="115"/>
  <c r="H32" i="115"/>
  <c r="H31" i="115"/>
  <c r="H30" i="115"/>
  <c r="H29" i="115"/>
  <c r="H28" i="115"/>
  <c r="H27" i="115"/>
  <c r="H26" i="115"/>
  <c r="H25" i="115"/>
  <c r="H24" i="115"/>
  <c r="H23" i="115"/>
  <c r="H22" i="115"/>
  <c r="H21" i="115"/>
  <c r="H20" i="115"/>
  <c r="H19" i="115"/>
  <c r="H18" i="115"/>
  <c r="H17" i="115"/>
  <c r="H16" i="115"/>
  <c r="J2" i="115" s="1"/>
  <c r="H15" i="115"/>
  <c r="H14" i="115"/>
  <c r="H13" i="115"/>
  <c r="H12" i="115"/>
  <c r="H32" i="114"/>
  <c r="H31" i="114"/>
  <c r="H30" i="114"/>
  <c r="H29" i="114"/>
  <c r="H28" i="114"/>
  <c r="H27" i="114"/>
  <c r="H26" i="114"/>
  <c r="H25" i="114"/>
  <c r="H24" i="114"/>
  <c r="H23" i="114"/>
  <c r="H22" i="114"/>
  <c r="J2" i="114" s="1"/>
  <c r="H21" i="114"/>
  <c r="H20" i="114"/>
  <c r="H19" i="114"/>
  <c r="H18" i="114"/>
  <c r="H17" i="114"/>
  <c r="H16" i="114"/>
  <c r="H15" i="114"/>
  <c r="H14" i="114"/>
  <c r="H13" i="114"/>
  <c r="H12" i="114"/>
  <c r="H11" i="114"/>
  <c r="H10" i="114"/>
  <c r="H94" i="113"/>
  <c r="H93" i="113"/>
  <c r="H92" i="113"/>
  <c r="H91" i="113"/>
  <c r="H90" i="113"/>
  <c r="H89" i="113"/>
  <c r="H88" i="113"/>
  <c r="H87" i="113"/>
  <c r="H86" i="113"/>
  <c r="H85" i="113"/>
  <c r="H84" i="113"/>
  <c r="H83" i="113"/>
  <c r="H82" i="113"/>
  <c r="H81" i="113"/>
  <c r="H80" i="113"/>
  <c r="H79" i="113"/>
  <c r="H78" i="113"/>
  <c r="H77" i="113"/>
  <c r="H76" i="113"/>
  <c r="H75" i="113"/>
  <c r="H74" i="113"/>
  <c r="H73" i="113"/>
  <c r="H72" i="113"/>
  <c r="H71" i="113"/>
  <c r="H70" i="113"/>
  <c r="H69" i="113"/>
  <c r="H68" i="113"/>
  <c r="H67" i="113"/>
  <c r="H66" i="113"/>
  <c r="H65" i="113"/>
  <c r="H64" i="113"/>
  <c r="H63" i="113"/>
  <c r="H62" i="113"/>
  <c r="H61" i="113"/>
  <c r="H60" i="113"/>
  <c r="H59" i="113"/>
  <c r="H58" i="113"/>
  <c r="H57" i="113"/>
  <c r="H56" i="113"/>
  <c r="H55" i="113"/>
  <c r="H54" i="113"/>
  <c r="H53" i="113"/>
  <c r="H52" i="113"/>
  <c r="H51" i="113"/>
  <c r="H50" i="113"/>
  <c r="H49" i="113"/>
  <c r="H48" i="113"/>
  <c r="H47" i="113"/>
  <c r="H46" i="113"/>
  <c r="H45" i="113"/>
  <c r="H44" i="113"/>
  <c r="H43" i="113"/>
  <c r="H42" i="113"/>
  <c r="H41" i="113"/>
  <c r="H40" i="113"/>
  <c r="H39" i="113"/>
  <c r="H38" i="113"/>
  <c r="H37" i="113"/>
  <c r="H36" i="113"/>
  <c r="H35" i="113"/>
  <c r="H34" i="113"/>
  <c r="H33" i="113"/>
  <c r="H32" i="113"/>
  <c r="H31" i="113"/>
  <c r="H30" i="113"/>
  <c r="H29" i="113"/>
  <c r="H28" i="113"/>
  <c r="H27" i="113"/>
  <c r="H26" i="113"/>
  <c r="H25" i="113"/>
  <c r="H24" i="113"/>
  <c r="H23" i="113"/>
  <c r="H22" i="113"/>
  <c r="H21" i="113"/>
  <c r="H20" i="113"/>
  <c r="H19" i="113"/>
  <c r="H18" i="113"/>
  <c r="H17" i="113"/>
  <c r="H16" i="113"/>
  <c r="H15" i="113"/>
  <c r="H14" i="113"/>
  <c r="H13" i="113"/>
  <c r="H12" i="113"/>
  <c r="H11" i="113"/>
  <c r="J2" i="113" s="1"/>
  <c r="H10" i="113"/>
  <c r="H9" i="113"/>
  <c r="H19" i="112"/>
  <c r="H18" i="112"/>
  <c r="H17" i="112"/>
  <c r="H11" i="112"/>
  <c r="J2" i="112"/>
  <c r="H96" i="111"/>
  <c r="H95" i="111"/>
  <c r="H94" i="111"/>
  <c r="H79" i="111"/>
  <c r="E87" i="111" s="1"/>
  <c r="H74" i="111"/>
  <c r="H73" i="111"/>
  <c r="H72" i="111"/>
  <c r="H71" i="111"/>
  <c r="H70" i="111"/>
  <c r="H69" i="111"/>
  <c r="H68" i="111"/>
  <c r="H67" i="111"/>
  <c r="H66" i="111"/>
  <c r="E75" i="111" s="1"/>
  <c r="H65" i="111"/>
  <c r="H61" i="111"/>
  <c r="H60" i="111"/>
  <c r="H59" i="111"/>
  <c r="H58" i="111"/>
  <c r="H57" i="111"/>
  <c r="H56" i="111"/>
  <c r="H55" i="111"/>
  <c r="H54" i="111"/>
  <c r="H53" i="111"/>
  <c r="H52" i="111"/>
  <c r="H51" i="111"/>
  <c r="H50" i="111"/>
  <c r="H49" i="111"/>
  <c r="H48" i="111"/>
  <c r="H47" i="111"/>
  <c r="H46" i="111"/>
  <c r="H45" i="111"/>
  <c r="H44" i="111"/>
  <c r="H43" i="111"/>
  <c r="H42" i="111"/>
  <c r="H41" i="111"/>
  <c r="H40" i="111"/>
  <c r="E62" i="111" s="1"/>
  <c r="H36" i="111"/>
  <c r="H35" i="111"/>
  <c r="H34" i="111"/>
  <c r="H33" i="111"/>
  <c r="H32" i="111"/>
  <c r="H31" i="111"/>
  <c r="H30" i="111"/>
  <c r="H29" i="111"/>
  <c r="H28" i="111"/>
  <c r="H27" i="111"/>
  <c r="H26" i="111"/>
  <c r="H25" i="111"/>
  <c r="H24" i="111"/>
  <c r="H23" i="111"/>
  <c r="H22" i="111"/>
  <c r="H21" i="111"/>
  <c r="H20" i="111"/>
  <c r="H19" i="111"/>
  <c r="H18" i="111"/>
  <c r="H17" i="111"/>
  <c r="H16" i="111"/>
  <c r="H15" i="111"/>
  <c r="H14" i="111"/>
  <c r="B14" i="111"/>
  <c r="B15" i="111" s="1"/>
  <c r="B16" i="111" s="1"/>
  <c r="B17" i="111" s="1"/>
  <c r="B18" i="111" s="1"/>
  <c r="B19" i="111" s="1"/>
  <c r="B20" i="111" s="1"/>
  <c r="B21" i="111" s="1"/>
  <c r="B22" i="111" s="1"/>
  <c r="B23" i="111" s="1"/>
  <c r="B24" i="111" s="1"/>
  <c r="B25" i="111" s="1"/>
  <c r="B26" i="111" s="1"/>
  <c r="B27" i="111" s="1"/>
  <c r="B28" i="111" s="1"/>
  <c r="B29" i="111" s="1"/>
  <c r="B30" i="111" s="1"/>
  <c r="B31" i="111" s="1"/>
  <c r="B32" i="111" s="1"/>
  <c r="B33" i="111" s="1"/>
  <c r="B34" i="111" s="1"/>
  <c r="B35" i="111" s="1"/>
  <c r="B36" i="111" s="1"/>
  <c r="B40" i="111" s="1"/>
  <c r="B41" i="111" s="1"/>
  <c r="B42" i="111" s="1"/>
  <c r="B43" i="111" s="1"/>
  <c r="B44" i="111" s="1"/>
  <c r="B45" i="111" s="1"/>
  <c r="B46" i="111" s="1"/>
  <c r="B47" i="111" s="1"/>
  <c r="B48" i="111" s="1"/>
  <c r="B49" i="111" s="1"/>
  <c r="B50" i="111" s="1"/>
  <c r="B51" i="111" s="1"/>
  <c r="B52" i="111" s="1"/>
  <c r="B53" i="111" s="1"/>
  <c r="B54" i="111" s="1"/>
  <c r="B55" i="111" s="1"/>
  <c r="B56" i="111" s="1"/>
  <c r="B57" i="111" s="1"/>
  <c r="B58" i="111" s="1"/>
  <c r="B59" i="111" s="1"/>
  <c r="B60" i="111" s="1"/>
  <c r="B61" i="111" s="1"/>
  <c r="B65" i="111" s="1"/>
  <c r="B66" i="111" s="1"/>
  <c r="B67" i="111" s="1"/>
  <c r="B68" i="111" s="1"/>
  <c r="B69" i="111" s="1"/>
  <c r="B70" i="111" s="1"/>
  <c r="B71" i="111" s="1"/>
  <c r="B72" i="111" s="1"/>
  <c r="B73" i="111" s="1"/>
  <c r="B74" i="111" s="1"/>
  <c r="H13" i="111"/>
  <c r="E37" i="111" s="1"/>
  <c r="B13" i="111"/>
  <c r="H12" i="111"/>
  <c r="B12" i="111"/>
  <c r="H11" i="111"/>
  <c r="H95" i="110"/>
  <c r="H94" i="110"/>
  <c r="H93" i="110"/>
  <c r="H73" i="110"/>
  <c r="H72" i="110"/>
  <c r="H71" i="110"/>
  <c r="H70" i="110"/>
  <c r="H69" i="110"/>
  <c r="H68" i="110"/>
  <c r="H67" i="110"/>
  <c r="H66" i="110"/>
  <c r="H65" i="110"/>
  <c r="H64" i="110"/>
  <c r="E74" i="110" s="1"/>
  <c r="H60" i="110"/>
  <c r="H59" i="110"/>
  <c r="H58" i="110"/>
  <c r="H57" i="110"/>
  <c r="H56" i="110"/>
  <c r="H55" i="110"/>
  <c r="H54" i="110"/>
  <c r="H53" i="110"/>
  <c r="H52" i="110"/>
  <c r="H51" i="110"/>
  <c r="H50" i="110"/>
  <c r="H49" i="110"/>
  <c r="H48" i="110"/>
  <c r="H47" i="110"/>
  <c r="H46" i="110"/>
  <c r="H45" i="110"/>
  <c r="H44" i="110"/>
  <c r="E61" i="110" s="1"/>
  <c r="H43" i="110"/>
  <c r="H42" i="110"/>
  <c r="H41" i="110"/>
  <c r="H40" i="110"/>
  <c r="H36" i="110"/>
  <c r="H35" i="110"/>
  <c r="H34" i="110"/>
  <c r="H33" i="110"/>
  <c r="H32" i="110"/>
  <c r="H31" i="110"/>
  <c r="H30" i="110"/>
  <c r="H29" i="110"/>
  <c r="H28" i="110"/>
  <c r="H27" i="110"/>
  <c r="H26" i="110"/>
  <c r="H25" i="110"/>
  <c r="H24" i="110"/>
  <c r="H23" i="110"/>
  <c r="H22" i="110"/>
  <c r="H21" i="110"/>
  <c r="H20" i="110"/>
  <c r="H19" i="110"/>
  <c r="H18" i="110"/>
  <c r="H17" i="110"/>
  <c r="J2" i="110" s="1"/>
  <c r="H16" i="110"/>
  <c r="H15" i="110"/>
  <c r="H14" i="110"/>
  <c r="H13" i="110"/>
  <c r="B13" i="110"/>
  <c r="B14" i="110" s="1"/>
  <c r="B15" i="110" s="1"/>
  <c r="B16" i="110" s="1"/>
  <c r="B17" i="110" s="1"/>
  <c r="B18" i="110" s="1"/>
  <c r="B19" i="110" s="1"/>
  <c r="B20" i="110" s="1"/>
  <c r="B21" i="110" s="1"/>
  <c r="B22" i="110" s="1"/>
  <c r="B23" i="110" s="1"/>
  <c r="B24" i="110" s="1"/>
  <c r="B25" i="110" s="1"/>
  <c r="B26" i="110" s="1"/>
  <c r="B27" i="110" s="1"/>
  <c r="B28" i="110" s="1"/>
  <c r="B29" i="110" s="1"/>
  <c r="B30" i="110" s="1"/>
  <c r="B31" i="110" s="1"/>
  <c r="B32" i="110" s="1"/>
  <c r="B33" i="110" s="1"/>
  <c r="B34" i="110" s="1"/>
  <c r="B35" i="110" s="1"/>
  <c r="B36" i="110" s="1"/>
  <c r="B40" i="110" s="1"/>
  <c r="B41" i="110" s="1"/>
  <c r="B42" i="110" s="1"/>
  <c r="B43" i="110" s="1"/>
  <c r="B44" i="110" s="1"/>
  <c r="B45" i="110" s="1"/>
  <c r="B46" i="110" s="1"/>
  <c r="B47" i="110" s="1"/>
  <c r="B48" i="110" s="1"/>
  <c r="B49" i="110" s="1"/>
  <c r="B50" i="110" s="1"/>
  <c r="B51" i="110" s="1"/>
  <c r="B52" i="110" s="1"/>
  <c r="B53" i="110" s="1"/>
  <c r="B54" i="110" s="1"/>
  <c r="B55" i="110" s="1"/>
  <c r="B56" i="110" s="1"/>
  <c r="B57" i="110" s="1"/>
  <c r="B58" i="110" s="1"/>
  <c r="B59" i="110" s="1"/>
  <c r="B60" i="110" s="1"/>
  <c r="B64" i="110" s="1"/>
  <c r="B65" i="110" s="1"/>
  <c r="B66" i="110" s="1"/>
  <c r="B67" i="110" s="1"/>
  <c r="B68" i="110" s="1"/>
  <c r="B69" i="110" s="1"/>
  <c r="B70" i="110" s="1"/>
  <c r="B71" i="110" s="1"/>
  <c r="B72" i="110" s="1"/>
  <c r="B73" i="110" s="1"/>
  <c r="H12" i="110"/>
  <c r="B12" i="110"/>
  <c r="H11" i="110"/>
  <c r="E37" i="110" s="1"/>
  <c r="H96" i="109"/>
  <c r="H95" i="109"/>
  <c r="H94" i="109"/>
  <c r="H86" i="109"/>
  <c r="H85" i="109"/>
  <c r="H84" i="109"/>
  <c r="H83" i="109"/>
  <c r="H82" i="109"/>
  <c r="H81" i="109"/>
  <c r="H80" i="109"/>
  <c r="H79" i="109"/>
  <c r="H78" i="109"/>
  <c r="E87" i="109" s="1"/>
  <c r="H74" i="109"/>
  <c r="H73" i="109"/>
  <c r="H72" i="109"/>
  <c r="H71" i="109"/>
  <c r="H70" i="109"/>
  <c r="E75" i="109" s="1"/>
  <c r="H69" i="109"/>
  <c r="H68" i="109"/>
  <c r="H67" i="109"/>
  <c r="H66" i="109"/>
  <c r="H65" i="109"/>
  <c r="H60" i="109"/>
  <c r="H59" i="109"/>
  <c r="H58" i="109"/>
  <c r="H57" i="109"/>
  <c r="H56" i="109"/>
  <c r="H55" i="109"/>
  <c r="H54" i="109"/>
  <c r="H53" i="109"/>
  <c r="H52" i="109"/>
  <c r="H51" i="109"/>
  <c r="H50" i="109"/>
  <c r="H49" i="109"/>
  <c r="H48" i="109"/>
  <c r="H47" i="109"/>
  <c r="H46" i="109"/>
  <c r="H45" i="109"/>
  <c r="H44" i="109"/>
  <c r="H43" i="109"/>
  <c r="H42" i="109"/>
  <c r="H41" i="109"/>
  <c r="H40" i="109"/>
  <c r="E61" i="109" s="1"/>
  <c r="H36" i="109"/>
  <c r="H35" i="109"/>
  <c r="H34" i="109"/>
  <c r="H33" i="109"/>
  <c r="H32" i="109"/>
  <c r="H31" i="109"/>
  <c r="H30" i="109"/>
  <c r="H29" i="109"/>
  <c r="H28" i="109"/>
  <c r="H27" i="109"/>
  <c r="H26" i="109"/>
  <c r="H25" i="109"/>
  <c r="H24" i="109"/>
  <c r="H23" i="109"/>
  <c r="H22" i="109"/>
  <c r="H21" i="109"/>
  <c r="H20" i="109"/>
  <c r="H19" i="109"/>
  <c r="H18" i="109"/>
  <c r="H17" i="109"/>
  <c r="J2" i="109" s="1"/>
  <c r="H16" i="109"/>
  <c r="H15" i="109"/>
  <c r="H14" i="109"/>
  <c r="H13" i="109"/>
  <c r="H12" i="109"/>
  <c r="H11" i="109"/>
  <c r="H93" i="108"/>
  <c r="H92" i="108"/>
  <c r="H91" i="108"/>
  <c r="H83" i="108"/>
  <c r="H82" i="108"/>
  <c r="H81" i="108"/>
  <c r="H80" i="108"/>
  <c r="H79" i="108"/>
  <c r="E84" i="108" s="1"/>
  <c r="H78" i="108"/>
  <c r="H77" i="108"/>
  <c r="H76" i="108"/>
  <c r="H75" i="108"/>
  <c r="H71" i="108"/>
  <c r="H70" i="108"/>
  <c r="H69" i="108"/>
  <c r="H68" i="108"/>
  <c r="H67" i="108"/>
  <c r="H66" i="108"/>
  <c r="H65" i="108"/>
  <c r="H64" i="108"/>
  <c r="H63" i="108"/>
  <c r="E72" i="108" s="1"/>
  <c r="H58" i="108"/>
  <c r="H57" i="108"/>
  <c r="H56" i="108"/>
  <c r="H55" i="108"/>
  <c r="H54" i="108"/>
  <c r="H53" i="108"/>
  <c r="H52" i="108"/>
  <c r="H51" i="108"/>
  <c r="H50" i="108"/>
  <c r="H49" i="108"/>
  <c r="H48" i="108"/>
  <c r="H47" i="108"/>
  <c r="H46" i="108"/>
  <c r="H45" i="108"/>
  <c r="H44" i="108"/>
  <c r="H43" i="108"/>
  <c r="H42" i="108"/>
  <c r="E59" i="108" s="1"/>
  <c r="H41" i="108"/>
  <c r="H40" i="108"/>
  <c r="H39" i="108"/>
  <c r="H38" i="108"/>
  <c r="H37" i="108"/>
  <c r="H33" i="108"/>
  <c r="H32" i="108"/>
  <c r="H31" i="108"/>
  <c r="H30" i="108"/>
  <c r="H29" i="108"/>
  <c r="H28" i="108"/>
  <c r="H27" i="108"/>
  <c r="H26" i="108"/>
  <c r="H25" i="108"/>
  <c r="H24" i="108"/>
  <c r="J2" i="108" s="1"/>
  <c r="H23" i="108"/>
  <c r="H22" i="108"/>
  <c r="H21" i="108"/>
  <c r="H20" i="108"/>
  <c r="H19" i="108"/>
  <c r="H18" i="108"/>
  <c r="H17" i="108"/>
  <c r="H16" i="108"/>
  <c r="H15" i="108"/>
  <c r="H14" i="108"/>
  <c r="H13" i="108"/>
  <c r="H12" i="108"/>
  <c r="H11" i="108"/>
  <c r="E34" i="108" s="1"/>
  <c r="H26" i="107"/>
  <c r="H25" i="107"/>
  <c r="H24" i="107"/>
  <c r="H23" i="107"/>
  <c r="H22" i="107"/>
  <c r="H21" i="107"/>
  <c r="H19" i="107"/>
  <c r="H18" i="107"/>
  <c r="H17" i="107"/>
  <c r="H16" i="107"/>
  <c r="H15" i="107"/>
  <c r="H14" i="107"/>
  <c r="H13" i="107"/>
  <c r="H12" i="107"/>
  <c r="H11" i="107"/>
  <c r="H10" i="107"/>
  <c r="H9" i="107"/>
  <c r="J2" i="107"/>
  <c r="H14" i="106"/>
  <c r="H13" i="106"/>
  <c r="H12" i="106"/>
  <c r="H11" i="106"/>
  <c r="H10" i="106"/>
  <c r="H9" i="106"/>
  <c r="J2" i="106"/>
  <c r="H18" i="105"/>
  <c r="H17" i="105"/>
  <c r="H16" i="105"/>
  <c r="H15" i="105"/>
  <c r="H14" i="105"/>
  <c r="H13" i="105"/>
  <c r="H12" i="105"/>
  <c r="H11" i="105"/>
  <c r="H10" i="105"/>
  <c r="H9" i="105"/>
  <c r="J2" i="105" s="1"/>
  <c r="H48" i="104"/>
  <c r="H45" i="104"/>
  <c r="H44" i="104"/>
  <c r="H43" i="104"/>
  <c r="H42" i="104"/>
  <c r="H41" i="104"/>
  <c r="H40" i="104"/>
  <c r="H39" i="104"/>
  <c r="H38" i="104"/>
  <c r="H37" i="104"/>
  <c r="H36" i="104"/>
  <c r="H35" i="104"/>
  <c r="H34" i="104"/>
  <c r="H33" i="104"/>
  <c r="H32" i="104"/>
  <c r="H31" i="104"/>
  <c r="H30" i="104"/>
  <c r="H29" i="104"/>
  <c r="H25" i="104"/>
  <c r="H24" i="104"/>
  <c r="H20" i="104"/>
  <c r="H19" i="104"/>
  <c r="H18" i="104"/>
  <c r="H17" i="104"/>
  <c r="H16" i="104"/>
  <c r="H15" i="104"/>
  <c r="H14" i="104"/>
  <c r="H13" i="104"/>
  <c r="B13" i="104"/>
  <c r="B14" i="104" s="1"/>
  <c r="B15" i="104" s="1"/>
  <c r="B16" i="104" s="1"/>
  <c r="B17" i="104" s="1"/>
  <c r="B18" i="104" s="1"/>
  <c r="B19" i="104" s="1"/>
  <c r="B20" i="104" s="1"/>
  <c r="B21" i="104" s="1"/>
  <c r="B22" i="104" s="1"/>
  <c r="B23" i="104" s="1"/>
  <c r="B24" i="104" s="1"/>
  <c r="B25" i="104" s="1"/>
  <c r="B26" i="104" s="1"/>
  <c r="B27" i="104" s="1"/>
  <c r="B28" i="104" s="1"/>
  <c r="B29" i="104" s="1"/>
  <c r="B30" i="104" s="1"/>
  <c r="B31" i="104" s="1"/>
  <c r="B32" i="104" s="1"/>
  <c r="B33" i="104" s="1"/>
  <c r="B34" i="104" s="1"/>
  <c r="B35" i="104" s="1"/>
  <c r="B36" i="104" s="1"/>
  <c r="B37" i="104" s="1"/>
  <c r="B38" i="104" s="1"/>
  <c r="B39" i="104" s="1"/>
  <c r="B40" i="104" s="1"/>
  <c r="B41" i="104" s="1"/>
  <c r="B42" i="104" s="1"/>
  <c r="B43" i="104" s="1"/>
  <c r="B44" i="104" s="1"/>
  <c r="B45" i="104" s="1"/>
  <c r="H10" i="104"/>
  <c r="J2" i="104" s="1"/>
  <c r="E37" i="109" l="1"/>
  <c r="J2" i="111"/>
  <c r="I23" i="103"/>
  <c r="I22" i="103"/>
  <c r="I21" i="103"/>
  <c r="I20" i="103"/>
  <c r="I19" i="103"/>
  <c r="I18" i="103"/>
  <c r="I17" i="103"/>
  <c r="I16" i="103"/>
  <c r="I15" i="103"/>
  <c r="I14" i="103"/>
  <c r="I13" i="103"/>
  <c r="I12" i="103"/>
  <c r="I11" i="103"/>
  <c r="I10" i="103"/>
  <c r="K2" i="103" s="1"/>
  <c r="K5" i="103" s="1"/>
  <c r="I9" i="103"/>
  <c r="H42" i="102"/>
  <c r="H41" i="102"/>
  <c r="H40" i="102"/>
  <c r="H39" i="102"/>
  <c r="H38" i="102"/>
  <c r="H37" i="102"/>
  <c r="H36" i="102"/>
  <c r="H35" i="102"/>
  <c r="H34" i="102"/>
  <c r="H33" i="102"/>
  <c r="H32" i="102"/>
  <c r="H31" i="102"/>
  <c r="H30" i="102"/>
  <c r="H29" i="102"/>
  <c r="H28" i="102"/>
  <c r="H27" i="102"/>
  <c r="H25" i="102"/>
  <c r="H24" i="102"/>
  <c r="H23" i="102"/>
  <c r="H22" i="102"/>
  <c r="H21" i="102"/>
  <c r="H20" i="102"/>
  <c r="H19" i="102"/>
  <c r="H18" i="102"/>
  <c r="H17" i="102"/>
  <c r="H16" i="102"/>
  <c r="H15" i="102"/>
  <c r="H14" i="102"/>
  <c r="H13" i="102"/>
  <c r="H12" i="102"/>
  <c r="H11" i="102"/>
  <c r="H10" i="102"/>
  <c r="H18" i="101"/>
  <c r="H17" i="101"/>
  <c r="H16" i="101"/>
  <c r="H15" i="101"/>
  <c r="H14" i="101"/>
  <c r="H13" i="101"/>
  <c r="H12" i="101"/>
  <c r="J2" i="101" s="1"/>
  <c r="H11" i="101"/>
  <c r="H10" i="101"/>
  <c r="H9" i="101"/>
  <c r="H51" i="100"/>
  <c r="H50" i="100"/>
  <c r="H49" i="100"/>
  <c r="H48" i="100"/>
  <c r="H47" i="100"/>
  <c r="H46" i="100"/>
  <c r="H45" i="100"/>
  <c r="H44" i="100"/>
  <c r="H43" i="100"/>
  <c r="H42" i="100"/>
  <c r="H41" i="100"/>
  <c r="H40" i="100"/>
  <c r="H39" i="100"/>
  <c r="H38" i="100"/>
  <c r="H37" i="100"/>
  <c r="H36" i="100"/>
  <c r="H35" i="100"/>
  <c r="H34" i="100"/>
  <c r="H33" i="100"/>
  <c r="H32" i="100"/>
  <c r="H31" i="100"/>
  <c r="H30" i="100"/>
  <c r="H29" i="100"/>
  <c r="H28" i="100"/>
  <c r="H27" i="100"/>
  <c r="H26" i="100"/>
  <c r="H25" i="100"/>
  <c r="H24" i="100"/>
  <c r="J2" i="100" s="1"/>
  <c r="H23" i="100"/>
  <c r="H22" i="100"/>
  <c r="H21" i="100"/>
  <c r="H20" i="100"/>
  <c r="H19" i="100"/>
  <c r="H18" i="100"/>
  <c r="H17" i="100"/>
  <c r="H16" i="100"/>
  <c r="H15" i="100"/>
  <c r="H14" i="100"/>
  <c r="H13" i="100"/>
  <c r="H12" i="100"/>
  <c r="H11" i="100"/>
  <c r="H10" i="100"/>
  <c r="H93" i="99"/>
  <c r="H92" i="99"/>
  <c r="H87" i="99"/>
  <c r="H86" i="99"/>
  <c r="H85" i="99"/>
  <c r="H84" i="99"/>
  <c r="H83" i="99"/>
  <c r="H82" i="99"/>
  <c r="H81" i="99"/>
  <c r="H80" i="99"/>
  <c r="H79" i="99"/>
  <c r="H78" i="99"/>
  <c r="H77" i="99"/>
  <c r="H76" i="99"/>
  <c r="H75" i="99"/>
  <c r="H74" i="99"/>
  <c r="C90" i="99" s="1"/>
  <c r="H70" i="99"/>
  <c r="H69" i="99"/>
  <c r="H68" i="99"/>
  <c r="H67" i="99"/>
  <c r="H66" i="99"/>
  <c r="H65" i="99"/>
  <c r="H64" i="99"/>
  <c r="H63" i="99"/>
  <c r="H62" i="99"/>
  <c r="H61" i="99"/>
  <c r="H60" i="99"/>
  <c r="H59" i="99"/>
  <c r="C71" i="99" s="1"/>
  <c r="H58" i="99"/>
  <c r="C54" i="99"/>
  <c r="H53" i="99"/>
  <c r="H52" i="99"/>
  <c r="H51" i="99"/>
  <c r="H50" i="99"/>
  <c r="H49" i="99"/>
  <c r="H48" i="99"/>
  <c r="H47" i="99"/>
  <c r="H46" i="99"/>
  <c r="H45" i="99"/>
  <c r="H44" i="99"/>
  <c r="H43" i="99"/>
  <c r="H39" i="99"/>
  <c r="H38" i="99"/>
  <c r="H37" i="99"/>
  <c r="H36" i="99"/>
  <c r="H35" i="99"/>
  <c r="H34" i="99"/>
  <c r="H33" i="99"/>
  <c r="H32" i="99"/>
  <c r="H31" i="99"/>
  <c r="H30" i="99"/>
  <c r="H29" i="99"/>
  <c r="H28" i="99"/>
  <c r="H27" i="99"/>
  <c r="H26" i="99"/>
  <c r="H25" i="99"/>
  <c r="H24" i="99"/>
  <c r="H23" i="99"/>
  <c r="H22" i="99"/>
  <c r="H21" i="99"/>
  <c r="H18" i="99"/>
  <c r="C18" i="99"/>
  <c r="H17" i="99"/>
  <c r="H16" i="99"/>
  <c r="H15" i="99"/>
  <c r="H14" i="99"/>
  <c r="H13" i="99"/>
  <c r="J2" i="99" s="1"/>
  <c r="H12" i="99"/>
  <c r="H11" i="99"/>
  <c r="H10" i="99"/>
  <c r="H93" i="98"/>
  <c r="H92" i="98"/>
  <c r="H87" i="98"/>
  <c r="H86" i="98"/>
  <c r="H85" i="98"/>
  <c r="H84" i="98"/>
  <c r="H83" i="98"/>
  <c r="H82" i="98"/>
  <c r="H81" i="98"/>
  <c r="H80" i="98"/>
  <c r="H79" i="98"/>
  <c r="H78" i="98"/>
  <c r="H77" i="98"/>
  <c r="H76" i="98"/>
  <c r="H75" i="98"/>
  <c r="C90" i="98" s="1"/>
  <c r="H74" i="98"/>
  <c r="H70" i="98"/>
  <c r="H69" i="98"/>
  <c r="H68" i="98"/>
  <c r="H67" i="98"/>
  <c r="H66" i="98"/>
  <c r="H65" i="98"/>
  <c r="H64" i="98"/>
  <c r="H63" i="98"/>
  <c r="H62" i="98"/>
  <c r="H61" i="98"/>
  <c r="H60" i="98"/>
  <c r="H59" i="98"/>
  <c r="H58" i="98"/>
  <c r="C71" i="98" s="1"/>
  <c r="H53" i="98"/>
  <c r="H52" i="98"/>
  <c r="H51" i="98"/>
  <c r="H50" i="98"/>
  <c r="H49" i="98"/>
  <c r="H48" i="98"/>
  <c r="H47" i="98"/>
  <c r="C54" i="98" s="1"/>
  <c r="H46" i="98"/>
  <c r="H45" i="98"/>
  <c r="H44" i="98"/>
  <c r="H43" i="98"/>
  <c r="H39" i="98"/>
  <c r="H38" i="98"/>
  <c r="H37" i="98"/>
  <c r="H36" i="98"/>
  <c r="H35" i="98"/>
  <c r="H34" i="98"/>
  <c r="H33" i="98"/>
  <c r="H32" i="98"/>
  <c r="H31" i="98"/>
  <c r="H30" i="98"/>
  <c r="H29" i="98"/>
  <c r="H28" i="98"/>
  <c r="H27" i="98"/>
  <c r="H26" i="98"/>
  <c r="H25" i="98"/>
  <c r="H24" i="98"/>
  <c r="C40" i="98" s="1"/>
  <c r="H23" i="98"/>
  <c r="H22" i="98"/>
  <c r="H21" i="98"/>
  <c r="H18" i="98"/>
  <c r="H17" i="98"/>
  <c r="H16" i="98"/>
  <c r="H15" i="98"/>
  <c r="H14" i="98"/>
  <c r="H13" i="98"/>
  <c r="H12" i="98"/>
  <c r="H11" i="98"/>
  <c r="C18" i="98" s="1"/>
  <c r="H10" i="98"/>
  <c r="H25" i="97"/>
  <c r="H24" i="97"/>
  <c r="H23" i="97"/>
  <c r="H22" i="97"/>
  <c r="H21" i="97"/>
  <c r="H20" i="97"/>
  <c r="H19" i="97"/>
  <c r="H18" i="97"/>
  <c r="H17" i="97"/>
  <c r="H16" i="97"/>
  <c r="H15" i="97"/>
  <c r="H14" i="97"/>
  <c r="H13" i="97"/>
  <c r="J2" i="97" s="1"/>
  <c r="H12" i="97"/>
  <c r="H11" i="97"/>
  <c r="H10" i="97"/>
  <c r="H24" i="96"/>
  <c r="H23" i="96"/>
  <c r="H22" i="96"/>
  <c r="H21" i="96"/>
  <c r="H20" i="96"/>
  <c r="H19" i="96"/>
  <c r="H18" i="96"/>
  <c r="H17" i="96"/>
  <c r="H16" i="96"/>
  <c r="H15" i="96"/>
  <c r="H14" i="96"/>
  <c r="H13" i="96"/>
  <c r="J2" i="96" s="1"/>
  <c r="H12" i="96"/>
  <c r="H11" i="96"/>
  <c r="H10" i="96"/>
  <c r="H9" i="96"/>
  <c r="H57" i="95"/>
  <c r="H56" i="95"/>
  <c r="H55" i="95"/>
  <c r="H54" i="95"/>
  <c r="H53" i="95"/>
  <c r="H52" i="95"/>
  <c r="H51" i="95"/>
  <c r="H50" i="95"/>
  <c r="H49" i="95"/>
  <c r="H48" i="95"/>
  <c r="H47" i="95"/>
  <c r="H46" i="95"/>
  <c r="H45" i="95"/>
  <c r="H44" i="95"/>
  <c r="H43" i="95"/>
  <c r="H42" i="95"/>
  <c r="H41" i="95"/>
  <c r="H40" i="95"/>
  <c r="H39" i="95"/>
  <c r="H38" i="95"/>
  <c r="H37" i="95"/>
  <c r="H36" i="95"/>
  <c r="H35" i="95"/>
  <c r="H34" i="95"/>
  <c r="H33" i="95"/>
  <c r="H32" i="95"/>
  <c r="H31" i="95"/>
  <c r="H30" i="95"/>
  <c r="H29" i="95"/>
  <c r="H28" i="95"/>
  <c r="H27" i="95"/>
  <c r="H26" i="95"/>
  <c r="H25" i="95"/>
  <c r="H24" i="95"/>
  <c r="H23" i="95"/>
  <c r="H22" i="95"/>
  <c r="H21" i="95"/>
  <c r="H20" i="95"/>
  <c r="H19" i="95"/>
  <c r="H18" i="95"/>
  <c r="H17" i="95"/>
  <c r="H16" i="95"/>
  <c r="H15" i="95"/>
  <c r="H14" i="95"/>
  <c r="H13" i="95"/>
  <c r="H12" i="95"/>
  <c r="H11" i="95"/>
  <c r="H10" i="95"/>
  <c r="H14" i="94"/>
  <c r="H13" i="94"/>
  <c r="H12" i="94"/>
  <c r="J2" i="94" s="1"/>
  <c r="H11" i="94"/>
  <c r="H10" i="94"/>
  <c r="H9" i="94"/>
  <c r="H21" i="93"/>
  <c r="H20" i="93"/>
  <c r="H19" i="93"/>
  <c r="H18" i="93"/>
  <c r="H17" i="93"/>
  <c r="H16" i="93"/>
  <c r="H15" i="93"/>
  <c r="H14" i="93"/>
  <c r="H13" i="93"/>
  <c r="H12" i="93"/>
  <c r="H11" i="93"/>
  <c r="H10" i="93"/>
  <c r="H9" i="93"/>
  <c r="H40" i="92"/>
  <c r="H39" i="92"/>
  <c r="H38" i="92"/>
  <c r="H37" i="92"/>
  <c r="H36" i="92"/>
  <c r="H35" i="92"/>
  <c r="H34" i="92"/>
  <c r="H33" i="92"/>
  <c r="H32" i="92"/>
  <c r="H31" i="92"/>
  <c r="H30" i="92"/>
  <c r="H29" i="92"/>
  <c r="H28" i="92"/>
  <c r="H27" i="92"/>
  <c r="H26" i="92"/>
  <c r="H25" i="92"/>
  <c r="H24" i="92"/>
  <c r="H23" i="92"/>
  <c r="H22" i="92"/>
  <c r="H21" i="92"/>
  <c r="H20" i="92"/>
  <c r="H19" i="92"/>
  <c r="H18" i="92"/>
  <c r="H17" i="92"/>
  <c r="H16" i="92"/>
  <c r="H15" i="92"/>
  <c r="H14" i="92"/>
  <c r="H13" i="92"/>
  <c r="H12" i="92"/>
  <c r="H11" i="92"/>
  <c r="H10" i="92"/>
  <c r="H9" i="92"/>
  <c r="H10" i="91"/>
  <c r="H9" i="91"/>
  <c r="J2" i="91"/>
  <c r="H38" i="90"/>
  <c r="H37" i="90"/>
  <c r="H36" i="90"/>
  <c r="H35" i="90"/>
  <c r="H34" i="90"/>
  <c r="H33" i="90"/>
  <c r="H32" i="90"/>
  <c r="H31" i="90"/>
  <c r="H30" i="90"/>
  <c r="H29" i="90"/>
  <c r="H28" i="90"/>
  <c r="H27" i="90"/>
  <c r="H26" i="90"/>
  <c r="H25" i="90"/>
  <c r="H24" i="90"/>
  <c r="H23" i="90"/>
  <c r="H22" i="90"/>
  <c r="H21" i="90"/>
  <c r="H20" i="90"/>
  <c r="H19" i="90"/>
  <c r="H18" i="90"/>
  <c r="H17" i="90"/>
  <c r="H16" i="90"/>
  <c r="H15" i="90"/>
  <c r="H14" i="90"/>
  <c r="H12" i="90"/>
  <c r="H10" i="90"/>
  <c r="H9" i="90"/>
  <c r="H24" i="89"/>
  <c r="H23" i="89"/>
  <c r="H22" i="89"/>
  <c r="H21" i="89"/>
  <c r="H19" i="89"/>
  <c r="H18" i="89"/>
  <c r="H17" i="89"/>
  <c r="H16" i="89"/>
  <c r="H15" i="89"/>
  <c r="H14" i="89"/>
  <c r="H13" i="89"/>
  <c r="H10" i="89"/>
  <c r="H9" i="89"/>
  <c r="H22" i="88"/>
  <c r="H21" i="88"/>
  <c r="H20" i="88"/>
  <c r="H19" i="88"/>
  <c r="H18" i="88"/>
  <c r="H17" i="88"/>
  <c r="H16" i="88"/>
  <c r="H15" i="88"/>
  <c r="H13" i="88"/>
  <c r="H12" i="88"/>
  <c r="H11" i="88"/>
  <c r="J2" i="88" s="1"/>
  <c r="H10" i="88"/>
  <c r="H25" i="87"/>
  <c r="H24" i="87"/>
  <c r="H23" i="87"/>
  <c r="H22" i="87"/>
  <c r="H21" i="87"/>
  <c r="H20" i="87"/>
  <c r="H19" i="87"/>
  <c r="H18" i="87"/>
  <c r="H17" i="87"/>
  <c r="H16" i="87"/>
  <c r="H15" i="87"/>
  <c r="H14" i="87"/>
  <c r="H13" i="87"/>
  <c r="H12" i="87"/>
  <c r="J2" i="87" s="1"/>
  <c r="H11" i="87"/>
  <c r="H10" i="87"/>
  <c r="H9" i="87"/>
  <c r="H34" i="86"/>
  <c r="H33" i="86"/>
  <c r="H32" i="86"/>
  <c r="H31" i="86"/>
  <c r="H30" i="86"/>
  <c r="H29" i="86"/>
  <c r="H28" i="86"/>
  <c r="H27" i="86"/>
  <c r="H25" i="86"/>
  <c r="H24" i="86"/>
  <c r="H23" i="86"/>
  <c r="H21" i="86"/>
  <c r="H20" i="86"/>
  <c r="H19" i="86"/>
  <c r="H18" i="86"/>
  <c r="H17" i="86"/>
  <c r="H16" i="86"/>
  <c r="H15" i="86"/>
  <c r="H14" i="86"/>
  <c r="H13" i="86"/>
  <c r="H12" i="86"/>
  <c r="H11" i="86"/>
  <c r="H10" i="86"/>
  <c r="H9" i="86"/>
  <c r="J2" i="86" s="1"/>
  <c r="B14" i="85"/>
  <c r="H10" i="85"/>
  <c r="B10" i="85"/>
  <c r="B11" i="85" s="1"/>
  <c r="B12" i="85" s="1"/>
  <c r="H9" i="85"/>
  <c r="J2" i="85" s="1"/>
  <c r="H21" i="84"/>
  <c r="H20" i="84"/>
  <c r="H19" i="84"/>
  <c r="H18" i="84"/>
  <c r="H17" i="84"/>
  <c r="H16" i="84"/>
  <c r="H15" i="84"/>
  <c r="H14" i="84"/>
  <c r="H13" i="84"/>
  <c r="H12" i="84"/>
  <c r="H11" i="84"/>
  <c r="J2" i="84" s="1"/>
  <c r="H10" i="84"/>
  <c r="H9" i="84"/>
  <c r="H25" i="83"/>
  <c r="H24" i="83"/>
  <c r="H23" i="83"/>
  <c r="H22" i="83"/>
  <c r="H21" i="83"/>
  <c r="H20" i="83"/>
  <c r="H19" i="83"/>
  <c r="H18" i="83"/>
  <c r="H17" i="83"/>
  <c r="H16" i="83"/>
  <c r="H15" i="83"/>
  <c r="H14" i="83"/>
  <c r="H13" i="83"/>
  <c r="H12" i="83"/>
  <c r="H11" i="83"/>
  <c r="H10" i="83"/>
  <c r="H9" i="83"/>
  <c r="H26" i="82"/>
  <c r="H25" i="82"/>
  <c r="H24" i="82"/>
  <c r="H23" i="82"/>
  <c r="H22" i="82"/>
  <c r="H21" i="82"/>
  <c r="H20" i="82"/>
  <c r="H19" i="82"/>
  <c r="H18" i="82"/>
  <c r="H17" i="82"/>
  <c r="H16" i="82"/>
  <c r="H15" i="82"/>
  <c r="H14" i="82"/>
  <c r="H13" i="82"/>
  <c r="H12" i="82"/>
  <c r="H11" i="82"/>
  <c r="H10" i="82"/>
  <c r="H28" i="81"/>
  <c r="H27" i="81"/>
  <c r="H26" i="81"/>
  <c r="H25" i="81"/>
  <c r="H24" i="81"/>
  <c r="H23" i="81"/>
  <c r="H22" i="81"/>
  <c r="H21" i="81"/>
  <c r="H20" i="81"/>
  <c r="H19" i="81"/>
  <c r="H18" i="81"/>
  <c r="H17" i="81"/>
  <c r="H16" i="81"/>
  <c r="H15" i="81"/>
  <c r="H14" i="81"/>
  <c r="H13" i="81"/>
  <c r="H12" i="81"/>
  <c r="H11" i="81"/>
  <c r="H10" i="81"/>
  <c r="J2" i="81"/>
  <c r="I17" i="80"/>
  <c r="I16" i="80"/>
  <c r="I15" i="80"/>
  <c r="I14" i="80"/>
  <c r="I13" i="80"/>
  <c r="I12" i="80"/>
  <c r="I11" i="80"/>
  <c r="I9" i="80"/>
  <c r="K2" i="80" s="1"/>
  <c r="K5" i="80" s="1"/>
  <c r="H71" i="79"/>
  <c r="H70" i="79"/>
  <c r="H69" i="79"/>
  <c r="H68" i="79"/>
  <c r="H67" i="79"/>
  <c r="H66" i="79"/>
  <c r="H65" i="79"/>
  <c r="H64" i="79"/>
  <c r="H63" i="79"/>
  <c r="H62" i="79"/>
  <c r="H61" i="79"/>
  <c r="H60" i="79"/>
  <c r="H59" i="79"/>
  <c r="H58" i="79"/>
  <c r="H57" i="79"/>
  <c r="H56" i="79"/>
  <c r="H55" i="79"/>
  <c r="H54" i="79"/>
  <c r="H53" i="79"/>
  <c r="H52" i="79"/>
  <c r="H51" i="79"/>
  <c r="H50" i="79"/>
  <c r="H49" i="79"/>
  <c r="H48" i="79"/>
  <c r="H47" i="79"/>
  <c r="H46" i="79"/>
  <c r="H45" i="79"/>
  <c r="H44" i="79"/>
  <c r="H43" i="79"/>
  <c r="H42" i="79"/>
  <c r="H41" i="79"/>
  <c r="H40" i="79"/>
  <c r="H39" i="79"/>
  <c r="H38" i="79"/>
  <c r="H37" i="79"/>
  <c r="H36" i="79"/>
  <c r="H35" i="79"/>
  <c r="H34" i="79"/>
  <c r="H33" i="79"/>
  <c r="H32" i="79"/>
  <c r="H31" i="79"/>
  <c r="H30" i="79"/>
  <c r="H29" i="79"/>
  <c r="H28" i="79"/>
  <c r="H27" i="79"/>
  <c r="H26" i="79"/>
  <c r="H25" i="79"/>
  <c r="H24" i="79"/>
  <c r="H23" i="79"/>
  <c r="H22" i="79"/>
  <c r="H21" i="79"/>
  <c r="H20" i="79"/>
  <c r="H19" i="79"/>
  <c r="H18" i="79"/>
  <c r="H17" i="79"/>
  <c r="H16" i="79"/>
  <c r="H15" i="79"/>
  <c r="H14" i="79"/>
  <c r="H13" i="79"/>
  <c r="H12" i="79"/>
  <c r="H10" i="79"/>
  <c r="H9" i="79"/>
  <c r="G122" i="78"/>
  <c r="I122" i="78" s="1"/>
  <c r="G120" i="78"/>
  <c r="I120" i="78" s="1"/>
  <c r="G118" i="78"/>
  <c r="I118" i="78" s="1"/>
  <c r="I117" i="78"/>
  <c r="G117" i="78"/>
  <c r="G116" i="78"/>
  <c r="I116" i="78" s="1"/>
  <c r="G115" i="78"/>
  <c r="I115" i="78" s="1"/>
  <c r="G114" i="78"/>
  <c r="I114" i="78" s="1"/>
  <c r="G113" i="78"/>
  <c r="I113" i="78" s="1"/>
  <c r="G112" i="78"/>
  <c r="I112" i="78" s="1"/>
  <c r="G111" i="78"/>
  <c r="I111" i="78" s="1"/>
  <c r="G110" i="78"/>
  <c r="I110" i="78" s="1"/>
  <c r="I109" i="78"/>
  <c r="G109" i="78"/>
  <c r="G108" i="78"/>
  <c r="I108" i="78" s="1"/>
  <c r="G107" i="78"/>
  <c r="I107" i="78" s="1"/>
  <c r="G106" i="78"/>
  <c r="I106" i="78" s="1"/>
  <c r="G105" i="78"/>
  <c r="I105" i="78" s="1"/>
  <c r="G104" i="78"/>
  <c r="I104" i="78" s="1"/>
  <c r="G103" i="78"/>
  <c r="I103" i="78" s="1"/>
  <c r="G102" i="78"/>
  <c r="I102" i="78" s="1"/>
  <c r="I101" i="78"/>
  <c r="G101" i="78"/>
  <c r="G100" i="78"/>
  <c r="I100" i="78" s="1"/>
  <c r="I99" i="78"/>
  <c r="I98" i="78"/>
  <c r="G98" i="78"/>
  <c r="G97" i="78"/>
  <c r="I97" i="78" s="1"/>
  <c r="I96" i="78"/>
  <c r="G96" i="78"/>
  <c r="G95" i="78"/>
  <c r="I95" i="78" s="1"/>
  <c r="G94" i="78"/>
  <c r="I94" i="78" s="1"/>
  <c r="G93" i="78"/>
  <c r="I93" i="78" s="1"/>
  <c r="I92" i="78"/>
  <c r="G92" i="78"/>
  <c r="G91" i="78"/>
  <c r="I91" i="78" s="1"/>
  <c r="I90" i="78"/>
  <c r="G90" i="78"/>
  <c r="G89" i="78"/>
  <c r="I89" i="78" s="1"/>
  <c r="I88" i="78"/>
  <c r="G88" i="78"/>
  <c r="G87" i="78"/>
  <c r="I87" i="78" s="1"/>
  <c r="G86" i="78"/>
  <c r="I86" i="78" s="1"/>
  <c r="G85" i="78"/>
  <c r="I85" i="78" s="1"/>
  <c r="I84" i="78"/>
  <c r="G84" i="78"/>
  <c r="G83" i="78"/>
  <c r="I83" i="78" s="1"/>
  <c r="I82" i="78"/>
  <c r="G82" i="78"/>
  <c r="G81" i="78"/>
  <c r="I81" i="78" s="1"/>
  <c r="I80" i="78"/>
  <c r="G80" i="78"/>
  <c r="G79" i="78"/>
  <c r="I79" i="78" s="1"/>
  <c r="G78" i="78"/>
  <c r="I78" i="78" s="1"/>
  <c r="G77" i="78"/>
  <c r="I77" i="78" s="1"/>
  <c r="I76" i="78"/>
  <c r="G76" i="78"/>
  <c r="G75" i="78"/>
  <c r="I75" i="78" s="1"/>
  <c r="I74" i="78"/>
  <c r="G74" i="78"/>
  <c r="G73" i="78"/>
  <c r="I73" i="78" s="1"/>
  <c r="I72" i="78"/>
  <c r="G72" i="78"/>
  <c r="G71" i="78"/>
  <c r="I71" i="78" s="1"/>
  <c r="G70" i="78"/>
  <c r="I70" i="78" s="1"/>
  <c r="G69" i="78"/>
  <c r="I69" i="78" s="1"/>
  <c r="I68" i="78"/>
  <c r="G68" i="78"/>
  <c r="G67" i="78"/>
  <c r="I67" i="78" s="1"/>
  <c r="I66" i="78"/>
  <c r="G66" i="78"/>
  <c r="G65" i="78"/>
  <c r="I65" i="78" s="1"/>
  <c r="I64" i="78"/>
  <c r="G64" i="78"/>
  <c r="G63" i="78"/>
  <c r="I63" i="78" s="1"/>
  <c r="G62" i="78"/>
  <c r="I62" i="78" s="1"/>
  <c r="G61" i="78"/>
  <c r="I61" i="78" s="1"/>
  <c r="I60" i="78"/>
  <c r="G60" i="78"/>
  <c r="G59" i="78"/>
  <c r="I59" i="78" s="1"/>
  <c r="I58" i="78"/>
  <c r="G58" i="78"/>
  <c r="G57" i="78"/>
  <c r="G56" i="78"/>
  <c r="G55" i="78"/>
  <c r="G54" i="78"/>
  <c r="G53" i="78"/>
  <c r="G52" i="78"/>
  <c r="G51" i="78"/>
  <c r="G50" i="78"/>
  <c r="G49" i="78"/>
  <c r="G48" i="78"/>
  <c r="G47" i="78"/>
  <c r="G46" i="78"/>
  <c r="G45" i="78"/>
  <c r="G44" i="78"/>
  <c r="G43" i="78"/>
  <c r="G42" i="78"/>
  <c r="G41" i="78"/>
  <c r="G40" i="78"/>
  <c r="G39" i="78"/>
  <c r="G38" i="78"/>
  <c r="G37" i="78"/>
  <c r="G36" i="78"/>
  <c r="G35" i="78"/>
  <c r="G34" i="78"/>
  <c r="G33" i="78"/>
  <c r="G32" i="78"/>
  <c r="G31" i="78"/>
  <c r="G30" i="78"/>
  <c r="G29" i="78"/>
  <c r="G28" i="78"/>
  <c r="G27" i="78"/>
  <c r="G26" i="78"/>
  <c r="G25" i="78"/>
  <c r="G24" i="78"/>
  <c r="G23" i="78"/>
  <c r="G22" i="78"/>
  <c r="G21" i="78"/>
  <c r="G20" i="78"/>
  <c r="G19" i="78"/>
  <c r="G18" i="78"/>
  <c r="G17" i="78"/>
  <c r="G16" i="78"/>
  <c r="G15" i="78"/>
  <c r="G14" i="78"/>
  <c r="G13" i="78"/>
  <c r="G12" i="78"/>
  <c r="I11" i="78"/>
  <c r="G11" i="78"/>
  <c r="G10" i="78"/>
  <c r="I10" i="78" s="1"/>
  <c r="I9" i="78"/>
  <c r="G9" i="78"/>
  <c r="H12" i="77"/>
  <c r="H11" i="77"/>
  <c r="H10" i="77"/>
  <c r="H9" i="77"/>
  <c r="J2" i="77" s="1"/>
  <c r="G70" i="76"/>
  <c r="I70" i="76" s="1"/>
  <c r="G69" i="76"/>
  <c r="I69" i="76" s="1"/>
  <c r="G68" i="76"/>
  <c r="G67" i="76"/>
  <c r="I67" i="76" s="1"/>
  <c r="I66" i="76"/>
  <c r="G66" i="76"/>
  <c r="G65" i="76"/>
  <c r="I65" i="76" s="1"/>
  <c r="G64" i="76"/>
  <c r="I64" i="76" s="1"/>
  <c r="G63" i="76"/>
  <c r="I63" i="76" s="1"/>
  <c r="I62" i="76"/>
  <c r="G62" i="76"/>
  <c r="G61" i="76"/>
  <c r="I61" i="76" s="1"/>
  <c r="I60" i="76"/>
  <c r="G60" i="76"/>
  <c r="G59" i="76"/>
  <c r="I59" i="76" s="1"/>
  <c r="I58" i="76"/>
  <c r="G58" i="76"/>
  <c r="G57" i="76"/>
  <c r="I57" i="76" s="1"/>
  <c r="G56" i="76"/>
  <c r="I56" i="76" s="1"/>
  <c r="G55" i="76"/>
  <c r="I55" i="76" s="1"/>
  <c r="I54" i="76"/>
  <c r="G54" i="76"/>
  <c r="G53" i="76"/>
  <c r="I53" i="76" s="1"/>
  <c r="I52" i="76"/>
  <c r="G52" i="76"/>
  <c r="G51" i="76"/>
  <c r="I51" i="76" s="1"/>
  <c r="I50" i="76"/>
  <c r="G50" i="76"/>
  <c r="G49" i="76"/>
  <c r="I49" i="76" s="1"/>
  <c r="G48" i="76"/>
  <c r="I48" i="76" s="1"/>
  <c r="G47" i="76"/>
  <c r="I47" i="76" s="1"/>
  <c r="I46" i="76"/>
  <c r="G46" i="76"/>
  <c r="G45" i="76"/>
  <c r="I45" i="76" s="1"/>
  <c r="I44" i="76"/>
  <c r="G44" i="76"/>
  <c r="G43" i="76"/>
  <c r="I43" i="76" s="1"/>
  <c r="I42" i="76"/>
  <c r="G42" i="76"/>
  <c r="G41" i="76"/>
  <c r="I41" i="76" s="1"/>
  <c r="G40" i="76"/>
  <c r="I40" i="76" s="1"/>
  <c r="G39" i="76"/>
  <c r="I39" i="76" s="1"/>
  <c r="I37" i="76"/>
  <c r="G37" i="76"/>
  <c r="G36" i="76"/>
  <c r="I36" i="76" s="1"/>
  <c r="I35" i="76"/>
  <c r="G35" i="76"/>
  <c r="G34" i="76"/>
  <c r="I34" i="76" s="1"/>
  <c r="I33" i="76"/>
  <c r="G33" i="76"/>
  <c r="G32" i="76"/>
  <c r="I32" i="76" s="1"/>
  <c r="G31" i="76"/>
  <c r="I31" i="76" s="1"/>
  <c r="G30" i="76"/>
  <c r="I30" i="76" s="1"/>
  <c r="I29" i="76"/>
  <c r="G29" i="76"/>
  <c r="G28" i="76"/>
  <c r="I28" i="76" s="1"/>
  <c r="G27" i="76"/>
  <c r="G26" i="76"/>
  <c r="I26" i="76" s="1"/>
  <c r="G25" i="76"/>
  <c r="I25" i="76" s="1"/>
  <c r="G24" i="76"/>
  <c r="G23" i="76"/>
  <c r="I23" i="76" s="1"/>
  <c r="G22" i="76"/>
  <c r="I22" i="76" s="1"/>
  <c r="G21" i="76"/>
  <c r="G20" i="76"/>
  <c r="I15" i="76"/>
  <c r="G15" i="76"/>
  <c r="G14" i="76"/>
  <c r="I14" i="76" s="1"/>
  <c r="G13" i="76"/>
  <c r="I12" i="76"/>
  <c r="G11" i="76"/>
  <c r="I11" i="76" s="1"/>
  <c r="G85" i="75"/>
  <c r="I85" i="75" s="1"/>
  <c r="G84" i="75"/>
  <c r="I84" i="75" s="1"/>
  <c r="G83" i="75"/>
  <c r="I82" i="75"/>
  <c r="G82" i="75"/>
  <c r="G81" i="75"/>
  <c r="I81" i="75" s="1"/>
  <c r="I80" i="75"/>
  <c r="G80" i="75"/>
  <c r="G79" i="75"/>
  <c r="I79" i="75" s="1"/>
  <c r="I78" i="75"/>
  <c r="G78" i="75"/>
  <c r="G77" i="75"/>
  <c r="I77" i="75" s="1"/>
  <c r="G76" i="75"/>
  <c r="I76" i="75" s="1"/>
  <c r="G75" i="75"/>
  <c r="I75" i="75" s="1"/>
  <c r="I74" i="75"/>
  <c r="G74" i="75"/>
  <c r="G73" i="75"/>
  <c r="I73" i="75" s="1"/>
  <c r="I72" i="75"/>
  <c r="G72" i="75"/>
  <c r="G71" i="75"/>
  <c r="I71" i="75" s="1"/>
  <c r="I70" i="75"/>
  <c r="G70" i="75"/>
  <c r="G69" i="75"/>
  <c r="I69" i="75" s="1"/>
  <c r="G68" i="75"/>
  <c r="I68" i="75" s="1"/>
  <c r="G67" i="75"/>
  <c r="I67" i="75" s="1"/>
  <c r="I66" i="75"/>
  <c r="G66" i="75"/>
  <c r="G65" i="75"/>
  <c r="I65" i="75" s="1"/>
  <c r="I64" i="75"/>
  <c r="G64" i="75"/>
  <c r="G63" i="75"/>
  <c r="I63" i="75" s="1"/>
  <c r="I62" i="75"/>
  <c r="G62" i="75"/>
  <c r="G61" i="75"/>
  <c r="I61" i="75" s="1"/>
  <c r="G60" i="75"/>
  <c r="I60" i="75" s="1"/>
  <c r="G59" i="75"/>
  <c r="I59" i="75" s="1"/>
  <c r="I58" i="75"/>
  <c r="G58" i="75"/>
  <c r="G57" i="75"/>
  <c r="I57" i="75" s="1"/>
  <c r="I56" i="75"/>
  <c r="G56" i="75"/>
  <c r="G55" i="75"/>
  <c r="I55" i="75" s="1"/>
  <c r="I54" i="75"/>
  <c r="G54" i="75"/>
  <c r="I52" i="75"/>
  <c r="I51" i="75"/>
  <c r="I50" i="75"/>
  <c r="I49" i="75"/>
  <c r="I48" i="75"/>
  <c r="I47" i="75"/>
  <c r="I46" i="75"/>
  <c r="I45" i="75"/>
  <c r="I44" i="75"/>
  <c r="I43" i="75"/>
  <c r="I42" i="75"/>
  <c r="I41" i="75"/>
  <c r="I40" i="75"/>
  <c r="I39" i="75"/>
  <c r="I38" i="75"/>
  <c r="I37" i="75"/>
  <c r="I36" i="75"/>
  <c r="I35" i="75"/>
  <c r="I34" i="75"/>
  <c r="I33" i="75"/>
  <c r="I26" i="75"/>
  <c r="G26" i="75"/>
  <c r="I25" i="75"/>
  <c r="G25" i="75"/>
  <c r="G24" i="75"/>
  <c r="I24" i="75" s="1"/>
  <c r="I23" i="75"/>
  <c r="G23" i="75"/>
  <c r="G22" i="75"/>
  <c r="I22" i="75" s="1"/>
  <c r="I21" i="75"/>
  <c r="G21" i="75"/>
  <c r="G20" i="75"/>
  <c r="I20" i="75" s="1"/>
  <c r="G19" i="75"/>
  <c r="I19" i="75" s="1"/>
  <c r="G18" i="75"/>
  <c r="I18" i="75" s="1"/>
  <c r="K2" i="75" s="1"/>
  <c r="I17" i="75"/>
  <c r="G17" i="75"/>
  <c r="G16" i="75"/>
  <c r="I16" i="75" s="1"/>
  <c r="I15" i="75"/>
  <c r="G15" i="75"/>
  <c r="G14" i="75"/>
  <c r="I14" i="75" s="1"/>
  <c r="G13" i="75"/>
  <c r="I12" i="75"/>
  <c r="G11" i="75"/>
  <c r="I11" i="75" s="1"/>
  <c r="I15" i="74"/>
  <c r="G15" i="74"/>
  <c r="I13" i="74"/>
  <c r="I12" i="74"/>
  <c r="G11" i="74"/>
  <c r="I11" i="74" s="1"/>
  <c r="H96" i="73"/>
  <c r="H95" i="73"/>
  <c r="H94" i="73"/>
  <c r="H79" i="73"/>
  <c r="E87" i="73" s="1"/>
  <c r="H74" i="73"/>
  <c r="H73" i="73"/>
  <c r="H72" i="73"/>
  <c r="H71" i="73"/>
  <c r="H70" i="73"/>
  <c r="H69" i="73"/>
  <c r="H68" i="73"/>
  <c r="H67" i="73"/>
  <c r="H66" i="73"/>
  <c r="H61" i="73"/>
  <c r="H60" i="73"/>
  <c r="H59" i="73"/>
  <c r="H58" i="73"/>
  <c r="H57" i="73"/>
  <c r="H56" i="73"/>
  <c r="H55" i="73"/>
  <c r="H54" i="73"/>
  <c r="H53" i="73"/>
  <c r="H52" i="73"/>
  <c r="H51" i="73"/>
  <c r="H50" i="73"/>
  <c r="H49" i="73"/>
  <c r="H48" i="73"/>
  <c r="H47" i="73"/>
  <c r="H46" i="73"/>
  <c r="H45" i="73"/>
  <c r="H44" i="73"/>
  <c r="H43" i="73"/>
  <c r="H42" i="73"/>
  <c r="H41" i="73"/>
  <c r="H40" i="73"/>
  <c r="E62" i="73" s="1"/>
  <c r="H36" i="73"/>
  <c r="H35" i="73"/>
  <c r="H34" i="73"/>
  <c r="H33" i="73"/>
  <c r="H32" i="73"/>
  <c r="H31" i="73"/>
  <c r="H30" i="73"/>
  <c r="H29" i="73"/>
  <c r="H28" i="73"/>
  <c r="H27" i="73"/>
  <c r="H26" i="73"/>
  <c r="H25" i="73"/>
  <c r="H24" i="73"/>
  <c r="H23" i="73"/>
  <c r="H22" i="73"/>
  <c r="H21" i="73"/>
  <c r="B21" i="73"/>
  <c r="B22" i="73" s="1"/>
  <c r="B23" i="73" s="1"/>
  <c r="B24" i="73" s="1"/>
  <c r="B25" i="73" s="1"/>
  <c r="B26" i="73" s="1"/>
  <c r="B27" i="73" s="1"/>
  <c r="B28" i="73" s="1"/>
  <c r="B29" i="73" s="1"/>
  <c r="B30" i="73" s="1"/>
  <c r="B31" i="73" s="1"/>
  <c r="B32" i="73" s="1"/>
  <c r="B33" i="73" s="1"/>
  <c r="B34" i="73" s="1"/>
  <c r="B35" i="73" s="1"/>
  <c r="B36" i="73" s="1"/>
  <c r="B40" i="73" s="1"/>
  <c r="B41" i="73" s="1"/>
  <c r="B42" i="73" s="1"/>
  <c r="B43" i="73" s="1"/>
  <c r="B44" i="73" s="1"/>
  <c r="B45" i="73" s="1"/>
  <c r="B46" i="73" s="1"/>
  <c r="B47" i="73" s="1"/>
  <c r="B48" i="73" s="1"/>
  <c r="B49" i="73" s="1"/>
  <c r="B50" i="73" s="1"/>
  <c r="B51" i="73" s="1"/>
  <c r="B52" i="73" s="1"/>
  <c r="B53" i="73" s="1"/>
  <c r="B54" i="73" s="1"/>
  <c r="B55" i="73" s="1"/>
  <c r="B56" i="73" s="1"/>
  <c r="B57" i="73" s="1"/>
  <c r="B58" i="73" s="1"/>
  <c r="B59" i="73" s="1"/>
  <c r="B60" i="73" s="1"/>
  <c r="B61" i="73" s="1"/>
  <c r="B65" i="73" s="1"/>
  <c r="B66" i="73" s="1"/>
  <c r="B67" i="73" s="1"/>
  <c r="B68" i="73" s="1"/>
  <c r="B69" i="73" s="1"/>
  <c r="B70" i="73" s="1"/>
  <c r="B71" i="73" s="1"/>
  <c r="B72" i="73" s="1"/>
  <c r="B73" i="73" s="1"/>
  <c r="B74" i="73" s="1"/>
  <c r="H20" i="73"/>
  <c r="H19" i="73"/>
  <c r="H18" i="73"/>
  <c r="H17" i="73"/>
  <c r="H16" i="73"/>
  <c r="H15" i="73"/>
  <c r="H14" i="73"/>
  <c r="H13" i="73"/>
  <c r="B13" i="73"/>
  <c r="B14" i="73" s="1"/>
  <c r="B15" i="73" s="1"/>
  <c r="B16" i="73" s="1"/>
  <c r="B17" i="73" s="1"/>
  <c r="B18" i="73" s="1"/>
  <c r="B19" i="73" s="1"/>
  <c r="B20" i="73" s="1"/>
  <c r="H12" i="73"/>
  <c r="E37" i="73" s="1"/>
  <c r="B12" i="73"/>
  <c r="H11" i="73"/>
  <c r="H96" i="72"/>
  <c r="H95" i="72"/>
  <c r="H94" i="72"/>
  <c r="H79" i="72"/>
  <c r="E87" i="72" s="1"/>
  <c r="H74" i="72"/>
  <c r="H73" i="72"/>
  <c r="H72" i="72"/>
  <c r="H71" i="72"/>
  <c r="E75" i="72" s="1"/>
  <c r="H70" i="72"/>
  <c r="H69" i="72"/>
  <c r="H68" i="72"/>
  <c r="H67" i="72"/>
  <c r="H66" i="72"/>
  <c r="H65" i="72"/>
  <c r="H61" i="72"/>
  <c r="H60" i="72"/>
  <c r="H59" i="72"/>
  <c r="H58" i="72"/>
  <c r="H57" i="72"/>
  <c r="H56" i="72"/>
  <c r="H55" i="72"/>
  <c r="H54" i="72"/>
  <c r="H53" i="72"/>
  <c r="H52" i="72"/>
  <c r="H51" i="72"/>
  <c r="H50" i="72"/>
  <c r="H49" i="72"/>
  <c r="H48" i="72"/>
  <c r="H47" i="72"/>
  <c r="H46" i="72"/>
  <c r="H45" i="72"/>
  <c r="E62" i="72" s="1"/>
  <c r="H44" i="72"/>
  <c r="H43" i="72"/>
  <c r="H42" i="72"/>
  <c r="H41" i="72"/>
  <c r="H40" i="72"/>
  <c r="H36" i="72"/>
  <c r="H35" i="72"/>
  <c r="H34" i="72"/>
  <c r="H33" i="72"/>
  <c r="H32" i="72"/>
  <c r="H31" i="72"/>
  <c r="H30" i="72"/>
  <c r="H29" i="72"/>
  <c r="H28" i="72"/>
  <c r="H27" i="72"/>
  <c r="H26" i="72"/>
  <c r="H25" i="72"/>
  <c r="H24" i="72"/>
  <c r="H23" i="72"/>
  <c r="H22" i="72"/>
  <c r="H21" i="72"/>
  <c r="H20" i="72"/>
  <c r="H19" i="72"/>
  <c r="H18" i="72"/>
  <c r="H17" i="72"/>
  <c r="H16" i="72"/>
  <c r="H15" i="72"/>
  <c r="H14" i="72"/>
  <c r="H13" i="72"/>
  <c r="H12" i="72"/>
  <c r="B12" i="72"/>
  <c r="B13" i="72" s="1"/>
  <c r="B14" i="72" s="1"/>
  <c r="B15" i="72" s="1"/>
  <c r="B16" i="72" s="1"/>
  <c r="B17" i="72" s="1"/>
  <c r="B18" i="72" s="1"/>
  <c r="B19" i="72" s="1"/>
  <c r="B20" i="72" s="1"/>
  <c r="B21" i="72" s="1"/>
  <c r="B22" i="72" s="1"/>
  <c r="B23" i="72" s="1"/>
  <c r="B24" i="72" s="1"/>
  <c r="B25" i="72" s="1"/>
  <c r="B26" i="72" s="1"/>
  <c r="B27" i="72" s="1"/>
  <c r="B28" i="72" s="1"/>
  <c r="B29" i="72" s="1"/>
  <c r="B30" i="72" s="1"/>
  <c r="B31" i="72" s="1"/>
  <c r="B32" i="72" s="1"/>
  <c r="B33" i="72" s="1"/>
  <c r="B34" i="72" s="1"/>
  <c r="B35" i="72" s="1"/>
  <c r="B36" i="72" s="1"/>
  <c r="B40" i="72" s="1"/>
  <c r="B41" i="72" s="1"/>
  <c r="B42" i="72" s="1"/>
  <c r="B43" i="72" s="1"/>
  <c r="B44" i="72" s="1"/>
  <c r="B45" i="72" s="1"/>
  <c r="B46" i="72" s="1"/>
  <c r="B47" i="72" s="1"/>
  <c r="B48" i="72" s="1"/>
  <c r="B49" i="72" s="1"/>
  <c r="B50" i="72" s="1"/>
  <c r="B51" i="72" s="1"/>
  <c r="B52" i="72" s="1"/>
  <c r="B53" i="72" s="1"/>
  <c r="B54" i="72" s="1"/>
  <c r="B55" i="72" s="1"/>
  <c r="B56" i="72" s="1"/>
  <c r="B57" i="72" s="1"/>
  <c r="B58" i="72" s="1"/>
  <c r="B59" i="72" s="1"/>
  <c r="B60" i="72" s="1"/>
  <c r="B61" i="72" s="1"/>
  <c r="B65" i="72" s="1"/>
  <c r="B66" i="72" s="1"/>
  <c r="B67" i="72" s="1"/>
  <c r="B68" i="72" s="1"/>
  <c r="B69" i="72" s="1"/>
  <c r="B70" i="72" s="1"/>
  <c r="B71" i="72" s="1"/>
  <c r="B72" i="72" s="1"/>
  <c r="B73" i="72" s="1"/>
  <c r="B74" i="72" s="1"/>
  <c r="H11" i="72"/>
  <c r="E37" i="72" s="1"/>
  <c r="J2" i="72"/>
  <c r="H95" i="71"/>
  <c r="H94" i="71"/>
  <c r="H93" i="71"/>
  <c r="H73" i="71"/>
  <c r="H72" i="71"/>
  <c r="H71" i="71"/>
  <c r="H70" i="71"/>
  <c r="H69" i="71"/>
  <c r="H68" i="71"/>
  <c r="H67" i="71"/>
  <c r="H66" i="71"/>
  <c r="H65" i="71"/>
  <c r="E74" i="71" s="1"/>
  <c r="H64" i="71"/>
  <c r="H60" i="71"/>
  <c r="H59" i="71"/>
  <c r="H58" i="71"/>
  <c r="H57" i="71"/>
  <c r="H56" i="71"/>
  <c r="H55" i="71"/>
  <c r="H54" i="71"/>
  <c r="H53" i="71"/>
  <c r="H52" i="71"/>
  <c r="H51" i="71"/>
  <c r="H50" i="71"/>
  <c r="H49" i="71"/>
  <c r="H48" i="71"/>
  <c r="H47" i="71"/>
  <c r="H46" i="71"/>
  <c r="H45" i="71"/>
  <c r="H44" i="71"/>
  <c r="H43" i="71"/>
  <c r="H42" i="71"/>
  <c r="H41" i="71"/>
  <c r="H40" i="71"/>
  <c r="H36" i="71"/>
  <c r="H35" i="71"/>
  <c r="H34" i="71"/>
  <c r="H33" i="71"/>
  <c r="H32" i="71"/>
  <c r="H31" i="71"/>
  <c r="H30" i="71"/>
  <c r="H29" i="71"/>
  <c r="H28" i="71"/>
  <c r="H27" i="71"/>
  <c r="H26" i="71"/>
  <c r="H25" i="71"/>
  <c r="H24" i="71"/>
  <c r="H23" i="71"/>
  <c r="H22" i="71"/>
  <c r="H21" i="71"/>
  <c r="H20" i="71"/>
  <c r="H19" i="71"/>
  <c r="H18" i="71"/>
  <c r="H17" i="71"/>
  <c r="H16" i="71"/>
  <c r="H15" i="71"/>
  <c r="B15" i="71"/>
  <c r="B16" i="71" s="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B60" i="71" s="1"/>
  <c r="B64" i="71" s="1"/>
  <c r="B65" i="71" s="1"/>
  <c r="B66" i="71" s="1"/>
  <c r="B67" i="71" s="1"/>
  <c r="B68" i="71" s="1"/>
  <c r="B69" i="71" s="1"/>
  <c r="B70" i="71" s="1"/>
  <c r="B71" i="71" s="1"/>
  <c r="B72" i="71" s="1"/>
  <c r="B73" i="71" s="1"/>
  <c r="H14" i="71"/>
  <c r="H13" i="71"/>
  <c r="H12" i="71"/>
  <c r="B12" i="71"/>
  <c r="B13" i="71" s="1"/>
  <c r="B14" i="71" s="1"/>
  <c r="H11" i="71"/>
  <c r="H96" i="70"/>
  <c r="H95" i="70"/>
  <c r="H94" i="70"/>
  <c r="H86" i="70"/>
  <c r="H85" i="70"/>
  <c r="H84" i="70"/>
  <c r="H83" i="70"/>
  <c r="H82" i="70"/>
  <c r="H81" i="70"/>
  <c r="H80" i="70"/>
  <c r="H79" i="70"/>
  <c r="H78" i="70"/>
  <c r="E87" i="70" s="1"/>
  <c r="H74" i="70"/>
  <c r="H73" i="70"/>
  <c r="H72" i="70"/>
  <c r="H71" i="70"/>
  <c r="H70" i="70"/>
  <c r="H69" i="70"/>
  <c r="H68" i="70"/>
  <c r="H67" i="70"/>
  <c r="H66" i="70"/>
  <c r="H65" i="70"/>
  <c r="E75" i="70" s="1"/>
  <c r="H60" i="70"/>
  <c r="H59" i="70"/>
  <c r="H58" i="70"/>
  <c r="H57" i="70"/>
  <c r="H56" i="70"/>
  <c r="H55" i="70"/>
  <c r="H54" i="70"/>
  <c r="H53" i="70"/>
  <c r="H52" i="70"/>
  <c r="H51" i="70"/>
  <c r="H50" i="70"/>
  <c r="H49" i="70"/>
  <c r="H48" i="70"/>
  <c r="H47" i="70"/>
  <c r="H46" i="70"/>
  <c r="H45" i="70"/>
  <c r="E61" i="70" s="1"/>
  <c r="H44" i="70"/>
  <c r="H43" i="70"/>
  <c r="H42" i="70"/>
  <c r="H41" i="70"/>
  <c r="H40" i="70"/>
  <c r="H36" i="70"/>
  <c r="H35" i="70"/>
  <c r="H34" i="70"/>
  <c r="H33" i="70"/>
  <c r="H32" i="70"/>
  <c r="H31" i="70"/>
  <c r="H30" i="70"/>
  <c r="H29" i="70"/>
  <c r="H28" i="70"/>
  <c r="H27" i="70"/>
  <c r="H26" i="70"/>
  <c r="H25" i="70"/>
  <c r="H24" i="70"/>
  <c r="H23" i="70"/>
  <c r="H22" i="70"/>
  <c r="H21" i="70"/>
  <c r="H20" i="70"/>
  <c r="H19" i="70"/>
  <c r="H18" i="70"/>
  <c r="H17" i="70"/>
  <c r="H16" i="70"/>
  <c r="H15" i="70"/>
  <c r="H14" i="70"/>
  <c r="H13" i="70"/>
  <c r="H12" i="70"/>
  <c r="H11" i="70"/>
  <c r="H93" i="69"/>
  <c r="H92" i="69"/>
  <c r="H91" i="69"/>
  <c r="H83" i="69"/>
  <c r="H82" i="69"/>
  <c r="H81" i="69"/>
  <c r="H80" i="69"/>
  <c r="H79" i="69"/>
  <c r="H78" i="69"/>
  <c r="H77" i="69"/>
  <c r="H76" i="69"/>
  <c r="H75" i="69"/>
  <c r="E84" i="69" s="1"/>
  <c r="E72" i="69"/>
  <c r="H71" i="69"/>
  <c r="H70" i="69"/>
  <c r="H69" i="69"/>
  <c r="H68" i="69"/>
  <c r="H67" i="69"/>
  <c r="H66" i="69"/>
  <c r="H65" i="69"/>
  <c r="H64" i="69"/>
  <c r="H63" i="69"/>
  <c r="H58" i="69"/>
  <c r="H57" i="69"/>
  <c r="H56" i="69"/>
  <c r="H55" i="69"/>
  <c r="H54" i="69"/>
  <c r="H53" i="69"/>
  <c r="H52" i="69"/>
  <c r="H51" i="69"/>
  <c r="H50" i="69"/>
  <c r="H49" i="69"/>
  <c r="H48" i="69"/>
  <c r="H47" i="69"/>
  <c r="H46" i="69"/>
  <c r="H45" i="69"/>
  <c r="H44" i="69"/>
  <c r="H43" i="69"/>
  <c r="H42" i="69"/>
  <c r="H41" i="69"/>
  <c r="H40" i="69"/>
  <c r="H39" i="69"/>
  <c r="H38" i="69"/>
  <c r="H37" i="69"/>
  <c r="H33" i="69"/>
  <c r="H32" i="69"/>
  <c r="H31" i="69"/>
  <c r="H30" i="69"/>
  <c r="H29" i="69"/>
  <c r="H28" i="69"/>
  <c r="H27" i="69"/>
  <c r="H26" i="69"/>
  <c r="H25" i="69"/>
  <c r="H24" i="69"/>
  <c r="H23" i="69"/>
  <c r="H22" i="69"/>
  <c r="H21" i="69"/>
  <c r="H20" i="69"/>
  <c r="H19" i="69"/>
  <c r="H18" i="69"/>
  <c r="E34" i="69" s="1"/>
  <c r="H17" i="69"/>
  <c r="H16" i="69"/>
  <c r="H15" i="69"/>
  <c r="H14" i="69"/>
  <c r="H13" i="69"/>
  <c r="J2" i="69" s="1"/>
  <c r="H12" i="69"/>
  <c r="H11" i="69"/>
  <c r="I123" i="68"/>
  <c r="G123" i="68"/>
  <c r="G121" i="68"/>
  <c r="I121" i="68" s="1"/>
  <c r="G119" i="68"/>
  <c r="I119" i="68" s="1"/>
  <c r="G118" i="68"/>
  <c r="I118" i="68" s="1"/>
  <c r="I117" i="68"/>
  <c r="G117" i="68"/>
  <c r="G116" i="68"/>
  <c r="I116" i="68" s="1"/>
  <c r="I115" i="68"/>
  <c r="G115" i="68"/>
  <c r="G114" i="68"/>
  <c r="I114" i="68" s="1"/>
  <c r="I113" i="68"/>
  <c r="G113" i="68"/>
  <c r="G112" i="68"/>
  <c r="I112" i="68" s="1"/>
  <c r="G111" i="68"/>
  <c r="I111" i="68" s="1"/>
  <c r="G110" i="68"/>
  <c r="I110" i="68" s="1"/>
  <c r="I109" i="68"/>
  <c r="G109" i="68"/>
  <c r="G108" i="68"/>
  <c r="I108" i="68" s="1"/>
  <c r="I107" i="68"/>
  <c r="G107" i="68"/>
  <c r="G106" i="68"/>
  <c r="I106" i="68" s="1"/>
  <c r="I105" i="68"/>
  <c r="G105" i="68"/>
  <c r="G104" i="68"/>
  <c r="I104" i="68" s="1"/>
  <c r="G103" i="68"/>
  <c r="I103" i="68" s="1"/>
  <c r="G102" i="68"/>
  <c r="I102" i="68" s="1"/>
  <c r="I101" i="68"/>
  <c r="G101" i="68"/>
  <c r="I100" i="68"/>
  <c r="G99" i="68"/>
  <c r="I99" i="68" s="1"/>
  <c r="I98" i="68"/>
  <c r="G98" i="68"/>
  <c r="G96" i="68"/>
  <c r="I96" i="68" s="1"/>
  <c r="G95" i="68"/>
  <c r="I95" i="68" s="1"/>
  <c r="G94" i="68"/>
  <c r="I94" i="68" s="1"/>
  <c r="G93" i="68"/>
  <c r="I93" i="68" s="1"/>
  <c r="I92" i="68"/>
  <c r="G92" i="68"/>
  <c r="G91" i="68"/>
  <c r="I91" i="68" s="1"/>
  <c r="G90" i="68"/>
  <c r="I90" i="68" s="1"/>
  <c r="I89" i="68"/>
  <c r="G89" i="68"/>
  <c r="G88" i="68"/>
  <c r="I88" i="68" s="1"/>
  <c r="G87" i="68"/>
  <c r="I87" i="68" s="1"/>
  <c r="G86" i="68"/>
  <c r="I86" i="68" s="1"/>
  <c r="G85" i="68"/>
  <c r="I85" i="68" s="1"/>
  <c r="I84" i="68"/>
  <c r="G84" i="68"/>
  <c r="G83" i="68"/>
  <c r="I83" i="68" s="1"/>
  <c r="G82" i="68"/>
  <c r="I82" i="68" s="1"/>
  <c r="I81" i="68"/>
  <c r="G81" i="68"/>
  <c r="G80" i="68"/>
  <c r="I80" i="68" s="1"/>
  <c r="G79" i="68"/>
  <c r="I79" i="68" s="1"/>
  <c r="G78" i="68"/>
  <c r="I78" i="68" s="1"/>
  <c r="G77" i="68"/>
  <c r="I77" i="68" s="1"/>
  <c r="I76" i="68"/>
  <c r="G76" i="68"/>
  <c r="G75" i="68"/>
  <c r="I75" i="68" s="1"/>
  <c r="G74" i="68"/>
  <c r="I74" i="68" s="1"/>
  <c r="I73" i="68"/>
  <c r="G73" i="68"/>
  <c r="G72" i="68"/>
  <c r="I72" i="68" s="1"/>
  <c r="G71" i="68"/>
  <c r="I71" i="68" s="1"/>
  <c r="G70" i="68"/>
  <c r="I70" i="68" s="1"/>
  <c r="G69" i="68"/>
  <c r="I69" i="68" s="1"/>
  <c r="I68" i="68"/>
  <c r="G68" i="68"/>
  <c r="G67" i="68"/>
  <c r="I67" i="68" s="1"/>
  <c r="G66" i="68"/>
  <c r="I66" i="68" s="1"/>
  <c r="I65" i="68"/>
  <c r="G65" i="68"/>
  <c r="G64" i="68"/>
  <c r="I64" i="68" s="1"/>
  <c r="G63" i="68"/>
  <c r="I63" i="68" s="1"/>
  <c r="G62" i="68"/>
  <c r="I62" i="68" s="1"/>
  <c r="G61" i="68"/>
  <c r="I61" i="68" s="1"/>
  <c r="I60" i="68"/>
  <c r="G60" i="68"/>
  <c r="G59" i="68"/>
  <c r="I59" i="68" s="1"/>
  <c r="G58" i="68"/>
  <c r="I58" i="68" s="1"/>
  <c r="G57" i="68"/>
  <c r="G56" i="68"/>
  <c r="G55" i="68"/>
  <c r="G54" i="68"/>
  <c r="G53" i="68"/>
  <c r="G52" i="68"/>
  <c r="G51" i="68"/>
  <c r="G50" i="68"/>
  <c r="G49" i="68"/>
  <c r="G48" i="68"/>
  <c r="G47" i="68"/>
  <c r="G46" i="68"/>
  <c r="G45" i="68"/>
  <c r="G44" i="68"/>
  <c r="G43" i="68"/>
  <c r="G42" i="68"/>
  <c r="G41" i="68"/>
  <c r="G40" i="68"/>
  <c r="G39" i="68"/>
  <c r="G38" i="68"/>
  <c r="G37" i="68"/>
  <c r="G36" i="68"/>
  <c r="G35" i="68"/>
  <c r="G34" i="68"/>
  <c r="G33" i="68"/>
  <c r="G32" i="68"/>
  <c r="G31" i="68"/>
  <c r="G30" i="68"/>
  <c r="G29" i="68"/>
  <c r="G28" i="68"/>
  <c r="G27" i="68"/>
  <c r="G26" i="68"/>
  <c r="G25" i="68"/>
  <c r="G24" i="68"/>
  <c r="G23" i="68"/>
  <c r="G22" i="68"/>
  <c r="G21" i="68"/>
  <c r="G20" i="68"/>
  <c r="G19" i="68"/>
  <c r="G18" i="68"/>
  <c r="G17" i="68"/>
  <c r="G16" i="68"/>
  <c r="G15" i="68"/>
  <c r="G14" i="68"/>
  <c r="G13" i="68"/>
  <c r="G12" i="68"/>
  <c r="I11" i="68"/>
  <c r="G11" i="68"/>
  <c r="I10" i="68"/>
  <c r="G10" i="68"/>
  <c r="G9" i="68"/>
  <c r="I9" i="68" s="1"/>
  <c r="G124" i="67"/>
  <c r="I124" i="67" s="1"/>
  <c r="G122" i="67"/>
  <c r="I122" i="67" s="1"/>
  <c r="I119" i="67"/>
  <c r="G119" i="67"/>
  <c r="G118" i="67"/>
  <c r="I118" i="67" s="1"/>
  <c r="G117" i="67"/>
  <c r="I117" i="67" s="1"/>
  <c r="I116" i="67"/>
  <c r="G115" i="67"/>
  <c r="I115" i="67" s="1"/>
  <c r="I114" i="67"/>
  <c r="G114" i="67"/>
  <c r="G113" i="67"/>
  <c r="I113" i="67" s="1"/>
  <c r="G112" i="67"/>
  <c r="I112" i="67" s="1"/>
  <c r="I111" i="67"/>
  <c r="I110" i="67"/>
  <c r="G110" i="67"/>
  <c r="I109" i="67"/>
  <c r="G108" i="67"/>
  <c r="I108" i="67" s="1"/>
  <c r="I107" i="67"/>
  <c r="G107" i="67"/>
  <c r="G106" i="67"/>
  <c r="I106" i="67" s="1"/>
  <c r="I105" i="67"/>
  <c r="G105" i="67"/>
  <c r="G104" i="67"/>
  <c r="I104" i="67" s="1"/>
  <c r="G103" i="67"/>
  <c r="I103" i="67" s="1"/>
  <c r="G102" i="67"/>
  <c r="I102" i="67" s="1"/>
  <c r="I101" i="67"/>
  <c r="G101" i="67"/>
  <c r="I100" i="67"/>
  <c r="G99" i="67"/>
  <c r="I99" i="67" s="1"/>
  <c r="I98" i="67"/>
  <c r="G98" i="67"/>
  <c r="G61" i="67"/>
  <c r="I60" i="67"/>
  <c r="G60" i="67"/>
  <c r="G59" i="67"/>
  <c r="I58" i="67"/>
  <c r="G58" i="67"/>
  <c r="G57" i="67"/>
  <c r="G56" i="67"/>
  <c r="G55" i="67"/>
  <c r="G54" i="67"/>
  <c r="G53" i="67"/>
  <c r="G52" i="67"/>
  <c r="G51" i="67"/>
  <c r="G50" i="67"/>
  <c r="G49" i="67"/>
  <c r="G48" i="67"/>
  <c r="G47" i="67"/>
  <c r="G46" i="67"/>
  <c r="G45" i="67"/>
  <c r="G44" i="67"/>
  <c r="G43" i="67"/>
  <c r="G42" i="67"/>
  <c r="G41" i="67"/>
  <c r="G40" i="67"/>
  <c r="G39" i="67"/>
  <c r="G38" i="67"/>
  <c r="G37" i="67"/>
  <c r="G36" i="67"/>
  <c r="G35" i="67"/>
  <c r="G34" i="67"/>
  <c r="G33" i="67"/>
  <c r="G32" i="67"/>
  <c r="G31" i="67"/>
  <c r="G30" i="67"/>
  <c r="G29" i="67"/>
  <c r="G28" i="67"/>
  <c r="G27" i="67"/>
  <c r="G26" i="67"/>
  <c r="G25" i="67"/>
  <c r="G24" i="67"/>
  <c r="G23" i="67"/>
  <c r="G22" i="67"/>
  <c r="G21" i="67"/>
  <c r="G20" i="67"/>
  <c r="G19" i="67"/>
  <c r="G18" i="67"/>
  <c r="G17" i="67"/>
  <c r="G16" i="67"/>
  <c r="G15" i="67"/>
  <c r="G14" i="67"/>
  <c r="G13" i="67"/>
  <c r="G12" i="67"/>
  <c r="I11" i="67"/>
  <c r="G11" i="67"/>
  <c r="G10" i="67"/>
  <c r="I10" i="67" s="1"/>
  <c r="I9" i="67"/>
  <c r="G9" i="67"/>
  <c r="H13" i="66"/>
  <c r="H12" i="66"/>
  <c r="J2" i="66" s="1"/>
  <c r="H11" i="66"/>
  <c r="H10" i="66"/>
  <c r="H9" i="66"/>
  <c r="H18" i="65"/>
  <c r="H17" i="65"/>
  <c r="H16" i="65"/>
  <c r="H15" i="65"/>
  <c r="H14" i="65"/>
  <c r="H13" i="65"/>
  <c r="H12" i="65"/>
  <c r="H11" i="65"/>
  <c r="J2" i="65" s="1"/>
  <c r="H10" i="65"/>
  <c r="H9" i="65"/>
  <c r="H49" i="64"/>
  <c r="H48" i="64"/>
  <c r="H47" i="64"/>
  <c r="H46" i="64"/>
  <c r="H45" i="64"/>
  <c r="H44" i="64"/>
  <c r="H43" i="64"/>
  <c r="H42" i="64"/>
  <c r="H41" i="64"/>
  <c r="H40" i="64"/>
  <c r="H39" i="64"/>
  <c r="H38" i="64"/>
  <c r="H37" i="64"/>
  <c r="H36" i="64"/>
  <c r="H35" i="64"/>
  <c r="H34" i="64"/>
  <c r="H33" i="64"/>
  <c r="H32" i="64"/>
  <c r="H31" i="64"/>
  <c r="H30" i="64"/>
  <c r="H29" i="64"/>
  <c r="H28" i="64"/>
  <c r="H27" i="64"/>
  <c r="H26" i="64"/>
  <c r="H25" i="64"/>
  <c r="H24" i="64"/>
  <c r="H23" i="64"/>
  <c r="H22" i="64"/>
  <c r="J2" i="64" s="1"/>
  <c r="H21" i="64"/>
  <c r="H20" i="64"/>
  <c r="H19" i="64"/>
  <c r="H18" i="64"/>
  <c r="H17" i="64"/>
  <c r="H16" i="64"/>
  <c r="H15" i="64"/>
  <c r="H14" i="64"/>
  <c r="H13" i="64"/>
  <c r="H12" i="64"/>
  <c r="H11" i="64"/>
  <c r="H10" i="64"/>
  <c r="H9" i="64"/>
  <c r="H28" i="63"/>
  <c r="H27" i="63"/>
  <c r="H26" i="63"/>
  <c r="H25" i="63"/>
  <c r="H24" i="63"/>
  <c r="H23" i="63"/>
  <c r="H22" i="63"/>
  <c r="H21" i="63"/>
  <c r="H20" i="63"/>
  <c r="H19" i="63"/>
  <c r="H18" i="63"/>
  <c r="H17" i="63"/>
  <c r="H16" i="63"/>
  <c r="H15" i="63"/>
  <c r="H14" i="63"/>
  <c r="H13" i="63"/>
  <c r="H12" i="63"/>
  <c r="B12" i="63"/>
  <c r="B13" i="63" s="1"/>
  <c r="B14" i="63" s="1"/>
  <c r="B15" i="63" s="1"/>
  <c r="B16" i="63" s="1"/>
  <c r="B17" i="63" s="1"/>
  <c r="B18" i="63" s="1"/>
  <c r="B19" i="63" s="1"/>
  <c r="B20" i="63" s="1"/>
  <c r="B21" i="63" s="1"/>
  <c r="B22" i="63" s="1"/>
  <c r="B23" i="63" s="1"/>
  <c r="B24" i="63" s="1"/>
  <c r="B25" i="63" s="1"/>
  <c r="B26" i="63" s="1"/>
  <c r="B27" i="63" s="1"/>
  <c r="B28" i="63" s="1"/>
  <c r="H10" i="63"/>
  <c r="B10" i="63"/>
  <c r="H9" i="63"/>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J2" i="62" s="1"/>
  <c r="H10" i="62"/>
  <c r="H9" i="62"/>
  <c r="H28" i="61"/>
  <c r="H26" i="61"/>
  <c r="H25" i="61"/>
  <c r="H23" i="61"/>
  <c r="H22" i="61"/>
  <c r="H20" i="61"/>
  <c r="H19" i="61"/>
  <c r="H18" i="61"/>
  <c r="H16" i="61"/>
  <c r="H15" i="61"/>
  <c r="H14" i="61"/>
  <c r="H13" i="61"/>
  <c r="H12" i="61"/>
  <c r="J2" i="61" s="1"/>
  <c r="H11" i="61"/>
  <c r="H9" i="61"/>
  <c r="H46" i="60"/>
  <c r="H45" i="60"/>
  <c r="H44" i="60"/>
  <c r="H43" i="60"/>
  <c r="H42" i="60"/>
  <c r="H41" i="60"/>
  <c r="H40" i="60"/>
  <c r="H39" i="60"/>
  <c r="H38" i="60"/>
  <c r="H37" i="60"/>
  <c r="H36" i="60"/>
  <c r="H35" i="60"/>
  <c r="H34" i="60"/>
  <c r="H33" i="60"/>
  <c r="H32" i="60"/>
  <c r="H31" i="60"/>
  <c r="H30" i="60"/>
  <c r="H29" i="60"/>
  <c r="H28" i="60"/>
  <c r="H27" i="60"/>
  <c r="H26" i="60"/>
  <c r="H25" i="60"/>
  <c r="H24" i="60"/>
  <c r="H23" i="60"/>
  <c r="J2" i="60" s="1"/>
  <c r="H22" i="60"/>
  <c r="H21" i="60"/>
  <c r="H20" i="60"/>
  <c r="H19" i="60"/>
  <c r="H18" i="60"/>
  <c r="H17" i="60"/>
  <c r="H16" i="60"/>
  <c r="H15" i="60"/>
  <c r="H14" i="60"/>
  <c r="H13" i="60"/>
  <c r="H12" i="60"/>
  <c r="H11" i="60"/>
  <c r="H10" i="60"/>
  <c r="H9" i="60"/>
  <c r="I12" i="59"/>
  <c r="I11" i="59"/>
  <c r="I10" i="59"/>
  <c r="I9" i="59"/>
  <c r="H34" i="58"/>
  <c r="H33" i="58"/>
  <c r="H32" i="58"/>
  <c r="H31" i="58"/>
  <c r="H30" i="58"/>
  <c r="H29" i="58"/>
  <c r="H28" i="58"/>
  <c r="H27" i="58"/>
  <c r="H26" i="58"/>
  <c r="H25" i="58"/>
  <c r="H24" i="58"/>
  <c r="H23" i="58"/>
  <c r="H22" i="58"/>
  <c r="H21" i="58"/>
  <c r="H20" i="58"/>
  <c r="H19" i="58"/>
  <c r="H18" i="58"/>
  <c r="H17" i="58"/>
  <c r="H16" i="58"/>
  <c r="H15" i="58"/>
  <c r="H14" i="58"/>
  <c r="H13" i="58"/>
  <c r="H12" i="58"/>
  <c r="H11" i="58"/>
  <c r="H10" i="58"/>
  <c r="H14" i="57"/>
  <c r="H13" i="57"/>
  <c r="J2" i="57" s="1"/>
  <c r="H12" i="57"/>
  <c r="H11" i="57"/>
  <c r="H10" i="57"/>
  <c r="H9" i="57"/>
  <c r="H12" i="56"/>
  <c r="H11" i="56"/>
  <c r="H10" i="56"/>
  <c r="H9" i="56"/>
  <c r="J2" i="56" s="1"/>
  <c r="H31" i="55"/>
  <c r="H30" i="55"/>
  <c r="H29" i="55"/>
  <c r="H28" i="55"/>
  <c r="H27" i="55"/>
  <c r="H26" i="55"/>
  <c r="H25" i="55"/>
  <c r="H24" i="55"/>
  <c r="H23" i="55"/>
  <c r="H22" i="55"/>
  <c r="H21" i="55"/>
  <c r="H20" i="55"/>
  <c r="H19" i="55"/>
  <c r="H18" i="55"/>
  <c r="H17" i="55"/>
  <c r="H16" i="55"/>
  <c r="H15" i="55"/>
  <c r="H14" i="55"/>
  <c r="H13" i="55"/>
  <c r="H12" i="55"/>
  <c r="H11" i="55"/>
  <c r="H10" i="55"/>
  <c r="H9" i="55"/>
  <c r="J2" i="55" s="1"/>
  <c r="H10" i="54"/>
  <c r="H9" i="54"/>
  <c r="J2" i="54"/>
  <c r="H23" i="53"/>
  <c r="H22" i="53"/>
  <c r="H21" i="53"/>
  <c r="H20" i="53"/>
  <c r="H19" i="53"/>
  <c r="H18" i="53"/>
  <c r="H17" i="53"/>
  <c r="H16" i="53"/>
  <c r="H15" i="53"/>
  <c r="H14" i="53"/>
  <c r="H13" i="53"/>
  <c r="H12" i="53"/>
  <c r="J2" i="53" s="1"/>
  <c r="H11" i="53"/>
  <c r="H10" i="53"/>
  <c r="H24" i="52"/>
  <c r="H23" i="52"/>
  <c r="H22" i="52"/>
  <c r="H21" i="52"/>
  <c r="H20" i="52"/>
  <c r="H19" i="52"/>
  <c r="H18" i="52"/>
  <c r="H17" i="52"/>
  <c r="H16" i="52"/>
  <c r="H15" i="52"/>
  <c r="H14" i="52"/>
  <c r="H13" i="52"/>
  <c r="H25" i="51"/>
  <c r="H24" i="51"/>
  <c r="H23" i="51"/>
  <c r="H22" i="51"/>
  <c r="H21" i="51"/>
  <c r="H20" i="51"/>
  <c r="H19" i="51"/>
  <c r="H18" i="51"/>
  <c r="H17" i="51"/>
  <c r="H16" i="51"/>
  <c r="H15" i="51"/>
  <c r="H14" i="51"/>
  <c r="H13" i="51"/>
  <c r="H12" i="51"/>
  <c r="H11" i="51"/>
  <c r="H10" i="51"/>
  <c r="H9" i="51"/>
  <c r="H121" i="50"/>
  <c r="H118" i="50"/>
  <c r="H117" i="50"/>
  <c r="H116" i="50"/>
  <c r="H115" i="50"/>
  <c r="H114" i="50"/>
  <c r="H113" i="50"/>
  <c r="H112" i="50"/>
  <c r="H111" i="50"/>
  <c r="H110" i="50"/>
  <c r="H109" i="50"/>
  <c r="H108" i="50"/>
  <c r="H107" i="50"/>
  <c r="H106" i="50"/>
  <c r="H105" i="50"/>
  <c r="H104" i="50"/>
  <c r="H103" i="50"/>
  <c r="H102" i="50"/>
  <c r="H101" i="50"/>
  <c r="H100" i="50"/>
  <c r="H99" i="50"/>
  <c r="H98" i="50"/>
  <c r="H97"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J2" i="50" s="1"/>
  <c r="H22" i="50"/>
  <c r="H21" i="50"/>
  <c r="H20" i="50"/>
  <c r="H19" i="50"/>
  <c r="H18" i="50"/>
  <c r="H17" i="50"/>
  <c r="H16" i="50"/>
  <c r="H15" i="50"/>
  <c r="H14" i="50"/>
  <c r="H13" i="50"/>
  <c r="H12" i="50"/>
  <c r="H11" i="50"/>
  <c r="H10" i="50"/>
  <c r="H9" i="50"/>
  <c r="H17" i="49"/>
  <c r="H16" i="49"/>
  <c r="H15" i="49"/>
  <c r="H14" i="49"/>
  <c r="H13" i="49"/>
  <c r="H12" i="49"/>
  <c r="H11" i="49"/>
  <c r="H10" i="49"/>
  <c r="H9" i="49"/>
  <c r="H90" i="48"/>
  <c r="H89" i="48"/>
  <c r="H88" i="48"/>
  <c r="H87" i="48"/>
  <c r="H86" i="48"/>
  <c r="H85" i="48"/>
  <c r="H84" i="48"/>
  <c r="H83" i="48"/>
  <c r="H82" i="48"/>
  <c r="H81" i="48"/>
  <c r="H80" i="48"/>
  <c r="H15" i="48"/>
  <c r="H14" i="48"/>
  <c r="H12" i="48"/>
  <c r="H10" i="48"/>
  <c r="H9" i="48"/>
  <c r="H74" i="47"/>
  <c r="H73" i="47"/>
  <c r="H72" i="47"/>
  <c r="H71" i="47"/>
  <c r="H70" i="47"/>
  <c r="H69" i="47"/>
  <c r="H68" i="47"/>
  <c r="H67" i="47"/>
  <c r="H66" i="47"/>
  <c r="H65" i="47"/>
  <c r="H64" i="47"/>
  <c r="H63" i="47"/>
  <c r="H62" i="47"/>
  <c r="H61" i="47"/>
  <c r="H60" i="47"/>
  <c r="H59" i="47"/>
  <c r="H58" i="47"/>
  <c r="H57" i="47"/>
  <c r="H56" i="47"/>
  <c r="H55" i="47"/>
  <c r="H54" i="47"/>
  <c r="H53" i="47"/>
  <c r="H52" i="47"/>
  <c r="H51" i="47"/>
  <c r="H50" i="47"/>
  <c r="H49" i="47"/>
  <c r="H48" i="47"/>
  <c r="H47" i="47"/>
  <c r="H46" i="47"/>
  <c r="H45" i="47"/>
  <c r="H44" i="47"/>
  <c r="H43" i="47"/>
  <c r="H42" i="47"/>
  <c r="H41" i="47"/>
  <c r="H40" i="47"/>
  <c r="H39" i="47"/>
  <c r="H38" i="47"/>
  <c r="H37" i="47"/>
  <c r="H36" i="47"/>
  <c r="H35" i="47"/>
  <c r="H34" i="47"/>
  <c r="H33" i="47"/>
  <c r="H32" i="47"/>
  <c r="H31" i="47"/>
  <c r="H30" i="47"/>
  <c r="H29" i="47"/>
  <c r="H28" i="47"/>
  <c r="H27" i="47"/>
  <c r="H26" i="47"/>
  <c r="H25" i="47"/>
  <c r="H24" i="47"/>
  <c r="H23" i="47"/>
  <c r="H22" i="47"/>
  <c r="H21" i="47"/>
  <c r="H20" i="47"/>
  <c r="H19" i="47"/>
  <c r="H18" i="47"/>
  <c r="H17" i="47"/>
  <c r="H16" i="47"/>
  <c r="H15" i="47"/>
  <c r="H14" i="47"/>
  <c r="H13" i="47"/>
  <c r="H12" i="47"/>
  <c r="H11" i="47"/>
  <c r="H10" i="47"/>
  <c r="H34" i="46"/>
  <c r="H33" i="46"/>
  <c r="H32" i="46"/>
  <c r="H31" i="46"/>
  <c r="H30" i="46"/>
  <c r="H29" i="46"/>
  <c r="H28" i="46"/>
  <c r="H27" i="46"/>
  <c r="H26" i="46"/>
  <c r="H25" i="46"/>
  <c r="H24" i="46"/>
  <c r="H23" i="46"/>
  <c r="H22" i="46"/>
  <c r="H20" i="46"/>
  <c r="H19" i="46"/>
  <c r="H18" i="46"/>
  <c r="H17" i="46"/>
  <c r="H16" i="46"/>
  <c r="H15" i="46"/>
  <c r="H14" i="46"/>
  <c r="H13" i="46"/>
  <c r="H12" i="46"/>
  <c r="H11" i="46"/>
  <c r="H10" i="46"/>
  <c r="H9" i="46"/>
  <c r="H40" i="45"/>
  <c r="H39" i="45"/>
  <c r="H38" i="45"/>
  <c r="H37" i="45"/>
  <c r="H36" i="45"/>
  <c r="H35" i="45"/>
  <c r="H34" i="45"/>
  <c r="H33" i="45"/>
  <c r="H32" i="45"/>
  <c r="H31" i="45"/>
  <c r="H30" i="45"/>
  <c r="H29" i="45"/>
  <c r="H28" i="45"/>
  <c r="H27" i="45"/>
  <c r="H26" i="45"/>
  <c r="H25" i="45"/>
  <c r="H24" i="45"/>
  <c r="H23" i="45"/>
  <c r="H22" i="45"/>
  <c r="H21" i="45"/>
  <c r="H20" i="45"/>
  <c r="H19" i="45"/>
  <c r="H18" i="45"/>
  <c r="H17" i="45"/>
  <c r="H16" i="45"/>
  <c r="H15" i="45"/>
  <c r="H14" i="45"/>
  <c r="H13" i="45"/>
  <c r="H12" i="45"/>
  <c r="H11" i="45"/>
  <c r="H10" i="45"/>
  <c r="J2" i="45" s="1"/>
  <c r="H26" i="44"/>
  <c r="H25" i="44"/>
  <c r="H23" i="44"/>
  <c r="H22" i="44"/>
  <c r="H20" i="44"/>
  <c r="H19" i="44"/>
  <c r="H18" i="44"/>
  <c r="H16" i="44"/>
  <c r="H15" i="44"/>
  <c r="H14" i="44"/>
  <c r="J2" i="44" s="1"/>
  <c r="H13" i="44"/>
  <c r="H12" i="44"/>
  <c r="H11" i="44"/>
  <c r="H9" i="44"/>
  <c r="H15" i="43"/>
  <c r="H14" i="43"/>
  <c r="H13" i="43"/>
  <c r="H12" i="43"/>
  <c r="J2" i="43" s="1"/>
  <c r="H11" i="43"/>
  <c r="H10" i="43"/>
  <c r="H9" i="43"/>
  <c r="H23" i="42"/>
  <c r="H22" i="42"/>
  <c r="H21" i="42"/>
  <c r="H20" i="42"/>
  <c r="H19" i="42"/>
  <c r="H18" i="42"/>
  <c r="H17" i="42"/>
  <c r="H16" i="42"/>
  <c r="H15" i="42"/>
  <c r="H14" i="42"/>
  <c r="H13" i="42"/>
  <c r="H12" i="42"/>
  <c r="H11" i="42"/>
  <c r="H10" i="42"/>
  <c r="H9" i="42"/>
  <c r="H22" i="41"/>
  <c r="H21" i="41"/>
  <c r="H20" i="41"/>
  <c r="H19" i="41"/>
  <c r="H18" i="41"/>
  <c r="H17" i="41"/>
  <c r="H16" i="41"/>
  <c r="H15" i="41"/>
  <c r="J2" i="41" s="1"/>
  <c r="H14" i="41"/>
  <c r="H13" i="41"/>
  <c r="H12" i="41"/>
  <c r="H31" i="40"/>
  <c r="H30" i="40"/>
  <c r="H29" i="40"/>
  <c r="H28" i="40"/>
  <c r="H27" i="40"/>
  <c r="H26" i="40"/>
  <c r="H25" i="40"/>
  <c r="H24" i="40"/>
  <c r="H23" i="40"/>
  <c r="H22" i="40"/>
  <c r="H21" i="40"/>
  <c r="H20" i="40"/>
  <c r="H19" i="40"/>
  <c r="H18" i="40"/>
  <c r="H17" i="40"/>
  <c r="H16" i="40"/>
  <c r="H15" i="40"/>
  <c r="H14" i="40"/>
  <c r="H13" i="40"/>
  <c r="H12" i="40"/>
  <c r="H11" i="40"/>
  <c r="H10" i="40"/>
  <c r="H9" i="40"/>
  <c r="H25" i="39"/>
  <c r="H24" i="39"/>
  <c r="H23" i="39"/>
  <c r="H22" i="39"/>
  <c r="H21" i="39"/>
  <c r="H20" i="39"/>
  <c r="H19" i="39"/>
  <c r="H18" i="39"/>
  <c r="H17" i="39"/>
  <c r="H16" i="39"/>
  <c r="H15" i="39"/>
  <c r="H14" i="39"/>
  <c r="H13" i="39"/>
  <c r="H12" i="39"/>
  <c r="H11" i="39"/>
  <c r="H10" i="39"/>
  <c r="H9" i="39"/>
  <c r="H44" i="38"/>
  <c r="H43" i="38"/>
  <c r="H42" i="38"/>
  <c r="H41" i="38"/>
  <c r="H40" i="38"/>
  <c r="H39" i="38"/>
  <c r="H38" i="38"/>
  <c r="H37" i="38"/>
  <c r="H36" i="38"/>
  <c r="H35" i="38"/>
  <c r="H34" i="38"/>
  <c r="H33" i="38"/>
  <c r="H32" i="38"/>
  <c r="H31" i="38"/>
  <c r="H30" i="38"/>
  <c r="H29" i="38"/>
  <c r="H28" i="38"/>
  <c r="H27" i="38"/>
  <c r="H26" i="38"/>
  <c r="H25" i="38"/>
  <c r="H24" i="38"/>
  <c r="H23" i="38"/>
  <c r="H22" i="38"/>
  <c r="H21" i="38"/>
  <c r="H20" i="38"/>
  <c r="H19" i="38"/>
  <c r="H18" i="38"/>
  <c r="H17" i="38"/>
  <c r="H16" i="38"/>
  <c r="H15" i="38"/>
  <c r="H14" i="38"/>
  <c r="H13" i="38"/>
  <c r="H12" i="38"/>
  <c r="H11" i="38"/>
  <c r="H10" i="38"/>
  <c r="H144" i="37"/>
  <c r="H143" i="37"/>
  <c r="H142" i="37"/>
  <c r="H141" i="37"/>
  <c r="H140" i="37"/>
  <c r="H139" i="37"/>
  <c r="H138" i="37"/>
  <c r="H137" i="37"/>
  <c r="H136" i="37"/>
  <c r="H135" i="37"/>
  <c r="H134" i="37"/>
  <c r="H133" i="37"/>
  <c r="H131" i="37"/>
  <c r="H130" i="37"/>
  <c r="H129" i="37"/>
  <c r="H128" i="37"/>
  <c r="H127" i="37"/>
  <c r="H126" i="37"/>
  <c r="H125" i="37"/>
  <c r="H124" i="37"/>
  <c r="H123" i="37"/>
  <c r="H122" i="37"/>
  <c r="H121" i="37"/>
  <c r="H120" i="37"/>
  <c r="H119" i="37"/>
  <c r="H118" i="37"/>
  <c r="H117" i="37"/>
  <c r="H116" i="37"/>
  <c r="H115" i="37"/>
  <c r="H114" i="37"/>
  <c r="H113" i="37"/>
  <c r="H112" i="37"/>
  <c r="H111" i="37"/>
  <c r="H110" i="37"/>
  <c r="H109" i="37"/>
  <c r="H108" i="37"/>
  <c r="H107" i="37"/>
  <c r="H106" i="37"/>
  <c r="H105" i="37"/>
  <c r="H104" i="37"/>
  <c r="H103" i="37"/>
  <c r="H102" i="37"/>
  <c r="H101" i="37"/>
  <c r="H100" i="37"/>
  <c r="H99" i="37"/>
  <c r="H98" i="37"/>
  <c r="H97" i="37"/>
  <c r="H96" i="37"/>
  <c r="I101" i="37" s="1"/>
  <c r="H95" i="37"/>
  <c r="H94" i="37"/>
  <c r="H93" i="37"/>
  <c r="H92" i="37"/>
  <c r="H91" i="37"/>
  <c r="H90" i="37"/>
  <c r="I143" i="37" s="1"/>
  <c r="H89" i="37"/>
  <c r="H88" i="37"/>
  <c r="H87" i="37"/>
  <c r="H86" i="37"/>
  <c r="H85" i="37"/>
  <c r="H84" i="37"/>
  <c r="H83" i="37"/>
  <c r="H82" i="37"/>
  <c r="I88" i="37" s="1"/>
  <c r="H80" i="37"/>
  <c r="H79" i="37"/>
  <c r="H78" i="37"/>
  <c r="H77" i="37"/>
  <c r="H76" i="37"/>
  <c r="H75" i="37"/>
  <c r="H74" i="37"/>
  <c r="H73" i="37"/>
  <c r="H72" i="37"/>
  <c r="H71" i="37"/>
  <c r="H70" i="37"/>
  <c r="H69" i="37"/>
  <c r="H68" i="37"/>
  <c r="H67" i="37"/>
  <c r="H66" i="37"/>
  <c r="H65" i="37"/>
  <c r="H64" i="37"/>
  <c r="H63" i="37"/>
  <c r="H62" i="37"/>
  <c r="H61" i="37"/>
  <c r="H60" i="37"/>
  <c r="H59" i="37"/>
  <c r="H58" i="37"/>
  <c r="H57" i="37"/>
  <c r="H56" i="37"/>
  <c r="H52" i="37"/>
  <c r="H51" i="37"/>
  <c r="H50" i="37"/>
  <c r="H42" i="37"/>
  <c r="H41" i="37"/>
  <c r="H39" i="37"/>
  <c r="H38" i="37"/>
  <c r="H37" i="37"/>
  <c r="H36" i="37"/>
  <c r="H35" i="37"/>
  <c r="H34" i="37"/>
  <c r="H33" i="37"/>
  <c r="H32" i="37"/>
  <c r="H31" i="37"/>
  <c r="H30" i="37"/>
  <c r="H29" i="37"/>
  <c r="H28" i="37"/>
  <c r="H27" i="37"/>
  <c r="H26" i="37"/>
  <c r="H25" i="37"/>
  <c r="H24" i="37"/>
  <c r="H23" i="37"/>
  <c r="H22" i="37"/>
  <c r="H21" i="37"/>
  <c r="H20" i="37"/>
  <c r="H19" i="37"/>
  <c r="H18" i="37"/>
  <c r="H17" i="37"/>
  <c r="H16" i="37"/>
  <c r="H15" i="37"/>
  <c r="H14" i="37"/>
  <c r="H13" i="37"/>
  <c r="H12" i="37"/>
  <c r="H11" i="37"/>
  <c r="H10" i="37"/>
  <c r="H9" i="37"/>
  <c r="I10" i="37" s="1"/>
  <c r="H35" i="36"/>
  <c r="H34" i="36"/>
  <c r="H33" i="36"/>
  <c r="H32" i="36"/>
  <c r="H31" i="36"/>
  <c r="H30" i="36"/>
  <c r="H29" i="36"/>
  <c r="H28" i="36"/>
  <c r="H27" i="36"/>
  <c r="H26" i="36"/>
  <c r="H25" i="36"/>
  <c r="H24" i="36"/>
  <c r="H23" i="36"/>
  <c r="H22" i="36"/>
  <c r="H21" i="36"/>
  <c r="H20" i="36"/>
  <c r="H19" i="36"/>
  <c r="H18" i="36"/>
  <c r="H17" i="36"/>
  <c r="H16" i="36"/>
  <c r="H15" i="36"/>
  <c r="H14" i="36"/>
  <c r="H13" i="36"/>
  <c r="J2" i="36" s="1"/>
  <c r="H12" i="36"/>
  <c r="H11" i="36"/>
  <c r="H10" i="36"/>
  <c r="H9" i="36"/>
  <c r="H18" i="35"/>
  <c r="H17" i="35"/>
  <c r="H16" i="35"/>
  <c r="H15" i="35"/>
  <c r="H14" i="35"/>
  <c r="H13" i="35"/>
  <c r="H12" i="35"/>
  <c r="H11" i="35"/>
  <c r="H10" i="35"/>
  <c r="J2" i="35"/>
  <c r="H26" i="34"/>
  <c r="H25" i="34"/>
  <c r="H24" i="34"/>
  <c r="H23" i="34"/>
  <c r="H22" i="34"/>
  <c r="H21" i="34"/>
  <c r="H20" i="34"/>
  <c r="H19" i="34"/>
  <c r="H18" i="34"/>
  <c r="H17" i="34"/>
  <c r="H16" i="34"/>
  <c r="H15" i="34"/>
  <c r="H14" i="34"/>
  <c r="H13" i="34"/>
  <c r="H12" i="34"/>
  <c r="H11" i="34"/>
  <c r="H10" i="34"/>
  <c r="H9" i="34"/>
  <c r="J2" i="34" s="1"/>
  <c r="H20" i="33"/>
  <c r="H19" i="33"/>
  <c r="H18" i="33"/>
  <c r="H17" i="33"/>
  <c r="H16" i="33"/>
  <c r="H15" i="33"/>
  <c r="H14" i="33"/>
  <c r="H13" i="33"/>
  <c r="H12" i="33"/>
  <c r="H11" i="33"/>
  <c r="H10" i="33"/>
  <c r="H9" i="33"/>
  <c r="J2" i="33"/>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38" i="31"/>
  <c r="H37" i="31"/>
  <c r="H36" i="31"/>
  <c r="H35" i="31"/>
  <c r="H34" i="31"/>
  <c r="H33" i="31"/>
  <c r="H32" i="31"/>
  <c r="H31" i="31"/>
  <c r="H30" i="31"/>
  <c r="H29" i="31"/>
  <c r="H28" i="31"/>
  <c r="H26" i="31"/>
  <c r="H25" i="31"/>
  <c r="H24" i="31"/>
  <c r="H23" i="31"/>
  <c r="H22" i="31"/>
  <c r="H21" i="31"/>
  <c r="H20" i="31"/>
  <c r="H19" i="31"/>
  <c r="H18" i="31"/>
  <c r="H17" i="31"/>
  <c r="H16" i="31"/>
  <c r="H15" i="31"/>
  <c r="H14" i="31"/>
  <c r="H13" i="31"/>
  <c r="H12" i="31"/>
  <c r="J2" i="31" s="1"/>
  <c r="H11" i="31"/>
  <c r="H10" i="31"/>
  <c r="H9" i="31"/>
  <c r="H59" i="30"/>
  <c r="H58" i="30"/>
  <c r="H57" i="30"/>
  <c r="H56" i="30"/>
  <c r="H55" i="30"/>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6" i="29"/>
  <c r="H95" i="29"/>
  <c r="H94" i="29"/>
  <c r="H93" i="29"/>
  <c r="H92" i="29"/>
  <c r="H91" i="29"/>
  <c r="H89" i="29"/>
  <c r="H88" i="29"/>
  <c r="H87" i="29"/>
  <c r="H86" i="29"/>
  <c r="H85" i="29"/>
  <c r="H84" i="29"/>
  <c r="H83" i="29"/>
  <c r="H82" i="29"/>
  <c r="H81" i="29"/>
  <c r="H80" i="29"/>
  <c r="H79" i="29"/>
  <c r="H78" i="29"/>
  <c r="H77" i="29"/>
  <c r="H76" i="29"/>
  <c r="H75" i="29"/>
  <c r="H74" i="29"/>
  <c r="H73" i="29"/>
  <c r="H72" i="29"/>
  <c r="H71" i="29"/>
  <c r="H70" i="29"/>
  <c r="H69" i="29"/>
  <c r="H68" i="29"/>
  <c r="H67" i="29"/>
  <c r="H66" i="29"/>
  <c r="H65" i="29"/>
  <c r="H64" i="29"/>
  <c r="H63" i="29"/>
  <c r="H62" i="29"/>
  <c r="H61" i="29"/>
  <c r="H60" i="29"/>
  <c r="H59" i="29"/>
  <c r="H58" i="29"/>
  <c r="H57" i="29"/>
  <c r="H56" i="29"/>
  <c r="H55" i="29"/>
  <c r="H54" i="29"/>
  <c r="H53" i="29"/>
  <c r="H52" i="29"/>
  <c r="H51" i="29"/>
  <c r="H50" i="29"/>
  <c r="H49" i="29"/>
  <c r="H48" i="29"/>
  <c r="H47" i="29"/>
  <c r="H46" i="29"/>
  <c r="H45" i="29"/>
  <c r="H44" i="29"/>
  <c r="H43" i="29"/>
  <c r="H42" i="29"/>
  <c r="H41" i="29"/>
  <c r="H40" i="29"/>
  <c r="H39" i="29"/>
  <c r="H38" i="29"/>
  <c r="H37" i="29"/>
  <c r="H36" i="29"/>
  <c r="H35" i="29"/>
  <c r="H34" i="29"/>
  <c r="H33" i="29"/>
  <c r="H32" i="29"/>
  <c r="H31" i="29"/>
  <c r="H30" i="29"/>
  <c r="H29" i="29"/>
  <c r="H28" i="29"/>
  <c r="H27" i="29"/>
  <c r="H26" i="29"/>
  <c r="H25" i="29"/>
  <c r="H24" i="29"/>
  <c r="H23" i="29"/>
  <c r="H22" i="29"/>
  <c r="H21" i="29"/>
  <c r="H20" i="29"/>
  <c r="H19" i="29"/>
  <c r="H18" i="29"/>
  <c r="H17" i="29"/>
  <c r="H16" i="29"/>
  <c r="H15" i="29"/>
  <c r="H14" i="29"/>
  <c r="H13" i="29"/>
  <c r="H12" i="29"/>
  <c r="H11" i="29"/>
  <c r="H10" i="29"/>
  <c r="H9" i="29"/>
  <c r="H36" i="28"/>
  <c r="H35" i="28"/>
  <c r="H34"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12" i="27"/>
  <c r="H11" i="27"/>
  <c r="H10" i="27"/>
  <c r="H9" i="27"/>
  <c r="J2" i="27" s="1"/>
  <c r="H12" i="26"/>
  <c r="H11" i="26"/>
  <c r="H10" i="26"/>
  <c r="J2" i="26" s="1"/>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H10" i="24"/>
  <c r="H9" i="24"/>
  <c r="J2" i="24"/>
  <c r="H9" i="23"/>
  <c r="J2" i="23"/>
  <c r="H45" i="22"/>
  <c r="H44" i="22"/>
  <c r="H43" i="22"/>
  <c r="H42" i="22"/>
  <c r="H41" i="22"/>
  <c r="H40" i="22"/>
  <c r="H39" i="22"/>
  <c r="H38" i="22"/>
  <c r="H37" i="22"/>
  <c r="H36" i="22"/>
  <c r="H35" i="22"/>
  <c r="H25" i="22"/>
  <c r="H24" i="22"/>
  <c r="H23" i="22"/>
  <c r="H22" i="22"/>
  <c r="H21" i="22"/>
  <c r="H19" i="22"/>
  <c r="H18" i="22"/>
  <c r="H17" i="22"/>
  <c r="H16" i="22"/>
  <c r="H15" i="22"/>
  <c r="H14" i="22"/>
  <c r="H13" i="22"/>
  <c r="H12" i="22"/>
  <c r="H11" i="22"/>
  <c r="H10" i="22"/>
  <c r="J2" i="22" s="1"/>
  <c r="H84" i="21"/>
  <c r="H83" i="21"/>
  <c r="H82" i="21"/>
  <c r="H81" i="21"/>
  <c r="H80" i="21"/>
  <c r="H79" i="21"/>
  <c r="H78" i="21"/>
  <c r="H77" i="21"/>
  <c r="H76" i="21"/>
  <c r="H75" i="21"/>
  <c r="H74" i="21"/>
  <c r="H73" i="21"/>
  <c r="H72"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5" i="21"/>
  <c r="H14" i="21"/>
  <c r="H13" i="21"/>
  <c r="H12" i="21"/>
  <c r="H11" i="21"/>
  <c r="H9" i="21"/>
  <c r="H58" i="20"/>
  <c r="H57" i="20"/>
  <c r="H56" i="20"/>
  <c r="H55" i="20"/>
  <c r="H54" i="20"/>
  <c r="H53" i="20"/>
  <c r="H52" i="20"/>
  <c r="H51" i="20"/>
  <c r="H50" i="20"/>
  <c r="H49" i="20"/>
  <c r="H48" i="20"/>
  <c r="H43" i="20"/>
  <c r="H42" i="20"/>
  <c r="H41" i="20"/>
  <c r="H40" i="20"/>
  <c r="H39" i="20"/>
  <c r="H38" i="20"/>
  <c r="H37" i="20"/>
  <c r="H36" i="20"/>
  <c r="H35" i="20"/>
  <c r="H34" i="20"/>
  <c r="H33" i="20"/>
  <c r="H32" i="20"/>
  <c r="H31" i="20"/>
  <c r="H30" i="20"/>
  <c r="H29" i="20"/>
  <c r="H28" i="20"/>
  <c r="H27" i="20"/>
  <c r="H26" i="20"/>
  <c r="H25" i="20"/>
  <c r="H24" i="20"/>
  <c r="J2" i="20" s="1"/>
  <c r="H23" i="20"/>
  <c r="H21" i="20"/>
  <c r="H20" i="20"/>
  <c r="H19" i="20"/>
  <c r="H18" i="20"/>
  <c r="H17" i="20"/>
  <c r="H16" i="20"/>
  <c r="H15" i="20"/>
  <c r="H14" i="20"/>
  <c r="H13" i="20"/>
  <c r="H12" i="20"/>
  <c r="H11" i="20"/>
  <c r="H10" i="20"/>
  <c r="H13" i="19"/>
  <c r="H12" i="19"/>
  <c r="H11" i="19"/>
  <c r="J2" i="19" s="1"/>
  <c r="H10" i="19"/>
  <c r="H9" i="19"/>
  <c r="H86" i="18"/>
  <c r="H85" i="18"/>
  <c r="H84" i="18"/>
  <c r="H83" i="18"/>
  <c r="H82" i="18"/>
  <c r="H81" i="18"/>
  <c r="H80" i="18"/>
  <c r="H79" i="18"/>
  <c r="H78" i="18"/>
  <c r="H77" i="18"/>
  <c r="H76" i="18"/>
  <c r="H11" i="18"/>
  <c r="H10" i="18"/>
  <c r="J2" i="18" s="1"/>
  <c r="H38" i="17"/>
  <c r="H37" i="17"/>
  <c r="H36" i="17"/>
  <c r="H35" i="17"/>
  <c r="H34" i="17"/>
  <c r="H33" i="17"/>
  <c r="H32" i="17"/>
  <c r="H31" i="17"/>
  <c r="H30" i="17"/>
  <c r="H29" i="17"/>
  <c r="H28" i="17"/>
  <c r="H27" i="17"/>
  <c r="H26" i="17"/>
  <c r="H25" i="17"/>
  <c r="J2" i="17" s="1"/>
  <c r="H24" i="17"/>
  <c r="H23" i="17"/>
  <c r="H22" i="17"/>
  <c r="H21" i="17"/>
  <c r="H20" i="17"/>
  <c r="H19" i="17"/>
  <c r="H18" i="17"/>
  <c r="H17" i="17"/>
  <c r="H16" i="17"/>
  <c r="H15" i="17"/>
  <c r="H14" i="17"/>
  <c r="H13" i="17"/>
  <c r="H12" i="17"/>
  <c r="H11" i="17"/>
  <c r="E16" i="16"/>
  <c r="B15" i="16"/>
  <c r="B11" i="16"/>
  <c r="B12" i="16" s="1"/>
  <c r="B13" i="16" s="1"/>
  <c r="H10" i="16"/>
  <c r="J2" i="16" s="1"/>
  <c r="H29" i="15"/>
  <c r="H28" i="15"/>
  <c r="H27" i="15"/>
  <c r="H26" i="15"/>
  <c r="H25" i="15"/>
  <c r="H24" i="15"/>
  <c r="H23" i="15"/>
  <c r="H22" i="15"/>
  <c r="H21" i="15"/>
  <c r="H20" i="15"/>
  <c r="H19" i="15"/>
  <c r="H18" i="15"/>
  <c r="H17" i="15"/>
  <c r="H16" i="15"/>
  <c r="H15" i="15"/>
  <c r="H14" i="15"/>
  <c r="H13" i="15"/>
  <c r="H12" i="15"/>
  <c r="H11" i="15"/>
  <c r="H10" i="15"/>
  <c r="H9" i="15"/>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J2" i="14" s="1"/>
  <c r="H23" i="14"/>
  <c r="H22" i="14"/>
  <c r="H21" i="14"/>
  <c r="H20" i="14"/>
  <c r="H19" i="14"/>
  <c r="H18" i="14"/>
  <c r="H17" i="14"/>
  <c r="H16" i="14"/>
  <c r="H15" i="14"/>
  <c r="H14" i="14"/>
  <c r="H13" i="14"/>
  <c r="H12" i="14"/>
  <c r="H11" i="14"/>
  <c r="H10" i="14"/>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J2" i="13" s="1"/>
  <c r="H11" i="13"/>
  <c r="H10" i="13"/>
  <c r="H12" i="12"/>
  <c r="J2" i="12" s="1"/>
  <c r="H11" i="12"/>
  <c r="H10" i="12"/>
  <c r="H9" i="12"/>
  <c r="H36" i="11"/>
  <c r="H35" i="11"/>
  <c r="H34" i="11"/>
  <c r="H33" i="11"/>
  <c r="H32" i="11"/>
  <c r="H31" i="11"/>
  <c r="H30" i="11"/>
  <c r="H29" i="11"/>
  <c r="J2" i="11" s="1"/>
  <c r="H10" i="11"/>
  <c r="H9" i="11"/>
  <c r="H14" i="10"/>
  <c r="H13" i="10"/>
  <c r="H12" i="10"/>
  <c r="H11" i="10"/>
  <c r="H10" i="10"/>
  <c r="H9" i="10"/>
  <c r="J2" i="10"/>
  <c r="H20" i="9"/>
  <c r="H19" i="9"/>
  <c r="H18" i="9"/>
  <c r="H17" i="9"/>
  <c r="H16" i="9"/>
  <c r="H15" i="9"/>
  <c r="H14" i="9"/>
  <c r="H13" i="9"/>
  <c r="H12" i="9"/>
  <c r="H11" i="9"/>
  <c r="J2" i="9" s="1"/>
  <c r="H10" i="9"/>
  <c r="H31" i="8"/>
  <c r="H30" i="8"/>
  <c r="H29" i="8"/>
  <c r="H28" i="8"/>
  <c r="H27" i="8"/>
  <c r="H26" i="8"/>
  <c r="H25" i="8"/>
  <c r="H24" i="8"/>
  <c r="H23" i="8"/>
  <c r="H22" i="8"/>
  <c r="H21" i="8"/>
  <c r="H20" i="8"/>
  <c r="H19" i="8"/>
  <c r="H18" i="8"/>
  <c r="H17" i="8"/>
  <c r="H16" i="8"/>
  <c r="H15" i="8"/>
  <c r="H14" i="8"/>
  <c r="H13" i="8"/>
  <c r="H12" i="8"/>
  <c r="J4" i="8" s="1"/>
  <c r="H11" i="8"/>
  <c r="H10" i="8"/>
  <c r="H9" i="8"/>
  <c r="H24" i="7"/>
  <c r="H23" i="7"/>
  <c r="H22" i="7"/>
  <c r="H21" i="7"/>
  <c r="H20" i="7"/>
  <c r="H19" i="7"/>
  <c r="H18" i="7"/>
  <c r="H17" i="7"/>
  <c r="H16" i="7"/>
  <c r="H15" i="7"/>
  <c r="H14" i="7"/>
  <c r="H13" i="7"/>
  <c r="H12" i="7"/>
  <c r="J2" i="7" s="1"/>
  <c r="H11" i="7"/>
  <c r="H10" i="7"/>
  <c r="H21" i="6"/>
  <c r="H20" i="6"/>
  <c r="H19" i="6"/>
  <c r="H18" i="6"/>
  <c r="H17" i="6"/>
  <c r="H16" i="6"/>
  <c r="H15" i="6"/>
  <c r="H14" i="6"/>
  <c r="H13" i="6"/>
  <c r="H12" i="6"/>
  <c r="H11" i="6"/>
  <c r="H10" i="6"/>
  <c r="J2" i="6" s="1"/>
  <c r="H21" i="5"/>
  <c r="H20" i="5"/>
  <c r="H19" i="5"/>
  <c r="H18" i="5"/>
  <c r="H17" i="5"/>
  <c r="H16" i="5"/>
  <c r="H15" i="5"/>
  <c r="H14" i="5"/>
  <c r="H13" i="5"/>
  <c r="H12" i="5"/>
  <c r="H11" i="5"/>
  <c r="H10" i="5"/>
  <c r="J2" i="5"/>
  <c r="H21" i="4"/>
  <c r="H20" i="4"/>
  <c r="H19" i="4"/>
  <c r="H18" i="4"/>
  <c r="H17" i="4"/>
  <c r="H16" i="4"/>
  <c r="H15" i="4"/>
  <c r="H14" i="4"/>
  <c r="H13" i="4"/>
  <c r="H12" i="4"/>
  <c r="H11" i="4"/>
  <c r="H10" i="4"/>
  <c r="H45" i="3"/>
  <c r="H44" i="3"/>
  <c r="H43" i="3"/>
  <c r="H42" i="3"/>
  <c r="H41" i="3"/>
  <c r="H40" i="3"/>
  <c r="H39" i="3"/>
  <c r="H38" i="3"/>
  <c r="H37" i="3"/>
  <c r="H36" i="3"/>
  <c r="H30" i="3"/>
  <c r="H29" i="3"/>
  <c r="H28" i="3"/>
  <c r="H26" i="3"/>
  <c r="H25" i="3"/>
  <c r="H23" i="3"/>
  <c r="H22" i="3"/>
  <c r="H20" i="3"/>
  <c r="H19" i="3"/>
  <c r="H18" i="3"/>
  <c r="H16" i="3"/>
  <c r="H15" i="3"/>
  <c r="H14" i="3"/>
  <c r="H13" i="3"/>
  <c r="H12" i="3"/>
  <c r="H11" i="3"/>
  <c r="H9" i="3"/>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J2" i="2" s="1"/>
  <c r="H9" i="2"/>
  <c r="K2" i="67" l="1"/>
  <c r="K5" i="67" s="1"/>
  <c r="K2" i="68"/>
  <c r="K5" i="68" s="1"/>
  <c r="J2" i="49"/>
  <c r="J2" i="92"/>
  <c r="J2" i="15"/>
  <c r="J2" i="32"/>
  <c r="J2" i="37"/>
  <c r="K4" i="74"/>
  <c r="K7" i="74" s="1"/>
  <c r="K2" i="74"/>
  <c r="K4" i="76"/>
  <c r="K7" i="76" s="1"/>
  <c r="K2" i="76"/>
  <c r="J2" i="90"/>
  <c r="J2" i="95"/>
  <c r="J2" i="71"/>
  <c r="J2" i="89"/>
  <c r="J2" i="102"/>
  <c r="J2" i="21"/>
  <c r="J2" i="30"/>
  <c r="I79" i="37"/>
  <c r="I93" i="37"/>
  <c r="J2" i="42"/>
  <c r="J2" i="46"/>
  <c r="J2" i="51"/>
  <c r="J2" i="52"/>
  <c r="E75" i="73"/>
  <c r="J2" i="79"/>
  <c r="K4" i="75"/>
  <c r="K7" i="75" s="1"/>
  <c r="J2" i="63"/>
  <c r="J2" i="4"/>
  <c r="E37" i="70"/>
  <c r="J2" i="70"/>
  <c r="J2" i="38"/>
  <c r="J2" i="83"/>
  <c r="J2" i="25"/>
  <c r="J2" i="29"/>
  <c r="K2" i="59"/>
  <c r="K2" i="78"/>
  <c r="K5" i="78" s="1"/>
  <c r="J2" i="82"/>
  <c r="J2" i="48"/>
  <c r="J2" i="73"/>
  <c r="J2" i="3"/>
  <c r="J2" i="8"/>
  <c r="J2" i="28"/>
  <c r="J2" i="39"/>
  <c r="J2" i="40"/>
  <c r="J2" i="47"/>
  <c r="J2" i="58"/>
  <c r="E59" i="69"/>
  <c r="E61" i="71"/>
  <c r="J2" i="93"/>
  <c r="C40" i="99"/>
  <c r="E37" i="71"/>
  <c r="E15" i="85"/>
  <c r="J2" i="9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0" authorId="0" shapeId="0" xr:uid="{95380A21-ABA3-466F-B4E0-B72B49B87921}">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B22DED86-ABD6-455F-873E-1275F106559F}">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DEF6CFE4-A3A0-4F11-8176-104034368274}">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2F0A5A6A-CBBD-4A9B-B5A5-440EC81B2C1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0" authorId="0" shapeId="0" xr:uid="{09EAC7AB-EBB1-4D63-8BFF-B2A3ABE267CF}">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59E1B249-6DA6-4553-8AA1-8722AF89995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8ACF6D57-5D91-41C7-B8FA-FEBB3AC364F2}">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99B542F7-25DE-4D27-81A4-D6FF0D93BB8B}">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06BA15E9-B17D-466B-AC34-4FFDE88B8B70}">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45C78820-ED74-4D25-A990-9621AB8CF5C8}">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F81" authorId="0" shapeId="0" xr:uid="{58C1AE8D-5DD8-4556-86B8-03D2D2E14E03}">
      <text>
        <r>
          <rPr>
            <b/>
            <sz val="9"/>
            <color indexed="81"/>
            <rFont val="ＭＳ Ｐゴシック"/>
            <family val="3"/>
            <charset val="128"/>
          </rPr>
          <t xml:space="preserve">h-saito:個数変更　10個から　2個へ
</t>
        </r>
      </text>
    </comment>
    <comment ref="F87" authorId="0" shapeId="0" xr:uid="{F383DF62-2664-435D-8B9D-CB9C56495F6A}">
      <text>
        <r>
          <rPr>
            <b/>
            <sz val="9"/>
            <color indexed="81"/>
            <rFont val="ＭＳ Ｐゴシック"/>
            <family val="3"/>
            <charset val="128"/>
          </rPr>
          <t>h-saito:</t>
        </r>
        <r>
          <rPr>
            <sz val="9"/>
            <color indexed="81"/>
            <rFont val="ＭＳ Ｐゴシック"/>
            <family val="3"/>
            <charset val="128"/>
          </rPr>
          <t xml:space="preserve">
10個入り　1ﾊﾟｯｸ単位発注要求</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F81" authorId="0" shapeId="0" xr:uid="{9FFF76D5-738B-4882-A81D-6B7CE0FA4DE4}">
      <text>
        <r>
          <rPr>
            <b/>
            <sz val="9"/>
            <color indexed="81"/>
            <rFont val="ＭＳ Ｐゴシック"/>
            <family val="3"/>
            <charset val="128"/>
          </rPr>
          <t xml:space="preserve">h-saito:個数変更　10個から　2個へ
</t>
        </r>
      </text>
    </comment>
    <comment ref="F87" authorId="0" shapeId="0" xr:uid="{E4FA065F-E093-4917-AD14-228C998B6075}">
      <text>
        <r>
          <rPr>
            <b/>
            <sz val="9"/>
            <color indexed="81"/>
            <rFont val="ＭＳ Ｐゴシック"/>
            <family val="3"/>
            <charset val="128"/>
          </rPr>
          <t>h-saito:</t>
        </r>
        <r>
          <rPr>
            <sz val="9"/>
            <color indexed="81"/>
            <rFont val="ＭＳ Ｐゴシック"/>
            <family val="3"/>
            <charset val="128"/>
          </rPr>
          <t xml:space="preserve">
10個入り　1ﾊﾟｯｸ単位発注要求</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8CE4B8CC-8C68-437B-9D94-D2105A9FA405}">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FEF44EA6-5F4E-449E-8EAA-E6CCCAFE020F}">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07464CC8-9D63-4851-966F-0FE97A360A66}">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95D15AEA-129D-4F7D-84C2-941D2B509927}">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25" authorId="0" shapeId="0" xr:uid="{4257780C-D419-478A-9172-B3979DB87479}">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7FA219FA-816F-4B79-AABB-1732D97C00B1}">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8EE58F21-5767-4CEB-A99D-714A514BD0DF}">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DBDD5E3D-5582-4E45-A734-6C967024A19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0" authorId="0" shapeId="0" xr:uid="{CB529FC7-960F-4E4C-B424-372E097CF99C}">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84EEEC26-1722-41F1-842E-6E9A14038749}">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D9E5D2FF-266F-4598-A6B0-F984395BC56E}">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E9D1FE66-358C-433A-9095-32B54C8332F9}">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E396DD5D-897E-4AD9-A3BD-C3239F896AB5}">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97B3FDAA-FD0C-4390-BA9D-074ADD6F332D}">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4605E3C0-1BCB-4336-8811-16F025F7D9C3}">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sharedStrings.xml><?xml version="1.0" encoding="utf-8"?>
<sst xmlns="http://schemas.openxmlformats.org/spreadsheetml/2006/main" count="25530" uniqueCount="4786">
  <si>
    <t>お客先名</t>
    <rPh sb="1" eb="3">
      <t>キャクサキ</t>
    </rPh>
    <rPh sb="3" eb="4">
      <t>メイ</t>
    </rPh>
    <phoneticPr fontId="4"/>
  </si>
  <si>
    <t>千住金属 仙台（ルキオ）</t>
    <rPh sb="0" eb="2">
      <t>センジュ</t>
    </rPh>
    <rPh sb="2" eb="4">
      <t>キンゾク</t>
    </rPh>
    <rPh sb="5" eb="7">
      <t>センダイ</t>
    </rPh>
    <phoneticPr fontId="4"/>
  </si>
  <si>
    <t>合計金額</t>
    <rPh sb="0" eb="2">
      <t>ゴウケイ</t>
    </rPh>
    <rPh sb="2" eb="4">
      <t>キンガク</t>
    </rPh>
    <phoneticPr fontId="4"/>
  </si>
  <si>
    <t>担当営業</t>
    <rPh sb="0" eb="2">
      <t>タントウ</t>
    </rPh>
    <rPh sb="2" eb="4">
      <t>エイギョウ</t>
    </rPh>
    <phoneticPr fontId="4"/>
  </si>
  <si>
    <t>青木(斉藤鉄）</t>
    <rPh sb="0" eb="2">
      <t>アオキ</t>
    </rPh>
    <rPh sb="3" eb="5">
      <t>サイトウ</t>
    </rPh>
    <rPh sb="5" eb="6">
      <t>テツ</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</si>
  <si>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</si>
  <si>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</si>
  <si>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</si>
  <si>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</si>
  <si>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</si>
  <si>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</si>
  <si>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</si>
  <si>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</si>
  <si>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</si>
  <si>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</si>
  <si>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</si>
  <si>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</si>
  <si>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</si>
  <si>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</si>
  <si>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</si>
  <si>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</si>
  <si>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</si>
  <si>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パナソニック</t>
    <phoneticPr fontId="4"/>
  </si>
  <si>
    <t>都機工</t>
    <rPh sb="0" eb="1">
      <t>ミヤコ</t>
    </rPh>
    <rPh sb="1" eb="3">
      <t>キコウ</t>
    </rPh>
    <phoneticPr fontId="4"/>
  </si>
  <si>
    <t>ANPV0202ADP</t>
    <phoneticPr fontId="4"/>
  </si>
  <si>
    <t>イメージチェッカPV200</t>
  </si>
  <si>
    <t>12/16ダイヤ発送済</t>
    <rPh sb="8" eb="10">
      <t>ハッソウ</t>
    </rPh>
    <rPh sb="10" eb="11">
      <t>スミ</t>
    </rPh>
    <phoneticPr fontId="4"/>
  </si>
  <si>
    <t>ANPVC2260</t>
    <phoneticPr fontId="4"/>
  </si>
  <si>
    <t>2Mカラーカメラ</t>
    <phoneticPr fontId="4"/>
  </si>
  <si>
    <t>ANPVC8105R</t>
    <phoneticPr fontId="4"/>
  </si>
  <si>
    <t>対屈曲カメラケーブル（5ｍ）</t>
    <rPh sb="0" eb="1">
      <t>タイ</t>
    </rPh>
    <rPh sb="1" eb="3">
      <t>クッキョク</t>
    </rPh>
    <phoneticPr fontId="4"/>
  </si>
  <si>
    <t>ANPVP03</t>
    <phoneticPr fontId="4"/>
  </si>
  <si>
    <t>キーパッド</t>
    <phoneticPr fontId="4"/>
  </si>
  <si>
    <t>VSテクノロジー</t>
    <phoneticPr fontId="4"/>
  </si>
  <si>
    <t>SV-EXR-5set</t>
    <phoneticPr fontId="4"/>
  </si>
  <si>
    <t>中間リング</t>
    <rPh sb="0" eb="2">
      <t>チュウカン</t>
    </rPh>
    <phoneticPr fontId="4"/>
  </si>
  <si>
    <t>12/24佐藤M引渡し済</t>
    <rPh sb="5" eb="7">
      <t>サトウ</t>
    </rPh>
    <rPh sb="8" eb="10">
      <t>ヒキワタ</t>
    </rPh>
    <rPh sb="11" eb="12">
      <t>スミ</t>
    </rPh>
    <phoneticPr fontId="4"/>
  </si>
  <si>
    <t>VS-LD35</t>
  </si>
  <si>
    <t>マクロレンズ</t>
    <phoneticPr fontId="4"/>
  </si>
  <si>
    <t>シマテック</t>
    <phoneticPr fontId="4"/>
  </si>
  <si>
    <t>MD2-N65RLGB-0.3M+5M</t>
    <phoneticPr fontId="4"/>
  </si>
  <si>
    <t>ＲＧＢリング照明</t>
    <rPh sb="6" eb="8">
      <t>ショウメイ</t>
    </rPh>
    <phoneticPr fontId="4"/>
  </si>
  <si>
    <t>S3CH(50W)R120</t>
    <phoneticPr fontId="4"/>
  </si>
  <si>
    <t>3チャンネル照明コントローラ</t>
    <rPh sb="6" eb="8">
      <t>ショウメイ</t>
    </rPh>
    <phoneticPr fontId="4"/>
  </si>
  <si>
    <t>キーエンス</t>
    <phoneticPr fontId="4"/>
  </si>
  <si>
    <t>IL-100</t>
    <phoneticPr fontId="4"/>
  </si>
  <si>
    <t>レーザー変位センサ</t>
    <rPh sb="4" eb="6">
      <t>ヘンイ</t>
    </rPh>
    <phoneticPr fontId="4"/>
  </si>
  <si>
    <t>IL-1000</t>
    <phoneticPr fontId="4"/>
  </si>
  <si>
    <t>レーザー変位センサアンプ</t>
    <rPh sb="4" eb="6">
      <t>ヘンイ</t>
    </rPh>
    <phoneticPr fontId="4"/>
  </si>
  <si>
    <t>DL-RS1A</t>
    <phoneticPr fontId="4"/>
  </si>
  <si>
    <t>RS232変換</t>
    <rPh sb="5" eb="7">
      <t>ヘンカン</t>
    </rPh>
    <phoneticPr fontId="4"/>
  </si>
  <si>
    <t>OP-26751</t>
    <phoneticPr fontId="4"/>
  </si>
  <si>
    <t>エンドユニット</t>
    <phoneticPr fontId="4"/>
  </si>
  <si>
    <t>OP87057</t>
    <phoneticPr fontId="4"/>
  </si>
  <si>
    <t>センサヘッド接続ケーブル(5m)</t>
    <phoneticPr fontId="4"/>
  </si>
  <si>
    <t>OP84338</t>
    <phoneticPr fontId="4"/>
  </si>
  <si>
    <t>接続コネクタ</t>
    <rPh sb="0" eb="2">
      <t>セツゾク</t>
    </rPh>
    <phoneticPr fontId="4"/>
  </si>
  <si>
    <t>9,8</t>
    <phoneticPr fontId="4"/>
  </si>
  <si>
    <t>ミスミ</t>
    <phoneticPr fontId="4"/>
  </si>
  <si>
    <t>NEDUL-ST-SB-9-5</t>
    <phoneticPr fontId="4"/>
  </si>
  <si>
    <t>Dsubコネクタハーネス</t>
    <phoneticPr fontId="4"/>
  </si>
  <si>
    <t>変位センサ、画像処理用</t>
    <rPh sb="0" eb="2">
      <t>ヘンイ</t>
    </rPh>
    <rPh sb="6" eb="8">
      <t>ガゾウ</t>
    </rPh>
    <rPh sb="8" eb="10">
      <t>ショリ</t>
    </rPh>
    <rPh sb="10" eb="11">
      <t>ヨウ</t>
    </rPh>
    <phoneticPr fontId="4"/>
  </si>
  <si>
    <t>NA3GH-24-2-10</t>
    <phoneticPr fontId="4"/>
  </si>
  <si>
    <t>固定信号用ケーブル</t>
    <rPh sb="0" eb="2">
      <t>コテイ</t>
    </rPh>
    <rPh sb="2" eb="4">
      <t>シンゴウ</t>
    </rPh>
    <rPh sb="4" eb="5">
      <t>ヨウ</t>
    </rPh>
    <phoneticPr fontId="4"/>
  </si>
  <si>
    <t>I/O類配線接続用</t>
    <rPh sb="3" eb="4">
      <t>ルイ</t>
    </rPh>
    <rPh sb="4" eb="6">
      <t>ハイセン</t>
    </rPh>
    <rPh sb="6" eb="8">
      <t>セツゾク</t>
    </rPh>
    <rPh sb="8" eb="9">
      <t>ヨウ</t>
    </rPh>
    <phoneticPr fontId="4"/>
  </si>
  <si>
    <t>LRLB5-10</t>
    <phoneticPr fontId="4"/>
  </si>
  <si>
    <t>長尺ローレット付ボルト</t>
    <rPh sb="0" eb="2">
      <t>チョウジャク</t>
    </rPh>
    <rPh sb="7" eb="8">
      <t>ツキ</t>
    </rPh>
    <phoneticPr fontId="4"/>
  </si>
  <si>
    <t>12/22ダイヤ発送済</t>
    <rPh sb="8" eb="10">
      <t>ハッソウ</t>
    </rPh>
    <rPh sb="10" eb="11">
      <t>スミ</t>
    </rPh>
    <phoneticPr fontId="4"/>
  </si>
  <si>
    <t>MNCNL6-1</t>
    <phoneticPr fontId="4"/>
  </si>
  <si>
    <t>ミニュチュアワンタッチ継手</t>
    <rPh sb="11" eb="12">
      <t>ツギ</t>
    </rPh>
    <rPh sb="12" eb="13">
      <t>テ</t>
    </rPh>
    <phoneticPr fontId="4"/>
  </si>
  <si>
    <t>MNUNY6</t>
    <phoneticPr fontId="4"/>
  </si>
  <si>
    <t>BVHV6-1-3-B</t>
    <phoneticPr fontId="4"/>
  </si>
  <si>
    <t>ハンドバルブ</t>
    <phoneticPr fontId="4"/>
  </si>
  <si>
    <t>SECON-S-U-3-5</t>
    <phoneticPr fontId="4"/>
  </si>
  <si>
    <t>e-conコネクタハーネス</t>
    <phoneticPr fontId="4"/>
  </si>
  <si>
    <t>37103-3101-000FL-8P</t>
    <phoneticPr fontId="4"/>
  </si>
  <si>
    <t>e-conコネクタ</t>
    <phoneticPr fontId="4"/>
  </si>
  <si>
    <t>PUT6-20-B</t>
    <phoneticPr fontId="4"/>
  </si>
  <si>
    <t>ポリウレタンチューブ</t>
    <phoneticPr fontId="4"/>
  </si>
  <si>
    <t>NPB20</t>
    <phoneticPr fontId="4"/>
  </si>
  <si>
    <t>Oリング</t>
    <phoneticPr fontId="4"/>
  </si>
  <si>
    <t>NPB10</t>
    <phoneticPr fontId="4"/>
  </si>
  <si>
    <t>NSB32</t>
    <phoneticPr fontId="4"/>
  </si>
  <si>
    <t>FWRBN-D20-V14-T2</t>
    <phoneticPr fontId="4"/>
  </si>
  <si>
    <t>ゴムワッシャ</t>
    <phoneticPr fontId="4"/>
  </si>
  <si>
    <t>SUCPB23</t>
    <phoneticPr fontId="4"/>
  </si>
  <si>
    <t>ブッシング</t>
    <phoneticPr fontId="4"/>
  </si>
  <si>
    <t>BCBFS3-5</t>
    <phoneticPr fontId="4"/>
  </si>
  <si>
    <t>六角穴付ボタンボルト</t>
    <rPh sb="0" eb="2">
      <t>ロッカク</t>
    </rPh>
    <rPh sb="2" eb="3">
      <t>アナ</t>
    </rPh>
    <rPh sb="3" eb="4">
      <t>ツキ</t>
    </rPh>
    <phoneticPr fontId="4"/>
  </si>
  <si>
    <t>MNCNL6-M5</t>
    <phoneticPr fontId="4"/>
  </si>
  <si>
    <t>MPLGN</t>
    <phoneticPr fontId="4"/>
  </si>
  <si>
    <t>ミニュチュア管継手</t>
    <rPh sb="6" eb="7">
      <t>カン</t>
    </rPh>
    <rPh sb="7" eb="8">
      <t>ツギ</t>
    </rPh>
    <rPh sb="8" eb="9">
      <t>テ</t>
    </rPh>
    <phoneticPr fontId="4"/>
  </si>
  <si>
    <t>MSSL5</t>
    <phoneticPr fontId="4"/>
  </si>
  <si>
    <t>サイレンサ</t>
    <phoneticPr fontId="4"/>
  </si>
  <si>
    <t>SMC</t>
    <phoneticPr fontId="4"/>
  </si>
  <si>
    <t>CDM3BZ20-190-C73CS</t>
    <phoneticPr fontId="4"/>
  </si>
  <si>
    <t>エアシリンダ</t>
    <phoneticPr fontId="4"/>
  </si>
  <si>
    <t>遠藤製作所</t>
    <rPh sb="0" eb="2">
      <t>エンドウ</t>
    </rPh>
    <rPh sb="2" eb="5">
      <t>セイサクジョ</t>
    </rPh>
    <phoneticPr fontId="4"/>
  </si>
  <si>
    <t>114187-Z10</t>
    <phoneticPr fontId="4"/>
  </si>
  <si>
    <t>トップキャップ(CDM３)</t>
    <phoneticPr fontId="4"/>
  </si>
  <si>
    <t>114187-Z11</t>
  </si>
  <si>
    <t>シールナット(CDM3)</t>
    <phoneticPr fontId="4"/>
  </si>
  <si>
    <t>114187-Z12</t>
  </si>
  <si>
    <t>シールキャップ（CDM3)</t>
    <phoneticPr fontId="4"/>
  </si>
  <si>
    <t>AIRSYS-SPX-D2</t>
    <phoneticPr fontId="4"/>
  </si>
  <si>
    <t>ドロップインアダプタ(特X）</t>
    <phoneticPr fontId="4"/>
  </si>
  <si>
    <t>AIRSYS-SPX-W1</t>
    <phoneticPr fontId="4"/>
  </si>
  <si>
    <t>アダプタナット</t>
    <phoneticPr fontId="4"/>
  </si>
  <si>
    <t>114187-Z13</t>
  </si>
  <si>
    <t>φ40パッドボス（POM）</t>
    <phoneticPr fontId="4"/>
  </si>
  <si>
    <t>114187-Z14</t>
  </si>
  <si>
    <t>φ40パッド（POM）</t>
    <phoneticPr fontId="4"/>
  </si>
  <si>
    <t>114187-Z15</t>
    <phoneticPr fontId="4"/>
  </si>
  <si>
    <t>ATD外容器追加工図(φ42.5)</t>
    <phoneticPr fontId="4"/>
  </si>
  <si>
    <t>フロウエル</t>
    <phoneticPr fontId="4"/>
  </si>
  <si>
    <t>アラム</t>
    <phoneticPr fontId="4"/>
  </si>
  <si>
    <t>30-10MC4-C</t>
    <phoneticPr fontId="4"/>
  </si>
  <si>
    <t>フッ素継手</t>
    <rPh sb="2" eb="3">
      <t>ソ</t>
    </rPh>
    <rPh sb="3" eb="4">
      <t>ツギ</t>
    </rPh>
    <rPh sb="4" eb="5">
      <t>テ</t>
    </rPh>
    <phoneticPr fontId="4"/>
  </si>
  <si>
    <t>30-10ME4-C</t>
    <phoneticPr fontId="4"/>
  </si>
  <si>
    <t>IR1010-01B</t>
    <phoneticPr fontId="4"/>
  </si>
  <si>
    <t>精密レギュレータ</t>
    <rPh sb="0" eb="2">
      <t>セイミツ</t>
    </rPh>
    <phoneticPr fontId="4"/>
  </si>
  <si>
    <t>ISE30A-01-N-L</t>
    <phoneticPr fontId="4"/>
  </si>
  <si>
    <t>圧力スイッチ</t>
    <rPh sb="0" eb="2">
      <t>アツリョク</t>
    </rPh>
    <phoneticPr fontId="4"/>
  </si>
  <si>
    <t>MNCNL4-M5</t>
    <phoneticPr fontId="4"/>
  </si>
  <si>
    <t>MNCNL4-1</t>
    <phoneticPr fontId="4"/>
  </si>
  <si>
    <t>BVHVU4-3</t>
    <phoneticPr fontId="4"/>
  </si>
  <si>
    <t>BVHVU6-3</t>
    <phoneticPr fontId="4"/>
  </si>
  <si>
    <t>PUT4-10-B</t>
    <phoneticPr fontId="4"/>
  </si>
  <si>
    <t>エアチューブ</t>
    <phoneticPr fontId="4"/>
  </si>
  <si>
    <t>PUT6-10-B</t>
    <phoneticPr fontId="4"/>
  </si>
  <si>
    <t>MFK-1</t>
    <phoneticPr fontId="4"/>
  </si>
  <si>
    <t>フットスイッチ</t>
    <phoneticPr fontId="4"/>
  </si>
  <si>
    <t>GPR-MS-2CD</t>
    <phoneticPr fontId="4"/>
  </si>
  <si>
    <t xml:space="preserve"> ﾘﾚｰｿｹｯﾄ </t>
    <phoneticPr fontId="4"/>
  </si>
  <si>
    <t>124031(SAITO-TETSU)で発注済</t>
    <rPh sb="20" eb="22">
      <t>ハッチュウ</t>
    </rPh>
    <rPh sb="22" eb="23">
      <t>スミ</t>
    </rPh>
    <phoneticPr fontId="4"/>
  </si>
  <si>
    <t>予備用</t>
    <rPh sb="0" eb="2">
      <t>ヨビ</t>
    </rPh>
    <rPh sb="2" eb="3">
      <t>ヨウ</t>
    </rPh>
    <phoneticPr fontId="4"/>
  </si>
  <si>
    <t>GPR-M-2CL-D24DB</t>
    <phoneticPr fontId="4"/>
  </si>
  <si>
    <t xml:space="preserve"> ｾｲｷﾞｮﾊﾞﾝﾖｳﾘﾚｰ </t>
    <phoneticPr fontId="4"/>
  </si>
  <si>
    <t>MWS-DS25B-HT25</t>
    <phoneticPr fontId="4"/>
  </si>
  <si>
    <t>Dsubコネクタ端子台</t>
    <phoneticPr fontId="4"/>
  </si>
  <si>
    <t>I/O-1端子台</t>
    <rPh sb="5" eb="7">
      <t>タンシ</t>
    </rPh>
    <rPh sb="7" eb="8">
      <t>ダイ</t>
    </rPh>
    <phoneticPr fontId="4"/>
  </si>
  <si>
    <t>NEDJL-PS-SB-25-1.5</t>
    <phoneticPr fontId="4"/>
  </si>
  <si>
    <t>I/O-1端子用ハーネス</t>
    <rPh sb="5" eb="7">
      <t>タンシ</t>
    </rPh>
    <rPh sb="7" eb="8">
      <t>ヨウ</t>
    </rPh>
    <phoneticPr fontId="4"/>
  </si>
  <si>
    <t>MRS232UL-09F-09F-CROSS-2</t>
    <phoneticPr fontId="4"/>
  </si>
  <si>
    <t>RS232ケーブル メス-メス（クロス）</t>
    <phoneticPr fontId="4"/>
  </si>
  <si>
    <t>COM3-KV3000用</t>
    <rPh sb="11" eb="12">
      <t>ヨウ</t>
    </rPh>
    <phoneticPr fontId="4"/>
  </si>
  <si>
    <t>MRS232UL-09F-09F-2</t>
  </si>
  <si>
    <t>RS232ケーブル メス-メス（ストレート）</t>
    <phoneticPr fontId="4"/>
  </si>
  <si>
    <t>京セラクリスタルデバイス㈱</t>
    <rPh sb="0" eb="1">
      <t>キョウ</t>
    </rPh>
    <phoneticPr fontId="4"/>
  </si>
  <si>
    <t>千葉（谷田川）</t>
    <rPh sb="0" eb="2">
      <t>チバ</t>
    </rPh>
    <rPh sb="3" eb="6">
      <t>ヤタガワ</t>
    </rPh>
    <phoneticPr fontId="4"/>
  </si>
  <si>
    <t>見積り分類</t>
    <rPh sb="0" eb="2">
      <t>ミツモ</t>
    </rPh>
    <rPh sb="3" eb="5">
      <t>ブンルイ</t>
    </rPh>
    <phoneticPr fontId="4"/>
  </si>
  <si>
    <t>入荷日</t>
    <rPh sb="0" eb="2">
      <t>ニュウカ</t>
    </rPh>
    <rPh sb="2" eb="3">
      <t>ビ</t>
    </rPh>
    <phoneticPr fontId="4"/>
  </si>
  <si>
    <t>山形設備 1号機改造分</t>
    <rPh sb="0" eb="2">
      <t>ヤマガタ</t>
    </rPh>
    <rPh sb="2" eb="4">
      <t>セツビ</t>
    </rPh>
    <rPh sb="6" eb="8">
      <t>ゴウキ</t>
    </rPh>
    <rPh sb="8" eb="10">
      <t>カイゾウ</t>
    </rPh>
    <rPh sb="10" eb="11">
      <t>ブン</t>
    </rPh>
    <phoneticPr fontId="4"/>
  </si>
  <si>
    <t>追加</t>
    <rPh sb="0" eb="2">
      <t>ツイカ</t>
    </rPh>
    <phoneticPr fontId="4"/>
  </si>
  <si>
    <t>シチズンマイクロ</t>
    <phoneticPr fontId="4"/>
  </si>
  <si>
    <r>
      <t xml:space="preserve">RB-35GM-N542-24 </t>
    </r>
    <r>
      <rPr>
        <b/>
        <sz val="11"/>
        <color indexed="8"/>
        <rFont val="ＭＳ Ｐゴシック"/>
        <family val="3"/>
        <charset val="128"/>
      </rPr>
      <t>減速比50</t>
    </r>
    <rPh sb="16" eb="18">
      <t>ゲンソク</t>
    </rPh>
    <rPh sb="18" eb="19">
      <t>ヒ</t>
    </rPh>
    <phoneticPr fontId="4"/>
  </si>
  <si>
    <t>φ37ギヤードモータ</t>
    <phoneticPr fontId="4"/>
  </si>
  <si>
    <t>11/28,12/8</t>
    <phoneticPr fontId="4"/>
  </si>
  <si>
    <t>11/27-1・12-1</t>
    <phoneticPr fontId="4"/>
  </si>
  <si>
    <t>S92-0112-01-107 φ10X10シリンダ　支持ブロック</t>
    <rPh sb="27" eb="29">
      <t>シジ</t>
    </rPh>
    <phoneticPr fontId="4"/>
  </si>
  <si>
    <t>S92-0112-01-108A φ10X10シリンダ　サポート</t>
    <phoneticPr fontId="4"/>
  </si>
  <si>
    <t>S92-0112-01-109B φ10X10シリンダ　突き上げブロック</t>
    <rPh sb="28" eb="29">
      <t>ツ</t>
    </rPh>
    <rPh sb="30" eb="31">
      <t>ア</t>
    </rPh>
    <phoneticPr fontId="4"/>
  </si>
  <si>
    <t>S92-0112-01-111 平面基板受け板 t0.8</t>
    <rPh sb="16" eb="18">
      <t>ヘイメン</t>
    </rPh>
    <rPh sb="18" eb="20">
      <t>キバン</t>
    </rPh>
    <rPh sb="20" eb="21">
      <t>ウ</t>
    </rPh>
    <rPh sb="22" eb="23">
      <t>イタ</t>
    </rPh>
    <phoneticPr fontId="4"/>
  </si>
  <si>
    <t>ガラエポ基板改造（第２シリンダ改造）購入品・ネジ類一式</t>
    <rPh sb="4" eb="6">
      <t>キバン</t>
    </rPh>
    <rPh sb="6" eb="8">
      <t>カイゾウ</t>
    </rPh>
    <rPh sb="9" eb="10">
      <t>ダイ</t>
    </rPh>
    <rPh sb="15" eb="17">
      <t>カイゾウ</t>
    </rPh>
    <rPh sb="18" eb="20">
      <t>コウニュウ</t>
    </rPh>
    <rPh sb="20" eb="21">
      <t>ヒン</t>
    </rPh>
    <rPh sb="24" eb="25">
      <t>ルイ</t>
    </rPh>
    <rPh sb="25" eb="27">
      <t>イッシキ</t>
    </rPh>
    <phoneticPr fontId="4"/>
  </si>
  <si>
    <t>S92-0112-01-118　ガラエポ用 アンロードプッシャー＆ネジ類一式</t>
    <rPh sb="20" eb="21">
      <t>ヨウ</t>
    </rPh>
    <rPh sb="35" eb="36">
      <t>ルイ</t>
    </rPh>
    <rPh sb="36" eb="38">
      <t>イッシキ</t>
    </rPh>
    <phoneticPr fontId="4"/>
  </si>
  <si>
    <t>タイショー</t>
    <phoneticPr fontId="4"/>
  </si>
  <si>
    <t>122420-Z01-01</t>
    <phoneticPr fontId="4"/>
  </si>
  <si>
    <t>【設計変更品】ローダ側マガジン下板</t>
    <rPh sb="1" eb="3">
      <t>セッケイ</t>
    </rPh>
    <rPh sb="3" eb="5">
      <t>ヘンコウ</t>
    </rPh>
    <rPh sb="5" eb="6">
      <t>ヒン</t>
    </rPh>
    <rPh sb="10" eb="11">
      <t>ガワ</t>
    </rPh>
    <rPh sb="15" eb="17">
      <t>シタイタ</t>
    </rPh>
    <phoneticPr fontId="4"/>
  </si>
  <si>
    <t>※１、３，４号機分</t>
    <rPh sb="6" eb="8">
      <t>ゴウキ</t>
    </rPh>
    <rPh sb="8" eb="9">
      <t>ブン</t>
    </rPh>
    <phoneticPr fontId="4"/>
  </si>
  <si>
    <t>122420-Z02-01</t>
    <phoneticPr fontId="4"/>
  </si>
  <si>
    <t>【設計変更品】第２コンベア部ピンシリンダ固定板金</t>
    <rPh sb="1" eb="3">
      <t>セッケイ</t>
    </rPh>
    <rPh sb="3" eb="5">
      <t>ヘンコウ</t>
    </rPh>
    <rPh sb="5" eb="6">
      <t>ヒン</t>
    </rPh>
    <rPh sb="7" eb="8">
      <t>ダイ</t>
    </rPh>
    <rPh sb="13" eb="14">
      <t>ブ</t>
    </rPh>
    <rPh sb="20" eb="22">
      <t>コテイ</t>
    </rPh>
    <rPh sb="22" eb="24">
      <t>バンキン</t>
    </rPh>
    <phoneticPr fontId="4"/>
  </si>
  <si>
    <t>122420-Z04</t>
  </si>
  <si>
    <t>センサー取付板金（h=10)</t>
    <rPh sb="4" eb="6">
      <t>トリツケ</t>
    </rPh>
    <rPh sb="6" eb="8">
      <t>バンキン</t>
    </rPh>
    <phoneticPr fontId="4"/>
  </si>
  <si>
    <t>FU-41TZ</t>
    <phoneticPr fontId="4"/>
  </si>
  <si>
    <t>ファイバーセンサー</t>
    <phoneticPr fontId="4"/>
  </si>
  <si>
    <t>オムロン</t>
    <phoneticPr fontId="4"/>
  </si>
  <si>
    <t>E32-D21L</t>
    <phoneticPr fontId="4"/>
  </si>
  <si>
    <t>SETGR8-35</t>
    <phoneticPr fontId="4"/>
  </si>
  <si>
    <t>L35円柱支柱</t>
    <rPh sb="3" eb="5">
      <t>エンチュウ</t>
    </rPh>
    <rPh sb="5" eb="7">
      <t>シチュウ</t>
    </rPh>
    <phoneticPr fontId="4"/>
  </si>
  <si>
    <t>済</t>
    <rPh sb="0" eb="1">
      <t>ズ</t>
    </rPh>
    <phoneticPr fontId="4"/>
  </si>
  <si>
    <t>SETGR8-30</t>
    <phoneticPr fontId="4"/>
  </si>
  <si>
    <t>L30円柱支柱</t>
    <rPh sb="3" eb="5">
      <t>エンチュウ</t>
    </rPh>
    <rPh sb="5" eb="7">
      <t>シチュウ</t>
    </rPh>
    <phoneticPr fontId="4"/>
  </si>
  <si>
    <t>国分設備 6、7、8号機改造分</t>
    <rPh sb="0" eb="2">
      <t>コクブ</t>
    </rPh>
    <rPh sb="2" eb="4">
      <t>セツビ</t>
    </rPh>
    <rPh sb="10" eb="12">
      <t>ゴウキ</t>
    </rPh>
    <rPh sb="12" eb="14">
      <t>カイゾウ</t>
    </rPh>
    <rPh sb="14" eb="15">
      <t>ブン</t>
    </rPh>
    <phoneticPr fontId="4"/>
  </si>
  <si>
    <r>
      <t>S</t>
    </r>
    <r>
      <rPr>
        <sz val="11"/>
        <color theme="1"/>
        <rFont val="游ゴシック"/>
        <family val="2"/>
        <charset val="128"/>
        <scheme val="minor"/>
      </rPr>
      <t>MC</t>
    </r>
    <phoneticPr fontId="4"/>
  </si>
  <si>
    <t>都機工</t>
    <rPh sb="0" eb="1">
      <t>ミヤコ</t>
    </rPh>
    <rPh sb="1" eb="2">
      <t>キ</t>
    </rPh>
    <rPh sb="2" eb="3">
      <t>コウ</t>
    </rPh>
    <phoneticPr fontId="4"/>
  </si>
  <si>
    <t>ZH10BS-06-06</t>
    <phoneticPr fontId="4"/>
  </si>
  <si>
    <t>エジェクター</t>
    <phoneticPr fontId="4"/>
  </si>
  <si>
    <t>京セラ国分移管設備改造用</t>
    <rPh sb="0" eb="1">
      <t>キョウ</t>
    </rPh>
    <rPh sb="3" eb="5">
      <t>コクブ</t>
    </rPh>
    <rPh sb="5" eb="7">
      <t>イカン</t>
    </rPh>
    <rPh sb="7" eb="9">
      <t>セツビ</t>
    </rPh>
    <rPh sb="9" eb="11">
      <t>カイゾウ</t>
    </rPh>
    <rPh sb="11" eb="12">
      <t>ヨウ</t>
    </rPh>
    <phoneticPr fontId="4"/>
  </si>
  <si>
    <t>ZSE30AF-01-N-MGA1</t>
    <phoneticPr fontId="4"/>
  </si>
  <si>
    <t>真空デジタルゲージ</t>
    <rPh sb="0" eb="2">
      <t>シンクウ</t>
    </rPh>
    <phoneticPr fontId="4"/>
  </si>
  <si>
    <t>SY3120-5LOZE-C4</t>
    <phoneticPr fontId="4"/>
  </si>
  <si>
    <t>5ポート電磁弁</t>
    <rPh sb="4" eb="7">
      <t>デンジベン</t>
    </rPh>
    <phoneticPr fontId="4"/>
  </si>
  <si>
    <r>
      <t>KQ2L04-M3G</t>
    </r>
    <r>
      <rPr>
        <sz val="11"/>
        <color indexed="8"/>
        <rFont val="ＭＳ Ｐゴシック"/>
        <family val="3"/>
        <charset val="128"/>
      </rPr>
      <t>　※（1パック10個入り）</t>
    </r>
    <phoneticPr fontId="4"/>
  </si>
  <si>
    <t>2パック</t>
    <phoneticPr fontId="4"/>
  </si>
  <si>
    <t>φ4エルボM3継手（1パック10個入り）</t>
    <rPh sb="7" eb="9">
      <t>ツギテ</t>
    </rPh>
    <rPh sb="16" eb="17">
      <t>コ</t>
    </rPh>
    <rPh sb="17" eb="18">
      <t>イ</t>
    </rPh>
    <phoneticPr fontId="4"/>
  </si>
  <si>
    <t>吸着ステージ部 1装置につき＝2個/台×ロボット2台</t>
    <rPh sb="0" eb="2">
      <t>キュウチャク</t>
    </rPh>
    <rPh sb="6" eb="7">
      <t>ブ</t>
    </rPh>
    <rPh sb="9" eb="11">
      <t>ソウチ</t>
    </rPh>
    <rPh sb="16" eb="17">
      <t>コ</t>
    </rPh>
    <rPh sb="18" eb="19">
      <t>ダイ</t>
    </rPh>
    <rPh sb="25" eb="26">
      <t>ダイ</t>
    </rPh>
    <phoneticPr fontId="4"/>
  </si>
  <si>
    <r>
      <t>KQ2L06-M5A　</t>
    </r>
    <r>
      <rPr>
        <sz val="11"/>
        <color indexed="8"/>
        <rFont val="ＭＳ Ｐゴシック"/>
        <family val="3"/>
        <charset val="128"/>
      </rPr>
      <t>※（1パック10個入り）</t>
    </r>
    <phoneticPr fontId="4"/>
  </si>
  <si>
    <t>φ6 エルボM5継手（1パック10個入り）</t>
    <rPh sb="8" eb="10">
      <t>ツギテ</t>
    </rPh>
    <phoneticPr fontId="4"/>
  </si>
  <si>
    <r>
      <t>KQ2H04-06A　</t>
    </r>
    <r>
      <rPr>
        <sz val="11"/>
        <color indexed="8"/>
        <rFont val="ＭＳ Ｐゴシック"/>
        <family val="3"/>
        <charset val="128"/>
      </rPr>
      <t>※（1パック10個入り）</t>
    </r>
    <phoneticPr fontId="4"/>
  </si>
  <si>
    <t>φ4⇒φ6変換継手（1パック10個入り)</t>
    <rPh sb="5" eb="7">
      <t>ヘンカン</t>
    </rPh>
    <rPh sb="7" eb="9">
      <t>ツギテ</t>
    </rPh>
    <phoneticPr fontId="4"/>
  </si>
  <si>
    <r>
      <t>KQ2U06-00A　</t>
    </r>
    <r>
      <rPr>
        <sz val="11"/>
        <color indexed="8"/>
        <rFont val="ＭＳ Ｐゴシック"/>
        <family val="3"/>
        <charset val="128"/>
      </rPr>
      <t>※（1パック10個入り）</t>
    </r>
    <phoneticPr fontId="4"/>
  </si>
  <si>
    <t>φ6 2分岐継手（1パック10個入り)</t>
    <rPh sb="4" eb="6">
      <t>ブンキ</t>
    </rPh>
    <rPh sb="6" eb="8">
      <t>ツギテ</t>
    </rPh>
    <phoneticPr fontId="4"/>
  </si>
  <si>
    <r>
      <t>KQ2U04-00A　</t>
    </r>
    <r>
      <rPr>
        <sz val="11"/>
        <color indexed="8"/>
        <rFont val="ＭＳ Ｐゴシック"/>
        <family val="3"/>
        <charset val="128"/>
      </rPr>
      <t>※（1パック10個入り）</t>
    </r>
    <phoneticPr fontId="4"/>
  </si>
  <si>
    <t>φ4 2分岐継手（1パック10個入り)</t>
    <rPh sb="4" eb="6">
      <t>ブンキ</t>
    </rPh>
    <rPh sb="6" eb="8">
      <t>ツギテ</t>
    </rPh>
    <phoneticPr fontId="4"/>
  </si>
  <si>
    <t>37103-2165-000FL-8P</t>
    <phoneticPr fontId="4"/>
  </si>
  <si>
    <t>e-CONプラグコネクター</t>
    <phoneticPr fontId="4"/>
  </si>
  <si>
    <t>UJYL6-B</t>
    <phoneticPr fontId="4"/>
  </si>
  <si>
    <t>φ6 2分岐継手</t>
    <rPh sb="4" eb="6">
      <t>ブンキ</t>
    </rPh>
    <rPh sb="6" eb="8">
      <t>ツギテ</t>
    </rPh>
    <phoneticPr fontId="4"/>
  </si>
  <si>
    <t>φ6エアーホース</t>
    <phoneticPr fontId="4"/>
  </si>
  <si>
    <t>φ4エアーホース</t>
    <phoneticPr fontId="4"/>
  </si>
  <si>
    <t>MSCNF6-1</t>
    <phoneticPr fontId="4"/>
  </si>
  <si>
    <t>負圧ゲージφ6継手</t>
    <rPh sb="0" eb="2">
      <t>フアツ</t>
    </rPh>
    <rPh sb="7" eb="9">
      <t>ツギテ</t>
    </rPh>
    <phoneticPr fontId="4"/>
  </si>
  <si>
    <t>手配願います</t>
    <rPh sb="0" eb="2">
      <t>テハイ</t>
    </rPh>
    <rPh sb="2" eb="3">
      <t>ネガ</t>
    </rPh>
    <phoneticPr fontId="4"/>
  </si>
  <si>
    <t>ガラエポ基板搬送改造一式</t>
    <rPh sb="4" eb="6">
      <t>キバン</t>
    </rPh>
    <rPh sb="6" eb="8">
      <t>ハンソウ</t>
    </rPh>
    <rPh sb="8" eb="10">
      <t>カイゾウ</t>
    </rPh>
    <rPh sb="10" eb="12">
      <t>イッシキ</t>
    </rPh>
    <phoneticPr fontId="4"/>
  </si>
  <si>
    <t>ツール治具、ワーク治具一式</t>
    <rPh sb="3" eb="5">
      <t>ジグ</t>
    </rPh>
    <rPh sb="9" eb="11">
      <t>ジグ</t>
    </rPh>
    <rPh sb="11" eb="13">
      <t>イッシキ</t>
    </rPh>
    <phoneticPr fontId="4"/>
  </si>
  <si>
    <t>仕様確認中</t>
    <rPh sb="0" eb="2">
      <t>シヨウ</t>
    </rPh>
    <rPh sb="2" eb="4">
      <t>カクニン</t>
    </rPh>
    <rPh sb="4" eb="5">
      <t>チュウ</t>
    </rPh>
    <phoneticPr fontId="4"/>
  </si>
  <si>
    <t>新光電子</t>
    <rPh sb="0" eb="2">
      <t>シンコウ</t>
    </rPh>
    <rPh sb="2" eb="4">
      <t>デンシ</t>
    </rPh>
    <phoneticPr fontId="4"/>
  </si>
  <si>
    <t>山澤</t>
    <rPh sb="0" eb="1">
      <t>ヤマ</t>
    </rPh>
    <rPh sb="1" eb="2">
      <t>サワ</t>
    </rPh>
    <phoneticPr fontId="4"/>
  </si>
  <si>
    <t>125124-X01</t>
    <phoneticPr fontId="4"/>
  </si>
  <si>
    <t>CR102用押えプレート</t>
    <phoneticPr fontId="4"/>
  </si>
  <si>
    <t>125124-X02</t>
  </si>
  <si>
    <t>押えプレート固定板金(固定用）</t>
    <phoneticPr fontId="4"/>
  </si>
  <si>
    <t>125124-X03</t>
  </si>
  <si>
    <t>押えプレート固定板金(稼動用）</t>
    <rPh sb="11" eb="13">
      <t>カドウ</t>
    </rPh>
    <phoneticPr fontId="4"/>
  </si>
  <si>
    <t>富士通化成</t>
    <rPh sb="0" eb="3">
      <t>フジツウ</t>
    </rPh>
    <rPh sb="3" eb="5">
      <t>カセイ</t>
    </rPh>
    <phoneticPr fontId="4"/>
  </si>
  <si>
    <t>@ECHN-20061106-00010</t>
    <phoneticPr fontId="4"/>
  </si>
  <si>
    <t>Web設計ハーネス</t>
    <rPh sb="3" eb="5">
      <t>セッケイ</t>
    </rPh>
    <phoneticPr fontId="4"/>
  </si>
  <si>
    <t>I/Oケーブル</t>
    <phoneticPr fontId="4"/>
  </si>
  <si>
    <t>CRKB4-10</t>
    <phoneticPr fontId="4"/>
  </si>
  <si>
    <t>樹脂ローレット</t>
    <rPh sb="0" eb="2">
      <t>ジュシ</t>
    </rPh>
    <phoneticPr fontId="4"/>
  </si>
  <si>
    <t>125131-Y01</t>
    <phoneticPr fontId="4"/>
  </si>
  <si>
    <t>ツール板</t>
    <rPh sb="3" eb="4">
      <t>イタ</t>
    </rPh>
    <phoneticPr fontId="4"/>
  </si>
  <si>
    <t>125131-Y02</t>
    <phoneticPr fontId="4"/>
  </si>
  <si>
    <t>タブテーブル（L110）</t>
    <phoneticPr fontId="4"/>
  </si>
  <si>
    <t>125131-Y03</t>
    <phoneticPr fontId="4"/>
  </si>
  <si>
    <t>バルブ固定板金</t>
    <rPh sb="3" eb="5">
      <t>コテイ</t>
    </rPh>
    <rPh sb="5" eb="7">
      <t>バンキン</t>
    </rPh>
    <phoneticPr fontId="4"/>
  </si>
  <si>
    <t>SS40564</t>
    <phoneticPr fontId="4"/>
  </si>
  <si>
    <t>新カートリッジホルダ（ダブ用）</t>
    <rPh sb="0" eb="1">
      <t>シン</t>
    </rPh>
    <rPh sb="13" eb="14">
      <t>ヨウ</t>
    </rPh>
    <phoneticPr fontId="4"/>
  </si>
  <si>
    <t>SS40077</t>
    <phoneticPr fontId="4"/>
  </si>
  <si>
    <t>725D,725DA用ホルダ（P=25)</t>
    <rPh sb="10" eb="11">
      <t>ヨウ</t>
    </rPh>
    <phoneticPr fontId="4"/>
  </si>
  <si>
    <t>SUTPB23</t>
    <phoneticPr fontId="4"/>
  </si>
  <si>
    <t>ドロップインアダプタ（特X）</t>
    <rPh sb="11" eb="12">
      <t>トク</t>
    </rPh>
    <phoneticPr fontId="4"/>
  </si>
  <si>
    <t>株式会社FTS</t>
    <rPh sb="0" eb="4">
      <t>カブシキガイシャ</t>
    </rPh>
    <phoneticPr fontId="4"/>
  </si>
  <si>
    <t>田中（則包）</t>
    <rPh sb="0" eb="2">
      <t>タナカ</t>
    </rPh>
    <rPh sb="3" eb="5">
      <t>ノリカネ</t>
    </rPh>
    <phoneticPr fontId="4"/>
  </si>
  <si>
    <t>Webハーネス</t>
    <phoneticPr fontId="4"/>
  </si>
  <si>
    <t>125140-Y01</t>
    <phoneticPr fontId="4"/>
  </si>
  <si>
    <t>125140-Y02</t>
    <phoneticPr fontId="4"/>
  </si>
  <si>
    <t>バルブ固定板</t>
    <rPh sb="3" eb="5">
      <t>コテイ</t>
    </rPh>
    <rPh sb="5" eb="6">
      <t>イタ</t>
    </rPh>
    <phoneticPr fontId="4"/>
  </si>
  <si>
    <t>125140-Y03</t>
    <phoneticPr fontId="4"/>
  </si>
  <si>
    <t>バルブ下受けブロック</t>
    <rPh sb="3" eb="4">
      <t>シタ</t>
    </rPh>
    <rPh sb="4" eb="5">
      <t>ウ</t>
    </rPh>
    <phoneticPr fontId="4"/>
  </si>
  <si>
    <t>VH46-P25-E</t>
    <phoneticPr fontId="4"/>
  </si>
  <si>
    <t>SV46バルブホルダ</t>
    <phoneticPr fontId="4"/>
  </si>
  <si>
    <t>蛇の目</t>
    <rPh sb="0" eb="1">
      <t>ジャ</t>
    </rPh>
    <rPh sb="2" eb="3">
      <t>メ</t>
    </rPh>
    <phoneticPr fontId="4"/>
  </si>
  <si>
    <t>PCソフト（塗布仕様）　JRN用</t>
    <rPh sb="6" eb="8">
      <t>トフ</t>
    </rPh>
    <rPh sb="8" eb="10">
      <t>シヨウ</t>
    </rPh>
    <rPh sb="15" eb="16">
      <t>ヨウ</t>
    </rPh>
    <phoneticPr fontId="4"/>
  </si>
  <si>
    <t>送料</t>
    <rPh sb="0" eb="2">
      <t>ソウリョウ</t>
    </rPh>
    <phoneticPr fontId="4"/>
  </si>
  <si>
    <t>PNUIC-REX-USB60F-R</t>
    <phoneticPr fontId="4"/>
  </si>
  <si>
    <t>RS232Cケーブル</t>
    <phoneticPr fontId="4"/>
  </si>
  <si>
    <t>DGC-9SS</t>
    <phoneticPr fontId="4"/>
  </si>
  <si>
    <t>ジェンダー</t>
    <phoneticPr fontId="4"/>
  </si>
  <si>
    <t>安福ゴム工業㈱</t>
    <rPh sb="0" eb="2">
      <t>ヤスフク</t>
    </rPh>
    <rPh sb="4" eb="6">
      <t>コウギョウ</t>
    </rPh>
    <phoneticPr fontId="4"/>
  </si>
  <si>
    <t>福島(谷田川）</t>
    <rPh sb="0" eb="2">
      <t>フクシマ</t>
    </rPh>
    <rPh sb="3" eb="6">
      <t>ヤタガワ</t>
    </rPh>
    <phoneticPr fontId="4"/>
  </si>
  <si>
    <t>ペンダントコネクタ変換ケーブル／963597001</t>
    <rPh sb="9" eb="11">
      <t>ヘンカン</t>
    </rPh>
    <phoneticPr fontId="4"/>
  </si>
  <si>
    <t>JRNペンダント⇒JRV変換ケーブル</t>
    <rPh sb="12" eb="14">
      <t>ヘンカン</t>
    </rPh>
    <phoneticPr fontId="4"/>
  </si>
  <si>
    <t>125143-Y01</t>
    <phoneticPr fontId="4"/>
  </si>
  <si>
    <t>ツール取付板</t>
    <rPh sb="3" eb="5">
      <t>トリツケ</t>
    </rPh>
    <rPh sb="5" eb="6">
      <t>イタ</t>
    </rPh>
    <phoneticPr fontId="4"/>
  </si>
  <si>
    <t>125143-Y02</t>
  </si>
  <si>
    <t>バルブホルダ背板</t>
    <rPh sb="6" eb="8">
      <t>セイタ</t>
    </rPh>
    <phoneticPr fontId="4"/>
  </si>
  <si>
    <t>125143-Y03</t>
  </si>
  <si>
    <t>バルブホルダSV51MD</t>
    <phoneticPr fontId="4"/>
  </si>
  <si>
    <t>125143-Y04</t>
  </si>
  <si>
    <t>軸変換シリンジ支え</t>
    <rPh sb="0" eb="1">
      <t>ジク</t>
    </rPh>
    <rPh sb="1" eb="3">
      <t>ヘンカン</t>
    </rPh>
    <rPh sb="7" eb="8">
      <t>ササ</t>
    </rPh>
    <phoneticPr fontId="4"/>
  </si>
  <si>
    <t>SSST003</t>
    <phoneticPr fontId="4"/>
  </si>
  <si>
    <t>Ｌ板金</t>
    <rPh sb="1" eb="3">
      <t>バンキン</t>
    </rPh>
    <phoneticPr fontId="4"/>
  </si>
  <si>
    <r>
      <t>K</t>
    </r>
    <r>
      <rPr>
        <sz val="11"/>
        <color theme="1"/>
        <rFont val="游ゴシック"/>
        <family val="2"/>
        <charset val="128"/>
        <scheme val="minor"/>
      </rPr>
      <t>BBS4-8</t>
    </r>
    <phoneticPr fontId="4"/>
  </si>
  <si>
    <t>低頭小径ボルト</t>
    <rPh sb="0" eb="2">
      <t>テイトウ</t>
    </rPh>
    <rPh sb="2" eb="4">
      <t>ショウケイ</t>
    </rPh>
    <phoneticPr fontId="4"/>
  </si>
  <si>
    <r>
      <t>KBBS4-</t>
    </r>
    <r>
      <rPr>
        <sz val="11"/>
        <color theme="1"/>
        <rFont val="游ゴシック"/>
        <family val="2"/>
        <charset val="128"/>
        <scheme val="minor"/>
      </rPr>
      <t>10</t>
    </r>
    <phoneticPr fontId="4"/>
  </si>
  <si>
    <t>CRKB4-15</t>
    <phoneticPr fontId="4"/>
  </si>
  <si>
    <t>樹脂ローレットネジ</t>
    <rPh sb="0" eb="2">
      <t>ジュシ</t>
    </rPh>
    <phoneticPr fontId="4"/>
  </si>
  <si>
    <t>XSG25-CR</t>
    <phoneticPr fontId="4"/>
  </si>
  <si>
    <t>X軸ステージ</t>
    <rPh sb="1" eb="2">
      <t>ジク</t>
    </rPh>
    <phoneticPr fontId="4"/>
  </si>
  <si>
    <t>XYSG25-CR</t>
    <phoneticPr fontId="4"/>
  </si>
  <si>
    <t>XY軸ステージ</t>
    <rPh sb="2" eb="3">
      <t>ジク</t>
    </rPh>
    <phoneticPr fontId="4"/>
  </si>
  <si>
    <t>SCB2-8</t>
    <phoneticPr fontId="4"/>
  </si>
  <si>
    <t>六角穴付ボルト</t>
    <phoneticPr fontId="4"/>
  </si>
  <si>
    <t>SCB2-10</t>
    <phoneticPr fontId="4"/>
  </si>
  <si>
    <t>@ECHN-20111222-00025</t>
    <phoneticPr fontId="4"/>
  </si>
  <si>
    <t>JR-Vロボット⇔SDP用　I/Oケーブル</t>
    <rPh sb="12" eb="13">
      <t>ヨウ</t>
    </rPh>
    <phoneticPr fontId="4"/>
  </si>
  <si>
    <t>シークスエレクトロニクス</t>
    <phoneticPr fontId="4"/>
  </si>
  <si>
    <t>山澤（則包）</t>
    <rPh sb="0" eb="1">
      <t>ヤマ</t>
    </rPh>
    <rPh sb="1" eb="2">
      <t>サワ</t>
    </rPh>
    <rPh sb="3" eb="5">
      <t>ノリカネ</t>
    </rPh>
    <phoneticPr fontId="4"/>
  </si>
  <si>
    <t>UWANA10-80-27</t>
    <phoneticPr fontId="4"/>
  </si>
  <si>
    <t>取手   1日目</t>
    <phoneticPr fontId="4"/>
  </si>
  <si>
    <t>125140(Y.Norikane)で発注済</t>
    <rPh sb="19" eb="22">
      <t>ハッチュウズミ</t>
    </rPh>
    <phoneticPr fontId="4"/>
  </si>
  <si>
    <t>WSRM14-4</t>
    <phoneticPr fontId="4"/>
  </si>
  <si>
    <t>金属ワッシャ  1日目</t>
    <phoneticPr fontId="4"/>
  </si>
  <si>
    <t>125140(Y.Norikane)で発注済</t>
  </si>
  <si>
    <t>JPRA4-5</t>
    <phoneticPr fontId="4"/>
  </si>
  <si>
    <t>高さ調整ピン  3日目</t>
    <phoneticPr fontId="4"/>
  </si>
  <si>
    <t>SRTASU12-L74.55-G0-NNC</t>
    <phoneticPr fontId="4"/>
  </si>
  <si>
    <t>高さ調整ピン  5日目</t>
    <phoneticPr fontId="4"/>
  </si>
  <si>
    <t>LSPASUC12-L20-P10-B17</t>
    <phoneticPr fontId="4"/>
  </si>
  <si>
    <t>支柱ピン  3日目</t>
    <phoneticPr fontId="4"/>
  </si>
  <si>
    <t>LSPASUC20-L60.53-P10.1-B4</t>
    <phoneticPr fontId="4"/>
  </si>
  <si>
    <t>CBSST8-16</t>
    <phoneticPr fontId="4"/>
  </si>
  <si>
    <t>低頭六角穴付ボルト  1日目</t>
    <phoneticPr fontId="4"/>
  </si>
  <si>
    <t>SFBJ4-8</t>
    <phoneticPr fontId="4"/>
  </si>
  <si>
    <t>十字穴付皿小ネジ  1日目</t>
    <rPh sb="0" eb="2">
      <t>ジュウジ</t>
    </rPh>
    <rPh sb="2" eb="3">
      <t>アナ</t>
    </rPh>
    <rPh sb="3" eb="4">
      <t>ツ</t>
    </rPh>
    <rPh sb="4" eb="5">
      <t>サラ</t>
    </rPh>
    <rPh sb="5" eb="6">
      <t>コ</t>
    </rPh>
    <phoneticPr fontId="4"/>
  </si>
  <si>
    <t>千住金属（アルプス 湧谷)</t>
    <phoneticPr fontId="4"/>
  </si>
  <si>
    <t>千葉(斉藤鉄）</t>
    <rPh sb="0" eb="2">
      <t>チバ</t>
    </rPh>
    <rPh sb="3" eb="5">
      <t>サイトウ</t>
    </rPh>
    <rPh sb="5" eb="6">
      <t>テツ</t>
    </rPh>
    <phoneticPr fontId="4"/>
  </si>
  <si>
    <t>SS4247-01</t>
    <phoneticPr fontId="4"/>
  </si>
  <si>
    <t>ロボット取付板</t>
    <phoneticPr fontId="4"/>
  </si>
  <si>
    <t>BL-ADP5-55</t>
    <phoneticPr fontId="4"/>
  </si>
  <si>
    <t>シリンジアダプタ5cc-55cc （POMアダプタ付）</t>
    <phoneticPr fontId="4"/>
  </si>
  <si>
    <t>シャープ（テスト用）</t>
    <rPh sb="8" eb="9">
      <t>ヨウ</t>
    </rPh>
    <phoneticPr fontId="4"/>
  </si>
  <si>
    <t>上野（谷田川）</t>
    <rPh sb="0" eb="2">
      <t>ウエノ</t>
    </rPh>
    <rPh sb="3" eb="6">
      <t>ヤタガワ</t>
    </rPh>
    <phoneticPr fontId="4"/>
  </si>
  <si>
    <r>
      <t xml:space="preserve">シャープ テスト用　継手
</t>
    </r>
    <r>
      <rPr>
        <b/>
        <sz val="11"/>
        <color indexed="10"/>
        <rFont val="ＭＳ Ｐゴシック"/>
        <family val="3"/>
        <charset val="128"/>
      </rPr>
      <t>⇒上野部長承認済み</t>
    </r>
    <rPh sb="8" eb="9">
      <t>ヨウ</t>
    </rPh>
    <rPh sb="10" eb="12">
      <t>ツギテ</t>
    </rPh>
    <rPh sb="14" eb="16">
      <t>ウエノ</t>
    </rPh>
    <rPh sb="16" eb="18">
      <t>ブチョウ</t>
    </rPh>
    <rPh sb="18" eb="20">
      <t>ショウニン</t>
    </rPh>
    <rPh sb="20" eb="21">
      <t>ズ</t>
    </rPh>
    <phoneticPr fontId="4"/>
  </si>
  <si>
    <t>SJSXSD21</t>
    <phoneticPr fontId="4"/>
  </si>
  <si>
    <t>異径メス・オスソケット（継手）</t>
    <rPh sb="0" eb="2">
      <t>イケイ</t>
    </rPh>
    <rPh sb="12" eb="14">
      <t>ツギテ</t>
    </rPh>
    <phoneticPr fontId="4"/>
  </si>
  <si>
    <t>APMTY-T2-N1</t>
    <phoneticPr fontId="4"/>
  </si>
  <si>
    <t>ネジ変換継手</t>
    <rPh sb="2" eb="4">
      <t>ヘンカン</t>
    </rPh>
    <rPh sb="4" eb="6">
      <t>ツギテ</t>
    </rPh>
    <phoneticPr fontId="4"/>
  </si>
  <si>
    <t>山澤(斉藤鉄）</t>
    <rPh sb="0" eb="1">
      <t>ヤマ</t>
    </rPh>
    <rPh sb="1" eb="2">
      <t>サワ</t>
    </rPh>
    <rPh sb="3" eb="5">
      <t>サイトウ</t>
    </rPh>
    <rPh sb="5" eb="6">
      <t>テツ</t>
    </rPh>
    <phoneticPr fontId="4"/>
  </si>
  <si>
    <t>123985-X03-1</t>
    <phoneticPr fontId="4"/>
  </si>
  <si>
    <t>ワーク押えプレート（KR5590）</t>
    <phoneticPr fontId="4"/>
  </si>
  <si>
    <t>123985-X05-1</t>
    <phoneticPr fontId="4"/>
  </si>
  <si>
    <t>ワーク押えプレート（KL2250)</t>
    <phoneticPr fontId="4"/>
  </si>
  <si>
    <t>追加工</t>
    <rPh sb="0" eb="2">
      <t>ツイカ</t>
    </rPh>
    <rPh sb="2" eb="3">
      <t>コウ</t>
    </rPh>
    <phoneticPr fontId="4"/>
  </si>
  <si>
    <t>123985-Y01</t>
    <phoneticPr fontId="4"/>
  </si>
  <si>
    <t>e-star位置決めﾋﾟﾝ</t>
    <rPh sb="6" eb="8">
      <t>イチ</t>
    </rPh>
    <rPh sb="8" eb="9">
      <t>キ</t>
    </rPh>
    <phoneticPr fontId="4"/>
  </si>
  <si>
    <t>三洋電機㈱</t>
    <rPh sb="0" eb="2">
      <t>サンヨウ</t>
    </rPh>
    <rPh sb="2" eb="4">
      <t>デンキ</t>
    </rPh>
    <phoneticPr fontId="4"/>
  </si>
  <si>
    <t>竹内（則包）</t>
    <rPh sb="0" eb="2">
      <t>タケウチ</t>
    </rPh>
    <rPh sb="3" eb="5">
      <t>ノリカネ</t>
    </rPh>
    <phoneticPr fontId="4"/>
  </si>
  <si>
    <t>JR2504N（塗布仕様）</t>
    <rPh sb="8" eb="10">
      <t>トフ</t>
    </rPh>
    <rPh sb="10" eb="12">
      <t>シヨウ</t>
    </rPh>
    <phoneticPr fontId="4"/>
  </si>
  <si>
    <t>e-CON　プラグコネクタ</t>
    <phoneticPr fontId="4"/>
  </si>
  <si>
    <t>37303-3101-000FL-8P</t>
    <phoneticPr fontId="4"/>
  </si>
  <si>
    <t>e-CON　ソケットコネクタ</t>
    <phoneticPr fontId="4"/>
  </si>
  <si>
    <t>NEDUL-PT-SB-9-2</t>
    <phoneticPr fontId="4"/>
  </si>
  <si>
    <t>SHTCMN10</t>
    <phoneticPr fontId="4"/>
  </si>
  <si>
    <t>シャフトホルダ</t>
    <phoneticPr fontId="4"/>
  </si>
  <si>
    <t>WSSS15-5-3</t>
    <phoneticPr fontId="4"/>
  </si>
  <si>
    <t>金属ワッシャ</t>
    <phoneticPr fontId="4"/>
  </si>
  <si>
    <t>SFPNSA3-P6-L2-B5-M3</t>
    <phoneticPr fontId="4"/>
  </si>
  <si>
    <t>位置決めピン</t>
    <phoneticPr fontId="4"/>
  </si>
  <si>
    <t>SCB4-40</t>
    <phoneticPr fontId="4"/>
  </si>
  <si>
    <t>六角穴付ボルト</t>
    <rPh sb="0" eb="2">
      <t>ロッカク</t>
    </rPh>
    <rPh sb="2" eb="3">
      <t>アナ</t>
    </rPh>
    <rPh sb="3" eb="4">
      <t>ツキ</t>
    </rPh>
    <phoneticPr fontId="4"/>
  </si>
  <si>
    <t>SHSHS12-20</t>
    <phoneticPr fontId="4"/>
  </si>
  <si>
    <t>KR6G5-100P</t>
    <phoneticPr fontId="4"/>
  </si>
  <si>
    <t>結束バンド固定具</t>
    <phoneticPr fontId="4"/>
  </si>
  <si>
    <t>MSSFS4-6</t>
    <phoneticPr fontId="4"/>
  </si>
  <si>
    <t>六角穴付止めねじ平先</t>
    <phoneticPr fontId="4"/>
  </si>
  <si>
    <t>NEDJL-PS-SB-37-1.5</t>
    <phoneticPr fontId="4"/>
  </si>
  <si>
    <t>MWS-DS37A-HT37</t>
    <phoneticPr fontId="4"/>
  </si>
  <si>
    <t>MRB-300</t>
    <phoneticPr fontId="4"/>
  </si>
  <si>
    <t>DINレール</t>
    <phoneticPr fontId="4"/>
  </si>
  <si>
    <t>リレー</t>
    <phoneticPr fontId="4"/>
  </si>
  <si>
    <t>リレーソケット</t>
    <phoneticPr fontId="4"/>
  </si>
  <si>
    <t>MWI-COM-P10N10</t>
    <phoneticPr fontId="4"/>
  </si>
  <si>
    <t>PNコモン端子台</t>
    <phoneticPr fontId="4"/>
  </si>
  <si>
    <t>AD-262</t>
    <phoneticPr fontId="4"/>
  </si>
  <si>
    <t>配線ダクト</t>
    <phoneticPr fontId="4"/>
  </si>
  <si>
    <t>東洋技研</t>
    <phoneticPr fontId="4"/>
  </si>
  <si>
    <t>HDV-1</t>
    <phoneticPr fontId="4"/>
  </si>
  <si>
    <t>止め金具</t>
    <phoneticPr fontId="4"/>
  </si>
  <si>
    <t>SLSBWRK7-90</t>
    <phoneticPr fontId="4"/>
  </si>
  <si>
    <t>六角支柱</t>
    <phoneticPr fontId="4"/>
  </si>
  <si>
    <t>チューブ</t>
    <phoneticPr fontId="4"/>
  </si>
  <si>
    <t>アズワン</t>
    <phoneticPr fontId="4"/>
  </si>
  <si>
    <t>5-079-06</t>
    <phoneticPr fontId="4"/>
  </si>
  <si>
    <t>ミニカップ 60ｍｌ</t>
    <phoneticPr fontId="4"/>
  </si>
  <si>
    <t>124958-Y01</t>
    <phoneticPr fontId="4"/>
  </si>
  <si>
    <t>連結ブロック</t>
    <phoneticPr fontId="4"/>
  </si>
  <si>
    <t>124958-Y02</t>
  </si>
  <si>
    <t>ツール取付板</t>
    <phoneticPr fontId="4"/>
  </si>
  <si>
    <t>124958-Y03</t>
  </si>
  <si>
    <t>124958-Y04</t>
  </si>
  <si>
    <t>ノズル先端支え(1)</t>
    <phoneticPr fontId="4"/>
  </si>
  <si>
    <t>124958-Y05</t>
  </si>
  <si>
    <t>ノズル先端支え(2)</t>
    <phoneticPr fontId="4"/>
  </si>
  <si>
    <t>124958-Y06</t>
  </si>
  <si>
    <t>ノズル径変換カラーA</t>
    <phoneticPr fontId="4"/>
  </si>
  <si>
    <t>124958-Y07</t>
  </si>
  <si>
    <t>ノズル径変換カラーB</t>
    <phoneticPr fontId="4"/>
  </si>
  <si>
    <t>124958-Y08</t>
  </si>
  <si>
    <t>ノズル径変換カラーC</t>
    <phoneticPr fontId="4"/>
  </si>
  <si>
    <t>124958-Y09</t>
  </si>
  <si>
    <t>配管受け板金</t>
    <phoneticPr fontId="4"/>
  </si>
  <si>
    <t>124958-Z01</t>
    <phoneticPr fontId="4"/>
  </si>
  <si>
    <t>背面板</t>
    <phoneticPr fontId="4"/>
  </si>
  <si>
    <t>124958-Z02</t>
  </si>
  <si>
    <t>カップ受け板</t>
    <phoneticPr fontId="4"/>
  </si>
  <si>
    <t>124958-Z03</t>
  </si>
  <si>
    <t>カップガイド</t>
    <phoneticPr fontId="4"/>
  </si>
  <si>
    <t>37104-3101-000FL-8P</t>
    <phoneticPr fontId="4"/>
  </si>
  <si>
    <t>37304-3101-000FL-8P</t>
    <phoneticPr fontId="4"/>
  </si>
  <si>
    <t>ワンタッチ継手　ユニオンワイ</t>
    <phoneticPr fontId="4"/>
  </si>
  <si>
    <t>MSCNL6-2</t>
    <phoneticPr fontId="4"/>
  </si>
  <si>
    <t>ワンタッチ継手</t>
    <phoneticPr fontId="4"/>
  </si>
  <si>
    <t>APMTS-N3-N2</t>
    <phoneticPr fontId="4"/>
  </si>
  <si>
    <t>ネジ変換継手</t>
    <phoneticPr fontId="4"/>
  </si>
  <si>
    <t>APMTS-N3-T2</t>
    <phoneticPr fontId="4"/>
  </si>
  <si>
    <t>YCPFS22F</t>
    <phoneticPr fontId="4"/>
  </si>
  <si>
    <t>油圧・水圧用継手　エルボ</t>
    <phoneticPr fontId="4"/>
  </si>
  <si>
    <t>YCLPFS22F</t>
    <phoneticPr fontId="4"/>
  </si>
  <si>
    <t>ミニチュアワンタッチ継手　ユニオンワイ</t>
    <phoneticPr fontId="4"/>
  </si>
  <si>
    <t>AFPNA4-P6-L7-B5</t>
    <phoneticPr fontId="4"/>
  </si>
  <si>
    <t>AFPNＤ4-P6-L7-B5</t>
    <phoneticPr fontId="4"/>
  </si>
  <si>
    <t>SCB5-50</t>
    <phoneticPr fontId="4"/>
  </si>
  <si>
    <t>NPB5</t>
    <phoneticPr fontId="4"/>
  </si>
  <si>
    <t>TL6-M6M</t>
    <phoneticPr fontId="4"/>
  </si>
  <si>
    <t>クイック継手ミニタイプTLシリーズエルボ</t>
    <phoneticPr fontId="4"/>
  </si>
  <si>
    <t>AJPB6-10</t>
    <phoneticPr fontId="4"/>
  </si>
  <si>
    <t>アジャストピン</t>
    <phoneticPr fontId="4"/>
  </si>
  <si>
    <t>SLBNR6</t>
    <phoneticPr fontId="4"/>
  </si>
  <si>
    <t>ナット</t>
    <phoneticPr fontId="4"/>
  </si>
  <si>
    <t>SCBS4-20</t>
    <phoneticPr fontId="4"/>
  </si>
  <si>
    <t>MRB-250</t>
    <phoneticPr fontId="4"/>
  </si>
  <si>
    <t>AD-242</t>
    <phoneticPr fontId="4"/>
  </si>
  <si>
    <t>CTAM1-100P</t>
    <phoneticPr fontId="4"/>
  </si>
  <si>
    <t>SLW-6S</t>
    <phoneticPr fontId="4"/>
  </si>
  <si>
    <t>MSHRP3</t>
    <phoneticPr fontId="4"/>
  </si>
  <si>
    <t>小型切替バルブ</t>
    <phoneticPr fontId="4"/>
  </si>
  <si>
    <t>MSCNL6-M5</t>
    <phoneticPr fontId="4"/>
  </si>
  <si>
    <t>MSELL6-M5</t>
    <phoneticPr fontId="4"/>
  </si>
  <si>
    <t>PUT6-10-W</t>
    <phoneticPr fontId="4"/>
  </si>
  <si>
    <t>VQZ332-5M1-C6-F</t>
    <phoneticPr fontId="4"/>
  </si>
  <si>
    <t>3ポート電磁弁</t>
    <phoneticPr fontId="4"/>
  </si>
  <si>
    <t>124968-Y01</t>
    <phoneticPr fontId="4"/>
  </si>
  <si>
    <t>124968-Y02</t>
    <phoneticPr fontId="4"/>
  </si>
  <si>
    <t>124968-Y03</t>
    <phoneticPr fontId="4"/>
  </si>
  <si>
    <t>ガン取付板</t>
    <phoneticPr fontId="4"/>
  </si>
  <si>
    <t>124968-Y04</t>
  </si>
  <si>
    <t>ガンホルダー上</t>
    <phoneticPr fontId="4"/>
  </si>
  <si>
    <t>124968-Y05</t>
  </si>
  <si>
    <t>ガンホルダー下</t>
    <phoneticPr fontId="4"/>
  </si>
  <si>
    <t>124968-Y06</t>
  </si>
  <si>
    <t>突き当て板</t>
    <phoneticPr fontId="4"/>
  </si>
  <si>
    <t>124968-Y07</t>
  </si>
  <si>
    <t>エアマニホールド</t>
    <phoneticPr fontId="4"/>
  </si>
  <si>
    <t>124968-Y08</t>
  </si>
  <si>
    <t>ガイド板</t>
    <phoneticPr fontId="4"/>
  </si>
  <si>
    <t>124968-Y09</t>
  </si>
  <si>
    <t>ノズル位置決めブロック</t>
    <phoneticPr fontId="4"/>
  </si>
  <si>
    <t>124968-Y10</t>
  </si>
  <si>
    <t>ノズル先端支えブロック</t>
    <phoneticPr fontId="4"/>
  </si>
  <si>
    <t>124968-Y11</t>
  </si>
  <si>
    <t>ノズル先端支え板</t>
    <phoneticPr fontId="4"/>
  </si>
  <si>
    <t>124968-Z01</t>
    <phoneticPr fontId="4"/>
  </si>
  <si>
    <t>手動バルブ取付板</t>
    <phoneticPr fontId="4"/>
  </si>
  <si>
    <t>124958-Y06</t>
    <phoneticPr fontId="4"/>
  </si>
  <si>
    <t>ロボット背面板</t>
    <phoneticPr fontId="4"/>
  </si>
  <si>
    <t>124958-Z02</t>
    <phoneticPr fontId="4"/>
  </si>
  <si>
    <t>124958-Z03</t>
    <phoneticPr fontId="4"/>
  </si>
  <si>
    <t>SPJNSC6-W</t>
    <phoneticPr fontId="4"/>
  </si>
  <si>
    <t>SPJYS6</t>
    <phoneticPr fontId="4"/>
  </si>
  <si>
    <t>SCB6-15</t>
    <phoneticPr fontId="4"/>
  </si>
  <si>
    <t>株式会社光洋（シンフォニア）</t>
    <rPh sb="0" eb="2">
      <t>カブシキ</t>
    </rPh>
    <rPh sb="2" eb="4">
      <t>カイシャ</t>
    </rPh>
    <rPh sb="4" eb="6">
      <t>コウヨウ</t>
    </rPh>
    <phoneticPr fontId="4"/>
  </si>
  <si>
    <t>神田（谷田川）</t>
    <rPh sb="0" eb="2">
      <t>カンダ</t>
    </rPh>
    <rPh sb="3" eb="6">
      <t>ヤタガワ</t>
    </rPh>
    <phoneticPr fontId="4"/>
  </si>
  <si>
    <t>124463-Y01-01</t>
    <phoneticPr fontId="4"/>
  </si>
  <si>
    <t>ツール板１</t>
    <rPh sb="3" eb="4">
      <t>イタ</t>
    </rPh>
    <phoneticPr fontId="4"/>
  </si>
  <si>
    <t>2/2本社</t>
    <rPh sb="3" eb="5">
      <t>ホンシャ</t>
    </rPh>
    <phoneticPr fontId="4"/>
  </si>
  <si>
    <t>124463-Y03-01</t>
    <phoneticPr fontId="4"/>
  </si>
  <si>
    <t>ツール板３</t>
    <rPh sb="3" eb="4">
      <t>イタ</t>
    </rPh>
    <phoneticPr fontId="4"/>
  </si>
  <si>
    <t>LIXIL</t>
    <phoneticPr fontId="4"/>
  </si>
  <si>
    <t>神田（谷田部）</t>
    <rPh sb="0" eb="2">
      <t>カンダ</t>
    </rPh>
    <rPh sb="3" eb="6">
      <t>ヤタベ</t>
    </rPh>
    <phoneticPr fontId="4"/>
  </si>
  <si>
    <t>村井電材</t>
    <rPh sb="0" eb="2">
      <t>ムライ</t>
    </rPh>
    <rPh sb="2" eb="3">
      <t>デン</t>
    </rPh>
    <rPh sb="3" eb="4">
      <t>ザイ</t>
    </rPh>
    <phoneticPr fontId="4"/>
  </si>
  <si>
    <t>蓋 3L  PTFE    /  SC40156-B</t>
    <rPh sb="0" eb="1">
      <t>フタ</t>
    </rPh>
    <phoneticPr fontId="4"/>
  </si>
  <si>
    <t>1/26本社</t>
    <rPh sb="4" eb="6">
      <t>ホンシャ</t>
    </rPh>
    <phoneticPr fontId="4"/>
  </si>
  <si>
    <t>千代田機工株式会社 平塚営業所</t>
    <rPh sb="0" eb="3">
      <t>チヨダ</t>
    </rPh>
    <rPh sb="3" eb="5">
      <t>キコウ</t>
    </rPh>
    <rPh sb="5" eb="7">
      <t>カブシキ</t>
    </rPh>
    <rPh sb="7" eb="9">
      <t>カイシャ</t>
    </rPh>
    <rPh sb="10" eb="12">
      <t>ヒラツカ</t>
    </rPh>
    <rPh sb="12" eb="15">
      <t>エイギョウショ</t>
    </rPh>
    <phoneticPr fontId="4"/>
  </si>
  <si>
    <t>山澤(谷田川）</t>
    <rPh sb="0" eb="2">
      <t>ヤマサワ</t>
    </rPh>
    <rPh sb="3" eb="6">
      <t>ヤタガワ</t>
    </rPh>
    <phoneticPr fontId="4"/>
  </si>
  <si>
    <t>ＳＭＣ</t>
    <phoneticPr fontId="4"/>
  </si>
  <si>
    <t>ＩＲ1000-01B-X465A</t>
    <phoneticPr fontId="4"/>
  </si>
  <si>
    <t>精密レギュレータ（0.2Mpa デジタルゲージ付）</t>
    <rPh sb="0" eb="2">
      <t>セイミツ</t>
    </rPh>
    <rPh sb="23" eb="24">
      <t>ツキ</t>
    </rPh>
    <phoneticPr fontId="4"/>
  </si>
  <si>
    <t>MACP-2405</t>
    <phoneticPr fontId="4"/>
  </si>
  <si>
    <r>
      <t>2</t>
    </r>
    <r>
      <rPr>
        <sz val="11"/>
        <color indexed="8"/>
        <rFont val="ＭＳ Ｐゴシック"/>
        <family val="3"/>
        <charset val="128"/>
      </rPr>
      <t>4V　ACアダプタ（12W)</t>
    </r>
    <phoneticPr fontId="4"/>
  </si>
  <si>
    <t>MJCNLS6-1</t>
    <phoneticPr fontId="4"/>
  </si>
  <si>
    <t>φ6ワンタッチ継手</t>
    <rPh sb="7" eb="9">
      <t>ツギテ</t>
    </rPh>
    <phoneticPr fontId="4"/>
  </si>
  <si>
    <t>ハンドバルブ（3方弁）</t>
    <rPh sb="8" eb="9">
      <t>ホウ</t>
    </rPh>
    <rPh sb="9" eb="10">
      <t>ベン</t>
    </rPh>
    <phoneticPr fontId="4"/>
  </si>
  <si>
    <t>USRDS4-6</t>
    <phoneticPr fontId="4"/>
  </si>
  <si>
    <t>レデューサー（φ6→φ4）</t>
    <phoneticPr fontId="4"/>
  </si>
  <si>
    <t>大日本商事株式会社</t>
    <rPh sb="0" eb="3">
      <t>ダイニホン</t>
    </rPh>
    <rPh sb="3" eb="5">
      <t>ショウジ</t>
    </rPh>
    <rPh sb="5" eb="7">
      <t>カブシキ</t>
    </rPh>
    <rPh sb="7" eb="9">
      <t>カイシャ</t>
    </rPh>
    <phoneticPr fontId="4"/>
  </si>
  <si>
    <t>平山（谷田川）</t>
    <rPh sb="0" eb="2">
      <t>ヒラヤマ</t>
    </rPh>
    <rPh sb="3" eb="6">
      <t>ヤタガワ</t>
    </rPh>
    <phoneticPr fontId="4"/>
  </si>
  <si>
    <t>ｺﾝﾊﾞ-ﾀ</t>
    <phoneticPr fontId="4"/>
  </si>
  <si>
    <t>ｺﾈｸﾀ</t>
    <phoneticPr fontId="4"/>
  </si>
  <si>
    <t>長さ要確認の事</t>
    <rPh sb="0" eb="1">
      <t>ナガ</t>
    </rPh>
    <rPh sb="2" eb="3">
      <t>ヨウ</t>
    </rPh>
    <rPh sb="3" eb="5">
      <t>カクニン</t>
    </rPh>
    <rPh sb="6" eb="7">
      <t>コト</t>
    </rPh>
    <phoneticPr fontId="4"/>
  </si>
  <si>
    <t>NSB5</t>
    <phoneticPr fontId="4"/>
  </si>
  <si>
    <t>126105(SAITO-TETSU)で発注済</t>
    <rPh sb="20" eb="22">
      <t>ハッチュウ</t>
    </rPh>
    <rPh sb="22" eb="23">
      <t>スミ</t>
    </rPh>
    <phoneticPr fontId="4"/>
  </si>
  <si>
    <t>2015/2/6（本社着）</t>
    <rPh sb="9" eb="11">
      <t>ホンシャ</t>
    </rPh>
    <rPh sb="11" eb="12">
      <t>チャク</t>
    </rPh>
    <phoneticPr fontId="4"/>
  </si>
  <si>
    <t>本社着</t>
    <rPh sb="0" eb="2">
      <t>ホンシャ</t>
    </rPh>
    <rPh sb="2" eb="3">
      <t>チャク</t>
    </rPh>
    <phoneticPr fontId="4"/>
  </si>
  <si>
    <t>ツール治</t>
    <phoneticPr fontId="4"/>
  </si>
  <si>
    <t>126147-Y01</t>
    <phoneticPr fontId="4"/>
  </si>
  <si>
    <t>ロボットＺ軸ツール下板</t>
    <rPh sb="5" eb="6">
      <t>ジク</t>
    </rPh>
    <rPh sb="9" eb="11">
      <t>シタイタ</t>
    </rPh>
    <phoneticPr fontId="4"/>
  </si>
  <si>
    <t>本社着</t>
    <rPh sb="0" eb="2">
      <t>ホンシャ</t>
    </rPh>
    <rPh sb="2" eb="3">
      <t>ツ</t>
    </rPh>
    <phoneticPr fontId="4"/>
  </si>
  <si>
    <t>ツール治</t>
    <rPh sb="3" eb="4">
      <t>ジ</t>
    </rPh>
    <phoneticPr fontId="4"/>
  </si>
  <si>
    <t>126147-Y02</t>
  </si>
  <si>
    <t>126147-Y03</t>
  </si>
  <si>
    <t>カメラ用スライドプレート</t>
    <rPh sb="3" eb="4">
      <t>ヨウ</t>
    </rPh>
    <phoneticPr fontId="4"/>
  </si>
  <si>
    <t>126147-Y04</t>
  </si>
  <si>
    <t>CV-035M用CCD取付板</t>
    <rPh sb="7" eb="8">
      <t>ヨウ</t>
    </rPh>
    <rPh sb="11" eb="13">
      <t>トリツケ</t>
    </rPh>
    <rPh sb="13" eb="14">
      <t>イタ</t>
    </rPh>
    <phoneticPr fontId="4"/>
  </si>
  <si>
    <t>126147-Y05</t>
  </si>
  <si>
    <t>LED用スライドプレート</t>
    <rPh sb="3" eb="4">
      <t>ヨウ</t>
    </rPh>
    <phoneticPr fontId="4"/>
  </si>
  <si>
    <t>126147-Y06</t>
  </si>
  <si>
    <t>LED取付板金</t>
    <rPh sb="3" eb="5">
      <t>トリツケ</t>
    </rPh>
    <rPh sb="5" eb="7">
      <t>バンキン</t>
    </rPh>
    <phoneticPr fontId="4"/>
  </si>
  <si>
    <t>126147-Y07</t>
  </si>
  <si>
    <t>スライド固定Ｌ板金</t>
    <rPh sb="4" eb="6">
      <t>コテイ</t>
    </rPh>
    <rPh sb="7" eb="9">
      <t>バンキン</t>
    </rPh>
    <phoneticPr fontId="4"/>
  </si>
  <si>
    <t>SP-S3-5</t>
    <phoneticPr fontId="4"/>
  </si>
  <si>
    <t>パイプスペーサ</t>
    <phoneticPr fontId="4"/>
  </si>
  <si>
    <t>SSE2B10-155</t>
    <phoneticPr fontId="4"/>
  </si>
  <si>
    <t>ミニチュアスライドガイド</t>
    <phoneticPr fontId="4"/>
  </si>
  <si>
    <t>SLSBWF7-59</t>
    <phoneticPr fontId="4"/>
  </si>
  <si>
    <t>六角支柱</t>
    <rPh sb="0" eb="2">
      <t>ロッカク</t>
    </rPh>
    <rPh sb="2" eb="4">
      <t>シチュウ</t>
    </rPh>
    <phoneticPr fontId="4"/>
  </si>
  <si>
    <t>AASC4-10-13</t>
    <phoneticPr fontId="4"/>
  </si>
  <si>
    <t>金属スペーサL=13mm（NOVA用）</t>
    <rPh sb="0" eb="2">
      <t>キンゾク</t>
    </rPh>
    <rPh sb="17" eb="18">
      <t>ヨウ</t>
    </rPh>
    <phoneticPr fontId="4"/>
  </si>
  <si>
    <t>SCB3-4</t>
    <phoneticPr fontId="4"/>
  </si>
  <si>
    <t>M3-4(LED照明取付用ネジ)</t>
    <rPh sb="8" eb="10">
      <t>ショウメイ</t>
    </rPh>
    <rPh sb="10" eb="12">
      <t>トリツケ</t>
    </rPh>
    <rPh sb="12" eb="13">
      <t>ヨウ</t>
    </rPh>
    <phoneticPr fontId="4"/>
  </si>
  <si>
    <t>制御</t>
    <rPh sb="0" eb="2">
      <t>セイギョ</t>
    </rPh>
    <phoneticPr fontId="4"/>
  </si>
  <si>
    <t>126147-Z02</t>
    <phoneticPr fontId="4"/>
  </si>
  <si>
    <t>ロボット背面板</t>
    <rPh sb="4" eb="6">
      <t>ハイメン</t>
    </rPh>
    <rPh sb="6" eb="7">
      <t>イタ</t>
    </rPh>
    <phoneticPr fontId="4"/>
  </si>
  <si>
    <t>37pin I/O端子台</t>
    <rPh sb="9" eb="12">
      <t>タンシダイ</t>
    </rPh>
    <phoneticPr fontId="4"/>
  </si>
  <si>
    <t>37pin オスメスケーブル</t>
    <phoneticPr fontId="4"/>
  </si>
  <si>
    <t xml:space="preserve">AD-342 </t>
    <phoneticPr fontId="4"/>
  </si>
  <si>
    <t>カッチンダクト</t>
    <phoneticPr fontId="4"/>
  </si>
  <si>
    <t>MRB-450</t>
    <phoneticPr fontId="4"/>
  </si>
  <si>
    <t>AXSH212-VC-1PD2-2EB-3.0-1AC-2DA-F</t>
    <phoneticPr fontId="4"/>
  </si>
  <si>
    <t>外部スイッチ（スタート、非常停止）</t>
    <rPh sb="0" eb="2">
      <t>ガイブ</t>
    </rPh>
    <rPh sb="12" eb="14">
      <t>ヒジョウ</t>
    </rPh>
    <rPh sb="14" eb="16">
      <t>テイシ</t>
    </rPh>
    <phoneticPr fontId="4"/>
  </si>
  <si>
    <t>NEDJ-ST-JS-15-3</t>
    <phoneticPr fontId="4"/>
  </si>
  <si>
    <t>NOVADOT塗布I/Oケーブル</t>
    <rPh sb="7" eb="9">
      <t>トフ</t>
    </rPh>
    <phoneticPr fontId="4"/>
  </si>
  <si>
    <t>BNL6-10P</t>
    <phoneticPr fontId="4"/>
  </si>
  <si>
    <t>DINレールシキタンシダイBN</t>
    <phoneticPr fontId="4"/>
  </si>
  <si>
    <t>追加手配済み品</t>
    <rPh sb="0" eb="2">
      <t>ツイカ</t>
    </rPh>
    <rPh sb="2" eb="4">
      <t>テハイ</t>
    </rPh>
    <rPh sb="4" eb="5">
      <t>ズ</t>
    </rPh>
    <rPh sb="6" eb="7">
      <t>ヒン</t>
    </rPh>
    <phoneticPr fontId="4"/>
  </si>
  <si>
    <t>COM端子台</t>
    <rPh sb="3" eb="6">
      <t>タンシダイ</t>
    </rPh>
    <phoneticPr fontId="4"/>
  </si>
  <si>
    <t>画BOX</t>
    <rPh sb="0" eb="1">
      <t>ガ</t>
    </rPh>
    <phoneticPr fontId="4"/>
  </si>
  <si>
    <t>MS2-H50</t>
    <phoneticPr fontId="4"/>
  </si>
  <si>
    <t>スイッチング電源50W（ACコード付）</t>
    <rPh sb="6" eb="8">
      <t>デンゲン</t>
    </rPh>
    <rPh sb="17" eb="18">
      <t>ツ</t>
    </rPh>
    <phoneticPr fontId="4"/>
  </si>
  <si>
    <r>
      <t>F</t>
    </r>
    <r>
      <rPr>
        <sz val="11"/>
        <color theme="1"/>
        <rFont val="游ゴシック"/>
        <family val="2"/>
        <charset val="128"/>
        <scheme val="minor"/>
      </rPr>
      <t>SAW-K-12680-713-100715-0096</t>
    </r>
    <phoneticPr fontId="4"/>
  </si>
  <si>
    <t>制御BOX</t>
    <rPh sb="0" eb="2">
      <t>セイギョ</t>
    </rPh>
    <phoneticPr fontId="4"/>
  </si>
  <si>
    <t>PMUF4H5-120-120-1-10-4.5</t>
    <phoneticPr fontId="4"/>
  </si>
  <si>
    <t>パンチングメタル</t>
    <phoneticPr fontId="4"/>
  </si>
  <si>
    <t>DC8025-H-24-C-E-1.0</t>
    <phoneticPr fontId="4"/>
  </si>
  <si>
    <t>ファン</t>
    <phoneticPr fontId="4"/>
  </si>
  <si>
    <t>MRB-260</t>
    <phoneticPr fontId="4"/>
  </si>
  <si>
    <t>EM2P-7A-3</t>
    <phoneticPr fontId="4"/>
  </si>
  <si>
    <t>ACコード</t>
    <phoneticPr fontId="4"/>
  </si>
  <si>
    <t>OP-26486</t>
    <phoneticPr fontId="4"/>
  </si>
  <si>
    <t>D-Sub9ピンコネクタ</t>
    <phoneticPr fontId="4"/>
  </si>
  <si>
    <r>
      <t xml:space="preserve">OP-26487 </t>
    </r>
    <r>
      <rPr>
        <sz val="11"/>
        <color indexed="10"/>
        <rFont val="ＭＳ Ｐゴシック"/>
        <family val="3"/>
        <charset val="128"/>
      </rPr>
      <t>※訂正しました</t>
    </r>
    <rPh sb="10" eb="12">
      <t>テイセイ</t>
    </rPh>
    <phoneticPr fontId="4"/>
  </si>
  <si>
    <t>モジュラケーブル（ストレート）（2.5Ｍ）</t>
    <phoneticPr fontId="4"/>
  </si>
  <si>
    <t>C06N-09MS-09FS-CROSS-ES05</t>
    <phoneticPr fontId="4"/>
  </si>
  <si>
    <t xml:space="preserve">RS232Cﾊｰﾈｽ(クロス） </t>
    <phoneticPr fontId="4"/>
  </si>
  <si>
    <t>HD-LN-4-40-05</t>
    <phoneticPr fontId="4"/>
  </si>
  <si>
    <t xml:space="preserve">DSUBﾛｯｸｶﾅｸﾞ </t>
    <phoneticPr fontId="4"/>
  </si>
  <si>
    <t>第一商事株式会社</t>
    <rPh sb="0" eb="2">
      <t>ダイイチ</t>
    </rPh>
    <rPh sb="2" eb="4">
      <t>ショウジ</t>
    </rPh>
    <rPh sb="4" eb="6">
      <t>カブシキ</t>
    </rPh>
    <rPh sb="6" eb="8">
      <t>カイシャ</t>
    </rPh>
    <phoneticPr fontId="4"/>
  </si>
  <si>
    <t>真保（谷田川）</t>
    <rPh sb="0" eb="2">
      <t>シンホ</t>
    </rPh>
    <rPh sb="3" eb="6">
      <t>ヤタガワ</t>
    </rPh>
    <phoneticPr fontId="4"/>
  </si>
  <si>
    <t>ミニカップ(№50) 5-079-05</t>
    <phoneticPr fontId="4"/>
  </si>
  <si>
    <t>ミニカップ（№50)</t>
    <phoneticPr fontId="4"/>
  </si>
  <si>
    <t>AXSH212-VC-1PD2-2EB-2.5-1AC-2DA-F</t>
    <phoneticPr fontId="4"/>
  </si>
  <si>
    <t>DB-25PF-N</t>
    <phoneticPr fontId="4"/>
  </si>
  <si>
    <t>D-sub25pin オス</t>
    <phoneticPr fontId="4"/>
  </si>
  <si>
    <r>
      <t>DB-C4-J</t>
    </r>
    <r>
      <rPr>
        <sz val="11"/>
        <color theme="1"/>
        <rFont val="游ゴシック"/>
        <family val="2"/>
        <charset val="128"/>
        <scheme val="minor"/>
      </rPr>
      <t>11</t>
    </r>
    <phoneticPr fontId="4"/>
  </si>
  <si>
    <t>D-sub25pin フード</t>
    <phoneticPr fontId="4"/>
  </si>
  <si>
    <t>＠ECHN-20111222-00025</t>
    <phoneticPr fontId="4"/>
  </si>
  <si>
    <t>JRV⇔SDP I/Oケーブル</t>
    <phoneticPr fontId="4"/>
  </si>
  <si>
    <t>126166-Z01</t>
    <phoneticPr fontId="4"/>
  </si>
  <si>
    <t>精密レギュレータ固定板金</t>
    <rPh sb="0" eb="2">
      <t>セイミツ</t>
    </rPh>
    <rPh sb="8" eb="10">
      <t>コテイ</t>
    </rPh>
    <rPh sb="10" eb="12">
      <t>バンキン</t>
    </rPh>
    <phoneticPr fontId="4"/>
  </si>
  <si>
    <t>IR1010-01BG</t>
    <phoneticPr fontId="4"/>
  </si>
  <si>
    <t>精密レギュレータ(0.005～0.4Mpa)</t>
    <rPh sb="0" eb="2">
      <t>セイミツ</t>
    </rPh>
    <phoneticPr fontId="4"/>
  </si>
  <si>
    <t>BVHV6-1-3-A</t>
    <phoneticPr fontId="4"/>
  </si>
  <si>
    <t>φ4エルボ継手</t>
    <rPh sb="5" eb="7">
      <t>ツギテ</t>
    </rPh>
    <phoneticPr fontId="4"/>
  </si>
  <si>
    <t>126166-Y01</t>
    <phoneticPr fontId="4"/>
  </si>
  <si>
    <t>126166-Y02</t>
  </si>
  <si>
    <t>バルブホルダー</t>
    <phoneticPr fontId="4"/>
  </si>
  <si>
    <t>126166-Y03</t>
  </si>
  <si>
    <t>30/50ccシリンジ支え</t>
    <rPh sb="11" eb="12">
      <t>ササ</t>
    </rPh>
    <phoneticPr fontId="4"/>
  </si>
  <si>
    <t>126166-Y04</t>
  </si>
  <si>
    <t>SVEM720取付板金</t>
    <phoneticPr fontId="4"/>
  </si>
  <si>
    <t>CRKB4-12</t>
    <phoneticPr fontId="4"/>
  </si>
  <si>
    <t>126166-X01</t>
    <phoneticPr fontId="4"/>
  </si>
  <si>
    <t>ロボットベース</t>
    <phoneticPr fontId="4"/>
  </si>
  <si>
    <t>126166-X02</t>
  </si>
  <si>
    <t>ワークパレット</t>
    <phoneticPr fontId="4"/>
  </si>
  <si>
    <t>126166-X03</t>
  </si>
  <si>
    <t>ワーク固定段付き支柱</t>
    <rPh sb="3" eb="5">
      <t>コテイ</t>
    </rPh>
    <rPh sb="5" eb="7">
      <t>ダンツ</t>
    </rPh>
    <rPh sb="8" eb="10">
      <t>シチュウ</t>
    </rPh>
    <phoneticPr fontId="4"/>
  </si>
  <si>
    <t>126166-X04</t>
  </si>
  <si>
    <t>円柱支柱(M4メネジ付）</t>
    <rPh sb="0" eb="2">
      <t>エンチュウ</t>
    </rPh>
    <rPh sb="2" eb="4">
      <t>シチュウ</t>
    </rPh>
    <rPh sb="10" eb="11">
      <t>ツキ</t>
    </rPh>
    <phoneticPr fontId="4"/>
  </si>
  <si>
    <t>126166-X05</t>
  </si>
  <si>
    <t>円柱支柱</t>
    <rPh sb="0" eb="2">
      <t>エンチュウ</t>
    </rPh>
    <rPh sb="2" eb="4">
      <t>シチュウ</t>
    </rPh>
    <phoneticPr fontId="4"/>
  </si>
  <si>
    <t>126166-X06</t>
  </si>
  <si>
    <t>前後板金</t>
    <rPh sb="0" eb="2">
      <t>ゼンゴ</t>
    </rPh>
    <rPh sb="2" eb="4">
      <t>バンキン</t>
    </rPh>
    <phoneticPr fontId="4"/>
  </si>
  <si>
    <t>126166-X07</t>
  </si>
  <si>
    <t>側面板金</t>
    <rPh sb="0" eb="2">
      <t>ソクメン</t>
    </rPh>
    <rPh sb="2" eb="4">
      <t>バンキン</t>
    </rPh>
    <phoneticPr fontId="4"/>
  </si>
  <si>
    <t>126166-X08</t>
  </si>
  <si>
    <t>捨て打ちカップホルダー</t>
    <rPh sb="0" eb="1">
      <t>ス</t>
    </rPh>
    <rPh sb="2" eb="3">
      <t>ウ</t>
    </rPh>
    <phoneticPr fontId="4"/>
  </si>
  <si>
    <t>SETN10-20-SC5-M4</t>
    <phoneticPr fontId="4"/>
  </si>
  <si>
    <t>φ10円柱支柱（パレット足）※パレット２枚</t>
    <rPh sb="12" eb="13">
      <t>アシ</t>
    </rPh>
    <rPh sb="20" eb="21">
      <t>マイ</t>
    </rPh>
    <phoneticPr fontId="4"/>
  </si>
  <si>
    <t>LPALSA4-P5-B5-C1-L0-NNC</t>
    <phoneticPr fontId="4"/>
  </si>
  <si>
    <t>φ5位置決め全ネジピン</t>
    <rPh sb="2" eb="4">
      <t>イチ</t>
    </rPh>
    <rPh sb="4" eb="5">
      <t>ギ</t>
    </rPh>
    <rPh sb="6" eb="7">
      <t>ゼン</t>
    </rPh>
    <phoneticPr fontId="4"/>
  </si>
  <si>
    <t>LPALSA4-P8-B5-C1-L0-NNC</t>
    <phoneticPr fontId="4"/>
  </si>
  <si>
    <t>φ8位置決め全ネジピン</t>
    <rPh sb="2" eb="4">
      <t>イチ</t>
    </rPh>
    <rPh sb="4" eb="5">
      <t>ギ</t>
    </rPh>
    <rPh sb="6" eb="7">
      <t>ゼン</t>
    </rPh>
    <phoneticPr fontId="4"/>
  </si>
  <si>
    <t>φ6ホース</t>
    <phoneticPr fontId="4"/>
  </si>
  <si>
    <t>φ4ホース</t>
    <phoneticPr fontId="4"/>
  </si>
  <si>
    <t>FNCLSS-V4-D8-L10</t>
    <phoneticPr fontId="4"/>
  </si>
  <si>
    <t>金属カラー</t>
    <rPh sb="0" eb="2">
      <t>キンゾク</t>
    </rPh>
    <phoneticPr fontId="4"/>
  </si>
  <si>
    <t>126166-X03-01</t>
    <phoneticPr fontId="4"/>
  </si>
  <si>
    <t>ワーク固定段付き支柱追加工</t>
    <rPh sb="3" eb="5">
      <t>コテイ</t>
    </rPh>
    <rPh sb="5" eb="7">
      <t>ダンツ</t>
    </rPh>
    <rPh sb="8" eb="10">
      <t>シチュウ</t>
    </rPh>
    <rPh sb="10" eb="13">
      <t>ツイカコウ</t>
    </rPh>
    <phoneticPr fontId="4"/>
  </si>
  <si>
    <t>注文書発行願います</t>
    <rPh sb="0" eb="2">
      <t>チュウモン</t>
    </rPh>
    <rPh sb="2" eb="3">
      <t>ショ</t>
    </rPh>
    <rPh sb="3" eb="5">
      <t>ハッコウ</t>
    </rPh>
    <rPh sb="5" eb="6">
      <t>ネガ</t>
    </rPh>
    <phoneticPr fontId="4"/>
  </si>
  <si>
    <t>ワーク治</t>
    <rPh sb="3" eb="4">
      <t>ジ</t>
    </rPh>
    <phoneticPr fontId="4"/>
  </si>
  <si>
    <t>126147-X01</t>
    <phoneticPr fontId="4"/>
  </si>
  <si>
    <t>126147-X02</t>
  </si>
  <si>
    <t>126147-X03</t>
  </si>
  <si>
    <t>126147-X04</t>
    <phoneticPr fontId="4"/>
  </si>
  <si>
    <t>吸着下板</t>
    <rPh sb="0" eb="2">
      <t>キュウチャク</t>
    </rPh>
    <rPh sb="2" eb="4">
      <t>シタイタ</t>
    </rPh>
    <phoneticPr fontId="4"/>
  </si>
  <si>
    <t>126147-X05</t>
    <phoneticPr fontId="4"/>
  </si>
  <si>
    <t>吸着上板</t>
    <rPh sb="0" eb="2">
      <t>キュウチャク</t>
    </rPh>
    <rPh sb="2" eb="3">
      <t>ウエ</t>
    </rPh>
    <rPh sb="3" eb="4">
      <t>イタ</t>
    </rPh>
    <phoneticPr fontId="4"/>
  </si>
  <si>
    <t>FWZJK-D10-V6-P3.5-H3.5-T6.5</t>
    <phoneticPr fontId="4"/>
  </si>
  <si>
    <t>樹脂カラー</t>
    <rPh sb="0" eb="2">
      <t>ジュシ</t>
    </rPh>
    <phoneticPr fontId="4"/>
  </si>
  <si>
    <t>126147-X06</t>
    <phoneticPr fontId="4"/>
  </si>
  <si>
    <t>ケーブルベア固定板金（ロボ側）</t>
    <rPh sb="6" eb="8">
      <t>コテイ</t>
    </rPh>
    <rPh sb="8" eb="10">
      <t>バンキン</t>
    </rPh>
    <rPh sb="13" eb="14">
      <t>ガワ</t>
    </rPh>
    <phoneticPr fontId="4"/>
  </si>
  <si>
    <t>126147-X07</t>
    <phoneticPr fontId="4"/>
  </si>
  <si>
    <t>ケーブルベア固定板金（治具側）</t>
    <rPh sb="6" eb="8">
      <t>コテイ</t>
    </rPh>
    <rPh sb="8" eb="10">
      <t>バンキン</t>
    </rPh>
    <rPh sb="11" eb="13">
      <t>ジグ</t>
    </rPh>
    <rPh sb="13" eb="14">
      <t>ガワ</t>
    </rPh>
    <phoneticPr fontId="4"/>
  </si>
  <si>
    <t>MHPUS203-30-25-B</t>
    <phoneticPr fontId="4"/>
  </si>
  <si>
    <t>ケーブルキャリア</t>
    <phoneticPr fontId="4"/>
  </si>
  <si>
    <t>真空</t>
    <rPh sb="0" eb="2">
      <t>シンクウ</t>
    </rPh>
    <phoneticPr fontId="4"/>
  </si>
  <si>
    <t>126147-Z01</t>
    <phoneticPr fontId="4"/>
  </si>
  <si>
    <t>真空ユニット固定板金</t>
    <rPh sb="0" eb="2">
      <t>シンクウ</t>
    </rPh>
    <rPh sb="6" eb="8">
      <t>コテイ</t>
    </rPh>
    <rPh sb="8" eb="10">
      <t>バンキン</t>
    </rPh>
    <phoneticPr fontId="4"/>
  </si>
  <si>
    <t>RGUN6</t>
    <phoneticPr fontId="4"/>
  </si>
  <si>
    <t>レギュレータ</t>
    <phoneticPr fontId="4"/>
  </si>
  <si>
    <t>ZH10BS-06-06</t>
  </si>
  <si>
    <t>イジェクター</t>
    <phoneticPr fontId="4"/>
  </si>
  <si>
    <t>手配願います。</t>
    <rPh sb="0" eb="2">
      <t>テハイ</t>
    </rPh>
    <rPh sb="2" eb="3">
      <t>ネガ</t>
    </rPh>
    <phoneticPr fontId="4"/>
  </si>
  <si>
    <t>ﾎﾟﾘｳﾚﾀﾝﾁｭ-ﾌﾞ</t>
    <phoneticPr fontId="4"/>
  </si>
  <si>
    <t>京セラクリスタルデバイス</t>
    <rPh sb="0" eb="1">
      <t>キョウ</t>
    </rPh>
    <phoneticPr fontId="4"/>
  </si>
  <si>
    <t xml:space="preserve"> </t>
    <phoneticPr fontId="4"/>
  </si>
  <si>
    <t>ガイドブロック</t>
    <phoneticPr fontId="4"/>
  </si>
  <si>
    <t>ローダ・アンローダ設備 　アンローダー側ガイド 2個使い１台</t>
    <rPh sb="9" eb="11">
      <t>セツビ</t>
    </rPh>
    <rPh sb="19" eb="20">
      <t>ガワ</t>
    </rPh>
    <rPh sb="25" eb="26">
      <t>コ</t>
    </rPh>
    <rPh sb="26" eb="27">
      <t>ツカ</t>
    </rPh>
    <rPh sb="29" eb="30">
      <t>ダイ</t>
    </rPh>
    <phoneticPr fontId="4"/>
  </si>
  <si>
    <t>先行依頼済み</t>
    <rPh sb="0" eb="2">
      <t>センコウ</t>
    </rPh>
    <rPh sb="2" eb="4">
      <t>イライ</t>
    </rPh>
    <rPh sb="4" eb="5">
      <t>ズ</t>
    </rPh>
    <phoneticPr fontId="4"/>
  </si>
  <si>
    <t>126419-Y01</t>
    <phoneticPr fontId="4"/>
  </si>
  <si>
    <t xml:space="preserve"> e-starロング+画像処理 取付板</t>
    <phoneticPr fontId="4"/>
  </si>
  <si>
    <t>106883-Y05</t>
    <phoneticPr fontId="4"/>
  </si>
  <si>
    <t>スライド固定板金</t>
    <phoneticPr fontId="4"/>
  </si>
  <si>
    <t>新光電子㈱</t>
    <rPh sb="0" eb="2">
      <t>シンコウ</t>
    </rPh>
    <rPh sb="2" eb="4">
      <t>デンシ</t>
    </rPh>
    <phoneticPr fontId="4"/>
  </si>
  <si>
    <t>MSCNL4-1</t>
    <phoneticPr fontId="4"/>
  </si>
  <si>
    <t>φ4ワンタッチ継手</t>
    <rPh sb="7" eb="9">
      <t>ツギテ</t>
    </rPh>
    <phoneticPr fontId="4"/>
  </si>
  <si>
    <t>126496(←125140より変更)</t>
    <rPh sb="16" eb="18">
      <t>ヘンコウ</t>
    </rPh>
    <phoneticPr fontId="4"/>
  </si>
  <si>
    <t>125140-Y02A</t>
    <phoneticPr fontId="4"/>
  </si>
  <si>
    <t>塗布テスト用</t>
    <rPh sb="0" eb="2">
      <t>トフ</t>
    </rPh>
    <rPh sb="5" eb="6">
      <t>ヨウ</t>
    </rPh>
    <phoneticPr fontId="4"/>
  </si>
  <si>
    <t>勝田（谷田川）</t>
    <rPh sb="0" eb="2">
      <t>カツタ</t>
    </rPh>
    <rPh sb="3" eb="6">
      <t>ヤタガワ</t>
    </rPh>
    <phoneticPr fontId="4"/>
  </si>
  <si>
    <t>埼玉工業様向け　継手
⇒上野部長 承認済み</t>
    <rPh sb="0" eb="2">
      <t>サイタマ</t>
    </rPh>
    <rPh sb="2" eb="4">
      <t>コウギョウ</t>
    </rPh>
    <rPh sb="4" eb="5">
      <t>サマ</t>
    </rPh>
    <rPh sb="5" eb="6">
      <t>ム</t>
    </rPh>
    <rPh sb="8" eb="10">
      <t>ツギテ</t>
    </rPh>
    <rPh sb="12" eb="14">
      <t>ウエノ</t>
    </rPh>
    <rPh sb="14" eb="16">
      <t>ブチョウ</t>
    </rPh>
    <rPh sb="17" eb="19">
      <t>ショウニン</t>
    </rPh>
    <rPh sb="19" eb="20">
      <t>ズ</t>
    </rPh>
    <phoneticPr fontId="4"/>
  </si>
  <si>
    <t>SJSXSD32</t>
    <phoneticPr fontId="4"/>
  </si>
  <si>
    <t>異径メス・オスソケット（3/8PTオス⇔1/4PTメス）</t>
    <rPh sb="0" eb="2">
      <t>イケイ</t>
    </rPh>
    <phoneticPr fontId="4"/>
  </si>
  <si>
    <t>ヤマト日高武蔵台 営止め</t>
    <rPh sb="3" eb="5">
      <t>ヒダカ</t>
    </rPh>
    <rPh sb="5" eb="7">
      <t>ムサシ</t>
    </rPh>
    <rPh sb="7" eb="8">
      <t>ダイ</t>
    </rPh>
    <rPh sb="9" eb="10">
      <t>エイ</t>
    </rPh>
    <rPh sb="10" eb="11">
      <t>ト</t>
    </rPh>
    <phoneticPr fontId="4"/>
  </si>
  <si>
    <t>ヤマト営止め</t>
    <rPh sb="3" eb="4">
      <t>エイ</t>
    </rPh>
    <rPh sb="4" eb="5">
      <t>ト</t>
    </rPh>
    <phoneticPr fontId="4"/>
  </si>
  <si>
    <t>SKUSDK8-6</t>
    <phoneticPr fontId="4"/>
  </si>
  <si>
    <t>ステンレス異径ユニオン(φ6⇔φ8）</t>
    <rPh sb="5" eb="7">
      <t>イケイ</t>
    </rPh>
    <phoneticPr fontId="4"/>
  </si>
  <si>
    <t>SKTGK6-3</t>
    <phoneticPr fontId="4"/>
  </si>
  <si>
    <t>ステンレス継手（φ6  3/8PTオス）</t>
    <rPh sb="5" eb="7">
      <t>ツギテ</t>
    </rPh>
    <phoneticPr fontId="4"/>
  </si>
  <si>
    <t>SKTGK6-2</t>
    <phoneticPr fontId="4"/>
  </si>
  <si>
    <t>ステンレス継手（φ6  1/4PTオス）</t>
    <rPh sb="5" eb="7">
      <t>ツギテ</t>
    </rPh>
    <phoneticPr fontId="4"/>
  </si>
  <si>
    <t>購入依頼書分（シンフォニア向け）</t>
    <rPh sb="0" eb="2">
      <t>コウニュウ</t>
    </rPh>
    <rPh sb="2" eb="4">
      <t>イライ</t>
    </rPh>
    <rPh sb="4" eb="5">
      <t>ショ</t>
    </rPh>
    <rPh sb="5" eb="6">
      <t>ブン</t>
    </rPh>
    <rPh sb="13" eb="14">
      <t>ム</t>
    </rPh>
    <phoneticPr fontId="4"/>
  </si>
  <si>
    <r>
      <t xml:space="preserve">購入依頼品
</t>
    </r>
    <r>
      <rPr>
        <b/>
        <sz val="11"/>
        <color indexed="10"/>
        <rFont val="ＭＳ Ｐゴシック"/>
        <family val="3"/>
        <charset val="128"/>
      </rPr>
      <t>⇒上野部長　田中所長 承認済み</t>
    </r>
    <rPh sb="0" eb="2">
      <t>コウニュウ</t>
    </rPh>
    <rPh sb="2" eb="4">
      <t>イライ</t>
    </rPh>
    <rPh sb="4" eb="5">
      <t>ヒン</t>
    </rPh>
    <rPh sb="7" eb="9">
      <t>ウエノ</t>
    </rPh>
    <rPh sb="9" eb="11">
      <t>ブチョウ</t>
    </rPh>
    <rPh sb="12" eb="14">
      <t>タナカ</t>
    </rPh>
    <rPh sb="14" eb="16">
      <t>ショチョウ</t>
    </rPh>
    <rPh sb="17" eb="19">
      <t>ショウニン</t>
    </rPh>
    <rPh sb="19" eb="20">
      <t>ズ</t>
    </rPh>
    <phoneticPr fontId="4"/>
  </si>
  <si>
    <t>G3PE-215B DC12-24</t>
    <phoneticPr fontId="4"/>
  </si>
  <si>
    <t>ソリッドステートリレー</t>
    <phoneticPr fontId="4"/>
  </si>
  <si>
    <t>SO-KEN</t>
    <phoneticPr fontId="4"/>
  </si>
  <si>
    <t>桑原(斉藤鉄）</t>
    <rPh sb="0" eb="2">
      <t>クワバラ</t>
    </rPh>
    <rPh sb="3" eb="5">
      <t>サイトウ</t>
    </rPh>
    <rPh sb="5" eb="6">
      <t>テツ</t>
    </rPh>
    <phoneticPr fontId="4"/>
  </si>
  <si>
    <t>PISCO</t>
    <phoneticPr fontId="4"/>
  </si>
  <si>
    <t>RVV6UV</t>
    <phoneticPr fontId="4"/>
  </si>
  <si>
    <t>真空レギュレータ 大型デジタル表示付</t>
    <rPh sb="0" eb="2">
      <t>シンクウ</t>
    </rPh>
    <rPh sb="9" eb="11">
      <t>オオガタ</t>
    </rPh>
    <rPh sb="15" eb="17">
      <t>ヒョウジ</t>
    </rPh>
    <rPh sb="17" eb="18">
      <t>ツキ</t>
    </rPh>
    <phoneticPr fontId="4"/>
  </si>
  <si>
    <t>真空レギュレータ</t>
    <rPh sb="0" eb="2">
      <t>シンクウ</t>
    </rPh>
    <phoneticPr fontId="4"/>
  </si>
  <si>
    <t>E2K-L26MC1 2M</t>
    <phoneticPr fontId="4"/>
  </si>
  <si>
    <t>近接センサ（E2K-L）</t>
    <rPh sb="0" eb="2">
      <t>キンセツ</t>
    </rPh>
    <phoneticPr fontId="4"/>
  </si>
  <si>
    <t>シリンジ液面レベル検知</t>
    <rPh sb="4" eb="6">
      <t>エキメン</t>
    </rPh>
    <rPh sb="9" eb="11">
      <t>ケンチ</t>
    </rPh>
    <phoneticPr fontId="4"/>
  </si>
  <si>
    <t>コガネイ</t>
    <phoneticPr fontId="4"/>
  </si>
  <si>
    <t>V182E1 DC24V</t>
    <phoneticPr fontId="4"/>
  </si>
  <si>
    <t>真空電磁弁（3ポート）</t>
    <rPh sb="0" eb="2">
      <t>シンクウ</t>
    </rPh>
    <rPh sb="2" eb="4">
      <t>デンジ</t>
    </rPh>
    <rPh sb="4" eb="5">
      <t>ベン</t>
    </rPh>
    <phoneticPr fontId="4"/>
  </si>
  <si>
    <t>SV1</t>
    <phoneticPr fontId="4"/>
  </si>
  <si>
    <t>V182E1-2 DC24V</t>
    <phoneticPr fontId="4"/>
  </si>
  <si>
    <t>真空電磁弁（2ポート）</t>
    <rPh sb="0" eb="2">
      <t>シンクウ</t>
    </rPh>
    <rPh sb="2" eb="4">
      <t>デンジ</t>
    </rPh>
    <rPh sb="4" eb="5">
      <t>ベン</t>
    </rPh>
    <phoneticPr fontId="4"/>
  </si>
  <si>
    <t>SV2/3</t>
    <phoneticPr fontId="4"/>
  </si>
  <si>
    <t>WRBA6-2-2</t>
    <phoneticPr fontId="4"/>
  </si>
  <si>
    <t>ゴムワッシャ（シリコン）</t>
    <phoneticPr fontId="4"/>
  </si>
  <si>
    <t>液剤ノズル先端</t>
    <rPh sb="0" eb="2">
      <t>エキザイ</t>
    </rPh>
    <rPh sb="5" eb="7">
      <t>センタン</t>
    </rPh>
    <phoneticPr fontId="4"/>
  </si>
  <si>
    <t>WRBN6-2-2</t>
    <phoneticPr fontId="4"/>
  </si>
  <si>
    <t>ゴムワッシャ（NBR）</t>
    <phoneticPr fontId="4"/>
  </si>
  <si>
    <t>アルバック機工</t>
    <rPh sb="5" eb="7">
      <t>キコウ</t>
    </rPh>
    <phoneticPr fontId="4"/>
  </si>
  <si>
    <t>DAP-6D</t>
    <phoneticPr fontId="4"/>
  </si>
  <si>
    <t>ダイヤフラム真空ポンプ</t>
    <rPh sb="6" eb="8">
      <t>シンクウ</t>
    </rPh>
    <phoneticPr fontId="4"/>
  </si>
  <si>
    <t>真空ポンプ</t>
    <rPh sb="0" eb="2">
      <t>シンクウ</t>
    </rPh>
    <phoneticPr fontId="4"/>
  </si>
  <si>
    <t>高砂電機</t>
    <rPh sb="0" eb="2">
      <t>タカサゴ</t>
    </rPh>
    <rPh sb="2" eb="4">
      <t>デンキ</t>
    </rPh>
    <phoneticPr fontId="4"/>
  </si>
  <si>
    <t>PS1015W DC24V</t>
    <phoneticPr fontId="4"/>
  </si>
  <si>
    <t>ピンチバルブ</t>
    <phoneticPr fontId="4"/>
  </si>
  <si>
    <t>信越ポリマー</t>
    <rPh sb="0" eb="2">
      <t>シンエツ</t>
    </rPh>
    <phoneticPr fontId="4"/>
  </si>
  <si>
    <t xml:space="preserve">10178-0003-8-8
</t>
    <phoneticPr fontId="4"/>
  </si>
  <si>
    <t>シリコンチューブ 2×3</t>
    <phoneticPr fontId="4"/>
  </si>
  <si>
    <t>液送チューブ</t>
    <rPh sb="0" eb="1">
      <t>エキ</t>
    </rPh>
    <rPh sb="1" eb="2">
      <t>ソウ</t>
    </rPh>
    <phoneticPr fontId="4"/>
  </si>
  <si>
    <t xml:space="preserve">10178-0006-4-9
</t>
    <phoneticPr fontId="4"/>
  </si>
  <si>
    <t>シリコンチューブ 1.5×2.5</t>
    <phoneticPr fontId="4"/>
  </si>
  <si>
    <t>10178-0001-4-8</t>
    <phoneticPr fontId="4"/>
  </si>
  <si>
    <t>シリコンチューブ 1×3</t>
    <phoneticPr fontId="4"/>
  </si>
  <si>
    <t>大阪ケミカル</t>
    <rPh sb="0" eb="2">
      <t>オオサカ</t>
    </rPh>
    <phoneticPr fontId="4"/>
  </si>
  <si>
    <t>S4200-LL</t>
    <phoneticPr fontId="4"/>
  </si>
  <si>
    <t>プラスチックシリンジ（20ｍｌ）</t>
    <phoneticPr fontId="4"/>
  </si>
  <si>
    <t>シリンジ</t>
    <phoneticPr fontId="4"/>
  </si>
  <si>
    <t>フロン工業</t>
    <rPh sb="3" eb="5">
      <t>コウギョウ</t>
    </rPh>
    <phoneticPr fontId="4"/>
  </si>
  <si>
    <t>FISM108M</t>
    <phoneticPr fontId="4"/>
  </si>
  <si>
    <t>PVDFオスルアーフィッティング 1.5ID用</t>
    <rPh sb="22" eb="23">
      <t>ヨウ</t>
    </rPh>
    <phoneticPr fontId="4"/>
  </si>
  <si>
    <t>液送継手</t>
    <rPh sb="0" eb="1">
      <t>エキ</t>
    </rPh>
    <rPh sb="1" eb="2">
      <t>ソウ</t>
    </rPh>
    <rPh sb="2" eb="3">
      <t>ツギ</t>
    </rPh>
    <rPh sb="3" eb="4">
      <t>テ</t>
    </rPh>
    <phoneticPr fontId="4"/>
  </si>
  <si>
    <t>FISM208M</t>
    <phoneticPr fontId="4"/>
  </si>
  <si>
    <t>PVDFオスルアーフィッティング 1.6ID用</t>
    <rPh sb="22" eb="23">
      <t>ヨウ</t>
    </rPh>
    <phoneticPr fontId="4"/>
  </si>
  <si>
    <t>FISF108F</t>
    <phoneticPr fontId="4"/>
  </si>
  <si>
    <t>PVDFメスルアーフィッティング 1.5ID用</t>
    <rPh sb="22" eb="23">
      <t>ヨウ</t>
    </rPh>
    <phoneticPr fontId="4"/>
  </si>
  <si>
    <t>FISF208F</t>
    <phoneticPr fontId="4"/>
  </si>
  <si>
    <t>PVDFメスルアーフィッティング 2.5ID用</t>
    <rPh sb="22" eb="23">
      <t>ヨウ</t>
    </rPh>
    <phoneticPr fontId="4"/>
  </si>
  <si>
    <t>リキッドシステム</t>
    <phoneticPr fontId="4"/>
  </si>
  <si>
    <t>1225改</t>
    <rPh sb="4" eb="5">
      <t>カイ</t>
    </rPh>
    <phoneticPr fontId="4"/>
  </si>
  <si>
    <t>真空タンク（5L）＊桑原案件と明記下さい。</t>
    <rPh sb="0" eb="2">
      <t>シンクウ</t>
    </rPh>
    <rPh sb="10" eb="12">
      <t>クワバラ</t>
    </rPh>
    <rPh sb="12" eb="14">
      <t>アンケン</t>
    </rPh>
    <rPh sb="15" eb="17">
      <t>メイキ</t>
    </rPh>
    <rPh sb="17" eb="18">
      <t>クダ</t>
    </rPh>
    <phoneticPr fontId="4"/>
  </si>
  <si>
    <t>真空タンク</t>
    <rPh sb="0" eb="2">
      <t>シンクウ</t>
    </rPh>
    <phoneticPr fontId="4"/>
  </si>
  <si>
    <t>矢星製作所</t>
    <rPh sb="0" eb="1">
      <t>ヤ</t>
    </rPh>
    <rPh sb="1" eb="2">
      <t>ホシ</t>
    </rPh>
    <rPh sb="2" eb="5">
      <t>セイサクジョ</t>
    </rPh>
    <phoneticPr fontId="4"/>
  </si>
  <si>
    <t>シリンジアダプタφ40</t>
    <phoneticPr fontId="4"/>
  </si>
  <si>
    <t>＊桑原案件と明記下さい。</t>
    <rPh sb="1" eb="3">
      <t>クワバラ</t>
    </rPh>
    <rPh sb="3" eb="5">
      <t>アンケン</t>
    </rPh>
    <rPh sb="6" eb="8">
      <t>メイキ</t>
    </rPh>
    <rPh sb="8" eb="9">
      <t>クダ</t>
    </rPh>
    <phoneticPr fontId="4"/>
  </si>
  <si>
    <t>液剤シリンジアダプタ</t>
    <rPh sb="0" eb="2">
      <t>エキザイ</t>
    </rPh>
    <phoneticPr fontId="4"/>
  </si>
  <si>
    <t>二重ノズル 内側</t>
    <rPh sb="0" eb="2">
      <t>ニジュウ</t>
    </rPh>
    <rPh sb="6" eb="8">
      <t>ウチガワ</t>
    </rPh>
    <phoneticPr fontId="4"/>
  </si>
  <si>
    <t>液剤ノズル本体</t>
    <rPh sb="0" eb="2">
      <t>エキザイ</t>
    </rPh>
    <rPh sb="5" eb="7">
      <t>ホンタイ</t>
    </rPh>
    <phoneticPr fontId="4"/>
  </si>
  <si>
    <t>二重ノズル 外側　四角形状</t>
    <rPh sb="0" eb="2">
      <t>ニジュウ</t>
    </rPh>
    <rPh sb="6" eb="8">
      <t>ソトガワ</t>
    </rPh>
    <rPh sb="9" eb="11">
      <t>シカク</t>
    </rPh>
    <rPh sb="11" eb="13">
      <t>ケイジョウ</t>
    </rPh>
    <phoneticPr fontId="4"/>
  </si>
  <si>
    <t>二重ノズル ノズルガイド</t>
    <rPh sb="0" eb="2">
      <t>ニジュウ</t>
    </rPh>
    <phoneticPr fontId="4"/>
  </si>
  <si>
    <t>SSE2BM10-95</t>
    <phoneticPr fontId="4"/>
  </si>
  <si>
    <t>ミニチュアリニアガイド</t>
    <phoneticPr fontId="4"/>
  </si>
  <si>
    <t>ユニット取付板固定用冶具</t>
    <rPh sb="4" eb="7">
      <t>トリツケイタ</t>
    </rPh>
    <rPh sb="7" eb="9">
      <t>コテイ</t>
    </rPh>
    <rPh sb="9" eb="11">
      <t>ヨウジ</t>
    </rPh>
    <rPh sb="11" eb="12">
      <t>グ</t>
    </rPh>
    <phoneticPr fontId="4"/>
  </si>
  <si>
    <t>MAC1008M</t>
    <phoneticPr fontId="4"/>
  </si>
  <si>
    <t>ショックアブソーバ</t>
    <phoneticPr fontId="4"/>
  </si>
  <si>
    <t>FGUTS4-5-10</t>
    <phoneticPr fontId="4"/>
  </si>
  <si>
    <t>カバーボルト</t>
    <phoneticPr fontId="4"/>
  </si>
  <si>
    <t>ツール板取付用</t>
    <rPh sb="3" eb="4">
      <t>イタ</t>
    </rPh>
    <rPh sb="4" eb="7">
      <t>トリツケヨウ</t>
    </rPh>
    <phoneticPr fontId="4"/>
  </si>
  <si>
    <t>NPSW18</t>
    <phoneticPr fontId="4"/>
  </si>
  <si>
    <t>シリンジアダプタ用Oリング</t>
    <rPh sb="8" eb="9">
      <t>ヨウ</t>
    </rPh>
    <phoneticPr fontId="4"/>
  </si>
  <si>
    <t>37303-2165-0P0FL-8P</t>
    <phoneticPr fontId="4"/>
  </si>
  <si>
    <t>e-CONコネクタ パネル取付ソケット</t>
    <phoneticPr fontId="4"/>
  </si>
  <si>
    <t>液剤センサ上</t>
    <rPh sb="0" eb="2">
      <t>エキザイ</t>
    </rPh>
    <rPh sb="5" eb="6">
      <t>ウエ</t>
    </rPh>
    <phoneticPr fontId="4"/>
  </si>
  <si>
    <t>e-CONコネクタ(プラグ）</t>
    <phoneticPr fontId="4"/>
  </si>
  <si>
    <t>37304-2165-0P0FL-8P</t>
    <phoneticPr fontId="4"/>
  </si>
  <si>
    <t>液剤センサ下</t>
    <rPh sb="0" eb="2">
      <t>エキザイ</t>
    </rPh>
    <rPh sb="5" eb="6">
      <t>シタ</t>
    </rPh>
    <phoneticPr fontId="4"/>
  </si>
  <si>
    <t>37104-2165-000FL-8P</t>
    <phoneticPr fontId="4"/>
  </si>
  <si>
    <t>NA3SER-23-3-3</t>
    <phoneticPr fontId="4"/>
  </si>
  <si>
    <t>センサ用ケーブル</t>
    <rPh sb="3" eb="4">
      <t>ヨウ</t>
    </rPh>
    <phoneticPr fontId="4"/>
  </si>
  <si>
    <t>センサ用配線</t>
    <rPh sb="3" eb="4">
      <t>ヨウ</t>
    </rPh>
    <rPh sb="4" eb="6">
      <t>ハイセン</t>
    </rPh>
    <phoneticPr fontId="4"/>
  </si>
  <si>
    <t>RCV-100-100P</t>
    <phoneticPr fontId="4"/>
  </si>
  <si>
    <t>結束バンド（取り外し可能タイプ）</t>
    <rPh sb="0" eb="2">
      <t>ケッソク</t>
    </rPh>
    <rPh sb="6" eb="7">
      <t>ト</t>
    </rPh>
    <rPh sb="8" eb="9">
      <t>ハズ</t>
    </rPh>
    <rPh sb="10" eb="12">
      <t>カノウ</t>
    </rPh>
    <phoneticPr fontId="4"/>
  </si>
  <si>
    <t>液剤センサ取付用</t>
    <rPh sb="0" eb="2">
      <t>エキザイ</t>
    </rPh>
    <rPh sb="5" eb="8">
      <t>トリツケヨウ</t>
    </rPh>
    <phoneticPr fontId="4"/>
  </si>
  <si>
    <t>ELT-JPT-B-2-3</t>
    <phoneticPr fontId="4"/>
  </si>
  <si>
    <t>ELコネクタハーネス</t>
    <phoneticPr fontId="4"/>
  </si>
  <si>
    <t>ピンチバルブ上</t>
    <rPh sb="6" eb="7">
      <t>ウエ</t>
    </rPh>
    <phoneticPr fontId="4"/>
  </si>
  <si>
    <t>ELP-02V-50PS</t>
    <phoneticPr fontId="4"/>
  </si>
  <si>
    <t>ELコネクタ(ソケットハウジング）</t>
    <phoneticPr fontId="4"/>
  </si>
  <si>
    <t>ELT-JPT-B-3-3</t>
    <phoneticPr fontId="4"/>
  </si>
  <si>
    <t>ピンチバルブ下</t>
    <rPh sb="6" eb="7">
      <t>シタ</t>
    </rPh>
    <phoneticPr fontId="4"/>
  </si>
  <si>
    <t>ELP-03V-50PS</t>
    <phoneticPr fontId="4"/>
  </si>
  <si>
    <t>LLF-01T-P1.3ES</t>
    <phoneticPr fontId="4"/>
  </si>
  <si>
    <t>ELコネクタコンタクト(ソケット）</t>
    <phoneticPr fontId="4"/>
  </si>
  <si>
    <t>ピンチバルブ上下</t>
    <rPh sb="6" eb="7">
      <t>ウエ</t>
    </rPh>
    <rPh sb="7" eb="8">
      <t>シタ</t>
    </rPh>
    <phoneticPr fontId="4"/>
  </si>
  <si>
    <t>SCB3-40</t>
    <phoneticPr fontId="4"/>
  </si>
  <si>
    <t>電磁弁止め用</t>
    <rPh sb="0" eb="2">
      <t>デンジ</t>
    </rPh>
    <rPh sb="2" eb="3">
      <t>ベン</t>
    </rPh>
    <rPh sb="3" eb="4">
      <t>ト</t>
    </rPh>
    <rPh sb="5" eb="6">
      <t>ヨウ</t>
    </rPh>
    <phoneticPr fontId="4"/>
  </si>
  <si>
    <t>MRB-200</t>
    <phoneticPr fontId="4"/>
  </si>
  <si>
    <t>端子台用</t>
    <rPh sb="0" eb="2">
      <t>タンシ</t>
    </rPh>
    <rPh sb="2" eb="3">
      <t>ダイ</t>
    </rPh>
    <rPh sb="3" eb="4">
      <t>ヨウ</t>
    </rPh>
    <phoneticPr fontId="4"/>
  </si>
  <si>
    <t>Dsubコネクタ端子台（25Pin）</t>
    <phoneticPr fontId="4"/>
  </si>
  <si>
    <t>コモン端子台</t>
    <rPh sb="3" eb="5">
      <t>タンシ</t>
    </rPh>
    <rPh sb="5" eb="6">
      <t>ダイ</t>
    </rPh>
    <phoneticPr fontId="4"/>
  </si>
  <si>
    <t>AD-232</t>
    <phoneticPr fontId="4"/>
  </si>
  <si>
    <t>Dsubコネクタハーネス（25Pin）</t>
    <phoneticPr fontId="4"/>
  </si>
  <si>
    <t>I/O-SYSケーブル用</t>
    <rPh sb="11" eb="12">
      <t>ヨウ</t>
    </rPh>
    <phoneticPr fontId="4"/>
  </si>
  <si>
    <t>SB2C210</t>
    <phoneticPr fontId="4"/>
  </si>
  <si>
    <t>セレクタスイッチ</t>
    <phoneticPr fontId="4"/>
  </si>
  <si>
    <t>ピンチバルブ開閉用</t>
    <rPh sb="6" eb="9">
      <t>カイヘイヨウ</t>
    </rPh>
    <phoneticPr fontId="4"/>
  </si>
  <si>
    <t>F1.25-M3</t>
    <phoneticPr fontId="4"/>
  </si>
  <si>
    <t>裸圧着端子Y型</t>
    <rPh sb="0" eb="1">
      <t>ハダカ</t>
    </rPh>
    <rPh sb="1" eb="3">
      <t>アッチャク</t>
    </rPh>
    <rPh sb="3" eb="5">
      <t>タンシ</t>
    </rPh>
    <rPh sb="6" eb="7">
      <t>ガタ</t>
    </rPh>
    <phoneticPr fontId="4"/>
  </si>
  <si>
    <t>KV-0.3-BE-10</t>
    <phoneticPr fontId="4"/>
  </si>
  <si>
    <t>単芯電線</t>
    <rPh sb="0" eb="1">
      <t>タン</t>
    </rPh>
    <rPh sb="1" eb="2">
      <t>シン</t>
    </rPh>
    <rPh sb="2" eb="4">
      <t>デンセン</t>
    </rPh>
    <phoneticPr fontId="4"/>
  </si>
  <si>
    <t xml:space="preserve">HDV-2 </t>
    <phoneticPr fontId="4"/>
  </si>
  <si>
    <t>止め金具</t>
    <rPh sb="0" eb="1">
      <t>ト</t>
    </rPh>
    <rPh sb="2" eb="4">
      <t>カナグ</t>
    </rPh>
    <phoneticPr fontId="4"/>
  </si>
  <si>
    <t>ミニチュアワンタッチ継手</t>
    <rPh sb="10" eb="11">
      <t>ツギ</t>
    </rPh>
    <rPh sb="11" eb="12">
      <t>テ</t>
    </rPh>
    <phoneticPr fontId="4"/>
  </si>
  <si>
    <t>配管/継手類</t>
    <rPh sb="0" eb="2">
      <t>ハイカン</t>
    </rPh>
    <rPh sb="3" eb="4">
      <t>ツギ</t>
    </rPh>
    <rPh sb="4" eb="5">
      <t>テ</t>
    </rPh>
    <rPh sb="5" eb="6">
      <t>ルイ</t>
    </rPh>
    <phoneticPr fontId="4"/>
  </si>
  <si>
    <t>MSSJ1S</t>
    <phoneticPr fontId="4"/>
  </si>
  <si>
    <t>MSCNC6-2</t>
    <phoneticPr fontId="4"/>
  </si>
  <si>
    <t>ワンタッチ継手</t>
    <rPh sb="5" eb="6">
      <t>ツギ</t>
    </rPh>
    <rPh sb="6" eb="7">
      <t>テ</t>
    </rPh>
    <phoneticPr fontId="4"/>
  </si>
  <si>
    <t>MSSJ1</t>
    <phoneticPr fontId="4"/>
  </si>
  <si>
    <t>ポリウレタンチューブ黒</t>
    <rPh sb="10" eb="11">
      <t>クロ</t>
    </rPh>
    <phoneticPr fontId="4"/>
  </si>
  <si>
    <t>PUT6-10-CB</t>
    <phoneticPr fontId="4"/>
  </si>
  <si>
    <t>ポリウレタンチューブ透明青</t>
    <rPh sb="10" eb="12">
      <t>トウメイ</t>
    </rPh>
    <rPh sb="12" eb="13">
      <t>アオ</t>
    </rPh>
    <phoneticPr fontId="4"/>
  </si>
  <si>
    <t>日東工器</t>
    <rPh sb="0" eb="2">
      <t>ニットウ</t>
    </rPh>
    <rPh sb="2" eb="4">
      <t>コウキ</t>
    </rPh>
    <phoneticPr fontId="4"/>
  </si>
  <si>
    <t>SPC-10PM-VL-POM-NBR</t>
    <phoneticPr fontId="4"/>
  </si>
  <si>
    <t>キューブカプラ(日東工器）</t>
    <phoneticPr fontId="4"/>
  </si>
  <si>
    <t>SPC-10SM-VL-POM-NBR</t>
    <phoneticPr fontId="4"/>
  </si>
  <si>
    <t>SPC-06PH-VL-POM-NBR</t>
    <phoneticPr fontId="4"/>
  </si>
  <si>
    <t>SPC-06SH-VL-POM-NBR</t>
    <phoneticPr fontId="4"/>
  </si>
  <si>
    <t>AW10-M5BG-R-A</t>
    <phoneticPr fontId="4"/>
  </si>
  <si>
    <t>フィルタレギュレータ（SMC)</t>
    <phoneticPr fontId="4"/>
  </si>
  <si>
    <t>S4830-LL</t>
    <phoneticPr fontId="4"/>
  </si>
  <si>
    <t>プラスチックシリンジ 30ml</t>
    <phoneticPr fontId="4"/>
  </si>
  <si>
    <t>125624-Y01</t>
    <phoneticPr fontId="4"/>
  </si>
  <si>
    <t>Y軸基台リニアガイド変換板</t>
    <rPh sb="1" eb="2">
      <t>ジク</t>
    </rPh>
    <rPh sb="2" eb="3">
      <t>キ</t>
    </rPh>
    <rPh sb="3" eb="4">
      <t>ダイ</t>
    </rPh>
    <rPh sb="10" eb="12">
      <t>ヘンカン</t>
    </rPh>
    <rPh sb="12" eb="13">
      <t>イタ</t>
    </rPh>
    <phoneticPr fontId="4"/>
  </si>
  <si>
    <t>125624-Y02</t>
  </si>
  <si>
    <t>ツール板ベース</t>
    <rPh sb="3" eb="4">
      <t>イタ</t>
    </rPh>
    <phoneticPr fontId="4"/>
  </si>
  <si>
    <t>125624-Y03</t>
  </si>
  <si>
    <t>ナイロンコネクタ取付板金</t>
    <rPh sb="8" eb="10">
      <t>トリツケ</t>
    </rPh>
    <rPh sb="10" eb="11">
      <t>イタ</t>
    </rPh>
    <rPh sb="11" eb="12">
      <t>キン</t>
    </rPh>
    <phoneticPr fontId="4"/>
  </si>
  <si>
    <t>125624-Y04</t>
  </si>
  <si>
    <t>ユニット取付板</t>
    <rPh sb="4" eb="7">
      <t>トリツケイタ</t>
    </rPh>
    <phoneticPr fontId="4"/>
  </si>
  <si>
    <t>125624-Y05</t>
  </si>
  <si>
    <t>ピンチバルブ取付板金</t>
    <rPh sb="6" eb="8">
      <t>トリツケ</t>
    </rPh>
    <rPh sb="8" eb="10">
      <t>バンキン</t>
    </rPh>
    <phoneticPr fontId="4"/>
  </si>
  <si>
    <t>125624-Y06</t>
  </si>
  <si>
    <t>シリンジガイド1</t>
    <phoneticPr fontId="4"/>
  </si>
  <si>
    <t>125624-Y07</t>
  </si>
  <si>
    <t>シリンジガイド2</t>
  </si>
  <si>
    <t>125624-Y08</t>
  </si>
  <si>
    <t>シリンジガイド3</t>
  </si>
  <si>
    <t>125624-Y09</t>
  </si>
  <si>
    <t>ショックアブソーバ取付板</t>
    <rPh sb="9" eb="11">
      <t>トリツケ</t>
    </rPh>
    <rPh sb="11" eb="12">
      <t>イタ</t>
    </rPh>
    <phoneticPr fontId="4"/>
  </si>
  <si>
    <t>125624-Z01</t>
    <phoneticPr fontId="4"/>
  </si>
  <si>
    <t>背面取付板</t>
    <rPh sb="0" eb="2">
      <t>ハイメン</t>
    </rPh>
    <rPh sb="2" eb="4">
      <t>トリツケ</t>
    </rPh>
    <rPh sb="4" eb="5">
      <t>イタ</t>
    </rPh>
    <phoneticPr fontId="4"/>
  </si>
  <si>
    <t>端子台</t>
    <rPh sb="0" eb="2">
      <t>タンシ</t>
    </rPh>
    <rPh sb="2" eb="3">
      <t>ダイ</t>
    </rPh>
    <phoneticPr fontId="4"/>
  </si>
  <si>
    <t>125624-Z02</t>
  </si>
  <si>
    <t>真空レギュレータ取付板金</t>
    <rPh sb="0" eb="2">
      <t>シンクウ</t>
    </rPh>
    <rPh sb="8" eb="10">
      <t>トリツケ</t>
    </rPh>
    <rPh sb="10" eb="12">
      <t>バンキン</t>
    </rPh>
    <phoneticPr fontId="4"/>
  </si>
  <si>
    <t>125624-Z03</t>
  </si>
  <si>
    <t>セレクタスイッチ取付板金</t>
    <rPh sb="8" eb="10">
      <t>トリツケ</t>
    </rPh>
    <rPh sb="10" eb="12">
      <t>バンキン</t>
    </rPh>
    <phoneticPr fontId="4"/>
  </si>
  <si>
    <t>ピンチバルブ開閉用</t>
    <rPh sb="6" eb="8">
      <t>カイヘイ</t>
    </rPh>
    <rPh sb="8" eb="9">
      <t>ヨウ</t>
    </rPh>
    <phoneticPr fontId="4"/>
  </si>
  <si>
    <t>RCV-200-100P</t>
    <phoneticPr fontId="4"/>
  </si>
  <si>
    <t>125624(SAITO-TETSU)</t>
    <phoneticPr fontId="4"/>
  </si>
  <si>
    <t>SPC-04PH-VL-POM-NBR</t>
    <phoneticPr fontId="4"/>
  </si>
  <si>
    <t>125624(SAITO-TETSU)で発注済</t>
    <rPh sb="20" eb="22">
      <t>ハッチュウ</t>
    </rPh>
    <rPh sb="22" eb="23">
      <t>スミ</t>
    </rPh>
    <phoneticPr fontId="4"/>
  </si>
  <si>
    <t>SPC-04SH-VL-POM-NBR</t>
    <phoneticPr fontId="4"/>
  </si>
  <si>
    <t>125625(SAITO-TETSU)で発注済</t>
    <rPh sb="20" eb="22">
      <t>ハッチュウ</t>
    </rPh>
    <rPh sb="22" eb="23">
      <t>スミ</t>
    </rPh>
    <phoneticPr fontId="4"/>
  </si>
  <si>
    <t>DGC-25PP-M</t>
    <phoneticPr fontId="4"/>
  </si>
  <si>
    <t>DSUBコネクタ (ジェンダー)</t>
    <phoneticPr fontId="4"/>
  </si>
  <si>
    <t>125626(SAITO-TETSU)で発注済</t>
    <rPh sb="20" eb="22">
      <t>ハッチュウ</t>
    </rPh>
    <rPh sb="22" eb="23">
      <t>スミ</t>
    </rPh>
    <phoneticPr fontId="4"/>
  </si>
  <si>
    <t>株式会社SO-KEN</t>
    <rPh sb="0" eb="4">
      <t>カブシキガイシャ</t>
    </rPh>
    <phoneticPr fontId="4"/>
  </si>
  <si>
    <t>桑原（則包）</t>
    <rPh sb="0" eb="2">
      <t>クワバラ</t>
    </rPh>
    <rPh sb="3" eb="5">
      <t>ノリカネ</t>
    </rPh>
    <phoneticPr fontId="4"/>
  </si>
  <si>
    <t>WGLN-50-20-20</t>
    <phoneticPr fontId="4"/>
  </si>
  <si>
    <t>ワークガイド　Ｌ字型タイプ</t>
    <phoneticPr fontId="4"/>
  </si>
  <si>
    <t>TSE8-10</t>
    <phoneticPr fontId="4"/>
  </si>
  <si>
    <t>調整ねじ用ブロック</t>
    <phoneticPr fontId="4"/>
  </si>
  <si>
    <t>NKSM8-40</t>
    <phoneticPr fontId="4"/>
  </si>
  <si>
    <t>セブンロブノブ</t>
    <phoneticPr fontId="4"/>
  </si>
  <si>
    <t>SSCCNN8</t>
    <phoneticPr fontId="4"/>
  </si>
  <si>
    <t>セットカラー</t>
    <phoneticPr fontId="4"/>
  </si>
  <si>
    <t>JTDAS-SUD-A50-B20-T1-X5-Y10-L40-N4-NA4</t>
    <phoneticPr fontId="4"/>
  </si>
  <si>
    <t>板金</t>
    <rPh sb="0" eb="2">
      <t>バンキン</t>
    </rPh>
    <phoneticPr fontId="4"/>
  </si>
  <si>
    <t>SCB6-22</t>
    <phoneticPr fontId="4"/>
  </si>
  <si>
    <t>NKSM10-55</t>
    <phoneticPr fontId="4"/>
  </si>
  <si>
    <t>WSSS20-10-3</t>
    <phoneticPr fontId="4"/>
  </si>
  <si>
    <t>金属ワッシャ</t>
  </si>
  <si>
    <t>SSCCNN10</t>
    <phoneticPr fontId="4"/>
  </si>
  <si>
    <t>MRBS10</t>
    <phoneticPr fontId="4"/>
  </si>
  <si>
    <t>スクリューホルダ　ブラケットタイプ</t>
    <phoneticPr fontId="4"/>
  </si>
  <si>
    <t>MPBZ20-20</t>
    <phoneticPr fontId="4"/>
  </si>
  <si>
    <t>無給油ブシュ</t>
    <phoneticPr fontId="4"/>
  </si>
  <si>
    <t>TRSS4-6</t>
    <phoneticPr fontId="4"/>
  </si>
  <si>
    <t>十字穴付トラス小ねじ</t>
    <phoneticPr fontId="4"/>
  </si>
  <si>
    <t>SCB8-20</t>
    <phoneticPr fontId="4"/>
  </si>
  <si>
    <t>WSSS25-8-5</t>
    <phoneticPr fontId="4"/>
  </si>
  <si>
    <t>MCA2H-68-30-10-F32-G15-Z5-XC10</t>
    <phoneticPr fontId="4"/>
  </si>
  <si>
    <t>ＭＣナイロンプレート</t>
    <phoneticPr fontId="4"/>
  </si>
  <si>
    <t>SXYKN12</t>
    <phoneticPr fontId="4"/>
  </si>
  <si>
    <t>インデックスプランジャ</t>
    <phoneticPr fontId="4"/>
  </si>
  <si>
    <t>HNS2R</t>
    <phoneticPr fontId="4"/>
  </si>
  <si>
    <t>ステンレス抜差し蝶番</t>
    <phoneticPr fontId="4"/>
  </si>
  <si>
    <t>UTMA2-30</t>
    <phoneticPr fontId="4"/>
  </si>
  <si>
    <t>ウレタンシート</t>
    <phoneticPr fontId="4"/>
  </si>
  <si>
    <t>RNCB5-6-20</t>
    <phoneticPr fontId="4"/>
  </si>
  <si>
    <t>カバーボルトローレット付タイプ</t>
    <phoneticPr fontId="4"/>
  </si>
  <si>
    <t>WSJJ10-4-2</t>
    <phoneticPr fontId="4"/>
  </si>
  <si>
    <t>樹脂ワッシャ</t>
    <phoneticPr fontId="4"/>
  </si>
  <si>
    <t>WSJJ6-4-2</t>
    <phoneticPr fontId="4"/>
  </si>
  <si>
    <t>UHFNAZ110-S</t>
    <phoneticPr fontId="4"/>
  </si>
  <si>
    <t>アングル取手</t>
    <phoneticPr fontId="4"/>
  </si>
  <si>
    <t>JPLRS5-P8-B10</t>
    <phoneticPr fontId="4"/>
  </si>
  <si>
    <t>マーカーピン　六角穴付タイプ</t>
    <phoneticPr fontId="4"/>
  </si>
  <si>
    <t>WSSS10-5-1</t>
    <phoneticPr fontId="4"/>
  </si>
  <si>
    <t>PJLK6-5</t>
    <phoneticPr fontId="4"/>
  </si>
  <si>
    <t>スプリングプランジャ</t>
    <phoneticPr fontId="4"/>
  </si>
  <si>
    <t>UTMA2-10</t>
    <phoneticPr fontId="4"/>
  </si>
  <si>
    <t>遠藤製作所</t>
    <rPh sb="0" eb="2">
      <t>エンドウ</t>
    </rPh>
    <rPh sb="2" eb="5">
      <t>セイサクショ</t>
    </rPh>
    <phoneticPr fontId="4"/>
  </si>
  <si>
    <t>125624-X01</t>
    <phoneticPr fontId="4"/>
  </si>
  <si>
    <t>ベース板</t>
    <phoneticPr fontId="4"/>
  </si>
  <si>
    <t>125624-X02</t>
  </si>
  <si>
    <t>押しブロック</t>
    <phoneticPr fontId="4"/>
  </si>
  <si>
    <t>125624-X03</t>
  </si>
  <si>
    <t>連結ブラケット</t>
    <phoneticPr fontId="4"/>
  </si>
  <si>
    <t>125624-X04</t>
  </si>
  <si>
    <t>ノズル位置決めピン</t>
    <phoneticPr fontId="4"/>
  </si>
  <si>
    <t>125624-X05</t>
  </si>
  <si>
    <t>サイドブロック（L）</t>
    <phoneticPr fontId="4"/>
  </si>
  <si>
    <t>125624-X06</t>
  </si>
  <si>
    <t>サイドブロック（R）</t>
    <phoneticPr fontId="4"/>
  </si>
  <si>
    <t>125624-X07</t>
  </si>
  <si>
    <t>ステー</t>
    <phoneticPr fontId="4"/>
  </si>
  <si>
    <t>125624-X08</t>
  </si>
  <si>
    <t>プランジャーステー</t>
    <phoneticPr fontId="4"/>
  </si>
  <si>
    <t>125624-X09</t>
  </si>
  <si>
    <t>シャフト</t>
    <phoneticPr fontId="4"/>
  </si>
  <si>
    <t>125624-X10</t>
  </si>
  <si>
    <t>エンドプレート</t>
    <phoneticPr fontId="4"/>
  </si>
  <si>
    <t>125624-X11</t>
  </si>
  <si>
    <t>125624-X12</t>
  </si>
  <si>
    <t>ワーク側面押さえ</t>
    <phoneticPr fontId="4"/>
  </si>
  <si>
    <t>125624-X13</t>
  </si>
  <si>
    <t>レバー</t>
    <phoneticPr fontId="4"/>
  </si>
  <si>
    <t>125624-X14</t>
  </si>
  <si>
    <t>ヒンジベース</t>
    <phoneticPr fontId="4"/>
  </si>
  <si>
    <t>125624-X15</t>
    <phoneticPr fontId="4"/>
  </si>
  <si>
    <t>ワーク上面押さえ</t>
    <phoneticPr fontId="4"/>
  </si>
  <si>
    <t>HNS2L</t>
    <phoneticPr fontId="4"/>
  </si>
  <si>
    <t>カミマル（昭和オプトロニクス）</t>
    <rPh sb="5" eb="7">
      <t>ショウワ</t>
    </rPh>
    <phoneticPr fontId="4"/>
  </si>
  <si>
    <t>山澤（谷田川）</t>
    <rPh sb="0" eb="2">
      <t>ヤマサワ</t>
    </rPh>
    <rPh sb="3" eb="6">
      <t>ヤタガワ</t>
    </rPh>
    <phoneticPr fontId="4"/>
  </si>
  <si>
    <t>JR-C Points</t>
    <phoneticPr fontId="4"/>
  </si>
  <si>
    <r>
      <t>PCソフト</t>
    </r>
    <r>
      <rPr>
        <b/>
        <sz val="11"/>
        <color indexed="10"/>
        <rFont val="ＭＳ Ｐゴシック"/>
        <family val="3"/>
        <charset val="128"/>
      </rPr>
      <t>(JRN用）</t>
    </r>
    <rPh sb="9" eb="10">
      <t>ヨウ</t>
    </rPh>
    <phoneticPr fontId="4"/>
  </si>
  <si>
    <t>I/Oケーブル（JRN⇔SDP)</t>
    <phoneticPr fontId="4"/>
  </si>
  <si>
    <t>IR1020-01BG-R-A</t>
    <phoneticPr fontId="4"/>
  </si>
  <si>
    <t>精密レギュレータ(0.01～0.8Mpa)</t>
    <rPh sb="0" eb="2">
      <t>セイミツ</t>
    </rPh>
    <phoneticPr fontId="4"/>
  </si>
  <si>
    <t>126339-Y01</t>
    <phoneticPr fontId="4"/>
  </si>
  <si>
    <t>126339-Y02</t>
  </si>
  <si>
    <t>Ｚ軸マイクロ変換板</t>
    <rPh sb="1" eb="2">
      <t>ジク</t>
    </rPh>
    <rPh sb="6" eb="8">
      <t>ヘンカン</t>
    </rPh>
    <rPh sb="8" eb="9">
      <t>イタ</t>
    </rPh>
    <phoneticPr fontId="4"/>
  </si>
  <si>
    <t>126339-Y03</t>
  </si>
  <si>
    <t>SV35DAバルブホルダー</t>
    <phoneticPr fontId="4"/>
  </si>
  <si>
    <t>126339-Y04</t>
  </si>
  <si>
    <t>補強ブロック</t>
    <rPh sb="0" eb="2">
      <t>ホキョウ</t>
    </rPh>
    <phoneticPr fontId="4"/>
  </si>
  <si>
    <t>126339-Y05</t>
  </si>
  <si>
    <t>ノズルガイド取付板</t>
    <rPh sb="6" eb="8">
      <t>トリツケ</t>
    </rPh>
    <rPh sb="8" eb="9">
      <t>イタ</t>
    </rPh>
    <phoneticPr fontId="4"/>
  </si>
  <si>
    <t>126339-Y06</t>
  </si>
  <si>
    <t>ＳＨ20ノズルガイド</t>
    <phoneticPr fontId="4"/>
  </si>
  <si>
    <t>126339-Z01</t>
    <phoneticPr fontId="4"/>
  </si>
  <si>
    <t>A用精密レギュレータ板金</t>
    <rPh sb="1" eb="2">
      <t>ヨウ</t>
    </rPh>
    <rPh sb="2" eb="4">
      <t>セイミツ</t>
    </rPh>
    <rPh sb="10" eb="12">
      <t>バンキン</t>
    </rPh>
    <phoneticPr fontId="4"/>
  </si>
  <si>
    <t>126339-Y06-01</t>
    <phoneticPr fontId="4"/>
  </si>
  <si>
    <t>注文書発行願います</t>
    <phoneticPr fontId="4"/>
  </si>
  <si>
    <t>谷田川さん</t>
    <rPh sb="0" eb="3">
      <t>ヤタガワ</t>
    </rPh>
    <phoneticPr fontId="4"/>
  </si>
  <si>
    <t>CV-165W-100PACK</t>
    <phoneticPr fontId="4"/>
  </si>
  <si>
    <t>バンド</t>
    <phoneticPr fontId="4"/>
  </si>
  <si>
    <t>3方弁バルブ</t>
    <rPh sb="1" eb="2">
      <t>ホウ</t>
    </rPh>
    <rPh sb="2" eb="3">
      <t>ベン</t>
    </rPh>
    <phoneticPr fontId="4"/>
  </si>
  <si>
    <t>XSG40-CZ</t>
    <phoneticPr fontId="4"/>
  </si>
  <si>
    <t>Ｚ軸マイクロ調整ステージ</t>
    <rPh sb="1" eb="2">
      <t>ジク</t>
    </rPh>
    <rPh sb="6" eb="8">
      <t>チョウセイ</t>
    </rPh>
    <phoneticPr fontId="4"/>
  </si>
  <si>
    <t>東ソー(クレハ）</t>
    <rPh sb="0" eb="1">
      <t>トウ</t>
    </rPh>
    <phoneticPr fontId="4"/>
  </si>
  <si>
    <t>桑原（斉藤鉄）</t>
    <rPh sb="0" eb="2">
      <t>クワバラ</t>
    </rPh>
    <rPh sb="3" eb="5">
      <t>サイトウ</t>
    </rPh>
    <rPh sb="5" eb="6">
      <t>テツ</t>
    </rPh>
    <phoneticPr fontId="4"/>
  </si>
  <si>
    <t>@ECHN-20140811-00011</t>
    <phoneticPr fontId="4"/>
  </si>
  <si>
    <t>AXSH212-VC-1PD2-2EB-1.5-1AC-2DA-F</t>
    <phoneticPr fontId="4"/>
  </si>
  <si>
    <t>FAスイッチボックス</t>
    <phoneticPr fontId="4"/>
  </si>
  <si>
    <t>SETDSUB-N-ML-PP-25</t>
    <phoneticPr fontId="4"/>
  </si>
  <si>
    <t>Dsubコネクタコンプリートセット</t>
    <phoneticPr fontId="4"/>
  </si>
  <si>
    <t>XYSSG40</t>
    <phoneticPr fontId="4"/>
  </si>
  <si>
    <t>XYステージ</t>
    <phoneticPr fontId="4"/>
  </si>
  <si>
    <t>126582-Y01</t>
    <phoneticPr fontId="4"/>
  </si>
  <si>
    <t>121856-Y02</t>
    <phoneticPr fontId="4"/>
  </si>
  <si>
    <t>XYステージブロック</t>
    <phoneticPr fontId="4"/>
  </si>
  <si>
    <t>126582-X01</t>
    <phoneticPr fontId="4"/>
  </si>
  <si>
    <t>富士フイルム</t>
    <phoneticPr fontId="4"/>
  </si>
  <si>
    <t>真保（佐藤）</t>
    <rPh sb="3" eb="5">
      <t>サトウ</t>
    </rPh>
    <phoneticPr fontId="4"/>
  </si>
  <si>
    <t>数量</t>
    <phoneticPr fontId="4"/>
  </si>
  <si>
    <t>126636-Z01</t>
    <phoneticPr fontId="4"/>
  </si>
  <si>
    <t>制電PVC</t>
    <phoneticPr fontId="4"/>
  </si>
  <si>
    <t>126636-Z02</t>
  </si>
  <si>
    <t>124270-Y01-1</t>
    <phoneticPr fontId="4"/>
  </si>
  <si>
    <t>ツール板</t>
    <phoneticPr fontId="4"/>
  </si>
  <si>
    <t>124270-Y02-1</t>
    <phoneticPr fontId="4"/>
  </si>
  <si>
    <t>ホルダプレート</t>
    <phoneticPr fontId="4"/>
  </si>
  <si>
    <t>124270-Y03-1</t>
    <phoneticPr fontId="4"/>
  </si>
  <si>
    <t>シリンジホルダ（下）</t>
    <phoneticPr fontId="4"/>
  </si>
  <si>
    <t>124270-Y05-1</t>
    <phoneticPr fontId="4"/>
  </si>
  <si>
    <t>シリンジホルダ（上）</t>
    <phoneticPr fontId="4"/>
  </si>
  <si>
    <t>124270-Y07</t>
    <phoneticPr fontId="4"/>
  </si>
  <si>
    <t>ノズルガイド（GP）　前回仕様（リピート）</t>
    <phoneticPr fontId="4"/>
  </si>
  <si>
    <t>124270-Y07-2</t>
    <phoneticPr fontId="4"/>
  </si>
  <si>
    <t>ノズルガイド（GP）　武蔵仕様</t>
    <phoneticPr fontId="4"/>
  </si>
  <si>
    <t>ノズルガイド（金属Ｎ）　前回仕様（リピート）</t>
    <phoneticPr fontId="4"/>
  </si>
  <si>
    <t>124270-Y08-2</t>
    <phoneticPr fontId="4"/>
  </si>
  <si>
    <t>ノズルガイド（金属N）　武蔵仕様</t>
    <phoneticPr fontId="4"/>
  </si>
  <si>
    <t>124270-Y10-1</t>
    <phoneticPr fontId="4"/>
  </si>
  <si>
    <t>シリンジカラー</t>
    <phoneticPr fontId="4"/>
  </si>
  <si>
    <t>MISUMI</t>
    <phoneticPr fontId="4"/>
  </si>
  <si>
    <t>HFS6-3030-874</t>
    <phoneticPr fontId="4"/>
  </si>
  <si>
    <t>アルミフレーム</t>
    <phoneticPr fontId="4"/>
  </si>
  <si>
    <t>HFS6-3030-224</t>
    <phoneticPr fontId="4"/>
  </si>
  <si>
    <t>HFS6-3030-147</t>
    <phoneticPr fontId="4"/>
  </si>
  <si>
    <t>HFC6-3030-B</t>
    <phoneticPr fontId="4"/>
  </si>
  <si>
    <t>フレームキャップ</t>
    <phoneticPr fontId="4"/>
  </si>
  <si>
    <t>HBLFSN6-5-C-SSP</t>
    <phoneticPr fontId="4"/>
  </si>
  <si>
    <t>コーナーブラケット</t>
    <phoneticPr fontId="4"/>
  </si>
  <si>
    <t>HCBR6S</t>
    <phoneticPr fontId="4"/>
  </si>
  <si>
    <t>パネルサポートブラケット</t>
    <phoneticPr fontId="4"/>
  </si>
  <si>
    <t>TRSS5-10</t>
    <phoneticPr fontId="4"/>
  </si>
  <si>
    <t>トラスネジ M5-10</t>
    <phoneticPr fontId="4"/>
  </si>
  <si>
    <t>HFC8-4040-B</t>
  </si>
  <si>
    <t>ﾌﾚｰﾑｷｬｯﾌﾟ (HFC)</t>
  </si>
  <si>
    <t>HFS8-4040-874</t>
  </si>
  <si>
    <t>ｱﾙﾐﾌﾚｰﾑｻﾞｲ</t>
  </si>
  <si>
    <t>HFS8-4040-224</t>
  </si>
  <si>
    <t>HFS8-4040-147</t>
  </si>
  <si>
    <t>HFS6-3030-234</t>
    <phoneticPr fontId="4"/>
  </si>
  <si>
    <t>HCBR6</t>
    <phoneticPr fontId="4"/>
  </si>
  <si>
    <t>ﾊﾟﾈﾙｻﾎﾟ-ﾄﾌﾞﾗｹｯﾄ</t>
    <phoneticPr fontId="4"/>
  </si>
  <si>
    <t>株式会社ライジング</t>
    <rPh sb="0" eb="4">
      <t>カブシキガイシャ</t>
    </rPh>
    <phoneticPr fontId="4"/>
  </si>
  <si>
    <t>神田（則包）</t>
    <rPh sb="0" eb="2">
      <t>カンダ</t>
    </rPh>
    <rPh sb="3" eb="5">
      <t>ノリカネ</t>
    </rPh>
    <phoneticPr fontId="4"/>
  </si>
  <si>
    <t>森清化工</t>
    <phoneticPr fontId="4"/>
  </si>
  <si>
    <t>P9-FKM-70</t>
    <phoneticPr fontId="4"/>
  </si>
  <si>
    <t>Oリング(フッ素ゴムFKM)</t>
    <rPh sb="7" eb="8">
      <t>ソ</t>
    </rPh>
    <phoneticPr fontId="4"/>
  </si>
  <si>
    <t>WSSS10-4-1</t>
    <phoneticPr fontId="4"/>
  </si>
  <si>
    <t>ワッシャー</t>
    <phoneticPr fontId="4"/>
  </si>
  <si>
    <t>MNCNP4-M5</t>
    <phoneticPr fontId="4"/>
  </si>
  <si>
    <t>SHZA-A01-作業D</t>
    <rPh sb="9" eb="11">
      <t>サギョウ</t>
    </rPh>
    <phoneticPr fontId="4"/>
  </si>
  <si>
    <t>シリンジ残検用アダプタ（SH）</t>
    <phoneticPr fontId="4"/>
  </si>
  <si>
    <t>SHZA-SH52</t>
    <phoneticPr fontId="4"/>
  </si>
  <si>
    <t>1000BSH52追加工(30cc-55cc)</t>
    <phoneticPr fontId="4"/>
  </si>
  <si>
    <t>蛇の目ミシン工業㈱</t>
    <rPh sb="0" eb="1">
      <t>ジャ</t>
    </rPh>
    <rPh sb="2" eb="3">
      <t>メ</t>
    </rPh>
    <rPh sb="6" eb="8">
      <t>コウギョウ</t>
    </rPh>
    <phoneticPr fontId="4"/>
  </si>
  <si>
    <t>冨沢（谷田川）</t>
    <rPh sb="0" eb="2">
      <t>トミザワ</t>
    </rPh>
    <rPh sb="3" eb="6">
      <t>ヤタガワ</t>
    </rPh>
    <phoneticPr fontId="4"/>
  </si>
  <si>
    <t>※数量：２セット</t>
    <rPh sb="1" eb="3">
      <t>スウリョウ</t>
    </rPh>
    <phoneticPr fontId="4"/>
  </si>
  <si>
    <t>126847-Y01</t>
    <phoneticPr fontId="4"/>
  </si>
  <si>
    <t>SS40287</t>
    <phoneticPr fontId="4"/>
  </si>
  <si>
    <r>
      <t>シリンジウケ1</t>
    </r>
    <r>
      <rPr>
        <sz val="11"/>
        <color indexed="8"/>
        <rFont val="ＭＳ Ｐゴシック"/>
        <family val="3"/>
        <charset val="128"/>
      </rPr>
      <t>0cc＆30cc Ｇ付</t>
    </r>
    <rPh sb="17" eb="18">
      <t>ツキ</t>
    </rPh>
    <phoneticPr fontId="4"/>
  </si>
  <si>
    <t>CRKB4-6</t>
    <phoneticPr fontId="4"/>
  </si>
  <si>
    <t>ソニー木更津</t>
    <phoneticPr fontId="4"/>
  </si>
  <si>
    <t>関口(佐藤）</t>
    <rPh sb="3" eb="5">
      <t>サトウ</t>
    </rPh>
    <phoneticPr fontId="4"/>
  </si>
  <si>
    <t>JANOME</t>
    <phoneticPr fontId="4"/>
  </si>
  <si>
    <t>JR2303N</t>
    <phoneticPr fontId="4"/>
  </si>
  <si>
    <t>在庫品</t>
    <phoneticPr fontId="4"/>
  </si>
  <si>
    <t>TP</t>
    <phoneticPr fontId="4"/>
  </si>
  <si>
    <t>下架台</t>
    <phoneticPr fontId="4"/>
  </si>
  <si>
    <t>下架台（アルミフレーム）</t>
    <phoneticPr fontId="4"/>
  </si>
  <si>
    <t>発注書添付</t>
    <phoneticPr fontId="4"/>
  </si>
  <si>
    <t>ﾐｽﾐすべて</t>
    <phoneticPr fontId="4"/>
  </si>
  <si>
    <t>HFPAL4H-3-358-353-336-331-D5.5</t>
  </si>
  <si>
    <t>架台底板</t>
    <phoneticPr fontId="4"/>
  </si>
  <si>
    <t>WEB発注済み</t>
    <phoneticPr fontId="4"/>
  </si>
  <si>
    <t>ﾀｲｼｮ-へ直送</t>
    <rPh sb="6" eb="8">
      <t>チョクソウ</t>
    </rPh>
    <phoneticPr fontId="4"/>
  </si>
  <si>
    <t>KNCLSS10-15-20</t>
    <phoneticPr fontId="4"/>
  </si>
  <si>
    <t>ｷﾝｿﾞｸｶﾗｰ</t>
    <phoneticPr fontId="4"/>
  </si>
  <si>
    <t>SCB8-40</t>
    <phoneticPr fontId="4"/>
  </si>
  <si>
    <t>ﾈｼﾞ</t>
    <phoneticPr fontId="4"/>
  </si>
  <si>
    <t>SANWA SUPPLY</t>
    <phoneticPr fontId="4"/>
  </si>
  <si>
    <t>都機工</t>
    <phoneticPr fontId="4"/>
  </si>
  <si>
    <t>TAP-3804N</t>
    <phoneticPr fontId="4"/>
  </si>
  <si>
    <t>電源ﾀｯﾌﾟ</t>
    <rPh sb="0" eb="2">
      <t>デンゲン</t>
    </rPh>
    <phoneticPr fontId="4"/>
  </si>
  <si>
    <t>126868-Z01-1</t>
    <phoneticPr fontId="4"/>
  </si>
  <si>
    <t>ベースプレート</t>
    <phoneticPr fontId="4"/>
  </si>
  <si>
    <t>組立工賃</t>
    <phoneticPr fontId="4"/>
  </si>
  <si>
    <t>上架台</t>
    <phoneticPr fontId="4"/>
  </si>
  <si>
    <t>上架台（アルミフレーム）</t>
    <phoneticPr fontId="4"/>
  </si>
  <si>
    <t>HFS6-3030-894</t>
    <phoneticPr fontId="4"/>
  </si>
  <si>
    <t>HFS6-3030-740</t>
    <phoneticPr fontId="4"/>
  </si>
  <si>
    <t>UPCN19-B-36</t>
    <phoneticPr fontId="4"/>
  </si>
  <si>
    <t>HHPSJ6-B</t>
  </si>
  <si>
    <t>蝶番</t>
    <phoneticPr fontId="4"/>
  </si>
  <si>
    <t>送料</t>
    <phoneticPr fontId="4"/>
  </si>
  <si>
    <t>LEDST665-W</t>
    <phoneticPr fontId="4"/>
  </si>
  <si>
    <t>LED照明</t>
    <phoneticPr fontId="4"/>
  </si>
  <si>
    <t>AXSH212-VC-1PD2-2EB-3.0-1AC-2DA-F</t>
  </si>
  <si>
    <t>スタート、非常停止</t>
    <phoneticPr fontId="4"/>
  </si>
  <si>
    <t>HNTRSN6-5</t>
    <phoneticPr fontId="4"/>
  </si>
  <si>
    <t>後入れナット</t>
    <phoneticPr fontId="4"/>
  </si>
  <si>
    <t>SBSTB4-6</t>
    <phoneticPr fontId="4"/>
  </si>
  <si>
    <t>極低頭ネジ</t>
    <phoneticPr fontId="4"/>
  </si>
  <si>
    <t>SBSTB5-8</t>
    <phoneticPr fontId="4"/>
  </si>
  <si>
    <t>BOX-TRSS5-10</t>
    <phoneticPr fontId="4"/>
  </si>
  <si>
    <t>ﾄﾗｽﾈｼﾞ</t>
    <phoneticPr fontId="4"/>
  </si>
  <si>
    <t>SG-26A</t>
    <phoneticPr fontId="4"/>
  </si>
  <si>
    <t>ｸﾞﾛﾒｯﾄ</t>
    <phoneticPr fontId="4"/>
  </si>
  <si>
    <t>C-89-11ﾄﾞｳﾊﾞﾝ</t>
  </si>
  <si>
    <t>TAK ｺｳｷﾞｮｳﾖｳｼﾞｮｳﾏｴ C-89</t>
  </si>
  <si>
    <t>-</t>
    <phoneticPr fontId="4"/>
  </si>
  <si>
    <t>LCD（10インチ）</t>
    <phoneticPr fontId="4"/>
  </si>
  <si>
    <t>客先支給変更</t>
    <phoneticPr fontId="4"/>
  </si>
  <si>
    <t>Panasonic</t>
    <phoneticPr fontId="4"/>
  </si>
  <si>
    <t>NA2-N16</t>
    <phoneticPr fontId="4"/>
  </si>
  <si>
    <t>NA2-N8</t>
    <phoneticPr fontId="4"/>
  </si>
  <si>
    <t>MS-NA1-1</t>
    <phoneticPr fontId="4"/>
  </si>
  <si>
    <t>CDJ2M16-300Z-M9NVZ-A</t>
    <phoneticPr fontId="4"/>
  </si>
  <si>
    <t>SYJ3140-5MZE-M5</t>
    <phoneticPr fontId="4"/>
  </si>
  <si>
    <t>電磁弁</t>
    <phoneticPr fontId="4"/>
  </si>
  <si>
    <t>AS2002F-04</t>
    <phoneticPr fontId="4"/>
  </si>
  <si>
    <t>ｽﾋﾟｺﾝ</t>
    <phoneticPr fontId="4"/>
  </si>
  <si>
    <t>AS-20L</t>
    <phoneticPr fontId="4"/>
  </si>
  <si>
    <t>USG-B1-SB-G5</t>
    <phoneticPr fontId="4"/>
  </si>
  <si>
    <t>電磁ロック</t>
    <rPh sb="0" eb="2">
      <t>デンジ</t>
    </rPh>
    <phoneticPr fontId="4"/>
  </si>
  <si>
    <t>USG-K15⇒USG-K14</t>
    <phoneticPr fontId="4"/>
  </si>
  <si>
    <t>キー</t>
    <phoneticPr fontId="4"/>
  </si>
  <si>
    <t>126868-Z02</t>
    <phoneticPr fontId="4"/>
  </si>
  <si>
    <t>パネル（左）</t>
    <phoneticPr fontId="4"/>
  </si>
  <si>
    <t>126868-Z03</t>
  </si>
  <si>
    <t>パネル（右）</t>
    <phoneticPr fontId="4"/>
  </si>
  <si>
    <t>126868-Z04</t>
  </si>
  <si>
    <t>パネル（背）</t>
    <phoneticPr fontId="4"/>
  </si>
  <si>
    <t>126868-Z05</t>
  </si>
  <si>
    <t>パネル（天）</t>
    <phoneticPr fontId="4"/>
  </si>
  <si>
    <t>126868-Z06</t>
  </si>
  <si>
    <t>パネル（前）</t>
    <phoneticPr fontId="4"/>
  </si>
  <si>
    <t>126868-Z07</t>
  </si>
  <si>
    <t>正面パネル</t>
    <phoneticPr fontId="4"/>
  </si>
  <si>
    <t>126868-Z08</t>
  </si>
  <si>
    <t>シャッター</t>
    <phoneticPr fontId="4"/>
  </si>
  <si>
    <t>126868-Z09</t>
  </si>
  <si>
    <t>シャッターガイド</t>
    <phoneticPr fontId="4"/>
  </si>
  <si>
    <t>126868-Z10</t>
  </si>
  <si>
    <t>扉鍵</t>
    <phoneticPr fontId="4"/>
  </si>
  <si>
    <t>126868-Z11</t>
  </si>
  <si>
    <t>電源ステー</t>
    <phoneticPr fontId="4"/>
  </si>
  <si>
    <t>126868-Z12</t>
  </si>
  <si>
    <t>電磁ロックステー</t>
    <rPh sb="0" eb="2">
      <t>デンジ</t>
    </rPh>
    <phoneticPr fontId="4"/>
  </si>
  <si>
    <t>制御BOX</t>
    <phoneticPr fontId="4"/>
  </si>
  <si>
    <t>KEYENCE</t>
    <phoneticPr fontId="4"/>
  </si>
  <si>
    <t>KV-N24DT</t>
    <phoneticPr fontId="4"/>
  </si>
  <si>
    <t>CPU</t>
    <phoneticPr fontId="4"/>
  </si>
  <si>
    <t>3/12ﾀｲｼｮｰﾍ</t>
    <phoneticPr fontId="4"/>
  </si>
  <si>
    <t>KV-N3AM</t>
    <phoneticPr fontId="4"/>
  </si>
  <si>
    <t>アナログ出力ユニット</t>
    <rPh sb="4" eb="6">
      <t>シュツリョク</t>
    </rPh>
    <phoneticPr fontId="4"/>
  </si>
  <si>
    <t>電源 24V 2.1A</t>
    <phoneticPr fontId="4"/>
  </si>
  <si>
    <t>出精値引き</t>
    <phoneticPr fontId="4"/>
  </si>
  <si>
    <t>TAKACHI</t>
    <phoneticPr fontId="4"/>
  </si>
  <si>
    <t>FCW15-30-50-KGS</t>
    <phoneticPr fontId="4"/>
  </si>
  <si>
    <t>FCC50-30-1</t>
    <phoneticPr fontId="4"/>
  </si>
  <si>
    <t>SY3240-5MZ-01</t>
    <phoneticPr fontId="4"/>
  </si>
  <si>
    <t>AW20-02BG-A</t>
    <phoneticPr fontId="4"/>
  </si>
  <si>
    <t>フィルターレギュレーター</t>
    <phoneticPr fontId="4"/>
  </si>
  <si>
    <t>IR3020-02BG-R</t>
    <phoneticPr fontId="4"/>
  </si>
  <si>
    <t>精密レギュレーター</t>
    <phoneticPr fontId="4"/>
  </si>
  <si>
    <t>AR10-M5-BG-R-A</t>
    <phoneticPr fontId="4"/>
  </si>
  <si>
    <t>レギュレーター</t>
    <phoneticPr fontId="4"/>
  </si>
  <si>
    <t>ｺﾈｸﾀﾀﾝｼﾀﾞｲ</t>
    <phoneticPr fontId="4"/>
  </si>
  <si>
    <t>NEDJ-PS-SB-37-2</t>
    <phoneticPr fontId="4"/>
  </si>
  <si>
    <t>ロボットI/Oケーブル</t>
    <phoneticPr fontId="4"/>
  </si>
  <si>
    <t>NW080-66S-SI-BK</t>
    <phoneticPr fontId="4"/>
  </si>
  <si>
    <t xml:space="preserve">パネル取付タイプ・ＵＴＰ </t>
    <phoneticPr fontId="4"/>
  </si>
  <si>
    <t>CBLRJ050-666-S-07-SV</t>
    <phoneticPr fontId="4"/>
  </si>
  <si>
    <t>MSELL6-2</t>
    <phoneticPr fontId="4"/>
  </si>
  <si>
    <t>1/4 φ6 継手</t>
    <phoneticPr fontId="4"/>
  </si>
  <si>
    <t xml:space="preserve">PAX6-02 </t>
    <phoneticPr fontId="4"/>
  </si>
  <si>
    <t>1/4 φ6（2分岐） 継手</t>
    <phoneticPr fontId="4"/>
  </si>
  <si>
    <t>M5 φ6継手</t>
    <phoneticPr fontId="4"/>
  </si>
  <si>
    <t>MSELL6-1</t>
    <phoneticPr fontId="4"/>
  </si>
  <si>
    <t>1/8 φ6 継手</t>
    <rPh sb="7" eb="9">
      <t>ツギテ</t>
    </rPh>
    <phoneticPr fontId="4"/>
  </si>
  <si>
    <t>MSBUL6</t>
    <phoneticPr fontId="4"/>
  </si>
  <si>
    <t>φ6-φ6 継手</t>
    <phoneticPr fontId="4"/>
  </si>
  <si>
    <t>BDR-362-10P</t>
    <phoneticPr fontId="4"/>
  </si>
  <si>
    <t>ｶｯﾁﾝﾀﾞｸﾄ(2mx10本)</t>
    <phoneticPr fontId="4"/>
  </si>
  <si>
    <t>ESAW-TCM310-5P</t>
    <phoneticPr fontId="4"/>
  </si>
  <si>
    <t>COM端子台</t>
    <phoneticPr fontId="4"/>
  </si>
  <si>
    <t>MRB-1000</t>
    <phoneticPr fontId="4"/>
  </si>
  <si>
    <t>USYL6</t>
  </si>
  <si>
    <t>分岐継手</t>
    <phoneticPr fontId="4"/>
  </si>
  <si>
    <t>ﾈｼﾞﾍﾝｶﾝｼｷﾀﾝｼﾀﾞｲ</t>
  </si>
  <si>
    <t>NEDJ-PS-SB-25-2</t>
    <phoneticPr fontId="4"/>
  </si>
  <si>
    <t>DSUBﾊｰﾈｽ</t>
  </si>
  <si>
    <t>組立費（制御BOX）</t>
    <phoneticPr fontId="4"/>
  </si>
  <si>
    <t>設計費</t>
    <phoneticPr fontId="4"/>
  </si>
  <si>
    <t>タッチパネル</t>
    <phoneticPr fontId="4"/>
  </si>
  <si>
    <t>VT3-W4T</t>
    <phoneticPr fontId="4"/>
  </si>
  <si>
    <t>OP-86917</t>
    <phoneticPr fontId="4"/>
  </si>
  <si>
    <t>ケーブル</t>
    <phoneticPr fontId="4"/>
  </si>
  <si>
    <t>CF15-23-GS</t>
    <phoneticPr fontId="4"/>
  </si>
  <si>
    <t>秋月電子</t>
    <phoneticPr fontId="4"/>
  </si>
  <si>
    <t>MJ-10</t>
    <phoneticPr fontId="4"/>
  </si>
  <si>
    <t>２．１ｍｍ標準ＤＣジャック　パネル取付用</t>
    <phoneticPr fontId="4"/>
  </si>
  <si>
    <t>NP12-US2405</t>
    <phoneticPr fontId="4"/>
  </si>
  <si>
    <t>スイッチングＡＣアダプター２４Ｖ０．５Ａ　１００～２４０Ｖ</t>
  </si>
  <si>
    <t>CBLRJ050-666-S-14-SV</t>
  </si>
  <si>
    <t>組立費（タッチパネル）</t>
    <phoneticPr fontId="4"/>
  </si>
  <si>
    <t>冶具</t>
    <phoneticPr fontId="4"/>
  </si>
  <si>
    <t>P041255</t>
    <phoneticPr fontId="4"/>
  </si>
  <si>
    <t>LEO_JIG_LW_PUSHER</t>
    <phoneticPr fontId="4"/>
  </si>
  <si>
    <t>P041686</t>
    <phoneticPr fontId="4"/>
  </si>
  <si>
    <t>Laser power measurement jig</t>
    <phoneticPr fontId="4"/>
  </si>
  <si>
    <t>P041765</t>
    <phoneticPr fontId="4"/>
  </si>
  <si>
    <t>forcus distance check part 1</t>
    <phoneticPr fontId="4"/>
  </si>
  <si>
    <t>P041766</t>
  </si>
  <si>
    <t>forcus distance check part 2</t>
  </si>
  <si>
    <t>P041767</t>
  </si>
  <si>
    <t>forcus distance check part 3</t>
  </si>
  <si>
    <t>ツール冶具</t>
    <phoneticPr fontId="4"/>
  </si>
  <si>
    <t>P041257</t>
    <phoneticPr fontId="4"/>
  </si>
  <si>
    <t>Bracket 1</t>
    <phoneticPr fontId="4"/>
  </si>
  <si>
    <t>P041142</t>
    <phoneticPr fontId="4"/>
  </si>
  <si>
    <t>Bracket support middle big</t>
    <phoneticPr fontId="4"/>
  </si>
  <si>
    <t>P041143</t>
  </si>
  <si>
    <t>Bracket big</t>
    <phoneticPr fontId="4"/>
  </si>
  <si>
    <t>P041671</t>
    <phoneticPr fontId="4"/>
  </si>
  <si>
    <t>Sensor support part</t>
    <phoneticPr fontId="4"/>
  </si>
  <si>
    <t>P041637（改）</t>
    <phoneticPr fontId="4"/>
  </si>
  <si>
    <t>support part</t>
    <phoneticPr fontId="4"/>
  </si>
  <si>
    <t>CZ-H35S</t>
    <phoneticPr fontId="4"/>
  </si>
  <si>
    <t>色判別センサ(支給品）</t>
    <phoneticPr fontId="4"/>
  </si>
  <si>
    <t>CZ-V21A</t>
    <phoneticPr fontId="4"/>
  </si>
  <si>
    <t>アンプ（支給品）</t>
    <phoneticPr fontId="4"/>
  </si>
  <si>
    <t>THANKO</t>
    <phoneticPr fontId="4"/>
  </si>
  <si>
    <t>DINOAD5018MT</t>
    <phoneticPr fontId="4"/>
  </si>
  <si>
    <t>CCD（支給品）</t>
    <phoneticPr fontId="4"/>
  </si>
  <si>
    <t>ワーク冶具①</t>
    <phoneticPr fontId="4"/>
  </si>
  <si>
    <t>P041604</t>
    <phoneticPr fontId="4"/>
  </si>
  <si>
    <t>front cover holder</t>
    <phoneticPr fontId="4"/>
  </si>
  <si>
    <t>P041160</t>
    <phoneticPr fontId="4"/>
  </si>
  <si>
    <t>guiding pin</t>
    <phoneticPr fontId="4"/>
  </si>
  <si>
    <t>P041181</t>
    <phoneticPr fontId="4"/>
  </si>
  <si>
    <t>holder support part</t>
    <phoneticPr fontId="4"/>
  </si>
  <si>
    <t>P041606</t>
    <phoneticPr fontId="4"/>
  </si>
  <si>
    <t>P041632</t>
    <phoneticPr fontId="4"/>
  </si>
  <si>
    <t>insert guide pin</t>
    <phoneticPr fontId="4"/>
  </si>
  <si>
    <t>P041700</t>
    <phoneticPr fontId="4"/>
  </si>
  <si>
    <t>OMRON</t>
    <phoneticPr fontId="4"/>
  </si>
  <si>
    <t xml:space="preserve"> EE-SX671-WR</t>
  </si>
  <si>
    <t>センサー</t>
    <phoneticPr fontId="4"/>
  </si>
  <si>
    <t>北陽電気</t>
    <phoneticPr fontId="4"/>
  </si>
  <si>
    <t>PFX-302S</t>
    <phoneticPr fontId="4"/>
  </si>
  <si>
    <t>ワークセンサ①</t>
    <phoneticPr fontId="4"/>
  </si>
  <si>
    <t>TAKEX</t>
    <phoneticPr fontId="4"/>
  </si>
  <si>
    <t>UM-Z3SV</t>
    <phoneticPr fontId="4"/>
  </si>
  <si>
    <t>ワークセンサ②</t>
    <phoneticPr fontId="4"/>
  </si>
  <si>
    <t>ワーク冶具②</t>
    <phoneticPr fontId="4"/>
  </si>
  <si>
    <t>P038100</t>
    <phoneticPr fontId="4"/>
  </si>
  <si>
    <t>cylinder support</t>
    <phoneticPr fontId="4"/>
  </si>
  <si>
    <t>P041115</t>
    <phoneticPr fontId="4"/>
  </si>
  <si>
    <t>Support plate</t>
    <phoneticPr fontId="4"/>
  </si>
  <si>
    <t>P041136</t>
    <phoneticPr fontId="4"/>
  </si>
  <si>
    <t>Guide pin</t>
    <phoneticPr fontId="4"/>
  </si>
  <si>
    <t>P041601</t>
    <phoneticPr fontId="4"/>
  </si>
  <si>
    <t>block pin</t>
    <phoneticPr fontId="4"/>
  </si>
  <si>
    <t>CDQMB32-15-M9NVZ</t>
    <phoneticPr fontId="4"/>
  </si>
  <si>
    <t>ｼﾘﾝﾀﾞ</t>
    <phoneticPr fontId="4"/>
  </si>
  <si>
    <t>UH10-10</t>
    <phoneticPr fontId="4"/>
  </si>
  <si>
    <t>spring</t>
    <phoneticPr fontId="4"/>
  </si>
  <si>
    <t>SBM-SUS-8</t>
  </si>
  <si>
    <t>Steel ball 8x8(SUS440C)</t>
    <phoneticPr fontId="4"/>
  </si>
  <si>
    <t>Nut</t>
    <phoneticPr fontId="4"/>
  </si>
  <si>
    <t>ワーク冶具③</t>
    <phoneticPr fontId="4"/>
  </si>
  <si>
    <t>P041133</t>
    <phoneticPr fontId="4"/>
  </si>
  <si>
    <t>JIG LASER STAGE</t>
    <phoneticPr fontId="4"/>
  </si>
  <si>
    <t>P041132</t>
    <phoneticPr fontId="4"/>
  </si>
  <si>
    <t>Support 1</t>
    <phoneticPr fontId="4"/>
  </si>
  <si>
    <t>P038098</t>
    <phoneticPr fontId="4"/>
  </si>
  <si>
    <t>Bracket</t>
    <phoneticPr fontId="4"/>
  </si>
  <si>
    <t>P038099（改①）</t>
    <phoneticPr fontId="4"/>
  </si>
  <si>
    <t>stopper</t>
  </si>
  <si>
    <t>P038099（改②）</t>
    <phoneticPr fontId="4"/>
  </si>
  <si>
    <t>P041134</t>
    <phoneticPr fontId="4"/>
  </si>
  <si>
    <t>Sirius JIG LASEA PUSHER AL</t>
    <phoneticPr fontId="4"/>
  </si>
  <si>
    <t>P041128</t>
    <phoneticPr fontId="4"/>
  </si>
  <si>
    <t>Cable chain fixing bracket_28</t>
    <phoneticPr fontId="4"/>
  </si>
  <si>
    <t>P038109</t>
    <phoneticPr fontId="4"/>
  </si>
  <si>
    <t>Cable chain fixing bracket_37_up</t>
    <phoneticPr fontId="4"/>
  </si>
  <si>
    <t>P038111</t>
    <phoneticPr fontId="4"/>
  </si>
  <si>
    <t>Cable chain fixing bracket_37_down</t>
    <phoneticPr fontId="4"/>
  </si>
  <si>
    <t>P041135</t>
    <phoneticPr fontId="4"/>
  </si>
  <si>
    <t>Sense part</t>
    <phoneticPr fontId="4"/>
  </si>
  <si>
    <t>P041602</t>
    <phoneticPr fontId="4"/>
  </si>
  <si>
    <t>P041682</t>
    <phoneticPr fontId="4"/>
  </si>
  <si>
    <t>偏心ガイド</t>
    <phoneticPr fontId="4"/>
  </si>
  <si>
    <t>シリコン？</t>
    <phoneticPr fontId="4"/>
  </si>
  <si>
    <t>RB0806</t>
    <phoneticPr fontId="4"/>
  </si>
  <si>
    <t>ショックアブソーバー</t>
    <phoneticPr fontId="4"/>
  </si>
  <si>
    <t>CY3B10-250</t>
    <phoneticPr fontId="4"/>
  </si>
  <si>
    <t>ｴｱｼﾘﾝﾀﾞ（前後用）</t>
    <phoneticPr fontId="4"/>
  </si>
  <si>
    <t>SSE2BMZ13-345</t>
    <phoneticPr fontId="4"/>
  </si>
  <si>
    <t>LMガイド</t>
    <phoneticPr fontId="4"/>
  </si>
  <si>
    <t>SZ08F-40-028-13</t>
    <phoneticPr fontId="4"/>
  </si>
  <si>
    <t>ｹｰﾌﾞﾙﾍﾞｱ</t>
    <phoneticPr fontId="4"/>
  </si>
  <si>
    <t>SZ045F-16-028-15</t>
    <phoneticPr fontId="4"/>
  </si>
  <si>
    <t>SG-26A</t>
  </si>
  <si>
    <t>FGLKH10-210-120</t>
  </si>
  <si>
    <t>耐熱ｶﾞﾗｽ</t>
    <phoneticPr fontId="4"/>
  </si>
  <si>
    <t>機材 → タイショー（ロボット）</t>
    <phoneticPr fontId="4"/>
  </si>
  <si>
    <t>タイショー → ソニー（設備）</t>
    <phoneticPr fontId="4"/>
  </si>
  <si>
    <t>ｹ-ﾌﾞﾙ</t>
    <phoneticPr fontId="4"/>
  </si>
  <si>
    <t>ｽﾅｯﾌﾟﾋﾟﾝ</t>
    <phoneticPr fontId="4"/>
  </si>
  <si>
    <t>CBLRJ050-666-S-14-SV</t>
    <phoneticPr fontId="4"/>
  </si>
  <si>
    <t>ｷﾝｿﾞｸｶﾗ-</t>
    <phoneticPr fontId="4"/>
  </si>
  <si>
    <t>C-89-11 ﾄﾞｳﾊﾞﾝ</t>
    <phoneticPr fontId="4"/>
  </si>
  <si>
    <t>ｼﾞｮｳﾏｴ</t>
    <phoneticPr fontId="4"/>
  </si>
  <si>
    <t>KNCLSS10-25-20</t>
    <phoneticPr fontId="4"/>
  </si>
  <si>
    <t>HFS6-3030-455</t>
    <phoneticPr fontId="4"/>
  </si>
  <si>
    <t>ｱﾙﾐﾌﾚ-ﾑｻﾞｲ</t>
    <phoneticPr fontId="4"/>
  </si>
  <si>
    <t>HFS6-3030-780</t>
    <phoneticPr fontId="4"/>
  </si>
  <si>
    <t>BOX-TRSS5-8</t>
    <phoneticPr fontId="4"/>
  </si>
  <si>
    <t>HBLFSN6-C</t>
    <phoneticPr fontId="4"/>
  </si>
  <si>
    <t>ｱﾙﾐﾌﾞﾗｹｯﾄｻﾞｲ</t>
    <phoneticPr fontId="4"/>
  </si>
  <si>
    <t>SHNTAP6-6</t>
    <phoneticPr fontId="4"/>
  </si>
  <si>
    <t>ｱﾄｲﾚﾅｯﾄ</t>
    <phoneticPr fontId="4"/>
  </si>
  <si>
    <t>BOX-SCB6-12</t>
    <phoneticPr fontId="4"/>
  </si>
  <si>
    <t>ｷｬｯﾌﾟﾎﾞﾙﾄ</t>
    <phoneticPr fontId="4"/>
  </si>
  <si>
    <t>AXS002</t>
    <phoneticPr fontId="4"/>
  </si>
  <si>
    <t>ｽｲｯﾁﾎﾞｯｸｽ</t>
    <phoneticPr fontId="4"/>
  </si>
  <si>
    <t>SG-20A</t>
    <phoneticPr fontId="4"/>
  </si>
  <si>
    <t>ｷﾊﾞﾝSGｼﾘ-ｽﾞ</t>
    <phoneticPr fontId="4"/>
  </si>
  <si>
    <t>HFCN6PACK</t>
    <phoneticPr fontId="4"/>
  </si>
  <si>
    <t>ｹ-ﾌﾞﾙｸﾗﾝﾌﾟ</t>
    <phoneticPr fontId="4"/>
  </si>
  <si>
    <t>NDDJ-PY-SB-25-2</t>
    <phoneticPr fontId="4"/>
  </si>
  <si>
    <t>Dｻﾌﾞﾊ-ﾈｽ</t>
    <phoneticPr fontId="4"/>
  </si>
  <si>
    <t>MDM-PS-A-15-2</t>
    <phoneticPr fontId="4"/>
  </si>
  <si>
    <t>HNTAP6-4</t>
    <phoneticPr fontId="4"/>
  </si>
  <si>
    <t>直送</t>
    <rPh sb="0" eb="2">
      <t>チョクソウ</t>
    </rPh>
    <phoneticPr fontId="4"/>
  </si>
  <si>
    <t>SZ08F-40-028-37</t>
    <phoneticPr fontId="4"/>
  </si>
  <si>
    <t>SZ045F-16-028-29</t>
    <phoneticPr fontId="4"/>
  </si>
  <si>
    <t>UL10-10</t>
    <phoneticPr fontId="4"/>
  </si>
  <si>
    <t>LEDAF570-W</t>
    <phoneticPr fontId="4"/>
  </si>
  <si>
    <t>ENTS5-10</t>
    <phoneticPr fontId="4"/>
  </si>
  <si>
    <t>FPNLA3-P4.10-L2-B5-ML6</t>
    <phoneticPr fontId="4"/>
  </si>
  <si>
    <t>4/7ﾀｲｼｮｰﾍ</t>
    <phoneticPr fontId="4"/>
  </si>
  <si>
    <t>KQ2T06-00A</t>
    <phoneticPr fontId="4"/>
  </si>
  <si>
    <t>加工部品</t>
    <rPh sb="0" eb="2">
      <t>カコウ</t>
    </rPh>
    <rPh sb="2" eb="4">
      <t>ブヒン</t>
    </rPh>
    <phoneticPr fontId="4"/>
  </si>
  <si>
    <t>組立工賃</t>
    <rPh sb="0" eb="2">
      <t>クミタテ</t>
    </rPh>
    <rPh sb="2" eb="4">
      <t>コウチン</t>
    </rPh>
    <phoneticPr fontId="4"/>
  </si>
  <si>
    <t>大日本印刷（株）</t>
    <rPh sb="0" eb="3">
      <t>ダイニホン</t>
    </rPh>
    <rPh sb="3" eb="5">
      <t>インサツ</t>
    </rPh>
    <rPh sb="6" eb="7">
      <t>カブ</t>
    </rPh>
    <phoneticPr fontId="4"/>
  </si>
  <si>
    <t>平山（則包）</t>
    <rPh sb="0" eb="2">
      <t>ヒラヤマ</t>
    </rPh>
    <rPh sb="3" eb="5">
      <t>ノリカネ</t>
    </rPh>
    <phoneticPr fontId="4"/>
  </si>
  <si>
    <t>PCソフト（塗布仕様）　JRV用</t>
    <rPh sb="6" eb="8">
      <t>トフ</t>
    </rPh>
    <rPh sb="8" eb="10">
      <t>シヨウ</t>
    </rPh>
    <rPh sb="15" eb="16">
      <t>ヨウ</t>
    </rPh>
    <phoneticPr fontId="4"/>
  </si>
  <si>
    <t>XSCG40-CZ</t>
    <phoneticPr fontId="4"/>
  </si>
  <si>
    <t>手動ステージ</t>
    <rPh sb="0" eb="2">
      <t>シュドウ</t>
    </rPh>
    <phoneticPr fontId="4"/>
  </si>
  <si>
    <t>APMTS-T1-N1</t>
    <phoneticPr fontId="4"/>
  </si>
  <si>
    <t>樹脂ローレット</t>
    <phoneticPr fontId="4"/>
  </si>
  <si>
    <t>SSPSR4-10</t>
    <phoneticPr fontId="4"/>
  </si>
  <si>
    <t>スプリングピン</t>
    <phoneticPr fontId="4"/>
  </si>
  <si>
    <t>MNUN6</t>
    <phoneticPr fontId="4"/>
  </si>
  <si>
    <t>ミニチュアワンタッチ継手　ユニオン</t>
    <phoneticPr fontId="4"/>
  </si>
  <si>
    <t>MNCLYL6</t>
    <phoneticPr fontId="4"/>
  </si>
  <si>
    <t>ミニチュアワンタッチ継手　ユニオンエルボ</t>
    <phoneticPr fontId="4"/>
  </si>
  <si>
    <t>ミニチュアワンタッチ継手　エルボ</t>
    <phoneticPr fontId="4"/>
  </si>
  <si>
    <t>MNCN4-1</t>
    <phoneticPr fontId="4"/>
  </si>
  <si>
    <t>ミニチュアワンタッチ継手　コネクタ</t>
    <phoneticPr fontId="4"/>
  </si>
  <si>
    <t>MNCN6-M5</t>
    <phoneticPr fontId="4"/>
  </si>
  <si>
    <t>耐水性ポリウレタンチューブ</t>
    <phoneticPr fontId="4"/>
  </si>
  <si>
    <t>SETDSUB-N-ML-MP-25</t>
    <phoneticPr fontId="4"/>
  </si>
  <si>
    <t>Dsubｺﾈｸﾀ　コンプリートセット</t>
    <phoneticPr fontId="4"/>
  </si>
  <si>
    <t>IR1010-01H-A</t>
    <phoneticPr fontId="4"/>
  </si>
  <si>
    <t>精密レギュレーター</t>
    <rPh sb="0" eb="2">
      <t>セイミツ</t>
    </rPh>
    <phoneticPr fontId="4"/>
  </si>
  <si>
    <t>ISE30A-01-N-GB</t>
    <phoneticPr fontId="4"/>
  </si>
  <si>
    <t>デジタル圧力計</t>
    <rPh sb="4" eb="7">
      <t>アツリョクケイ</t>
    </rPh>
    <phoneticPr fontId="4"/>
  </si>
  <si>
    <t>遠藤製作所</t>
    <phoneticPr fontId="4"/>
  </si>
  <si>
    <t>126924-Y01</t>
    <phoneticPr fontId="4"/>
  </si>
  <si>
    <t>126924-Y02</t>
  </si>
  <si>
    <t>スライド板</t>
    <phoneticPr fontId="4"/>
  </si>
  <si>
    <t>126924-Y03</t>
  </si>
  <si>
    <t>クランプブロック</t>
    <phoneticPr fontId="4"/>
  </si>
  <si>
    <t>126924-Y04</t>
  </si>
  <si>
    <t>受けアングル</t>
    <phoneticPr fontId="4"/>
  </si>
  <si>
    <t>126924-Y05</t>
  </si>
  <si>
    <t>シリンジ受け</t>
    <phoneticPr fontId="4"/>
  </si>
  <si>
    <t>126924-Y06</t>
  </si>
  <si>
    <t>連結板金</t>
    <phoneticPr fontId="4"/>
  </si>
  <si>
    <t>126924-Y07</t>
  </si>
  <si>
    <t>エア機器i取付板金</t>
    <rPh sb="2" eb="4">
      <t>キキ</t>
    </rPh>
    <rPh sb="5" eb="7">
      <t>トリツケ</t>
    </rPh>
    <rPh sb="7" eb="9">
      <t>バンキン</t>
    </rPh>
    <phoneticPr fontId="4"/>
  </si>
  <si>
    <t>ULJP-C-ULJPSS-2</t>
    <phoneticPr fontId="4"/>
  </si>
  <si>
    <t>USLCN6</t>
    <phoneticPr fontId="4"/>
  </si>
  <si>
    <t>MSYC4-12</t>
    <phoneticPr fontId="4"/>
  </si>
  <si>
    <t>段付平行ピン</t>
    <phoneticPr fontId="4"/>
  </si>
  <si>
    <t>マス商事（日立レフテクノ）</t>
    <rPh sb="2" eb="4">
      <t>ショウジ</t>
    </rPh>
    <rPh sb="5" eb="7">
      <t>ヒタチ</t>
    </rPh>
    <phoneticPr fontId="4"/>
  </si>
  <si>
    <t>127067-Y01</t>
    <phoneticPr fontId="4"/>
  </si>
  <si>
    <t>基板ワーク1枚置きパレット治具</t>
    <phoneticPr fontId="4"/>
  </si>
  <si>
    <t>127067-Y02</t>
    <phoneticPr fontId="4"/>
  </si>
  <si>
    <t>オートラッチ爪</t>
    <phoneticPr fontId="4"/>
  </si>
  <si>
    <t>SHRH-0011</t>
    <phoneticPr fontId="4"/>
  </si>
  <si>
    <t>基板位置決めストッパ</t>
    <rPh sb="0" eb="2">
      <t>キバン</t>
    </rPh>
    <rPh sb="2" eb="4">
      <t>イチ</t>
    </rPh>
    <rPh sb="4" eb="5">
      <t>ギ</t>
    </rPh>
    <phoneticPr fontId="4"/>
  </si>
  <si>
    <t>SETN10-30-SC10-M4</t>
    <phoneticPr fontId="4"/>
  </si>
  <si>
    <t>SETN10-30-SC10-M4-MLC4</t>
    <phoneticPr fontId="4"/>
  </si>
  <si>
    <t>円柱支柱(M4オネジ長さ4）</t>
    <rPh sb="0" eb="2">
      <t>エンチュウ</t>
    </rPh>
    <rPh sb="2" eb="4">
      <t>シチュウ</t>
    </rPh>
    <rPh sb="10" eb="11">
      <t>ナガ</t>
    </rPh>
    <phoneticPr fontId="4"/>
  </si>
  <si>
    <t>UHFNS88</t>
    <phoneticPr fontId="4"/>
  </si>
  <si>
    <t>取っ手</t>
    <rPh sb="0" eb="1">
      <t>ト</t>
    </rPh>
    <rPh sb="2" eb="3">
      <t>テ</t>
    </rPh>
    <phoneticPr fontId="4"/>
  </si>
  <si>
    <t>ATLAN25</t>
    <phoneticPr fontId="4"/>
  </si>
  <si>
    <t>オートラッチ</t>
    <phoneticPr fontId="4"/>
  </si>
  <si>
    <t>松岡商事（パナソニック ES社-池田電機）</t>
    <rPh sb="0" eb="2">
      <t>マツオカ</t>
    </rPh>
    <rPh sb="2" eb="4">
      <t>ショウジ</t>
    </rPh>
    <rPh sb="14" eb="15">
      <t>シャ</t>
    </rPh>
    <rPh sb="16" eb="18">
      <t>イケダ</t>
    </rPh>
    <rPh sb="18" eb="20">
      <t>デンキ</t>
    </rPh>
    <phoneticPr fontId="4"/>
  </si>
  <si>
    <t>福島(斉藤鉄）</t>
    <rPh sb="0" eb="2">
      <t>フクシマ</t>
    </rPh>
    <rPh sb="3" eb="5">
      <t>サイトウ</t>
    </rPh>
    <rPh sb="5" eb="6">
      <t>テツ</t>
    </rPh>
    <phoneticPr fontId="4"/>
  </si>
  <si>
    <t>NPB11</t>
    <phoneticPr fontId="4"/>
  </si>
  <si>
    <t>NPB22</t>
    <phoneticPr fontId="4"/>
  </si>
  <si>
    <r>
      <t>3</t>
    </r>
    <r>
      <rPr>
        <sz val="11"/>
        <color theme="1"/>
        <rFont val="游ゴシック"/>
        <family val="2"/>
        <charset val="128"/>
        <scheme val="minor"/>
      </rPr>
      <t>7103-3101-000FL-8P</t>
    </r>
    <phoneticPr fontId="4"/>
  </si>
  <si>
    <t>e-CONコネクタ（オス）</t>
    <phoneticPr fontId="4"/>
  </si>
  <si>
    <r>
      <t>3</t>
    </r>
    <r>
      <rPr>
        <sz val="11"/>
        <color theme="1"/>
        <rFont val="游ゴシック"/>
        <family val="2"/>
        <charset val="128"/>
        <scheme val="minor"/>
      </rPr>
      <t>7303-3101-000FL-8P</t>
    </r>
    <r>
      <rPr>
        <sz val="11"/>
        <color indexed="8"/>
        <rFont val="ＭＳ Ｐゴシック"/>
        <family val="3"/>
        <charset val="128"/>
      </rPr>
      <t/>
    </r>
    <phoneticPr fontId="4"/>
  </si>
  <si>
    <t>e-CONコネクタ（メス）</t>
    <phoneticPr fontId="4"/>
  </si>
  <si>
    <t>MNCNP6-M5</t>
    <phoneticPr fontId="4"/>
  </si>
  <si>
    <t>都機工（ＳＭＣ）</t>
    <rPh sb="0" eb="1">
      <t>ミヤコ</t>
    </rPh>
    <rPh sb="1" eb="3">
      <t>キコウ</t>
    </rPh>
    <phoneticPr fontId="4"/>
  </si>
  <si>
    <t>CDJ2B16-175Z-C73S-B</t>
    <phoneticPr fontId="4"/>
  </si>
  <si>
    <t>VHK3-06F-06F-L</t>
    <phoneticPr fontId="4"/>
  </si>
  <si>
    <t>ﾌｨﾝｶﾞﾊﾞﾙﾌﾞ</t>
    <phoneticPr fontId="4"/>
  </si>
  <si>
    <t>ARM10F1-20BG</t>
    <phoneticPr fontId="4"/>
  </si>
  <si>
    <t>ﾚｷﾞｭﾚｰﾀ</t>
    <phoneticPr fontId="4"/>
  </si>
  <si>
    <t>SS4672</t>
    <phoneticPr fontId="4"/>
  </si>
  <si>
    <t>トップシールキャップ改</t>
    <rPh sb="10" eb="11">
      <t>カイ</t>
    </rPh>
    <phoneticPr fontId="4"/>
  </si>
  <si>
    <t>SS4673</t>
    <phoneticPr fontId="4"/>
  </si>
  <si>
    <t>シールキャップ</t>
    <phoneticPr fontId="4"/>
  </si>
  <si>
    <t>SS4674</t>
    <phoneticPr fontId="4"/>
  </si>
  <si>
    <t>パッド</t>
    <phoneticPr fontId="4"/>
  </si>
  <si>
    <t>SS4675</t>
    <phoneticPr fontId="4"/>
  </si>
  <si>
    <t>シールナット</t>
    <phoneticPr fontId="4"/>
  </si>
  <si>
    <t>SS4717</t>
    <phoneticPr fontId="4"/>
  </si>
  <si>
    <t>TDK庄内</t>
    <rPh sb="3" eb="5">
      <t>ショウナイ</t>
    </rPh>
    <phoneticPr fontId="4"/>
  </si>
  <si>
    <t>最短</t>
    <rPh sb="0" eb="2">
      <t>サイタン</t>
    </rPh>
    <phoneticPr fontId="4"/>
  </si>
  <si>
    <t>SET</t>
    <phoneticPr fontId="4"/>
  </si>
  <si>
    <t>SAR91V</t>
    <phoneticPr fontId="4"/>
  </si>
  <si>
    <t>300CVヨウ　ガイヨウキ</t>
    <phoneticPr fontId="4"/>
  </si>
  <si>
    <t>580092P</t>
    <phoneticPr fontId="4"/>
  </si>
  <si>
    <t>キャップ　シールパッキン</t>
    <phoneticPr fontId="4"/>
  </si>
  <si>
    <t>ミニチュア管継手プラグ</t>
    <rPh sb="5" eb="6">
      <t>カン</t>
    </rPh>
    <rPh sb="6" eb="7">
      <t>ツギ</t>
    </rPh>
    <rPh sb="7" eb="8">
      <t>テ</t>
    </rPh>
    <phoneticPr fontId="4"/>
  </si>
  <si>
    <t>CDJ2B16-190Z-C73S-B</t>
    <phoneticPr fontId="4"/>
  </si>
  <si>
    <t>桑原(斉藤）</t>
    <rPh sb="0" eb="2">
      <t>クワバラ</t>
    </rPh>
    <rPh sb="3" eb="5">
      <t>サイトウ</t>
    </rPh>
    <phoneticPr fontId="4"/>
  </si>
  <si>
    <t>至急</t>
    <rPh sb="0" eb="2">
      <t>シキュウ</t>
    </rPh>
    <phoneticPr fontId="4"/>
  </si>
  <si>
    <t>HFS6-3060-550</t>
    <phoneticPr fontId="4"/>
  </si>
  <si>
    <t>127245(SAITO-TETSU)で発注済</t>
    <rPh sb="20" eb="22">
      <t>ハッチュウ</t>
    </rPh>
    <rPh sb="22" eb="23">
      <t>スミ</t>
    </rPh>
    <phoneticPr fontId="4"/>
  </si>
  <si>
    <t>HFS6-3030-326.5</t>
    <phoneticPr fontId="4"/>
  </si>
  <si>
    <t>HFS6-6060-73.5</t>
    <phoneticPr fontId="4"/>
  </si>
  <si>
    <t>HBKTS6-C-SSP</t>
    <phoneticPr fontId="4"/>
  </si>
  <si>
    <t>アルミフレーム用ブラケット</t>
    <rPh sb="7" eb="8">
      <t>ヨウ</t>
    </rPh>
    <phoneticPr fontId="4"/>
  </si>
  <si>
    <t>HBLFSD6-C-SSP</t>
    <phoneticPr fontId="4"/>
  </si>
  <si>
    <t>HSCGF6-B-325</t>
    <phoneticPr fontId="4"/>
  </si>
  <si>
    <t>アルミフレーム用すべり止めカバー</t>
    <phoneticPr fontId="4"/>
  </si>
  <si>
    <t>HSCGF6-B-545</t>
    <phoneticPr fontId="4"/>
  </si>
  <si>
    <t>HFC6-3060-B</t>
  </si>
  <si>
    <t>アルミフレーム用キャップ</t>
    <rPh sb="7" eb="8">
      <t>ヨウ</t>
    </rPh>
    <phoneticPr fontId="4"/>
  </si>
  <si>
    <t>PASUS4H-428-72-1.2-F406-G50-N6</t>
    <phoneticPr fontId="4"/>
  </si>
  <si>
    <t>ステンレスパネル</t>
    <phoneticPr fontId="4"/>
  </si>
  <si>
    <t>SHCBM5-8</t>
    <phoneticPr fontId="4"/>
  </si>
  <si>
    <t>アルミフレーム用トラス小ねじ</t>
    <rPh sb="7" eb="8">
      <t>ヨウ</t>
    </rPh>
    <rPh sb="11" eb="12">
      <t>ショウ</t>
    </rPh>
    <phoneticPr fontId="4"/>
  </si>
  <si>
    <t>SBSET6-12</t>
    <phoneticPr fontId="4"/>
  </si>
  <si>
    <t>座金組込十字穴付六角小ねじ</t>
    <rPh sb="0" eb="2">
      <t>ザガネ</t>
    </rPh>
    <rPh sb="2" eb="4">
      <t>クミコ</t>
    </rPh>
    <rPh sb="4" eb="6">
      <t>ジュウジ</t>
    </rPh>
    <rPh sb="6" eb="7">
      <t>アナ</t>
    </rPh>
    <rPh sb="7" eb="8">
      <t>ツキ</t>
    </rPh>
    <rPh sb="8" eb="10">
      <t>ロッカク</t>
    </rPh>
    <rPh sb="10" eb="11">
      <t>ショウ</t>
    </rPh>
    <phoneticPr fontId="4"/>
  </si>
  <si>
    <t>SHNTP6-6</t>
    <phoneticPr fontId="4"/>
  </si>
  <si>
    <t>アルミフレーム用後入れバネナット</t>
    <rPh sb="8" eb="10">
      <t>アトイ</t>
    </rPh>
    <phoneticPr fontId="4"/>
  </si>
  <si>
    <t>SOK-Z05</t>
    <phoneticPr fontId="4"/>
  </si>
  <si>
    <t>ロボット傾斜用板金</t>
    <rPh sb="6" eb="7">
      <t>ヨウ</t>
    </rPh>
    <rPh sb="7" eb="9">
      <t>バンキン</t>
    </rPh>
    <phoneticPr fontId="4"/>
  </si>
  <si>
    <t>仙台営業所　実験治具</t>
    <rPh sb="0" eb="2">
      <t>センダイ</t>
    </rPh>
    <rPh sb="2" eb="5">
      <t>エイギョウショ</t>
    </rPh>
    <rPh sb="6" eb="8">
      <t>ジッケン</t>
    </rPh>
    <rPh sb="8" eb="10">
      <t>ジグ</t>
    </rPh>
    <phoneticPr fontId="4"/>
  </si>
  <si>
    <t>青木（谷田川）</t>
    <rPh sb="0" eb="2">
      <t>アオキ</t>
    </rPh>
    <rPh sb="3" eb="6">
      <t>ヤタガワ</t>
    </rPh>
    <phoneticPr fontId="4"/>
  </si>
  <si>
    <t>20150219（購入依頼）</t>
    <rPh sb="9" eb="11">
      <t>コウニュウ</t>
    </rPh>
    <rPh sb="11" eb="13">
      <t>イライ</t>
    </rPh>
    <phoneticPr fontId="4"/>
  </si>
  <si>
    <t>仙台営業所向け　購入依頼分
⇒青木所長 承認済み</t>
    <rPh sb="0" eb="2">
      <t>センダイ</t>
    </rPh>
    <rPh sb="2" eb="5">
      <t>エイギョウショ</t>
    </rPh>
    <rPh sb="5" eb="6">
      <t>ム</t>
    </rPh>
    <rPh sb="8" eb="10">
      <t>コウニュウ</t>
    </rPh>
    <rPh sb="10" eb="12">
      <t>イライ</t>
    </rPh>
    <rPh sb="12" eb="13">
      <t>ブン</t>
    </rPh>
    <rPh sb="15" eb="17">
      <t>アオキ</t>
    </rPh>
    <rPh sb="17" eb="19">
      <t>ショチョウ</t>
    </rPh>
    <rPh sb="20" eb="22">
      <t>ショウニン</t>
    </rPh>
    <rPh sb="22" eb="23">
      <t>ズ</t>
    </rPh>
    <phoneticPr fontId="4"/>
  </si>
  <si>
    <t>20150219-Y01</t>
    <phoneticPr fontId="4"/>
  </si>
  <si>
    <t>R軸シャフトホルダー</t>
    <rPh sb="1" eb="2">
      <t>ジク</t>
    </rPh>
    <phoneticPr fontId="4"/>
  </si>
  <si>
    <t>先行手配済み</t>
    <rPh sb="0" eb="2">
      <t>センコウ</t>
    </rPh>
    <rPh sb="2" eb="4">
      <t>テハイ</t>
    </rPh>
    <rPh sb="4" eb="5">
      <t>ズ</t>
    </rPh>
    <phoneticPr fontId="4"/>
  </si>
  <si>
    <t>20150219-Y02</t>
  </si>
  <si>
    <t>20150219-Y03</t>
  </si>
  <si>
    <t>MS3-10</t>
    <phoneticPr fontId="4"/>
  </si>
  <si>
    <t>ノックピンストレート</t>
    <phoneticPr fontId="4"/>
  </si>
  <si>
    <t>手配済み(発注№20150219(YATAGAWA)</t>
    <rPh sb="0" eb="2">
      <t>テハイ</t>
    </rPh>
    <rPh sb="2" eb="3">
      <t>ズ</t>
    </rPh>
    <rPh sb="5" eb="7">
      <t>ハッチュウ</t>
    </rPh>
    <phoneticPr fontId="4"/>
  </si>
  <si>
    <t>金属ワッシャー</t>
    <rPh sb="0" eb="2">
      <t>キンゾク</t>
    </rPh>
    <phoneticPr fontId="4"/>
  </si>
  <si>
    <r>
      <t xml:space="preserve">RB-35GM-N542-24 </t>
    </r>
    <r>
      <rPr>
        <b/>
        <sz val="11"/>
        <color indexed="10"/>
        <rFont val="ＭＳ Ｐゴシック"/>
        <family val="3"/>
        <charset val="128"/>
      </rPr>
      <t>減速比50</t>
    </r>
    <rPh sb="16" eb="18">
      <t>ゲンソク</t>
    </rPh>
    <rPh sb="18" eb="19">
      <t>ヒ</t>
    </rPh>
    <phoneticPr fontId="4"/>
  </si>
  <si>
    <t>122420-Z06-01</t>
    <phoneticPr fontId="4"/>
  </si>
  <si>
    <t>第３コンベアセンサー取付板金</t>
    <rPh sb="0" eb="1">
      <t>ダイ</t>
    </rPh>
    <rPh sb="10" eb="12">
      <t>トリツケ</t>
    </rPh>
    <rPh sb="12" eb="14">
      <t>バンキン</t>
    </rPh>
    <phoneticPr fontId="4"/>
  </si>
  <si>
    <t>手配済み</t>
    <rPh sb="0" eb="2">
      <t>テハイ</t>
    </rPh>
    <rPh sb="2" eb="3">
      <t>ズ</t>
    </rPh>
    <phoneticPr fontId="4"/>
  </si>
  <si>
    <t>小松製作所</t>
    <rPh sb="0" eb="2">
      <t>コマツ</t>
    </rPh>
    <rPh sb="2" eb="5">
      <t>セイサクショ</t>
    </rPh>
    <phoneticPr fontId="4"/>
  </si>
  <si>
    <t>XYSG40-CR</t>
    <phoneticPr fontId="4"/>
  </si>
  <si>
    <t>XSG40-CR</t>
    <phoneticPr fontId="4"/>
  </si>
  <si>
    <t>Xステージ</t>
    <phoneticPr fontId="4"/>
  </si>
  <si>
    <t>WSSS20-5-3</t>
    <phoneticPr fontId="4"/>
  </si>
  <si>
    <t>金属ワッシャ</t>
    <rPh sb="0" eb="2">
      <t>キンゾク</t>
    </rPh>
    <phoneticPr fontId="4"/>
  </si>
  <si>
    <t>MSWTP1</t>
    <phoneticPr fontId="4"/>
  </si>
  <si>
    <t>テーパスクリュー沈みプラグ</t>
    <phoneticPr fontId="4"/>
  </si>
  <si>
    <t>WGLNE-50-27-15</t>
    <phoneticPr fontId="4"/>
  </si>
  <si>
    <t>ワークガイド</t>
    <phoneticPr fontId="4"/>
  </si>
  <si>
    <t>FCBBGS4-15-5</t>
    <phoneticPr fontId="4"/>
  </si>
  <si>
    <t>ノーズ付スクリュー</t>
    <phoneticPr fontId="4"/>
  </si>
  <si>
    <t>WSSS10-4-2</t>
    <phoneticPr fontId="4"/>
  </si>
  <si>
    <t>SWSPT15-5-0.5</t>
    <phoneticPr fontId="4"/>
  </si>
  <si>
    <t>樹脂ワッシャ</t>
    <rPh sb="0" eb="2">
      <t>ジュシ</t>
    </rPh>
    <phoneticPr fontId="4"/>
  </si>
  <si>
    <t>126610-X01</t>
    <phoneticPr fontId="4"/>
  </si>
  <si>
    <t>126610-X02</t>
    <phoneticPr fontId="4"/>
  </si>
  <si>
    <t>126610-Y01</t>
    <phoneticPr fontId="4"/>
  </si>
  <si>
    <t>126610-Y02</t>
  </si>
  <si>
    <t>ステージ取付板</t>
    <rPh sb="4" eb="6">
      <t>トリツケ</t>
    </rPh>
    <phoneticPr fontId="4"/>
  </si>
  <si>
    <t>126610-Y03</t>
  </si>
  <si>
    <t>XY□40mmステージアングル</t>
    <phoneticPr fontId="4"/>
  </si>
  <si>
    <t>126610-Y04</t>
  </si>
  <si>
    <t>シリンジ取付板1</t>
    <phoneticPr fontId="4"/>
  </si>
  <si>
    <t>126610-Y05</t>
  </si>
  <si>
    <t>シリンジ取付板2</t>
    <phoneticPr fontId="4"/>
  </si>
  <si>
    <t>126610-Y06</t>
  </si>
  <si>
    <t>バルブホルダ</t>
    <phoneticPr fontId="4"/>
  </si>
  <si>
    <t>126610-Y07</t>
  </si>
  <si>
    <t>バルブクランプ</t>
    <phoneticPr fontId="4"/>
  </si>
  <si>
    <t>126610-Y08</t>
  </si>
  <si>
    <t>変換フランジ</t>
    <rPh sb="0" eb="2">
      <t>ヘンカン</t>
    </rPh>
    <phoneticPr fontId="4"/>
  </si>
  <si>
    <t>126610-Y09</t>
  </si>
  <si>
    <t>2液バルブ</t>
    <rPh sb="1" eb="2">
      <t>エキ</t>
    </rPh>
    <phoneticPr fontId="4"/>
  </si>
  <si>
    <t>126610-Y10</t>
  </si>
  <si>
    <t>カバーキャップ</t>
    <phoneticPr fontId="4"/>
  </si>
  <si>
    <t>126610-Y08A</t>
    <phoneticPr fontId="4"/>
  </si>
  <si>
    <t>AS568-010-FKM-70</t>
    <phoneticPr fontId="4"/>
  </si>
  <si>
    <t>航空機用Oリング油圧用</t>
    <rPh sb="0" eb="4">
      <t>コウクウキヨウ</t>
    </rPh>
    <rPh sb="8" eb="10">
      <t>ユアツ</t>
    </rPh>
    <rPh sb="10" eb="11">
      <t>ヨウ</t>
    </rPh>
    <phoneticPr fontId="4"/>
  </si>
  <si>
    <t>126610-Y09-1</t>
    <phoneticPr fontId="4"/>
  </si>
  <si>
    <t>3/19追加工依頼</t>
    <rPh sb="4" eb="6">
      <t>ツイカ</t>
    </rPh>
    <rPh sb="6" eb="7">
      <t>コウ</t>
    </rPh>
    <rPh sb="7" eb="9">
      <t>イライ</t>
    </rPh>
    <phoneticPr fontId="4"/>
  </si>
  <si>
    <t>田中貴金属工業</t>
    <phoneticPr fontId="4"/>
  </si>
  <si>
    <t>中村（吉本）/斉藤鉄/荻原</t>
    <rPh sb="0" eb="2">
      <t>ナカムラ</t>
    </rPh>
    <rPh sb="3" eb="5">
      <t>ヨシモト</t>
    </rPh>
    <rPh sb="7" eb="9">
      <t>サイトウ</t>
    </rPh>
    <rPh sb="9" eb="10">
      <t>テツ</t>
    </rPh>
    <rPh sb="11" eb="13">
      <t>オギワラ</t>
    </rPh>
    <phoneticPr fontId="4"/>
  </si>
  <si>
    <t>ＮＢＬＴＳ５－ＳＥＰ</t>
    <phoneticPr fontId="4"/>
  </si>
  <si>
    <t>厚型ブラケット</t>
    <rPh sb="0" eb="1">
      <t>アツ</t>
    </rPh>
    <rPh sb="1" eb="2">
      <t>ガタ</t>
    </rPh>
    <phoneticPr fontId="4"/>
  </si>
  <si>
    <t>ＮＦＳ５－２０２０－３7０</t>
    <phoneticPr fontId="4"/>
  </si>
  <si>
    <t>20ｘ20ｍｍ角アルミフレーム</t>
    <rPh sb="7" eb="8">
      <t>カク</t>
    </rPh>
    <phoneticPr fontId="4"/>
  </si>
  <si>
    <t>Ｃ－30－ＲＫ－23－ＥＰ－ＵＬ－ＩＶＯＲＹ</t>
    <phoneticPr fontId="4"/>
  </si>
  <si>
    <t>ゴム足</t>
    <rPh sb="2" eb="3">
      <t>アシ</t>
    </rPh>
    <phoneticPr fontId="4"/>
  </si>
  <si>
    <t>ＨＮＴＰ５－４</t>
    <phoneticPr fontId="4"/>
  </si>
  <si>
    <t>後入れナット</t>
    <rPh sb="0" eb="2">
      <t>アトイ</t>
    </rPh>
    <phoneticPr fontId="4"/>
  </si>
  <si>
    <t>LRLB6-25</t>
    <phoneticPr fontId="4"/>
  </si>
  <si>
    <t>ＢＦＢＪ３－５</t>
    <phoneticPr fontId="4"/>
  </si>
  <si>
    <t>十字穴付き皿小ねじ</t>
    <rPh sb="0" eb="2">
      <t>ジュウジ</t>
    </rPh>
    <rPh sb="2" eb="3">
      <t>アナ</t>
    </rPh>
    <rPh sb="3" eb="4">
      <t>ツ</t>
    </rPh>
    <rPh sb="5" eb="6">
      <t>サラ</t>
    </rPh>
    <rPh sb="6" eb="7">
      <t>コ</t>
    </rPh>
    <phoneticPr fontId="4"/>
  </si>
  <si>
    <t>ＰＷＦ６</t>
    <phoneticPr fontId="4"/>
  </si>
  <si>
    <t>Ｍ６用平座金</t>
    <rPh sb="2" eb="3">
      <t>ヨウ</t>
    </rPh>
    <rPh sb="3" eb="4">
      <t>ヒラ</t>
    </rPh>
    <rPh sb="4" eb="6">
      <t>ザガネ</t>
    </rPh>
    <phoneticPr fontId="4"/>
  </si>
  <si>
    <t>ＣＢＥ６－２２</t>
    <phoneticPr fontId="4"/>
  </si>
  <si>
    <t>六角穴付きボルト</t>
    <rPh sb="0" eb="2">
      <t>ロッカク</t>
    </rPh>
    <rPh sb="2" eb="3">
      <t>アナ</t>
    </rPh>
    <rPh sb="3" eb="4">
      <t>ツ</t>
    </rPh>
    <phoneticPr fontId="4"/>
  </si>
  <si>
    <t>ＣＢＥ６－１５</t>
    <phoneticPr fontId="4"/>
  </si>
  <si>
    <t>ＣＢＥ５－２５</t>
    <phoneticPr fontId="4"/>
  </si>
  <si>
    <t>ＣＢＥ５－１５</t>
    <phoneticPr fontId="4"/>
  </si>
  <si>
    <t>ＦＵ－５４ＴＺ</t>
    <phoneticPr fontId="4"/>
  </si>
  <si>
    <t>ＳＥＴ－ＳＨ２６－０１</t>
    <phoneticPr fontId="4"/>
  </si>
  <si>
    <t>ベース板</t>
  </si>
  <si>
    <t>ＳＥＴ－ＳＨ２５－０２</t>
  </si>
  <si>
    <t>シム</t>
  </si>
  <si>
    <t>ＳＥＴ－ＳＨ２５－０３</t>
    <phoneticPr fontId="4"/>
  </si>
  <si>
    <t>シリンジアダプター</t>
  </si>
  <si>
    <t>ＳＥＴ－ＳＨ２６－１３</t>
    <phoneticPr fontId="4"/>
  </si>
  <si>
    <t>バルブベース</t>
    <phoneticPr fontId="4"/>
  </si>
  <si>
    <t>ＳＥＴ－ＳＨ２６－１１</t>
    <phoneticPr fontId="4"/>
  </si>
  <si>
    <t>６oz用アダプター（１Ｓｅｔ　計２個）</t>
  </si>
  <si>
    <t>大塚製作所</t>
  </si>
  <si>
    <t>ＳＥＴ－ＳＨ２５－０５</t>
  </si>
  <si>
    <t>ガイドプレート①</t>
  </si>
  <si>
    <t>ＳＥＴ－ＳＨ２５－０６</t>
  </si>
  <si>
    <t>ガイドプレート②</t>
  </si>
  <si>
    <t>ＳＥＴ－ＳＨ２５－０７</t>
  </si>
  <si>
    <t>ブラケット</t>
  </si>
  <si>
    <t>ＳＥＴ－ＳＨ２５－０８</t>
    <phoneticPr fontId="4"/>
  </si>
  <si>
    <t>安全カバー</t>
    <rPh sb="0" eb="2">
      <t>アンゼン</t>
    </rPh>
    <phoneticPr fontId="4"/>
  </si>
  <si>
    <t>村井電材（株）</t>
  </si>
  <si>
    <t>ＳＥＴ－ＳＨ２５－０９</t>
  </si>
  <si>
    <t>１０ｃｃ用アダプター</t>
  </si>
  <si>
    <t>ＳＥＴ－ＳＨ２6－１０</t>
    <phoneticPr fontId="4"/>
  </si>
  <si>
    <t>６oz用アダプター</t>
    <phoneticPr fontId="4"/>
  </si>
  <si>
    <t>ＳＥＴ－ＳＨ２６－０４</t>
    <phoneticPr fontId="4"/>
  </si>
  <si>
    <t>ピローブロック</t>
    <phoneticPr fontId="4"/>
  </si>
  <si>
    <t>ＳＥＴ－ＳＨ２６－１２</t>
    <phoneticPr fontId="4"/>
  </si>
  <si>
    <t>６００ｃｃ用アダプター</t>
    <phoneticPr fontId="4"/>
  </si>
  <si>
    <t>株式会社ニコン</t>
    <rPh sb="0" eb="4">
      <t>カブシキガイシャ</t>
    </rPh>
    <phoneticPr fontId="4"/>
  </si>
  <si>
    <t>DB-37SP</t>
    <phoneticPr fontId="4"/>
  </si>
  <si>
    <t>Dsubｺﾈｸﾀ</t>
    <phoneticPr fontId="4"/>
  </si>
  <si>
    <t>倉敷化工</t>
    <phoneticPr fontId="4"/>
  </si>
  <si>
    <t>RA-30</t>
    <phoneticPr fontId="4"/>
  </si>
  <si>
    <t>丸形防振ゴム</t>
    <phoneticPr fontId="4"/>
  </si>
  <si>
    <t>WSJK30-8-5</t>
    <phoneticPr fontId="4"/>
  </si>
  <si>
    <t>SCB8-18</t>
    <phoneticPr fontId="4"/>
  </si>
  <si>
    <t>SPWF8</t>
    <phoneticPr fontId="4"/>
  </si>
  <si>
    <t>平座金</t>
    <phoneticPr fontId="4"/>
  </si>
  <si>
    <t>SBBSS4-6</t>
    <phoneticPr fontId="4"/>
  </si>
  <si>
    <t>小径頭ボルト</t>
    <phoneticPr fontId="4"/>
  </si>
  <si>
    <t>M1503-3325</t>
    <phoneticPr fontId="4"/>
  </si>
  <si>
    <t>アルミフレーム　上部フレーム</t>
    <rPh sb="8" eb="10">
      <t>ジョウブ</t>
    </rPh>
    <phoneticPr fontId="4"/>
  </si>
  <si>
    <t>127083（Norikane）で発注済。</t>
    <rPh sb="17" eb="20">
      <t>ハッチュウズミ</t>
    </rPh>
    <phoneticPr fontId="4"/>
  </si>
  <si>
    <t>M1503-3326</t>
    <phoneticPr fontId="4"/>
  </si>
  <si>
    <t>アルミフレーム　下部フレーム</t>
    <rPh sb="8" eb="10">
      <t>カブ</t>
    </rPh>
    <phoneticPr fontId="4"/>
  </si>
  <si>
    <t>アルミフレーム枠　送料</t>
    <rPh sb="7" eb="8">
      <t>ワク</t>
    </rPh>
    <rPh sb="9" eb="11">
      <t>ソウリョウ</t>
    </rPh>
    <phoneticPr fontId="4"/>
  </si>
  <si>
    <t>アルミフレーム枠　送料</t>
    <phoneticPr fontId="4"/>
  </si>
  <si>
    <t>CBSST6-16</t>
    <phoneticPr fontId="4"/>
  </si>
  <si>
    <t>低頭六角穴付ボルト</t>
    <phoneticPr fontId="4"/>
  </si>
  <si>
    <t>HEPAS100-3</t>
    <phoneticPr fontId="4"/>
  </si>
  <si>
    <t>ヘパフィルタユニット</t>
    <phoneticPr fontId="4"/>
  </si>
  <si>
    <t>HHDNFA112</t>
    <phoneticPr fontId="4"/>
  </si>
  <si>
    <t>HFS8-4040-440</t>
    <phoneticPr fontId="4"/>
  </si>
  <si>
    <t>HFS8-4040-720</t>
    <phoneticPr fontId="4"/>
  </si>
  <si>
    <t>HBLFSN8-C-SST</t>
    <phoneticPr fontId="4"/>
  </si>
  <si>
    <t>突起付反転ブラケット</t>
    <phoneticPr fontId="4"/>
  </si>
  <si>
    <t>HBLFSNE6-SST</t>
    <phoneticPr fontId="4"/>
  </si>
  <si>
    <t>片側突起付ブラケット</t>
    <phoneticPr fontId="4"/>
  </si>
  <si>
    <t>PASUS6H-438-298-1.5-F208-G276-N6</t>
    <phoneticPr fontId="4"/>
  </si>
  <si>
    <t>PASUS6H-438-338-1.5-F208-G316-N6</t>
    <phoneticPr fontId="4"/>
  </si>
  <si>
    <t>HCBR8</t>
    <phoneticPr fontId="4"/>
  </si>
  <si>
    <t>SETGR8-50</t>
    <phoneticPr fontId="4"/>
  </si>
  <si>
    <t>円形支柱</t>
    <phoneticPr fontId="4"/>
  </si>
  <si>
    <t>AXSH212-VC-1EB-2PC2-5-1DA-2AC-F</t>
    <phoneticPr fontId="4"/>
  </si>
  <si>
    <t>アルミ小型スイッチボックス</t>
    <phoneticPr fontId="4"/>
  </si>
  <si>
    <t>FAPC-SUD-T2.0-A39-B48-L100-X10-F80-H20-G20-N6-Y30-V40-S15-W20-MA4</t>
    <phoneticPr fontId="4"/>
  </si>
  <si>
    <t>Ｌ型板金</t>
    <phoneticPr fontId="4"/>
  </si>
  <si>
    <t xml:space="preserve">サンワサプライ </t>
    <phoneticPr fontId="4"/>
  </si>
  <si>
    <t>TAP-5433N</t>
    <phoneticPr fontId="4"/>
  </si>
  <si>
    <t>4個口 抜け止め式OAタップ</t>
    <phoneticPr fontId="4"/>
  </si>
  <si>
    <t>FAPA-SUD-T2.0-A76-B40-L50-X25-F8-H22-G70-M3-Y8-V34-S22-NA6</t>
    <phoneticPr fontId="4"/>
  </si>
  <si>
    <t>FSDAS-SUD-T2-A95-B95-L80-X60-H48-F34-M5-V50-S80-NA8</t>
    <phoneticPr fontId="4"/>
  </si>
  <si>
    <t>SCB6-10</t>
    <phoneticPr fontId="4"/>
  </si>
  <si>
    <t>SCB6-14</t>
    <phoneticPr fontId="4"/>
  </si>
  <si>
    <t>アルミフレーム用後入れバネナット</t>
    <phoneticPr fontId="4"/>
  </si>
  <si>
    <t>SHNTP8-6</t>
    <phoneticPr fontId="4"/>
  </si>
  <si>
    <t xml:space="preserve">日本ピスコ </t>
    <phoneticPr fontId="4"/>
  </si>
  <si>
    <t>PAW6-02</t>
    <phoneticPr fontId="4"/>
  </si>
  <si>
    <t>チューブフィッティング ダブルブランチエイ</t>
    <phoneticPr fontId="4"/>
  </si>
  <si>
    <t>CKD</t>
    <phoneticPr fontId="4"/>
  </si>
  <si>
    <t>GWP6-B</t>
    <phoneticPr fontId="4"/>
  </si>
  <si>
    <t>プラグ</t>
    <phoneticPr fontId="4"/>
  </si>
  <si>
    <t>ワンタッチ継手　メイルエルボ</t>
    <phoneticPr fontId="4"/>
  </si>
  <si>
    <t>PUT4-10-W</t>
    <phoneticPr fontId="4"/>
  </si>
  <si>
    <t>HC-101</t>
    <phoneticPr fontId="4"/>
  </si>
  <si>
    <t>結束バンド固定具</t>
    <rPh sb="0" eb="2">
      <t>ケッソク</t>
    </rPh>
    <rPh sb="5" eb="7">
      <t>コテイ</t>
    </rPh>
    <rPh sb="7" eb="8">
      <t>グ</t>
    </rPh>
    <phoneticPr fontId="4"/>
  </si>
  <si>
    <t>フィルターレギュレータ</t>
    <phoneticPr fontId="4"/>
  </si>
  <si>
    <t>VM430-01-34B</t>
    <phoneticPr fontId="4"/>
  </si>
  <si>
    <t>手動エアバルブ</t>
    <rPh sb="0" eb="2">
      <t>シュドウ</t>
    </rPh>
    <phoneticPr fontId="4"/>
  </si>
  <si>
    <t>SS40079</t>
    <phoneticPr fontId="4"/>
  </si>
  <si>
    <t>127083-Y01</t>
    <phoneticPr fontId="4"/>
  </si>
  <si>
    <t>127083-Z01</t>
    <phoneticPr fontId="4"/>
  </si>
  <si>
    <t>天板</t>
    <rPh sb="0" eb="2">
      <t>テンバン</t>
    </rPh>
    <phoneticPr fontId="4"/>
  </si>
  <si>
    <t>127083-Z02</t>
  </si>
  <si>
    <t>フィルター取付板</t>
    <rPh sb="5" eb="7">
      <t>トリツケ</t>
    </rPh>
    <rPh sb="7" eb="8">
      <t>イタ</t>
    </rPh>
    <phoneticPr fontId="4"/>
  </si>
  <si>
    <t>127083-Z03</t>
  </si>
  <si>
    <t>スイッチ板</t>
    <rPh sb="4" eb="5">
      <t>イタ</t>
    </rPh>
    <phoneticPr fontId="4"/>
  </si>
  <si>
    <t>NEDU-PS-SB-9-1.5</t>
    <phoneticPr fontId="4"/>
  </si>
  <si>
    <t>角型コネクタ付ケーブル</t>
    <rPh sb="0" eb="2">
      <t>カクガタ</t>
    </rPh>
    <rPh sb="6" eb="7">
      <t>ヅケ</t>
    </rPh>
    <phoneticPr fontId="4"/>
  </si>
  <si>
    <t>DSUB-4-40</t>
    <phoneticPr fontId="4"/>
  </si>
  <si>
    <t>Dsubｺﾈｸﾀ　中継接続用ロック金具</t>
    <rPh sb="9" eb="11">
      <t>チュウケイ</t>
    </rPh>
    <rPh sb="11" eb="14">
      <t>セツゾクヨウ</t>
    </rPh>
    <rPh sb="17" eb="19">
      <t>カナグ</t>
    </rPh>
    <phoneticPr fontId="4"/>
  </si>
  <si>
    <t>FSLAS-SUD-T2.0-A28-B23-L20-H15-N6-S13-NA6</t>
    <phoneticPr fontId="4"/>
  </si>
  <si>
    <t>Ｌ型板金</t>
    <rPh sb="1" eb="2">
      <t>ガタ</t>
    </rPh>
    <rPh sb="2" eb="4">
      <t>バンキン</t>
    </rPh>
    <phoneticPr fontId="4"/>
  </si>
  <si>
    <t>FSLAS-SUD-T2.0-A28-B33-L20-H15-N6-S23-NA6</t>
    <phoneticPr fontId="4"/>
  </si>
  <si>
    <t>アルミフレーム用後入れバネナット</t>
    <rPh sb="7" eb="8">
      <t>ヨウ</t>
    </rPh>
    <rPh sb="8" eb="10">
      <t>アトイ</t>
    </rPh>
    <phoneticPr fontId="4"/>
  </si>
  <si>
    <t>ケーブルクランプ</t>
    <phoneticPr fontId="4"/>
  </si>
  <si>
    <t>HFCN8PACK</t>
    <phoneticPr fontId="4"/>
  </si>
  <si>
    <t>SHPTBS6</t>
    <phoneticPr fontId="4"/>
  </si>
  <si>
    <t>アルミフレーム用板金プレート</t>
    <phoneticPr fontId="4"/>
  </si>
  <si>
    <t>マルニシ（本田通信工業）</t>
    <rPh sb="5" eb="7">
      <t>ホンダ</t>
    </rPh>
    <rPh sb="7" eb="9">
      <t>ツウシン</t>
    </rPh>
    <rPh sb="9" eb="11">
      <t>コウギョウ</t>
    </rPh>
    <phoneticPr fontId="4"/>
  </si>
  <si>
    <t>PCソフト（塗布仕様）</t>
    <rPh sb="6" eb="8">
      <t>トフ</t>
    </rPh>
    <rPh sb="8" eb="10">
      <t>シヨウ</t>
    </rPh>
    <phoneticPr fontId="4"/>
  </si>
  <si>
    <r>
      <rPr>
        <b/>
        <sz val="11"/>
        <color indexed="10"/>
        <rFont val="ＭＳ Ｐゴシック"/>
        <family val="3"/>
        <charset val="128"/>
      </rPr>
      <t>JRN</t>
    </r>
    <r>
      <rPr>
        <sz val="11"/>
        <color indexed="8"/>
        <rFont val="ＭＳ Ｐゴシック"/>
        <family val="3"/>
        <charset val="128"/>
      </rPr>
      <t>用　ＰＣソフト</t>
    </r>
    <rPh sb="3" eb="4">
      <t>ヨウ</t>
    </rPh>
    <phoneticPr fontId="4"/>
  </si>
  <si>
    <t>手配願います</t>
    <rPh sb="0" eb="3">
      <t>テハイネガ</t>
    </rPh>
    <phoneticPr fontId="4"/>
  </si>
  <si>
    <t>荷造り運賃（送料)</t>
    <rPh sb="0" eb="1">
      <t>ニ</t>
    </rPh>
    <rPh sb="1" eb="2">
      <t>ツク</t>
    </rPh>
    <rPh sb="3" eb="5">
      <t>ウンチン</t>
    </rPh>
    <rPh sb="6" eb="8">
      <t>ソウリョウ</t>
    </rPh>
    <phoneticPr fontId="4"/>
  </si>
  <si>
    <t>スエヒロ通商（ゴアテックニッコーマシナリー）</t>
    <rPh sb="4" eb="6">
      <t>ツウショウ</t>
    </rPh>
    <phoneticPr fontId="4"/>
  </si>
  <si>
    <t>東北ﾏﾃﾘｱﾙ</t>
    <phoneticPr fontId="4"/>
  </si>
  <si>
    <t>116426-X001</t>
    <phoneticPr fontId="4"/>
  </si>
  <si>
    <t>SV97用受けブラケット</t>
    <phoneticPr fontId="4"/>
  </si>
  <si>
    <t>116426-X002</t>
    <phoneticPr fontId="4"/>
  </si>
  <si>
    <t>SV97ﾊﾞﾙﾌﾞ受け　Ａ</t>
    <phoneticPr fontId="4"/>
  </si>
  <si>
    <t>116426-X003</t>
    <phoneticPr fontId="4"/>
  </si>
  <si>
    <t>SV97ﾊﾞﾙﾌﾞ受け　B</t>
    <phoneticPr fontId="4"/>
  </si>
  <si>
    <t>MS3-20</t>
    <phoneticPr fontId="4"/>
  </si>
  <si>
    <t>ﾉｯｸﾋﾟﾝφ3-20mm</t>
    <phoneticPr fontId="4"/>
  </si>
  <si>
    <t>ﾉｯｸﾋﾟﾝφ3-10mm</t>
    <phoneticPr fontId="4"/>
  </si>
  <si>
    <t>六角穴付ﾎﾞﾙﾄ(M4×40mm）</t>
    <rPh sb="0" eb="2">
      <t>ロッカク</t>
    </rPh>
    <rPh sb="2" eb="3">
      <t>アナ</t>
    </rPh>
    <rPh sb="3" eb="4">
      <t>ツキ</t>
    </rPh>
    <phoneticPr fontId="4"/>
  </si>
  <si>
    <t>SCB4-14</t>
    <phoneticPr fontId="4"/>
  </si>
  <si>
    <t>六角穴付ﾎﾞﾙﾄ(M4×14mm）</t>
    <rPh sb="0" eb="2">
      <t>ロッカク</t>
    </rPh>
    <rPh sb="2" eb="3">
      <t>アナ</t>
    </rPh>
    <rPh sb="3" eb="4">
      <t>ツキ</t>
    </rPh>
    <phoneticPr fontId="4"/>
  </si>
  <si>
    <t>ROBOT</t>
    <phoneticPr fontId="4"/>
  </si>
  <si>
    <t>I/O-1</t>
    <phoneticPr fontId="4"/>
  </si>
  <si>
    <t>見積り取得中</t>
    <phoneticPr fontId="4"/>
  </si>
  <si>
    <t>126868-Z05-1</t>
    <phoneticPr fontId="4"/>
  </si>
  <si>
    <t>126868-Z06-1</t>
    <phoneticPr fontId="4"/>
  </si>
  <si>
    <t>126868-Z07-2</t>
    <phoneticPr fontId="4"/>
  </si>
  <si>
    <t>126868-Z13</t>
  </si>
  <si>
    <t>キーステー</t>
    <phoneticPr fontId="4"/>
  </si>
  <si>
    <t>MS-NA1-A</t>
    <phoneticPr fontId="4"/>
  </si>
  <si>
    <t>テフロン仕様</t>
    <rPh sb="4" eb="6">
      <t>シヨウ</t>
    </rPh>
    <phoneticPr fontId="4"/>
  </si>
  <si>
    <t>制御BOX組立工賃</t>
    <rPh sb="0" eb="2">
      <t>セイギョ</t>
    </rPh>
    <phoneticPr fontId="4"/>
  </si>
  <si>
    <t>本体組立工賃</t>
    <rPh sb="0" eb="2">
      <t>ホンタイ</t>
    </rPh>
    <phoneticPr fontId="4"/>
  </si>
  <si>
    <t>MDM-PS-A-15-2</t>
  </si>
  <si>
    <t>DSUBﾊｰﾈｽ(ﾓｰﾙﾄﾞ)ｻﾞｲｺ</t>
  </si>
  <si>
    <t>Web発注済</t>
    <phoneticPr fontId="4"/>
  </si>
  <si>
    <t>4/14ﾀｲｼｮｰﾍ</t>
    <phoneticPr fontId="4"/>
  </si>
  <si>
    <t>MDM-SS-A-9-5</t>
  </si>
  <si>
    <t>USTEL6</t>
  </si>
  <si>
    <t>ﾜﾝﾀｯﾁﾂｷﾞﾃ(USTEL)</t>
  </si>
  <si>
    <t>CSPPNPC-PC-M5-8</t>
  </si>
  <si>
    <t>SA1 ﾎﾟﾘｶ ｼﾞｭｳｼﾞｱﾅﾂｷﾅﾍﾞｺﾈｼﾞ</t>
  </si>
  <si>
    <t>CBSTS5-8</t>
  </si>
  <si>
    <t>ｺﾞｸﾃｲﾄｳﾎﾞﾙﾄ -SUS-CBSTS</t>
  </si>
  <si>
    <t>FPNLA3-P4.10-L2-B5-ML6</t>
  </si>
  <si>
    <t>ｲﾁｷﾞﾒﾋﾟﾝ(FPNLA)</t>
  </si>
  <si>
    <t>NDDJ-PY-SB-25-2</t>
  </si>
  <si>
    <t>Dｻﾌﾞﾊｰﾈｽ(ﾏﾙ)</t>
  </si>
  <si>
    <t>AXS002</t>
  </si>
  <si>
    <t>FAｽｲｯﾁﾎﾞｯｸｽ</t>
  </si>
  <si>
    <t>KNCLSS10-25-20</t>
  </si>
  <si>
    <t>ｷﾝｿﾞｸｶﾗｰ (KNCLSS)</t>
  </si>
  <si>
    <t>ｶﾞﾗｽ ﾌﾘｰ (FGLKH)</t>
  </si>
  <si>
    <t>SCB8-40</t>
  </si>
  <si>
    <t>ﾈｼﾞ CB･SCB･BCB･SBCB･GUTB</t>
  </si>
  <si>
    <t>ﾊﾟﾈﾙｶﾊﾞｰ</t>
  </si>
  <si>
    <t>HFS6-3030-900</t>
  </si>
  <si>
    <t>HFS6-3030-740</t>
  </si>
  <si>
    <t>UPCN19-B-36</t>
  </si>
  <si>
    <t>ﾄｯﾃ</t>
  </si>
  <si>
    <t>ｼﾞｭｼﾁｮｳﾊﾞﾝ</t>
  </si>
  <si>
    <t>FAｽｲｯﾁﾎﾞｯｸｽ(ｱｾﾝﾌﾞﾙ)</t>
  </si>
  <si>
    <t>CBSTS4-6</t>
  </si>
  <si>
    <t>MWS-DS37A-HT37</t>
  </si>
  <si>
    <t>NEDJ-PS-SB-37-2</t>
  </si>
  <si>
    <t>MSELL6-2</t>
  </si>
  <si>
    <t>ﾜﾝﾀｯﾁﾂｷﾞﾃ(MSELL)</t>
  </si>
  <si>
    <t>PAX6-02</t>
  </si>
  <si>
    <t>PIS ﾋｮｳｼﾞｭﾝﾂｷﾞﾃ PAX</t>
  </si>
  <si>
    <t>MSELL6-M5</t>
  </si>
  <si>
    <t>MSELL6-1</t>
  </si>
  <si>
    <t>MSBUL6</t>
  </si>
  <si>
    <t>ﾜﾝﾀｯﾁﾂｷﾞﾃ(MSBUL)</t>
  </si>
  <si>
    <t>ﾜﾝﾀｯﾁﾂｷﾞﾃ(USYL)</t>
  </si>
  <si>
    <t>MWS-DS25B-HT25</t>
  </si>
  <si>
    <t>NEDJ-PS-SB-25-2</t>
  </si>
  <si>
    <t>UH10-10</t>
  </si>
  <si>
    <t>ｱｯｼｭｸﾊﾞﾈ UL･UM･UH</t>
  </si>
  <si>
    <t>TBN ｺｳｷｭｳ SUS440C MILLI</t>
  </si>
  <si>
    <t>SSE2BMZ13-345</t>
  </si>
  <si>
    <t>ｽﾗｲﾄﾞｶﾞｲﾄﾞ SSE2BMZ</t>
  </si>
  <si>
    <t>SZ08F-40-028-37</t>
  </si>
  <si>
    <t>ｹｰﾌﾞﾙｷｬﾘｱｽﾘｯﾄﾀｲﾌﾟ(SE300F-_)</t>
  </si>
  <si>
    <t>SZ045F-16-028-29</t>
  </si>
  <si>
    <t>ｹｰﾌﾞﾙｷｬﾘｱ(SZ045F-)</t>
  </si>
  <si>
    <t>LEDAF570-W</t>
  </si>
  <si>
    <t>LED ｼｮｳﾒｲｴｰｼｰﾌﾘｰ</t>
  </si>
  <si>
    <t>UL10-10</t>
  </si>
  <si>
    <t>発注願います</t>
    <phoneticPr fontId="4"/>
  </si>
  <si>
    <t>都機工/ｷ-ｴﾝｽ</t>
    <rPh sb="0" eb="1">
      <t>ミヤコ</t>
    </rPh>
    <rPh sb="1" eb="3">
      <t>キコウ</t>
    </rPh>
    <phoneticPr fontId="4"/>
  </si>
  <si>
    <t>すべて入荷済み</t>
    <rPh sb="3" eb="5">
      <t>ニュウカ</t>
    </rPh>
    <rPh sb="5" eb="6">
      <t>ズ</t>
    </rPh>
    <phoneticPr fontId="4"/>
  </si>
  <si>
    <t>ライトカーテン</t>
    <phoneticPr fontId="4"/>
  </si>
  <si>
    <t>ライトカーテンステー</t>
    <phoneticPr fontId="4"/>
  </si>
  <si>
    <t>USG-K14</t>
    <phoneticPr fontId="4"/>
  </si>
  <si>
    <t>CDJ2M16-300Z-M9NVZ</t>
  </si>
  <si>
    <t>SYJ3240-5MZE-M5</t>
    <phoneticPr fontId="4"/>
  </si>
  <si>
    <t>電磁弁（制御BOX用）</t>
    <rPh sb="4" eb="6">
      <t>セイギョ</t>
    </rPh>
    <rPh sb="9" eb="10">
      <t>ヨウ</t>
    </rPh>
    <phoneticPr fontId="4"/>
  </si>
  <si>
    <t>AS2002F-06</t>
    <phoneticPr fontId="4"/>
  </si>
  <si>
    <t>AR10-M5-BG-R</t>
    <phoneticPr fontId="4"/>
  </si>
  <si>
    <t>電磁弁（シャッター用）</t>
    <rPh sb="9" eb="10">
      <t>ヨウ</t>
    </rPh>
    <phoneticPr fontId="4"/>
  </si>
  <si>
    <t>UH13-15</t>
    <phoneticPr fontId="4"/>
  </si>
  <si>
    <t>Web発注済（4/7）</t>
    <phoneticPr fontId="4"/>
  </si>
  <si>
    <t>ｱﾙﾐﾌﾚ-ﾑ部材</t>
    <rPh sb="7" eb="9">
      <t>ブザイ</t>
    </rPh>
    <phoneticPr fontId="4"/>
  </si>
  <si>
    <t>新光電気工業</t>
    <rPh sb="0" eb="2">
      <t>シンコウ</t>
    </rPh>
    <rPh sb="2" eb="4">
      <t>デンキ</t>
    </rPh>
    <rPh sb="4" eb="6">
      <t>コウギョウ</t>
    </rPh>
    <phoneticPr fontId="4"/>
  </si>
  <si>
    <t>冨沢(斉藤鉄）</t>
    <rPh sb="0" eb="2">
      <t>トミザワ</t>
    </rPh>
    <rPh sb="3" eb="5">
      <t>サイトウ</t>
    </rPh>
    <rPh sb="5" eb="6">
      <t>テツ</t>
    </rPh>
    <phoneticPr fontId="4"/>
  </si>
  <si>
    <t>NPB9</t>
    <phoneticPr fontId="4"/>
  </si>
  <si>
    <t>VTUB2.0-BK-10</t>
    <phoneticPr fontId="4"/>
  </si>
  <si>
    <t>ビニルチューブ</t>
    <phoneticPr fontId="4"/>
  </si>
  <si>
    <t>＊在庫品で対応。</t>
    <rPh sb="1" eb="3">
      <t>ザイコ</t>
    </rPh>
    <rPh sb="3" eb="4">
      <t>ヒン</t>
    </rPh>
    <rPh sb="5" eb="7">
      <t>タイオウ</t>
    </rPh>
    <phoneticPr fontId="4"/>
  </si>
  <si>
    <t>MITHT-25.0-10P-B</t>
    <phoneticPr fontId="4"/>
  </si>
  <si>
    <t>収縮チューブ</t>
    <rPh sb="0" eb="2">
      <t>シュウシュク</t>
    </rPh>
    <phoneticPr fontId="4"/>
  </si>
  <si>
    <t>NSSW14</t>
  </si>
  <si>
    <t>Oリング（シリコン）</t>
    <phoneticPr fontId="4"/>
  </si>
  <si>
    <t>NSSW11.2</t>
    <phoneticPr fontId="4"/>
  </si>
  <si>
    <t>104670(SAITO-TETSU)で発注済</t>
    <rPh sb="20" eb="22">
      <t>ハッチュウ</t>
    </rPh>
    <rPh sb="22" eb="23">
      <t>スミ</t>
    </rPh>
    <phoneticPr fontId="4"/>
  </si>
  <si>
    <t>NPSW10</t>
    <phoneticPr fontId="4"/>
  </si>
  <si>
    <t>127523(SAITO-TETSU)で発注済</t>
    <rPh sb="20" eb="22">
      <t>ハッチュウ</t>
    </rPh>
    <rPh sb="22" eb="23">
      <t>スミ</t>
    </rPh>
    <phoneticPr fontId="4"/>
  </si>
  <si>
    <t>NPSW10A</t>
    <phoneticPr fontId="4"/>
  </si>
  <si>
    <t>FU-53TZ</t>
    <phoneticPr fontId="4"/>
  </si>
  <si>
    <t>ファイバユニット</t>
    <phoneticPr fontId="4"/>
  </si>
  <si>
    <t>SHZA-A01-作業B</t>
    <rPh sb="9" eb="11">
      <t>サギョウ</t>
    </rPh>
    <phoneticPr fontId="4"/>
  </si>
  <si>
    <t>SHZA-SF01-作業C</t>
    <rPh sb="10" eb="12">
      <t>サギョウ</t>
    </rPh>
    <phoneticPr fontId="4"/>
  </si>
  <si>
    <t>シリンジ残検用シャフト(SH)</t>
    <phoneticPr fontId="4"/>
  </si>
  <si>
    <t>SHZA-P10-55</t>
    <phoneticPr fontId="4"/>
  </si>
  <si>
    <t>先端パッド(10cc-55cc)</t>
    <phoneticPr fontId="4"/>
  </si>
  <si>
    <t>SHZA-SH50</t>
    <phoneticPr fontId="4"/>
  </si>
  <si>
    <t>1000BSH50追加工(10cc)</t>
    <phoneticPr fontId="4"/>
  </si>
  <si>
    <t>エア・ブラウン（丸和電子）</t>
    <phoneticPr fontId="4"/>
  </si>
  <si>
    <t>田中(斉藤鉄）</t>
    <rPh sb="0" eb="2">
      <t>タナカ</t>
    </rPh>
    <rPh sb="3" eb="5">
      <t>サイトウ</t>
    </rPh>
    <rPh sb="5" eb="6">
      <t>テツ</t>
    </rPh>
    <phoneticPr fontId="4"/>
  </si>
  <si>
    <t>JR2203N（塗布仕様）</t>
    <rPh sb="8" eb="10">
      <t>トフ</t>
    </rPh>
    <rPh sb="10" eb="12">
      <t>シヨウ</t>
    </rPh>
    <phoneticPr fontId="4"/>
  </si>
  <si>
    <t>田中案件と明記願います。</t>
    <rPh sb="0" eb="2">
      <t>タナカ</t>
    </rPh>
    <rPh sb="2" eb="4">
      <t>アンケン</t>
    </rPh>
    <rPh sb="5" eb="7">
      <t>メイキ</t>
    </rPh>
    <rPh sb="7" eb="8">
      <t>ネガ</t>
    </rPh>
    <phoneticPr fontId="4"/>
  </si>
  <si>
    <t>＊Y軸50mm延長</t>
    <rPh sb="2" eb="3">
      <t>ジク</t>
    </rPh>
    <rPh sb="7" eb="9">
      <t>エンチョウ</t>
    </rPh>
    <phoneticPr fontId="4"/>
  </si>
  <si>
    <t>荷造り運賃</t>
    <rPh sb="0" eb="1">
      <t>ニ</t>
    </rPh>
    <rPh sb="1" eb="2">
      <t>ツク</t>
    </rPh>
    <rPh sb="3" eb="5">
      <t>ウンチン</t>
    </rPh>
    <phoneticPr fontId="4"/>
  </si>
  <si>
    <t>特注ハーネス</t>
    <rPh sb="0" eb="2">
      <t>トクチュウ</t>
    </rPh>
    <phoneticPr fontId="4"/>
  </si>
  <si>
    <t>MVVS-B-0.3-2-1</t>
    <phoneticPr fontId="4"/>
  </si>
  <si>
    <t>多芯電線（シールド付）</t>
    <rPh sb="0" eb="1">
      <t>タ</t>
    </rPh>
    <rPh sb="1" eb="2">
      <t>シン</t>
    </rPh>
    <rPh sb="2" eb="4">
      <t>デンセン</t>
    </rPh>
    <rPh sb="9" eb="10">
      <t>ツキ</t>
    </rPh>
    <phoneticPr fontId="4"/>
  </si>
  <si>
    <t>FAスイッチボックス組立配線加工</t>
    <phoneticPr fontId="4"/>
  </si>
  <si>
    <t>ポリウレタンホース</t>
    <phoneticPr fontId="4"/>
  </si>
  <si>
    <t>110127-Y001</t>
    <phoneticPr fontId="4"/>
  </si>
  <si>
    <t>SV-71エクステンション位置プレート1</t>
    <rPh sb="13" eb="15">
      <t>イチ</t>
    </rPh>
    <phoneticPr fontId="4"/>
  </si>
  <si>
    <t>127610-Y01</t>
    <phoneticPr fontId="4"/>
  </si>
  <si>
    <t>740,752,780用ホルダ（P=25）</t>
    <phoneticPr fontId="4"/>
  </si>
  <si>
    <t>株式会社キコーコーポレーション</t>
    <rPh sb="0" eb="4">
      <t>カブシキガイシャ</t>
    </rPh>
    <phoneticPr fontId="4"/>
  </si>
  <si>
    <t>外部スイッチ（スタート、非常停止）</t>
    <phoneticPr fontId="4"/>
  </si>
  <si>
    <t>KCC7-7400-130529-8</t>
    <phoneticPr fontId="4"/>
  </si>
  <si>
    <t>Web設計ハーネス</t>
    <phoneticPr fontId="4"/>
  </si>
  <si>
    <t>MSSFS4-16</t>
    <phoneticPr fontId="4"/>
  </si>
  <si>
    <t>FRSNUT4</t>
    <phoneticPr fontId="4"/>
  </si>
  <si>
    <t>フランジ付ナット</t>
    <phoneticPr fontId="4"/>
  </si>
  <si>
    <t>CSHSM-SUS-M5-6</t>
    <phoneticPr fontId="4"/>
  </si>
  <si>
    <t>六角穴付小頭ボルト</t>
    <phoneticPr fontId="4"/>
  </si>
  <si>
    <t>CSHSM-SUS-M4-6</t>
    <phoneticPr fontId="4"/>
  </si>
  <si>
    <t>127647-X01</t>
    <phoneticPr fontId="4"/>
  </si>
  <si>
    <t>127647-X02</t>
  </si>
  <si>
    <t>天板</t>
    <phoneticPr fontId="4"/>
  </si>
  <si>
    <t>127647-Y01</t>
    <phoneticPr fontId="4"/>
  </si>
  <si>
    <t>日本航空電子</t>
    <phoneticPr fontId="4"/>
  </si>
  <si>
    <t>DC-37PF-N</t>
    <phoneticPr fontId="4"/>
  </si>
  <si>
    <t>Dsub 37P オス</t>
    <phoneticPr fontId="4"/>
  </si>
  <si>
    <t>フロンティア（パナソニック ES社）</t>
    <rPh sb="16" eb="17">
      <t>シャ</t>
    </rPh>
    <phoneticPr fontId="4"/>
  </si>
  <si>
    <t>村上(斉藤鉄）</t>
    <rPh sb="0" eb="2">
      <t>ムラカミ</t>
    </rPh>
    <rPh sb="3" eb="5">
      <t>サイトウ</t>
    </rPh>
    <rPh sb="5" eb="6">
      <t>テツ</t>
    </rPh>
    <phoneticPr fontId="4"/>
  </si>
  <si>
    <t>しがきんリース（山王）</t>
    <phoneticPr fontId="4"/>
  </si>
  <si>
    <t>樹脂ローレットねじ</t>
    <rPh sb="0" eb="2">
      <t>ジュシ</t>
    </rPh>
    <phoneticPr fontId="4"/>
  </si>
  <si>
    <t>BL-ADP5-55-T</t>
    <phoneticPr fontId="4"/>
  </si>
  <si>
    <t>シリンジアダプタ5cc-55cc(POMアダプタ付)</t>
    <rPh sb="24" eb="25">
      <t>ツキ</t>
    </rPh>
    <phoneticPr fontId="4"/>
  </si>
  <si>
    <t>堅田電機（タイ）株式会社</t>
    <phoneticPr fontId="4"/>
  </si>
  <si>
    <t>SHSPMN10-25</t>
    <phoneticPr fontId="4"/>
  </si>
  <si>
    <t>SKTGLK6-1</t>
    <phoneticPr fontId="4"/>
  </si>
  <si>
    <t>ステンレス管用継手　エルボ</t>
    <phoneticPr fontId="4"/>
  </si>
  <si>
    <t>都機工(アズワン）</t>
    <rPh sb="0" eb="1">
      <t>ミヤコ</t>
    </rPh>
    <rPh sb="1" eb="3">
      <t>キコウ</t>
    </rPh>
    <phoneticPr fontId="4"/>
  </si>
  <si>
    <t>126166-Y04</t>
    <phoneticPr fontId="4"/>
  </si>
  <si>
    <t>127814-X01</t>
    <phoneticPr fontId="4"/>
  </si>
  <si>
    <t>127814-X02</t>
    <phoneticPr fontId="4"/>
  </si>
  <si>
    <t>127814-Z01</t>
    <phoneticPr fontId="4"/>
  </si>
  <si>
    <t>カップ受け板（１）</t>
    <rPh sb="3" eb="4">
      <t>ウ</t>
    </rPh>
    <rPh sb="5" eb="6">
      <t>イタ</t>
    </rPh>
    <phoneticPr fontId="4"/>
  </si>
  <si>
    <t>127814-Z02</t>
  </si>
  <si>
    <t>カップ受け板（２）</t>
    <rPh sb="3" eb="4">
      <t>ウ</t>
    </rPh>
    <rPh sb="5" eb="6">
      <t>イタ</t>
    </rPh>
    <phoneticPr fontId="4"/>
  </si>
  <si>
    <t>127814-Z03</t>
  </si>
  <si>
    <t>カップ受け板（３）</t>
    <rPh sb="3" eb="4">
      <t>ウ</t>
    </rPh>
    <rPh sb="5" eb="6">
      <t>イタ</t>
    </rPh>
    <phoneticPr fontId="4"/>
  </si>
  <si>
    <t>127814-Z04</t>
  </si>
  <si>
    <t>位置決めベース</t>
    <rPh sb="0" eb="2">
      <t>イチ</t>
    </rPh>
    <rPh sb="2" eb="3">
      <t>ギ</t>
    </rPh>
    <phoneticPr fontId="4"/>
  </si>
  <si>
    <t>127814-Z05</t>
  </si>
  <si>
    <t>角度切替ブラケット</t>
    <rPh sb="0" eb="2">
      <t>カクド</t>
    </rPh>
    <rPh sb="2" eb="3">
      <t>キ</t>
    </rPh>
    <rPh sb="3" eb="4">
      <t>カ</t>
    </rPh>
    <phoneticPr fontId="4"/>
  </si>
  <si>
    <t>127814-Z06</t>
  </si>
  <si>
    <t>位置決め板</t>
    <rPh sb="0" eb="2">
      <t>イチ</t>
    </rPh>
    <rPh sb="2" eb="3">
      <t>ギ</t>
    </rPh>
    <rPh sb="4" eb="5">
      <t>イタ</t>
    </rPh>
    <phoneticPr fontId="4"/>
  </si>
  <si>
    <t>127814-Z07</t>
  </si>
  <si>
    <t>押え板</t>
    <rPh sb="0" eb="1">
      <t>オ</t>
    </rPh>
    <rPh sb="2" eb="3">
      <t>イタ</t>
    </rPh>
    <phoneticPr fontId="4"/>
  </si>
  <si>
    <t>SKFPK6</t>
    <phoneticPr fontId="4"/>
  </si>
  <si>
    <t>フェルールセット</t>
    <phoneticPr fontId="4"/>
  </si>
  <si>
    <t>ワンタッチ継手　ユニオンワイ</t>
    <rPh sb="5" eb="6">
      <t>ツギ</t>
    </rPh>
    <rPh sb="6" eb="7">
      <t>テ</t>
    </rPh>
    <phoneticPr fontId="4"/>
  </si>
  <si>
    <t>MD-80RGB-0.1SMR ｹｰﾌﾞﾙ長：標準0.1m(中継ｺﾈｸﾀｰまで)</t>
    <phoneticPr fontId="4"/>
  </si>
  <si>
    <t>RGBリング照明</t>
    <rPh sb="6" eb="8">
      <t>ショウメイ</t>
    </rPh>
    <phoneticPr fontId="4"/>
  </si>
  <si>
    <t>見積りNo：ST27-11</t>
    <rPh sb="0" eb="2">
      <t>ミツモ</t>
    </rPh>
    <phoneticPr fontId="4"/>
  </si>
  <si>
    <t>分納 4/20  4/24</t>
    <rPh sb="0" eb="2">
      <t>ブンノウ</t>
    </rPh>
    <phoneticPr fontId="4"/>
  </si>
  <si>
    <t>4/20-2個</t>
    <rPh sb="6" eb="7">
      <t>コ</t>
    </rPh>
    <phoneticPr fontId="4"/>
  </si>
  <si>
    <t>中村（吉本）/(斉藤鉄）</t>
    <rPh sb="0" eb="2">
      <t>ナカムラ</t>
    </rPh>
    <rPh sb="3" eb="5">
      <t>ヨシモト</t>
    </rPh>
    <rPh sb="8" eb="10">
      <t>サイトウ</t>
    </rPh>
    <rPh sb="10" eb="11">
      <t>テツ</t>
    </rPh>
    <phoneticPr fontId="4"/>
  </si>
  <si>
    <t>TCBW-G-1382-130917-0114</t>
    <phoneticPr fontId="4"/>
  </si>
  <si>
    <t>Web設計ボックス</t>
    <phoneticPr fontId="4"/>
  </si>
  <si>
    <t>ESP20-20-24</t>
    <phoneticPr fontId="4"/>
  </si>
  <si>
    <t>スイッチング電源</t>
    <phoneticPr fontId="4"/>
  </si>
  <si>
    <t>コモン端子台</t>
    <phoneticPr fontId="4"/>
  </si>
  <si>
    <t>MRB-150</t>
    <phoneticPr fontId="4"/>
  </si>
  <si>
    <t>FHP-F-7155</t>
    <phoneticPr fontId="4"/>
  </si>
  <si>
    <t>ヒューズホルダ</t>
    <phoneticPr fontId="4"/>
  </si>
  <si>
    <t>GFU-5.2-1A-10P</t>
    <phoneticPr fontId="4"/>
  </si>
  <si>
    <t>ヒューズ</t>
    <phoneticPr fontId="4"/>
  </si>
  <si>
    <t>OA-W-1609</t>
    <phoneticPr fontId="4"/>
  </si>
  <si>
    <t>3P-3</t>
    <phoneticPr fontId="4"/>
  </si>
  <si>
    <t>DB-9SP</t>
    <phoneticPr fontId="4"/>
  </si>
  <si>
    <t>D-Subコネクタ</t>
    <phoneticPr fontId="4"/>
  </si>
  <si>
    <t>D20418-2F</t>
    <phoneticPr fontId="4"/>
  </si>
  <si>
    <t>D-Subコネクタ用ロック金具</t>
    <phoneticPr fontId="4"/>
  </si>
  <si>
    <t>GLPU-PS-WA-9-2</t>
    <phoneticPr fontId="4"/>
  </si>
  <si>
    <t>D-Subコネクタハーネス</t>
    <phoneticPr fontId="4"/>
  </si>
  <si>
    <t>MDG28S-A-3</t>
    <phoneticPr fontId="4"/>
  </si>
  <si>
    <t>ねじ端子台</t>
    <phoneticPr fontId="4"/>
  </si>
  <si>
    <t>SCB3-10</t>
    <phoneticPr fontId="4"/>
  </si>
  <si>
    <t>SKNTR3</t>
    <phoneticPr fontId="4"/>
  </si>
  <si>
    <t>極低頭六角穴付ボルト</t>
    <phoneticPr fontId="4"/>
  </si>
  <si>
    <t>SKNTR4</t>
    <phoneticPr fontId="4"/>
  </si>
  <si>
    <t>日本開閉器</t>
    <rPh sb="0" eb="2">
      <t>ニホン</t>
    </rPh>
    <rPh sb="2" eb="5">
      <t>カイヘイキ</t>
    </rPh>
    <phoneticPr fontId="4"/>
  </si>
  <si>
    <t>CW-SC21WCKMMES</t>
    <phoneticPr fontId="4"/>
  </si>
  <si>
    <t>LED照光ロッカスイッチ(日開)</t>
    <phoneticPr fontId="4"/>
  </si>
  <si>
    <t>IDEC</t>
    <phoneticPr fontId="4"/>
  </si>
  <si>
    <t>LA4L-M1C24G</t>
    <phoneticPr fontId="4"/>
  </si>
  <si>
    <t>LED照光押しボタンスイッチ(IDEC)</t>
    <phoneticPr fontId="4"/>
  </si>
  <si>
    <t>3/23⇒3/24</t>
    <phoneticPr fontId="4"/>
  </si>
  <si>
    <t>AL6M-P4A</t>
    <phoneticPr fontId="4"/>
  </si>
  <si>
    <t>LED表示灯(IDEC)</t>
    <phoneticPr fontId="4"/>
  </si>
  <si>
    <t>LA4L-A1C24R</t>
    <phoneticPr fontId="4"/>
  </si>
  <si>
    <t>AL-KH6SP</t>
    <phoneticPr fontId="4"/>
  </si>
  <si>
    <t>押しボタンスイッチカバー(IDEC)</t>
    <phoneticPr fontId="4"/>
  </si>
  <si>
    <t>SCB3-20</t>
    <phoneticPr fontId="4"/>
  </si>
  <si>
    <r>
      <t>K</t>
    </r>
    <r>
      <rPr>
        <sz val="11"/>
        <color theme="1"/>
        <rFont val="游ゴシック"/>
        <family val="2"/>
        <charset val="128"/>
        <scheme val="minor"/>
      </rPr>
      <t>V-0.3-BE-10</t>
    </r>
    <phoneticPr fontId="4"/>
  </si>
  <si>
    <r>
      <t>F</t>
    </r>
    <r>
      <rPr>
        <sz val="11"/>
        <color theme="1"/>
        <rFont val="游ゴシック"/>
        <family val="2"/>
        <charset val="128"/>
        <scheme val="minor"/>
      </rPr>
      <t>1.25-M3</t>
    </r>
    <phoneticPr fontId="4"/>
  </si>
  <si>
    <t>裸圧着端子（Y型）</t>
    <rPh sb="0" eb="1">
      <t>ハダカ</t>
    </rPh>
    <rPh sb="1" eb="3">
      <t>アッチャク</t>
    </rPh>
    <rPh sb="3" eb="5">
      <t>タンシ</t>
    </rPh>
    <rPh sb="7" eb="8">
      <t>ガタ</t>
    </rPh>
    <phoneticPr fontId="4"/>
  </si>
  <si>
    <t>VAKIV-1.25-Y-10</t>
    <phoneticPr fontId="4"/>
  </si>
  <si>
    <t>VAKIV-1.25-GN-10</t>
    <phoneticPr fontId="4"/>
  </si>
  <si>
    <t>KOA</t>
    <phoneticPr fontId="4"/>
  </si>
  <si>
    <t>RSコンポーネンツ</t>
    <phoneticPr fontId="4"/>
  </si>
  <si>
    <t>663-7320</t>
    <phoneticPr fontId="4"/>
  </si>
  <si>
    <t>酸化金属皮膜抵抗器, 1kΩ 3W</t>
    <phoneticPr fontId="4"/>
  </si>
  <si>
    <t>ロッカスイッチLED用制限抵抗</t>
    <rPh sb="10" eb="11">
      <t>ヨウ</t>
    </rPh>
    <rPh sb="11" eb="13">
      <t>セイゲン</t>
    </rPh>
    <rPh sb="13" eb="15">
      <t>テイコウ</t>
    </rPh>
    <phoneticPr fontId="4"/>
  </si>
  <si>
    <t>消費税</t>
    <rPh sb="0" eb="2">
      <t>ショウヒ</t>
    </rPh>
    <rPh sb="2" eb="3">
      <t>ゼイ</t>
    </rPh>
    <phoneticPr fontId="4"/>
  </si>
  <si>
    <t>消費税</t>
    <rPh sb="0" eb="3">
      <t>ショウヒゼイ</t>
    </rPh>
    <phoneticPr fontId="4"/>
  </si>
  <si>
    <t>FS-V31</t>
    <phoneticPr fontId="4"/>
  </si>
  <si>
    <t>デジタルファイバアンプ(キーエンス)</t>
    <phoneticPr fontId="4"/>
  </si>
  <si>
    <t>OP73880</t>
    <phoneticPr fontId="4"/>
  </si>
  <si>
    <t>ﾌｧｲﾊﾞ-ｾﾝｻ-取付具</t>
    <rPh sb="10" eb="12">
      <t>トリツケ</t>
    </rPh>
    <rPh sb="12" eb="13">
      <t>グ</t>
    </rPh>
    <phoneticPr fontId="4"/>
  </si>
  <si>
    <t>3/26再入荷</t>
    <rPh sb="4" eb="5">
      <t>サイ</t>
    </rPh>
    <rPh sb="5" eb="7">
      <t>ニュウカ</t>
    </rPh>
    <phoneticPr fontId="4"/>
  </si>
  <si>
    <t>都機工柏崎様へ先行手配依頼済み</t>
    <rPh sb="0" eb="1">
      <t>ミヤコ</t>
    </rPh>
    <rPh sb="1" eb="3">
      <t>キコウ</t>
    </rPh>
    <rPh sb="3" eb="5">
      <t>カシワザキ</t>
    </rPh>
    <rPh sb="5" eb="6">
      <t>サマ</t>
    </rPh>
    <rPh sb="7" eb="9">
      <t>センコウ</t>
    </rPh>
    <rPh sb="9" eb="11">
      <t>テハイ</t>
    </rPh>
    <rPh sb="11" eb="13">
      <t>イライ</t>
    </rPh>
    <rPh sb="13" eb="14">
      <t>ズ</t>
    </rPh>
    <phoneticPr fontId="4"/>
  </si>
  <si>
    <t>イフェクト</t>
    <phoneticPr fontId="4"/>
  </si>
  <si>
    <t>%WRFH-4050-120110-15</t>
    <phoneticPr fontId="4"/>
  </si>
  <si>
    <t>特注ハーネス</t>
    <phoneticPr fontId="4"/>
  </si>
  <si>
    <t>6,11</t>
    <phoneticPr fontId="4"/>
  </si>
  <si>
    <t>KNCLSS4-12-12</t>
    <phoneticPr fontId="4"/>
  </si>
  <si>
    <t>HHPSNC5</t>
    <phoneticPr fontId="4"/>
  </si>
  <si>
    <t>アルミ蝶番</t>
    <rPh sb="3" eb="4">
      <t>チョウ</t>
    </rPh>
    <rPh sb="4" eb="5">
      <t>バン</t>
    </rPh>
    <phoneticPr fontId="4"/>
  </si>
  <si>
    <t>SKCRCT2</t>
    <phoneticPr fontId="4"/>
  </si>
  <si>
    <t>スイベル継手</t>
    <rPh sb="4" eb="5">
      <t>ツギ</t>
    </rPh>
    <rPh sb="5" eb="6">
      <t>テ</t>
    </rPh>
    <phoneticPr fontId="4"/>
  </si>
  <si>
    <t>SUTNP8A</t>
    <phoneticPr fontId="4"/>
  </si>
  <si>
    <t>ねじ込み継手</t>
    <rPh sb="2" eb="3">
      <t>コ</t>
    </rPh>
    <rPh sb="4" eb="5">
      <t>ツギ</t>
    </rPh>
    <rPh sb="5" eb="6">
      <t>テ</t>
    </rPh>
    <phoneticPr fontId="4"/>
  </si>
  <si>
    <t>SECON-S-U-3-2</t>
    <phoneticPr fontId="4"/>
  </si>
  <si>
    <t>LRLBS5-A10-L35-MC4</t>
    <phoneticPr fontId="4"/>
  </si>
  <si>
    <t>全長指定ローレットノブ</t>
    <phoneticPr fontId="4"/>
  </si>
  <si>
    <t>NOSC4-6-12</t>
    <phoneticPr fontId="4"/>
  </si>
  <si>
    <t>小型ローレットノブ</t>
    <phoneticPr fontId="4"/>
  </si>
  <si>
    <t>タキゲン</t>
    <phoneticPr fontId="4"/>
  </si>
  <si>
    <t>CP-29-PA-2</t>
    <phoneticPr fontId="4"/>
  </si>
  <si>
    <t>抜け止め樹脂ワッシャ</t>
    <rPh sb="0" eb="1">
      <t>ヌ</t>
    </rPh>
    <rPh sb="2" eb="3">
      <t>ト</t>
    </rPh>
    <rPh sb="4" eb="6">
      <t>ジュシ</t>
    </rPh>
    <phoneticPr fontId="4"/>
  </si>
  <si>
    <t>SKTGK10-2</t>
    <phoneticPr fontId="4"/>
  </si>
  <si>
    <t>ステンレス継手</t>
    <rPh sb="5" eb="6">
      <t>ツギ</t>
    </rPh>
    <rPh sb="6" eb="7">
      <t>テ</t>
    </rPh>
    <phoneticPr fontId="4"/>
  </si>
  <si>
    <t>CV-200MW-100PW</t>
    <phoneticPr fontId="4"/>
  </si>
  <si>
    <t>結束バンド</t>
    <rPh sb="0" eb="2">
      <t>ケッソク</t>
    </rPh>
    <phoneticPr fontId="4"/>
  </si>
  <si>
    <t>日本バルブコントロールズ</t>
    <rPh sb="0" eb="2">
      <t>ニホン</t>
    </rPh>
    <phoneticPr fontId="4"/>
  </si>
  <si>
    <t>MACELT-5UUT-008A</t>
    <phoneticPr fontId="4"/>
  </si>
  <si>
    <t>手動ボールバルブ</t>
    <rPh sb="0" eb="2">
      <t>シュドウ</t>
    </rPh>
    <phoneticPr fontId="4"/>
  </si>
  <si>
    <t>ARX21-01BG</t>
    <phoneticPr fontId="4"/>
  </si>
  <si>
    <t>127194-Y01</t>
    <phoneticPr fontId="4"/>
  </si>
  <si>
    <t>114187-Y01</t>
    <phoneticPr fontId="4"/>
  </si>
  <si>
    <t>ATD300ツール板</t>
    <phoneticPr fontId="4"/>
  </si>
  <si>
    <t>SS40729</t>
    <phoneticPr fontId="4"/>
  </si>
  <si>
    <t>X軸ステージ変換板</t>
    <phoneticPr fontId="4"/>
  </si>
  <si>
    <t>725D,725DA用ホルダ（P=25）</t>
    <phoneticPr fontId="4"/>
  </si>
  <si>
    <t>114187-Z01</t>
    <phoneticPr fontId="4"/>
  </si>
  <si>
    <t>レギュレータ板金</t>
    <phoneticPr fontId="4"/>
  </si>
  <si>
    <t>114187-Y02</t>
    <phoneticPr fontId="4"/>
  </si>
  <si>
    <t>タブテーブル(L170)</t>
    <phoneticPr fontId="4"/>
  </si>
  <si>
    <t>114187-Y03</t>
  </si>
  <si>
    <t>開閉式新カートリッジホルダ（ダブ用）</t>
    <phoneticPr fontId="4"/>
  </si>
  <si>
    <t>114187-Z13-1</t>
    <phoneticPr fontId="4"/>
  </si>
  <si>
    <t>MNCNL6-M5</t>
  </si>
  <si>
    <t>NCLSS4-12-10.5</t>
    <phoneticPr fontId="4"/>
  </si>
  <si>
    <t>金属ｶﾗ-</t>
    <rPh sb="0" eb="2">
      <t>キンゾク</t>
    </rPh>
    <phoneticPr fontId="4"/>
  </si>
  <si>
    <t>㈱ﾃｽｺﾑ（岩手アツﾃﾞﾝ）</t>
    <rPh sb="6" eb="8">
      <t>イワテ</t>
    </rPh>
    <phoneticPr fontId="4"/>
  </si>
  <si>
    <t>本郷　氏(斉藤秀）</t>
    <rPh sb="0" eb="2">
      <t>ホンゴウ</t>
    </rPh>
    <rPh sb="3" eb="4">
      <t>シ</t>
    </rPh>
    <rPh sb="5" eb="7">
      <t>サイトウ</t>
    </rPh>
    <rPh sb="7" eb="8">
      <t>シュウ</t>
    </rPh>
    <phoneticPr fontId="4"/>
  </si>
  <si>
    <t>蛇の目</t>
  </si>
  <si>
    <t>JRＶ2303</t>
    <phoneticPr fontId="4"/>
  </si>
  <si>
    <t>3軸ﾛﾎﾞｯﾄ (機材在庫品使用）</t>
    <rPh sb="1" eb="2">
      <t>ジク</t>
    </rPh>
    <rPh sb="9" eb="11">
      <t>キザイ</t>
    </rPh>
    <rPh sb="11" eb="13">
      <t>ザイコ</t>
    </rPh>
    <rPh sb="13" eb="14">
      <t>ヒン</t>
    </rPh>
    <rPh sb="14" eb="16">
      <t>シヨウ</t>
    </rPh>
    <phoneticPr fontId="4"/>
  </si>
  <si>
    <t>在庫引当</t>
    <rPh sb="0" eb="2">
      <t>ザイコ</t>
    </rPh>
    <rPh sb="2" eb="4">
      <t>ヒキアテ</t>
    </rPh>
    <phoneticPr fontId="4"/>
  </si>
  <si>
    <t>20　　ﾂｰﾙ冶具</t>
    <rPh sb="7" eb="8">
      <t>ジ</t>
    </rPh>
    <rPh sb="8" eb="9">
      <t>グ</t>
    </rPh>
    <phoneticPr fontId="4"/>
  </si>
  <si>
    <t>東北ﾏﾃﾘｱﾙ</t>
    <rPh sb="0" eb="2">
      <t>トウホク</t>
    </rPh>
    <phoneticPr fontId="4"/>
  </si>
  <si>
    <t>112945-Y001</t>
    <phoneticPr fontId="4"/>
  </si>
  <si>
    <r>
      <t>A</t>
    </r>
    <r>
      <rPr>
        <sz val="11"/>
        <rFont val="ＭＳ Ｐゴシック"/>
        <family val="3"/>
        <charset val="128"/>
      </rPr>
      <t>TD300ツール板</t>
    </r>
    <rPh sb="9" eb="10">
      <t>イタ</t>
    </rPh>
    <phoneticPr fontId="4"/>
  </si>
  <si>
    <t>図面送付済み</t>
    <rPh sb="0" eb="2">
      <t>ズメン</t>
    </rPh>
    <rPh sb="2" eb="4">
      <t>ソウフ</t>
    </rPh>
    <rPh sb="4" eb="5">
      <t>ズ</t>
    </rPh>
    <phoneticPr fontId="4"/>
  </si>
  <si>
    <t>Y</t>
    <phoneticPr fontId="4"/>
  </si>
  <si>
    <t>112945-Y002</t>
  </si>
  <si>
    <t>X軸ステージ変換板</t>
    <rPh sb="1" eb="2">
      <t>ジク</t>
    </rPh>
    <rPh sb="6" eb="8">
      <t>ヘンカン</t>
    </rPh>
    <rPh sb="8" eb="9">
      <t>イタ</t>
    </rPh>
    <phoneticPr fontId="4"/>
  </si>
  <si>
    <t>Ｙ</t>
    <phoneticPr fontId="4"/>
  </si>
  <si>
    <t>112945-Y003</t>
  </si>
  <si>
    <t>タブテーブル（L110）</t>
  </si>
  <si>
    <t>112945-Y004</t>
  </si>
  <si>
    <t>SV35用バルブホルダ（P=25）</t>
    <rPh sb="4" eb="5">
      <t>ヨウ</t>
    </rPh>
    <phoneticPr fontId="4"/>
  </si>
  <si>
    <t>112945-Y005</t>
    <phoneticPr fontId="4"/>
  </si>
  <si>
    <r>
      <t>SV51用バルブホルダ（P=25）</t>
    </r>
    <r>
      <rPr>
        <sz val="11"/>
        <color indexed="8"/>
        <rFont val="ＭＳ Ｐゴシック"/>
        <family val="3"/>
        <charset val="128"/>
      </rPr>
      <t/>
    </r>
    <rPh sb="4" eb="5">
      <t>ヨウ</t>
    </rPh>
    <phoneticPr fontId="4"/>
  </si>
  <si>
    <t>112945-Y006</t>
    <phoneticPr fontId="4"/>
  </si>
  <si>
    <t>カートリッジホルダ（タブ用）</t>
    <rPh sb="12" eb="13">
      <t>ヨウ</t>
    </rPh>
    <phoneticPr fontId="4"/>
  </si>
  <si>
    <t>リニアボールX軸ステージ</t>
    <rPh sb="7" eb="8">
      <t>ジク</t>
    </rPh>
    <phoneticPr fontId="4"/>
  </si>
  <si>
    <r>
      <t>L</t>
    </r>
    <r>
      <rPr>
        <sz val="11"/>
        <rFont val="ＭＳ Ｐゴシック"/>
        <family val="3"/>
        <charset val="128"/>
      </rPr>
      <t>RLB5-10</t>
    </r>
    <phoneticPr fontId="4"/>
  </si>
  <si>
    <t>ハンドバルブ</t>
  </si>
  <si>
    <t>ＭＳ３－１０</t>
    <phoneticPr fontId="4"/>
  </si>
  <si>
    <t>ﾉｯｸﾋﾟﾝ</t>
    <phoneticPr fontId="4"/>
  </si>
  <si>
    <t>SCB5-10</t>
    <phoneticPr fontId="4"/>
  </si>
  <si>
    <t>六角穴付きﾎﾞﾙﾄ　 (M5×10)</t>
    <phoneticPr fontId="4"/>
  </si>
  <si>
    <t>SCB4-25</t>
    <phoneticPr fontId="4"/>
  </si>
  <si>
    <t>六角穴付きﾎﾞﾙﾄ　 (M4×25)</t>
    <phoneticPr fontId="4"/>
  </si>
  <si>
    <t>SCB4-35</t>
    <phoneticPr fontId="4"/>
  </si>
  <si>
    <t>六角穴付きﾎﾞﾙﾄ　 (M4×35)</t>
    <phoneticPr fontId="4"/>
  </si>
  <si>
    <t>六角穴付きﾎﾞﾙﾄ　 (M4×40)</t>
    <phoneticPr fontId="4"/>
  </si>
  <si>
    <t>SCB3-8</t>
    <phoneticPr fontId="4"/>
  </si>
  <si>
    <t>六角穴付きﾎﾞﾙﾄ　 (M3×8)</t>
    <phoneticPr fontId="4"/>
  </si>
  <si>
    <t>六角穴付きﾎﾞﾙﾄ　 (M3×10)</t>
    <phoneticPr fontId="4"/>
  </si>
  <si>
    <t>ｺﾝﾄﾛｰﾗ用I/O　-　D-Sub(L=2m）</t>
    <rPh sb="6" eb="7">
      <t>ヨウ</t>
    </rPh>
    <phoneticPr fontId="4"/>
  </si>
  <si>
    <t>20　　ﾜｰｸ冶具</t>
    <rPh sb="7" eb="8">
      <t>ジ</t>
    </rPh>
    <rPh sb="8" eb="9">
      <t>グ</t>
    </rPh>
    <phoneticPr fontId="4"/>
  </si>
  <si>
    <t>千住金属(TDK庄内)</t>
    <phoneticPr fontId="4"/>
  </si>
  <si>
    <t>963-516-006</t>
    <phoneticPr fontId="4"/>
  </si>
  <si>
    <t>IO-1増設</t>
    <rPh sb="4" eb="6">
      <t>ゾウセツ</t>
    </rPh>
    <phoneticPr fontId="4"/>
  </si>
  <si>
    <t>見積りNo：QSP-15-060</t>
    <rPh sb="0" eb="2">
      <t>ミツモ</t>
    </rPh>
    <phoneticPr fontId="4"/>
  </si>
  <si>
    <t>970-552-110</t>
    <phoneticPr fontId="4"/>
  </si>
  <si>
    <t>COM2増設</t>
    <rPh sb="4" eb="6">
      <t>ゾウセツ</t>
    </rPh>
    <phoneticPr fontId="4"/>
  </si>
  <si>
    <t>4,5</t>
    <phoneticPr fontId="4"/>
  </si>
  <si>
    <t>DSXYSGB60-A</t>
    <phoneticPr fontId="4"/>
  </si>
  <si>
    <t>XSG60-CZ</t>
    <phoneticPr fontId="4"/>
  </si>
  <si>
    <t>CRKB4-20</t>
    <phoneticPr fontId="4"/>
  </si>
  <si>
    <t>MRB-285</t>
    <phoneticPr fontId="4"/>
  </si>
  <si>
    <t>大同端子製造</t>
    <rPh sb="0" eb="2">
      <t>ダイドウ</t>
    </rPh>
    <rPh sb="2" eb="4">
      <t>タンシ</t>
    </rPh>
    <rPh sb="4" eb="6">
      <t>セイゾウ</t>
    </rPh>
    <phoneticPr fontId="4"/>
  </si>
  <si>
    <t>ミスミ(大道端子）</t>
    <rPh sb="4" eb="6">
      <t>ダイドウ</t>
    </rPh>
    <rPh sb="6" eb="8">
      <t>タンシ</t>
    </rPh>
    <phoneticPr fontId="4"/>
  </si>
  <si>
    <t>東洋技研</t>
    <rPh sb="0" eb="2">
      <t>トウヨウ</t>
    </rPh>
    <rPh sb="2" eb="4">
      <t>ギケン</t>
    </rPh>
    <phoneticPr fontId="4"/>
  </si>
  <si>
    <t>ミスミ(東洋技研）</t>
    <rPh sb="4" eb="6">
      <t>トウヨウ</t>
    </rPh>
    <rPh sb="6" eb="8">
      <t>ギケン</t>
    </rPh>
    <phoneticPr fontId="4"/>
  </si>
  <si>
    <t>NEDJ-PS-SB-37-1.5</t>
    <phoneticPr fontId="4"/>
  </si>
  <si>
    <t>DINコネクタハーネス</t>
    <phoneticPr fontId="4"/>
  </si>
  <si>
    <t>NEDJ-PT-SB-9-1.5</t>
    <phoneticPr fontId="4"/>
  </si>
  <si>
    <t>FNCLM-V38.0-D43.0-L20.0</t>
    <phoneticPr fontId="4"/>
  </si>
  <si>
    <t>近接センサ反応用</t>
    <rPh sb="0" eb="2">
      <t>キンセツ</t>
    </rPh>
    <rPh sb="5" eb="7">
      <t>ハンノウ</t>
    </rPh>
    <rPh sb="7" eb="8">
      <t>ヨウ</t>
    </rPh>
    <phoneticPr fontId="4"/>
  </si>
  <si>
    <t>WSSS6-3-1</t>
    <phoneticPr fontId="4"/>
  </si>
  <si>
    <t>近接センサ取付スペーサ用</t>
    <rPh sb="0" eb="2">
      <t>キンセツ</t>
    </rPh>
    <rPh sb="5" eb="7">
      <t>トリツケ</t>
    </rPh>
    <rPh sb="11" eb="12">
      <t>ヨウ</t>
    </rPh>
    <phoneticPr fontId="4"/>
  </si>
  <si>
    <t>WSSS6-3-1.5</t>
    <phoneticPr fontId="4"/>
  </si>
  <si>
    <t>SXSNS4-L0-P2-B15-H5-T5-E2</t>
    <phoneticPr fontId="4"/>
  </si>
  <si>
    <t>小径位置決めピン</t>
    <rPh sb="0" eb="2">
      <t>ショウケイ</t>
    </rPh>
    <rPh sb="2" eb="4">
      <t>イチ</t>
    </rPh>
    <rPh sb="4" eb="5">
      <t>キ</t>
    </rPh>
    <phoneticPr fontId="4"/>
  </si>
  <si>
    <t>ノズル位置決めピン用</t>
    <rPh sb="3" eb="5">
      <t>イチ</t>
    </rPh>
    <rPh sb="5" eb="6">
      <t>キ</t>
    </rPh>
    <rPh sb="9" eb="10">
      <t>ヨウ</t>
    </rPh>
    <phoneticPr fontId="4"/>
  </si>
  <si>
    <t>EH-614A</t>
    <phoneticPr fontId="4"/>
  </si>
  <si>
    <t>近接センサ</t>
    <rPh sb="0" eb="2">
      <t>キンセツ</t>
    </rPh>
    <phoneticPr fontId="4"/>
  </si>
  <si>
    <t>見積りNo：9762561</t>
    <rPh sb="0" eb="2">
      <t>ミツモ</t>
    </rPh>
    <phoneticPr fontId="4"/>
  </si>
  <si>
    <t>ES-M1</t>
    <phoneticPr fontId="4"/>
  </si>
  <si>
    <t>近接センサアンプユニット</t>
    <rPh sb="0" eb="2">
      <t>キンセツ</t>
    </rPh>
    <phoneticPr fontId="4"/>
  </si>
  <si>
    <t>出精値引き</t>
    <rPh sb="0" eb="2">
      <t>シュッセイ</t>
    </rPh>
    <rPh sb="2" eb="4">
      <t>ネビ</t>
    </rPh>
    <phoneticPr fontId="4"/>
  </si>
  <si>
    <t>SC40189</t>
    <phoneticPr fontId="4"/>
  </si>
  <si>
    <t>45度アダプタ</t>
    <phoneticPr fontId="4"/>
  </si>
  <si>
    <t>見積りNo：20150330003</t>
    <rPh sb="0" eb="2">
      <t>ミツモ</t>
    </rPh>
    <phoneticPr fontId="4"/>
  </si>
  <si>
    <t>SC40190</t>
  </si>
  <si>
    <t>エクステンド</t>
    <phoneticPr fontId="4"/>
  </si>
  <si>
    <t>127777-Y01</t>
    <phoneticPr fontId="4"/>
  </si>
  <si>
    <t>ロボットZ軸取付板</t>
    <rPh sb="5" eb="6">
      <t>ジク</t>
    </rPh>
    <rPh sb="6" eb="8">
      <t>トリツケ</t>
    </rPh>
    <rPh sb="8" eb="9">
      <t>イタ</t>
    </rPh>
    <phoneticPr fontId="4"/>
  </si>
  <si>
    <t>127777-Y02</t>
  </si>
  <si>
    <t>XY軸ステージ取付板</t>
    <rPh sb="2" eb="3">
      <t>ジク</t>
    </rPh>
    <rPh sb="7" eb="9">
      <t>トリツケ</t>
    </rPh>
    <rPh sb="9" eb="10">
      <t>イタ</t>
    </rPh>
    <phoneticPr fontId="4"/>
  </si>
  <si>
    <t>127777-Y03</t>
  </si>
  <si>
    <t>ﾂｰﾙ板</t>
    <rPh sb="3" eb="4">
      <t>イタ</t>
    </rPh>
    <phoneticPr fontId="4"/>
  </si>
  <si>
    <t>127777-Y04</t>
  </si>
  <si>
    <t>X軸ステージ変換板金</t>
    <phoneticPr fontId="4"/>
  </si>
  <si>
    <t>127777-Y05</t>
  </si>
  <si>
    <t>ATD300CBホルダ上</t>
    <rPh sb="11" eb="12">
      <t>ウエ</t>
    </rPh>
    <phoneticPr fontId="4"/>
  </si>
  <si>
    <t>127777-Y06</t>
  </si>
  <si>
    <t>ATD300CBホルダ背面板</t>
    <rPh sb="11" eb="13">
      <t>ハイメン</t>
    </rPh>
    <rPh sb="13" eb="14">
      <t>イタ</t>
    </rPh>
    <phoneticPr fontId="4"/>
  </si>
  <si>
    <t>127777-Y07</t>
  </si>
  <si>
    <t>ATD300CBホルダ下</t>
    <rPh sb="11" eb="12">
      <t>シタ</t>
    </rPh>
    <phoneticPr fontId="4"/>
  </si>
  <si>
    <t>127777-Z01</t>
    <phoneticPr fontId="4"/>
  </si>
  <si>
    <t>背面端子台取付板</t>
    <rPh sb="0" eb="2">
      <t>ハイメン</t>
    </rPh>
    <rPh sb="2" eb="4">
      <t>タンシ</t>
    </rPh>
    <rPh sb="4" eb="5">
      <t>ダイ</t>
    </rPh>
    <rPh sb="5" eb="7">
      <t>トリツケ</t>
    </rPh>
    <rPh sb="7" eb="8">
      <t>イタ</t>
    </rPh>
    <phoneticPr fontId="4"/>
  </si>
  <si>
    <t>127777-Z02</t>
  </si>
  <si>
    <t>近接センサ取付板金</t>
    <rPh sb="0" eb="2">
      <t>キンセツ</t>
    </rPh>
    <rPh sb="5" eb="7">
      <t>トリツケ</t>
    </rPh>
    <rPh sb="7" eb="9">
      <t>バンキン</t>
    </rPh>
    <phoneticPr fontId="4"/>
  </si>
  <si>
    <t>127777-Y08</t>
    <phoneticPr fontId="4"/>
  </si>
  <si>
    <t>X軸ステージ変換板金(追加工図）</t>
    <rPh sb="11" eb="13">
      <t>ツイカ</t>
    </rPh>
    <rPh sb="13" eb="14">
      <t>コウ</t>
    </rPh>
    <rPh sb="14" eb="15">
      <t>ズ</t>
    </rPh>
    <phoneticPr fontId="4"/>
  </si>
  <si>
    <t>4/22本社受取り済</t>
    <rPh sb="4" eb="6">
      <t>ホンシャ</t>
    </rPh>
    <rPh sb="6" eb="8">
      <t>ウケトリ</t>
    </rPh>
    <rPh sb="9" eb="10">
      <t>スミ</t>
    </rPh>
    <phoneticPr fontId="4"/>
  </si>
  <si>
    <t>ホクシン（岡山村田製作所）</t>
    <phoneticPr fontId="4"/>
  </si>
  <si>
    <t>福島(佐藤）</t>
    <rPh sb="3" eb="5">
      <t>サトウ</t>
    </rPh>
    <phoneticPr fontId="4"/>
  </si>
  <si>
    <t>127930</t>
    <phoneticPr fontId="4"/>
  </si>
  <si>
    <t>1式数量</t>
    <phoneticPr fontId="4"/>
  </si>
  <si>
    <t>SS4889</t>
    <phoneticPr fontId="4"/>
  </si>
  <si>
    <t>SS4229</t>
    <phoneticPr fontId="4"/>
  </si>
  <si>
    <t>SS4754</t>
    <phoneticPr fontId="4"/>
  </si>
  <si>
    <t>SS4550</t>
    <phoneticPr fontId="4"/>
  </si>
  <si>
    <t>SS4551</t>
    <phoneticPr fontId="4"/>
  </si>
  <si>
    <t>SS4755</t>
    <phoneticPr fontId="4"/>
  </si>
  <si>
    <t>SS4890</t>
    <phoneticPr fontId="4"/>
  </si>
  <si>
    <t>ST-07810-501</t>
    <phoneticPr fontId="4"/>
  </si>
  <si>
    <t>ノズル部品</t>
    <phoneticPr fontId="4"/>
  </si>
  <si>
    <t>SSE2B10-155</t>
  </si>
  <si>
    <t>ｽﾗｲﾄﾞG SSE2B</t>
  </si>
  <si>
    <t>SLSBWRK7-60</t>
  </si>
  <si>
    <t>ﾛｯｶｸｼﾁｭｳ SLSBWRK</t>
  </si>
  <si>
    <t>ファナック</t>
    <phoneticPr fontId="4"/>
  </si>
  <si>
    <t>冨沢（米山T)</t>
    <rPh sb="0" eb="2">
      <t>トミザワ</t>
    </rPh>
    <rPh sb="3" eb="5">
      <t>ヨネヤマ</t>
    </rPh>
    <phoneticPr fontId="4"/>
  </si>
  <si>
    <t>PCIMRS5-10-0.01</t>
    <phoneticPr fontId="4"/>
  </si>
  <si>
    <t>シムリング（パック）</t>
    <phoneticPr fontId="4"/>
  </si>
  <si>
    <t>128166(SAITO-TETSで発注済</t>
    <rPh sb="18" eb="20">
      <t>ハッチュウ</t>
    </rPh>
    <rPh sb="20" eb="21">
      <t>スミ</t>
    </rPh>
    <phoneticPr fontId="4"/>
  </si>
  <si>
    <t>4/18本社着</t>
    <rPh sb="4" eb="6">
      <t>ホンシャ</t>
    </rPh>
    <rPh sb="6" eb="7">
      <t>チャク</t>
    </rPh>
    <phoneticPr fontId="4"/>
  </si>
  <si>
    <t>PCIMRS5-10-0.05</t>
    <phoneticPr fontId="4"/>
  </si>
  <si>
    <t>PCIMRS5-10-0.1</t>
    <phoneticPr fontId="4"/>
  </si>
  <si>
    <t>発注数量</t>
    <phoneticPr fontId="4"/>
  </si>
  <si>
    <t>1式金額</t>
    <phoneticPr fontId="4"/>
  </si>
  <si>
    <t>式数</t>
    <phoneticPr fontId="4"/>
  </si>
  <si>
    <t>アルミフレーム架台-1</t>
    <phoneticPr fontId="4"/>
  </si>
  <si>
    <t>架台（上）</t>
    <phoneticPr fontId="4"/>
  </si>
  <si>
    <t>アルミフレーム架台-2</t>
  </si>
  <si>
    <t>架台（下）</t>
    <phoneticPr fontId="4"/>
  </si>
  <si>
    <t>5/18ﾀｲｼｮｰﾍ発送</t>
    <rPh sb="10" eb="12">
      <t>ハッソウ</t>
    </rPh>
    <phoneticPr fontId="4"/>
  </si>
  <si>
    <t>A7D-206-1</t>
    <phoneticPr fontId="4"/>
  </si>
  <si>
    <t>ロータリスイッチ</t>
    <phoneticPr fontId="4"/>
  </si>
  <si>
    <t>A7D-2M-1</t>
    <phoneticPr fontId="4"/>
  </si>
  <si>
    <t>ロータリスイッチ（両端）</t>
    <phoneticPr fontId="4"/>
  </si>
  <si>
    <t>USG-K14⇒USGK-13</t>
    <phoneticPr fontId="4"/>
  </si>
  <si>
    <t>ﾀｲｼｮｰﾍ</t>
    <phoneticPr fontId="4"/>
  </si>
  <si>
    <t>継手</t>
    <rPh sb="0" eb="2">
      <t>ツギテ</t>
    </rPh>
    <phoneticPr fontId="4"/>
  </si>
  <si>
    <t>5/19ﾀｲｼｮｰﾍ発送</t>
    <rPh sb="10" eb="12">
      <t>ハッソウ</t>
    </rPh>
    <phoneticPr fontId="4"/>
  </si>
  <si>
    <t>ミスミ7件</t>
    <rPh sb="4" eb="5">
      <t>ケン</t>
    </rPh>
    <phoneticPr fontId="4"/>
  </si>
  <si>
    <t>MY2N-D2 DC24</t>
    <phoneticPr fontId="4"/>
  </si>
  <si>
    <t>GPR-MS-2CD-10P</t>
    <phoneticPr fontId="4"/>
  </si>
  <si>
    <t>HNTAP6-5</t>
    <phoneticPr fontId="4"/>
  </si>
  <si>
    <t>AS1201F-M5-06A</t>
    <phoneticPr fontId="4"/>
  </si>
  <si>
    <t>AS2201F-01-06A</t>
    <phoneticPr fontId="4"/>
  </si>
  <si>
    <t>TU0604B-100</t>
    <phoneticPr fontId="4"/>
  </si>
  <si>
    <t>ｴｱﾎ-ｽ</t>
    <phoneticPr fontId="4"/>
  </si>
  <si>
    <t>関口</t>
    <phoneticPr fontId="4"/>
  </si>
  <si>
    <r>
      <t>MDM-PS-A-15-2⇒</t>
    </r>
    <r>
      <rPr>
        <sz val="11"/>
        <color indexed="10"/>
        <rFont val="ＭＳ Ｐゴシック"/>
        <family val="3"/>
        <charset val="128"/>
      </rPr>
      <t>HDM</t>
    </r>
    <phoneticPr fontId="4"/>
  </si>
  <si>
    <t>京セミ（）</t>
    <rPh sb="0" eb="1">
      <t>キョウ</t>
    </rPh>
    <phoneticPr fontId="4"/>
  </si>
  <si>
    <t>青木、千葉</t>
    <rPh sb="0" eb="2">
      <t>アオキ</t>
    </rPh>
    <rPh sb="3" eb="5">
      <t>チバ</t>
    </rPh>
    <phoneticPr fontId="4"/>
  </si>
  <si>
    <t>ツ－ル治具部分</t>
    <rPh sb="3" eb="5">
      <t>ジグ</t>
    </rPh>
    <rPh sb="5" eb="7">
      <t>ブブン</t>
    </rPh>
    <phoneticPr fontId="4"/>
  </si>
  <si>
    <t>加工メ－カ</t>
    <rPh sb="0" eb="2">
      <t>カコウ</t>
    </rPh>
    <phoneticPr fontId="4"/>
  </si>
  <si>
    <t>スライドプレート上</t>
    <rPh sb="8" eb="9">
      <t>ウエ</t>
    </rPh>
    <phoneticPr fontId="4"/>
  </si>
  <si>
    <t>スライドプレート下</t>
    <rPh sb="8" eb="9">
      <t>シタ</t>
    </rPh>
    <phoneticPr fontId="4"/>
  </si>
  <si>
    <t>SV51用エルボカバー</t>
    <rPh sb="4" eb="5">
      <t>ヨウ</t>
    </rPh>
    <phoneticPr fontId="4"/>
  </si>
  <si>
    <t>ライト取付板2</t>
    <rPh sb="3" eb="5">
      <t>トリツケ</t>
    </rPh>
    <rPh sb="5" eb="6">
      <t>イタ</t>
    </rPh>
    <phoneticPr fontId="4"/>
  </si>
  <si>
    <t>ＣＣＤ取付板　　折り曲げ溶接</t>
    <rPh sb="3" eb="5">
      <t>トリツケ</t>
    </rPh>
    <rPh sb="5" eb="6">
      <t>イタ</t>
    </rPh>
    <rPh sb="8" eb="9">
      <t>オ</t>
    </rPh>
    <rPh sb="10" eb="11">
      <t>マ</t>
    </rPh>
    <rPh sb="12" eb="14">
      <t>ヨウセツ</t>
    </rPh>
    <phoneticPr fontId="4"/>
  </si>
  <si>
    <t>取付板</t>
    <rPh sb="0" eb="2">
      <t>トリツケ</t>
    </rPh>
    <rPh sb="2" eb="3">
      <t>イタ</t>
    </rPh>
    <phoneticPr fontId="4"/>
  </si>
  <si>
    <t>Z調整　変換板</t>
    <rPh sb="1" eb="3">
      <t>チョウセイ</t>
    </rPh>
    <rPh sb="4" eb="6">
      <t>ヘンカン</t>
    </rPh>
    <rPh sb="6" eb="7">
      <t>イタ</t>
    </rPh>
    <phoneticPr fontId="4"/>
  </si>
  <si>
    <t>Z調整　変換板　スペーサ</t>
    <rPh sb="1" eb="3">
      <t>チョウセイ</t>
    </rPh>
    <rPh sb="4" eb="6">
      <t>ヘンカン</t>
    </rPh>
    <rPh sb="6" eb="7">
      <t>イタ</t>
    </rPh>
    <phoneticPr fontId="4"/>
  </si>
  <si>
    <t>スライドガイド　スペ－サ</t>
    <phoneticPr fontId="4"/>
  </si>
  <si>
    <t>SV51用カップホルダ</t>
    <rPh sb="4" eb="5">
      <t>ヨウ</t>
    </rPh>
    <phoneticPr fontId="4"/>
  </si>
  <si>
    <t>ミスミ</t>
  </si>
  <si>
    <t>スライドガイド　　ＣＣＤ側</t>
    <rPh sb="12" eb="13">
      <t>ガワ</t>
    </rPh>
    <phoneticPr fontId="4"/>
  </si>
  <si>
    <t>SSE2B10-100</t>
    <phoneticPr fontId="4"/>
  </si>
  <si>
    <t>スライドガイド　　変換板受け</t>
    <rPh sb="9" eb="11">
      <t>ヘンカン</t>
    </rPh>
    <rPh sb="11" eb="12">
      <t>イタ</t>
    </rPh>
    <rPh sb="12" eb="13">
      <t>ウ</t>
    </rPh>
    <phoneticPr fontId="4"/>
  </si>
  <si>
    <t>LRLB4-15</t>
    <phoneticPr fontId="4"/>
  </si>
  <si>
    <t>ﾉｯｸﾋﾟﾝ　φ3mm</t>
    <phoneticPr fontId="4"/>
  </si>
  <si>
    <t>ＭＳ4－１0</t>
    <phoneticPr fontId="4"/>
  </si>
  <si>
    <t>ﾉｯｸﾋﾟﾝ　φ4mm</t>
  </si>
  <si>
    <t>SCB4-10</t>
    <phoneticPr fontId="4"/>
  </si>
  <si>
    <t>六角穴付きﾎﾞﾙﾄ　 (M4×10)</t>
    <phoneticPr fontId="4"/>
  </si>
  <si>
    <t>SCB4-12</t>
    <phoneticPr fontId="4"/>
  </si>
  <si>
    <t>六角穴付きﾎﾞﾙﾄ　 (M4×12)</t>
    <phoneticPr fontId="4"/>
  </si>
  <si>
    <t>SCB3-6</t>
    <phoneticPr fontId="4"/>
  </si>
  <si>
    <t>六角穴付きﾎﾞﾙﾄ　 (M3×6)</t>
    <phoneticPr fontId="4"/>
  </si>
  <si>
    <t>ワーク受けベース治具部分</t>
    <rPh sb="3" eb="4">
      <t>ウ</t>
    </rPh>
    <rPh sb="8" eb="10">
      <t>ジグ</t>
    </rPh>
    <rPh sb="10" eb="12">
      <t>ブブン</t>
    </rPh>
    <phoneticPr fontId="4"/>
  </si>
  <si>
    <t>ヒータベース</t>
  </si>
  <si>
    <t>ワークベース</t>
    <phoneticPr fontId="4"/>
  </si>
  <si>
    <t>ワーク治具ガイド</t>
    <rPh sb="3" eb="5">
      <t>ジグ</t>
    </rPh>
    <phoneticPr fontId="4"/>
  </si>
  <si>
    <t>配線ｶガート゜</t>
    <rPh sb="0" eb="2">
      <t>ハイセン</t>
    </rPh>
    <phoneticPr fontId="4"/>
  </si>
  <si>
    <t>配線ｶガート゜　　板金カバー</t>
    <rPh sb="0" eb="2">
      <t>ハイセン</t>
    </rPh>
    <rPh sb="9" eb="11">
      <t>バンキン</t>
    </rPh>
    <phoneticPr fontId="4"/>
  </si>
  <si>
    <r>
      <t>NA2517T</t>
    </r>
    <r>
      <rPr>
        <sz val="10"/>
        <color indexed="8"/>
        <rFont val="ＭＳ Ｐゴシック"/>
        <family val="3"/>
        <charset val="128"/>
      </rPr>
      <t>-16-3-2</t>
    </r>
    <phoneticPr fontId="4"/>
  </si>
  <si>
    <t>固定用電源ケーブル（300V用）</t>
    <rPh sb="0" eb="2">
      <t>コテイ</t>
    </rPh>
    <rPh sb="2" eb="3">
      <t>ヨウ</t>
    </rPh>
    <rPh sb="3" eb="5">
      <t>デンゲン</t>
    </rPh>
    <rPh sb="14" eb="15">
      <t>ヨウ</t>
    </rPh>
    <phoneticPr fontId="4"/>
  </si>
  <si>
    <t>1.25-4</t>
    <phoneticPr fontId="4"/>
  </si>
  <si>
    <t>裸圧着端子（丸型）</t>
    <rPh sb="0" eb="1">
      <t>ハダカ</t>
    </rPh>
    <rPh sb="1" eb="3">
      <t>アッチャク</t>
    </rPh>
    <rPh sb="3" eb="5">
      <t>タンシ</t>
    </rPh>
    <rPh sb="6" eb="8">
      <t>マルガタ</t>
    </rPh>
    <phoneticPr fontId="4"/>
  </si>
  <si>
    <t>VCTF-A-0.75-2-10</t>
    <phoneticPr fontId="4"/>
  </si>
  <si>
    <t>MPHKH-150-150-V100-W500</t>
    <phoneticPr fontId="4"/>
  </si>
  <si>
    <t>ヒータ-</t>
    <phoneticPr fontId="4"/>
  </si>
  <si>
    <t>HIPA4H-160-160-5-F130-G130-N6</t>
    <phoneticPr fontId="4"/>
  </si>
  <si>
    <t>断熱板</t>
    <phoneticPr fontId="4"/>
  </si>
  <si>
    <t>MTCD</t>
    <phoneticPr fontId="4"/>
  </si>
  <si>
    <t>温度調節コントローラ</t>
    <rPh sb="0" eb="2">
      <t>オンド</t>
    </rPh>
    <rPh sb="2" eb="4">
      <t>チョウセツ</t>
    </rPh>
    <phoneticPr fontId="4"/>
  </si>
  <si>
    <t>2P-2</t>
    <phoneticPr fontId="4"/>
  </si>
  <si>
    <t>電源コード</t>
    <rPh sb="0" eb="2">
      <t>デンゲン</t>
    </rPh>
    <phoneticPr fontId="4"/>
  </si>
  <si>
    <t>MFSK1.6-100</t>
    <phoneticPr fontId="4"/>
  </si>
  <si>
    <t>センサ</t>
    <phoneticPr fontId="4"/>
  </si>
  <si>
    <t>MSSFS3-4</t>
    <phoneticPr fontId="4"/>
  </si>
  <si>
    <t>六角穴付止めネジ</t>
  </si>
  <si>
    <t>SBCB3-5</t>
    <phoneticPr fontId="4"/>
  </si>
  <si>
    <t>六角穴付ボタンネジ</t>
    <phoneticPr fontId="4"/>
  </si>
  <si>
    <t>SFB3-6</t>
    <phoneticPr fontId="4"/>
  </si>
  <si>
    <t>六角穴付皿ネジ</t>
    <rPh sb="0" eb="2">
      <t>ロッカク</t>
    </rPh>
    <rPh sb="2" eb="3">
      <t>アナ</t>
    </rPh>
    <rPh sb="3" eb="4">
      <t>ツキ</t>
    </rPh>
    <rPh sb="4" eb="5">
      <t>サラ</t>
    </rPh>
    <phoneticPr fontId="4"/>
  </si>
  <si>
    <t>六角穴付ｷｬｯﾌﾟﾈｼﾞ　　M3×8</t>
    <rPh sb="0" eb="2">
      <t>ロッカク</t>
    </rPh>
    <rPh sb="2" eb="3">
      <t>アナ</t>
    </rPh>
    <rPh sb="3" eb="4">
      <t>ツキ</t>
    </rPh>
    <phoneticPr fontId="4"/>
  </si>
  <si>
    <t>SCB4-8</t>
    <phoneticPr fontId="4"/>
  </si>
  <si>
    <t>六角穴付ｷｬｯﾌﾟﾈｼﾞ　　M4×8</t>
    <rPh sb="0" eb="2">
      <t>ロッカク</t>
    </rPh>
    <rPh sb="2" eb="3">
      <t>アナ</t>
    </rPh>
    <rPh sb="3" eb="4">
      <t>ツキ</t>
    </rPh>
    <phoneticPr fontId="4"/>
  </si>
  <si>
    <t>SCB4-15</t>
    <phoneticPr fontId="4"/>
  </si>
  <si>
    <t>六角穴付ｷｬｯﾌﾟﾈｼﾞ　　M4×15</t>
    <rPh sb="0" eb="2">
      <t>ロッカク</t>
    </rPh>
    <rPh sb="2" eb="3">
      <t>アナ</t>
    </rPh>
    <rPh sb="3" eb="4">
      <t>ツキ</t>
    </rPh>
    <phoneticPr fontId="4"/>
  </si>
  <si>
    <t>ﾉｯｸﾋﾟﾝ　　φ3-10</t>
    <phoneticPr fontId="4"/>
  </si>
  <si>
    <t>JPBA5-7.96</t>
    <phoneticPr fontId="4"/>
  </si>
  <si>
    <t>大頭位置決めﾋﾟﾝ  丸</t>
    <rPh sb="0" eb="1">
      <t>ダイ</t>
    </rPh>
    <rPh sb="1" eb="2">
      <t>アタマ</t>
    </rPh>
    <rPh sb="2" eb="4">
      <t>イチ</t>
    </rPh>
    <rPh sb="4" eb="5">
      <t>キ</t>
    </rPh>
    <rPh sb="11" eb="12">
      <t>マル</t>
    </rPh>
    <phoneticPr fontId="4"/>
  </si>
  <si>
    <t>JPBD5-7.96</t>
    <phoneticPr fontId="4"/>
  </si>
  <si>
    <t>大頭位置決めﾋﾟﾝ  ﾀﾞｲﾔ</t>
    <rPh sb="0" eb="1">
      <t>ダイ</t>
    </rPh>
    <rPh sb="1" eb="2">
      <t>アタマ</t>
    </rPh>
    <rPh sb="2" eb="4">
      <t>イチ</t>
    </rPh>
    <rPh sb="4" eb="5">
      <t>キ</t>
    </rPh>
    <phoneticPr fontId="4"/>
  </si>
  <si>
    <t>ワーク治具部分（基盤受け治具）　　2ＳＥＴ分</t>
    <rPh sb="3" eb="5">
      <t>ジグ</t>
    </rPh>
    <rPh sb="5" eb="7">
      <t>ブブン</t>
    </rPh>
    <rPh sb="8" eb="10">
      <t>キバン</t>
    </rPh>
    <rPh sb="10" eb="11">
      <t>ウ</t>
    </rPh>
    <rPh sb="12" eb="14">
      <t>ジグ</t>
    </rPh>
    <rPh sb="21" eb="22">
      <t>ブ</t>
    </rPh>
    <phoneticPr fontId="4"/>
  </si>
  <si>
    <t>基板セット冶具ベース</t>
  </si>
  <si>
    <t>取手変換ブロック</t>
    <rPh sb="0" eb="1">
      <t>ト</t>
    </rPh>
    <rPh sb="1" eb="2">
      <t>テ</t>
    </rPh>
    <rPh sb="2" eb="4">
      <t>ヘンカン</t>
    </rPh>
    <phoneticPr fontId="4"/>
  </si>
  <si>
    <t>KFSAMS3-P1.80-L5-B4.0-E2.2-A15</t>
    <phoneticPr fontId="4"/>
  </si>
  <si>
    <t>位置決ﾋﾟﾝ　φ1.80  小頭ﾃｰﾊﾟﾀｲﾌﾟ</t>
    <rPh sb="0" eb="2">
      <t>イチ</t>
    </rPh>
    <rPh sb="2" eb="3">
      <t>ギ</t>
    </rPh>
    <rPh sb="14" eb="15">
      <t>ショウ</t>
    </rPh>
    <rPh sb="15" eb="16">
      <t>アタマ</t>
    </rPh>
    <phoneticPr fontId="4"/>
  </si>
  <si>
    <t>位置決ﾋﾟﾝ　φ1.80  小頭ﾃｰﾊﾟﾀｲﾌﾟ（ﾀﾞｲｱ型を選択）</t>
    <rPh sb="0" eb="2">
      <t>イチ</t>
    </rPh>
    <rPh sb="2" eb="3">
      <t>ギ</t>
    </rPh>
    <rPh sb="14" eb="15">
      <t>ショウ</t>
    </rPh>
    <rPh sb="15" eb="16">
      <t>アタマ</t>
    </rPh>
    <rPh sb="29" eb="30">
      <t>ガタ</t>
    </rPh>
    <rPh sb="31" eb="33">
      <t>センタク</t>
    </rPh>
    <phoneticPr fontId="4"/>
  </si>
  <si>
    <t>ＪＢＡＭ８－１０</t>
    <phoneticPr fontId="4"/>
  </si>
  <si>
    <t>位置決めﾋﾟﾝ用ﾌﾞｯｼｭ</t>
    <rPh sb="0" eb="2">
      <t>イチ</t>
    </rPh>
    <rPh sb="2" eb="3">
      <t>ギ</t>
    </rPh>
    <rPh sb="7" eb="8">
      <t>ヨウ</t>
    </rPh>
    <phoneticPr fontId="4"/>
  </si>
  <si>
    <t xml:space="preserve">UWANSG100 </t>
    <phoneticPr fontId="4"/>
  </si>
  <si>
    <t>丸棒取手</t>
    <rPh sb="0" eb="1">
      <t>マル</t>
    </rPh>
    <rPh sb="1" eb="2">
      <t>ボウ</t>
    </rPh>
    <rPh sb="2" eb="3">
      <t>ト</t>
    </rPh>
    <rPh sb="3" eb="4">
      <t>テ</t>
    </rPh>
    <phoneticPr fontId="4"/>
  </si>
  <si>
    <t>配電部分</t>
    <rPh sb="0" eb="2">
      <t>ハイデン</t>
    </rPh>
    <rPh sb="2" eb="4">
      <t>ブブン</t>
    </rPh>
    <phoneticPr fontId="4"/>
  </si>
  <si>
    <t>102703－Z001</t>
    <phoneticPr fontId="4"/>
  </si>
  <si>
    <t>配電ﾍﾞ-ｽ</t>
    <rPh sb="0" eb="2">
      <t>ハイデン</t>
    </rPh>
    <phoneticPr fontId="4"/>
  </si>
  <si>
    <t>MRB-350</t>
    <phoneticPr fontId="4"/>
  </si>
  <si>
    <t>DINレール</t>
  </si>
  <si>
    <t>D-Subコネクタ端子台</t>
  </si>
  <si>
    <t>ESAW-TCM310-5P</t>
  </si>
  <si>
    <t>コモンブロック端子台</t>
  </si>
  <si>
    <t>NEDJ-PS-SB-37-1.5</t>
  </si>
  <si>
    <t>D-Subコネクタハーネス</t>
  </si>
  <si>
    <t>F1.25-M3</t>
  </si>
  <si>
    <t>圧着端子（Y型）</t>
  </si>
  <si>
    <t>UL1007-24-BE-305</t>
  </si>
  <si>
    <t>単芯電線</t>
  </si>
  <si>
    <t>VTUB3.2-W-10</t>
  </si>
  <si>
    <t>ﾏｰｸﾁｭｰﾌﾞ</t>
  </si>
  <si>
    <t>結束バンドとマウントベース　Etc</t>
    <rPh sb="0" eb="2">
      <t>ケッソク</t>
    </rPh>
    <phoneticPr fontId="4"/>
  </si>
  <si>
    <t>運送費</t>
    <phoneticPr fontId="4"/>
  </si>
  <si>
    <t>設計費</t>
    <rPh sb="0" eb="2">
      <t>セッケイ</t>
    </rPh>
    <rPh sb="2" eb="3">
      <t>ヒ</t>
    </rPh>
    <phoneticPr fontId="4"/>
  </si>
  <si>
    <t>組立調整費</t>
    <rPh sb="0" eb="2">
      <t>クミタテ</t>
    </rPh>
    <rPh sb="2" eb="4">
      <t>チョウセイ</t>
    </rPh>
    <rPh sb="4" eb="5">
      <t>ヒ</t>
    </rPh>
    <phoneticPr fontId="4"/>
  </si>
  <si>
    <t>組立調整費</t>
    <phoneticPr fontId="4"/>
  </si>
  <si>
    <t>CCD LEDスライドﾌﾟﾚｰﾄ</t>
    <phoneticPr fontId="4"/>
  </si>
  <si>
    <t>CCDｶﾒﾗｽﾍﾟｰｻ</t>
    <phoneticPr fontId="4"/>
  </si>
  <si>
    <t>画像上下ｶﾞｲﾄﾞ</t>
    <rPh sb="0" eb="2">
      <t>ガゾウ</t>
    </rPh>
    <rPh sb="2" eb="4">
      <t>ジョウゲ</t>
    </rPh>
    <phoneticPr fontId="4"/>
  </si>
  <si>
    <t>ﾊﾞﾙﾌﾞ継手ｶﾞｲﾄﾞ</t>
    <phoneticPr fontId="4"/>
  </si>
  <si>
    <t>LED照明ﾌﾞﾗｹｯﾄ</t>
    <phoneticPr fontId="4"/>
  </si>
  <si>
    <t>CCDｶﾒﾗｶﾞｲﾄﾞ</t>
    <phoneticPr fontId="4"/>
  </si>
  <si>
    <t>ﾍﾟﾙｰﾁｪｶﾞｲﾄﾞ</t>
    <phoneticPr fontId="4"/>
  </si>
  <si>
    <t>ﾂｰﾙﾍﾞｰｽ</t>
    <phoneticPr fontId="4"/>
  </si>
  <si>
    <t>ﾂｰﾙﾌﾟﾚ-ﾄ</t>
    <phoneticPr fontId="4"/>
  </si>
  <si>
    <t>ﾂｰﾙﾌﾟﾚｰﾄ平行ガイド</t>
    <phoneticPr fontId="4"/>
  </si>
  <si>
    <t>ﾂ-ﾙﾌﾟﾚｰﾄｶﾞｲﾄﾞ</t>
    <phoneticPr fontId="4"/>
  </si>
  <si>
    <t>ﾉｽﾞﾙｶﾞｲﾄﾞ(SH25-0.25-B）</t>
    <phoneticPr fontId="4"/>
  </si>
  <si>
    <t>SSE2B10-195</t>
    <phoneticPr fontId="4"/>
  </si>
  <si>
    <t>CRKR4-12</t>
    <phoneticPr fontId="4"/>
  </si>
  <si>
    <t>樹脂付ローレットボルト</t>
    <rPh sb="0" eb="2">
      <t>ジュシ</t>
    </rPh>
    <rPh sb="2" eb="3">
      <t>ツキ</t>
    </rPh>
    <phoneticPr fontId="4"/>
  </si>
  <si>
    <t>ﾉｯｸﾋﾟﾝ　φ3-10mm</t>
    <phoneticPr fontId="4"/>
  </si>
  <si>
    <t>SCB4-5</t>
    <phoneticPr fontId="4"/>
  </si>
  <si>
    <t>六角穴付きﾎﾞﾙﾄ　 (M4×5)</t>
    <phoneticPr fontId="4"/>
  </si>
  <si>
    <t>六角穴付きﾎﾞﾙﾄ　 (M4×8)</t>
    <phoneticPr fontId="4"/>
  </si>
  <si>
    <t>SCB4-18</t>
    <phoneticPr fontId="4"/>
  </si>
  <si>
    <t>六角穴付きﾎﾞﾙﾄ　 (M4×18)</t>
    <phoneticPr fontId="4"/>
  </si>
  <si>
    <t>3VC-2</t>
    <phoneticPr fontId="4"/>
  </si>
  <si>
    <t>電源コード　定格12A</t>
    <rPh sb="0" eb="2">
      <t>デンゲン</t>
    </rPh>
    <rPh sb="6" eb="8">
      <t>テイカク</t>
    </rPh>
    <phoneticPr fontId="4"/>
  </si>
  <si>
    <t>MFSK3.2-100</t>
    <phoneticPr fontId="4"/>
  </si>
  <si>
    <t>WSJP8-5-5</t>
    <phoneticPr fontId="4"/>
  </si>
  <si>
    <t>樹脂ﾜｯｼｬｰ(PEEK）　耐熱用</t>
    <rPh sb="0" eb="2">
      <t>ジュシ</t>
    </rPh>
    <rPh sb="14" eb="16">
      <t>タイネツ</t>
    </rPh>
    <rPh sb="16" eb="17">
      <t>ヨウ</t>
    </rPh>
    <phoneticPr fontId="4"/>
  </si>
  <si>
    <t>SBCB4-8</t>
    <phoneticPr fontId="4"/>
  </si>
  <si>
    <t>六角穴付ボタンネジ</t>
    <rPh sb="0" eb="2">
      <t>ロッカク</t>
    </rPh>
    <rPh sb="2" eb="3">
      <t>アナ</t>
    </rPh>
    <rPh sb="3" eb="4">
      <t>ツキ</t>
    </rPh>
    <phoneticPr fontId="4"/>
  </si>
  <si>
    <t>六角穴付ｷｬｯﾌﾟﾈｼﾞ　　M4×10</t>
    <rPh sb="0" eb="2">
      <t>ロッカク</t>
    </rPh>
    <rPh sb="2" eb="3">
      <t>アナ</t>
    </rPh>
    <rPh sb="3" eb="4">
      <t>ツキ</t>
    </rPh>
    <phoneticPr fontId="4"/>
  </si>
  <si>
    <t>JPBA5-7.95</t>
    <phoneticPr fontId="4"/>
  </si>
  <si>
    <t>JPBD5-7.95</t>
    <phoneticPr fontId="4"/>
  </si>
  <si>
    <t>KFSAMS3-P1.8-L5-B4-E1.5-A15</t>
    <phoneticPr fontId="4"/>
  </si>
  <si>
    <t>KFSDMS3-P1.8-L5-B4-E1.5-A15</t>
    <phoneticPr fontId="4"/>
  </si>
  <si>
    <t>位置決ﾋﾟﾝ　φ1.80  小頭ﾃｰﾊﾟﾀｲﾌﾟ（ﾀﾞｲｱ型が無いため同じもの）</t>
    <rPh sb="0" eb="2">
      <t>イチ</t>
    </rPh>
    <rPh sb="2" eb="3">
      <t>ギ</t>
    </rPh>
    <rPh sb="14" eb="15">
      <t>ショウ</t>
    </rPh>
    <rPh sb="15" eb="16">
      <t>アタマ</t>
    </rPh>
    <rPh sb="29" eb="30">
      <t>ガタ</t>
    </rPh>
    <rPh sb="31" eb="32">
      <t>ナ</t>
    </rPh>
    <rPh sb="35" eb="36">
      <t>オナ</t>
    </rPh>
    <phoneticPr fontId="4"/>
  </si>
  <si>
    <t>MS5-20</t>
    <phoneticPr fontId="4"/>
  </si>
  <si>
    <t>ﾉｯｸﾋﾟﾝ　　φ5-20</t>
    <phoneticPr fontId="4"/>
  </si>
  <si>
    <t>ＪＢＡＭ８－8</t>
    <phoneticPr fontId="4"/>
  </si>
  <si>
    <t>SHFBS5-8</t>
    <phoneticPr fontId="4"/>
  </si>
  <si>
    <t>六角穴付皿ﾟﾈｼﾞ　　M5×8</t>
    <rPh sb="0" eb="2">
      <t>ロッカク</t>
    </rPh>
    <rPh sb="2" eb="3">
      <t>アナ</t>
    </rPh>
    <rPh sb="3" eb="4">
      <t>ツキ</t>
    </rPh>
    <rPh sb="4" eb="5">
      <t>サラ</t>
    </rPh>
    <phoneticPr fontId="4"/>
  </si>
  <si>
    <t>六角穴付ｷｬｯﾌﾟﾈｼﾞ　　M4×12</t>
    <rPh sb="0" eb="2">
      <t>ロッカク</t>
    </rPh>
    <rPh sb="2" eb="3">
      <t>アナ</t>
    </rPh>
    <rPh sb="3" eb="4">
      <t>ツキ</t>
    </rPh>
    <phoneticPr fontId="4"/>
  </si>
  <si>
    <t>NA３UCR-16-3-2</t>
    <phoneticPr fontId="4"/>
  </si>
  <si>
    <t>可動用電源ケーブル（300V用）</t>
    <rPh sb="0" eb="2">
      <t>カドウ</t>
    </rPh>
    <rPh sb="2" eb="3">
      <t>ヨウ</t>
    </rPh>
    <rPh sb="3" eb="5">
      <t>デンゲン</t>
    </rPh>
    <rPh sb="14" eb="15">
      <t>ヨウ</t>
    </rPh>
    <phoneticPr fontId="4"/>
  </si>
  <si>
    <t>ワーク治具部分（基盤受け治具）　　1ＳＥＴ分</t>
    <rPh sb="3" eb="5">
      <t>ジグ</t>
    </rPh>
    <rPh sb="5" eb="7">
      <t>ブブン</t>
    </rPh>
    <rPh sb="8" eb="10">
      <t>キバン</t>
    </rPh>
    <rPh sb="10" eb="11">
      <t>ウ</t>
    </rPh>
    <rPh sb="12" eb="14">
      <t>ジグ</t>
    </rPh>
    <rPh sb="21" eb="22">
      <t>ブ</t>
    </rPh>
    <phoneticPr fontId="4"/>
  </si>
  <si>
    <t>I/Oｹｰﾌﾞﾙ</t>
    <phoneticPr fontId="4"/>
  </si>
  <si>
    <t>青木、千葉(斉藤秀）</t>
    <rPh sb="0" eb="2">
      <t>アオキ</t>
    </rPh>
    <rPh sb="3" eb="5">
      <t>チバ</t>
    </rPh>
    <rPh sb="6" eb="8">
      <t>サイトウ</t>
    </rPh>
    <rPh sb="8" eb="9">
      <t>ヒデ</t>
    </rPh>
    <phoneticPr fontId="4"/>
  </si>
  <si>
    <t>価格変更の可能性有り再見積もり中</t>
    <rPh sb="0" eb="2">
      <t>カカク</t>
    </rPh>
    <rPh sb="2" eb="4">
      <t>ヘンコウ</t>
    </rPh>
    <rPh sb="5" eb="8">
      <t>カノウセイ</t>
    </rPh>
    <rPh sb="8" eb="9">
      <t>ア</t>
    </rPh>
    <rPh sb="10" eb="13">
      <t>サイミツ</t>
    </rPh>
    <rPh sb="15" eb="16">
      <t>チュウ</t>
    </rPh>
    <phoneticPr fontId="4"/>
  </si>
  <si>
    <t>発注待ってください。</t>
    <rPh sb="0" eb="2">
      <t>ハッチュウ</t>
    </rPh>
    <rPh sb="2" eb="3">
      <t>マ</t>
    </rPh>
    <phoneticPr fontId="4"/>
  </si>
  <si>
    <t>CCD LEDスライドﾌﾟﾚｰﾄ　-Y009</t>
    <phoneticPr fontId="4"/>
  </si>
  <si>
    <t>5/7 19点</t>
    <rPh sb="6" eb="7">
      <t>テン</t>
    </rPh>
    <phoneticPr fontId="4"/>
  </si>
  <si>
    <t>CCDｶﾒﾗｽﾍﾟｰｻ　　-Y012</t>
    <phoneticPr fontId="4"/>
  </si>
  <si>
    <t>仙台（営）へ持込</t>
    <rPh sb="0" eb="2">
      <t>センダイ</t>
    </rPh>
    <rPh sb="3" eb="4">
      <t>エイ</t>
    </rPh>
    <rPh sb="6" eb="8">
      <t>モチコミ</t>
    </rPh>
    <phoneticPr fontId="4"/>
  </si>
  <si>
    <t>画像上下ｶﾞｲﾄﾞ　　-Y013</t>
    <rPh sb="0" eb="2">
      <t>ガゾウ</t>
    </rPh>
    <rPh sb="2" eb="4">
      <t>ジョウゲ</t>
    </rPh>
    <phoneticPr fontId="4"/>
  </si>
  <si>
    <t>ﾊﾞﾙﾌﾞ継手ｶﾞｲﾄﾞ　-Y004</t>
    <phoneticPr fontId="4"/>
  </si>
  <si>
    <t>LED照明ﾌﾞﾗｹｯﾄ　-Y010</t>
    <phoneticPr fontId="4"/>
  </si>
  <si>
    <t>CCDｶﾒﾗｶﾞｲﾄﾞ　-Y011</t>
    <phoneticPr fontId="4"/>
  </si>
  <si>
    <t>ﾍﾟﾙｰﾁｪｶﾞｲﾄﾞ　-Y005</t>
    <phoneticPr fontId="4"/>
  </si>
  <si>
    <t>ﾂｰﾙﾍﾞｰｽ　　-Y001</t>
    <phoneticPr fontId="4"/>
  </si>
  <si>
    <t>ﾂｰﾙﾌﾟﾚ-ﾄ　-Y002</t>
    <phoneticPr fontId="4"/>
  </si>
  <si>
    <t>ﾂｰﾙﾌﾟﾚｰﾄ平行ガイド　-Y007</t>
    <phoneticPr fontId="4"/>
  </si>
  <si>
    <t>ﾂ-ﾙﾌﾟﾚｰﾄｶﾞｲﾄﾞ　　-Y006</t>
    <phoneticPr fontId="4"/>
  </si>
  <si>
    <t>SV51用カップホルダ　-Y003</t>
    <rPh sb="4" eb="5">
      <t>ヨウ</t>
    </rPh>
    <phoneticPr fontId="4"/>
  </si>
  <si>
    <t>ﾉｽﾞﾙｶﾞｲﾄﾞ(SH25-0.25-B）　-Y008</t>
    <phoneticPr fontId="4"/>
  </si>
  <si>
    <t>4/28仙台(営)ﾍ発送</t>
    <rPh sb="4" eb="6">
      <t>センダイ</t>
    </rPh>
    <rPh sb="6" eb="9">
      <t>エイ</t>
    </rPh>
    <rPh sb="10" eb="12">
      <t>ハッソウ</t>
    </rPh>
    <phoneticPr fontId="4"/>
  </si>
  <si>
    <t>ヒータベース　-X001</t>
    <phoneticPr fontId="4"/>
  </si>
  <si>
    <t>ワークベース　-X002-1</t>
    <phoneticPr fontId="4"/>
  </si>
  <si>
    <t>ワーク治具ガイド　-X003</t>
    <rPh sb="3" eb="5">
      <t>ジグ</t>
    </rPh>
    <phoneticPr fontId="4"/>
  </si>
  <si>
    <t>配線ｶガート゜　-X004</t>
    <rPh sb="0" eb="2">
      <t>ハイセン</t>
    </rPh>
    <phoneticPr fontId="4"/>
  </si>
  <si>
    <t>ワーク冶具ベースプレート　-X006-1　</t>
    <rPh sb="3" eb="5">
      <t>ジグ</t>
    </rPh>
    <phoneticPr fontId="4"/>
  </si>
  <si>
    <t>ワーク冶具取手変換　　-X005</t>
    <rPh sb="3" eb="5">
      <t>ジグ</t>
    </rPh>
    <rPh sb="5" eb="6">
      <t>ト</t>
    </rPh>
    <rPh sb="6" eb="7">
      <t>テ</t>
    </rPh>
    <rPh sb="7" eb="9">
      <t>ヘンカン</t>
    </rPh>
    <phoneticPr fontId="4"/>
  </si>
  <si>
    <t>5/11仙台(営)ﾍ発送</t>
    <rPh sb="4" eb="6">
      <t>センダイ</t>
    </rPh>
    <rPh sb="6" eb="9">
      <t>エイ</t>
    </rPh>
    <rPh sb="10" eb="12">
      <t>ハッソウ</t>
    </rPh>
    <phoneticPr fontId="4"/>
  </si>
  <si>
    <t>KFSAMS3-P1.89-L5-B4-E1.5-A15</t>
    <phoneticPr fontId="4"/>
  </si>
  <si>
    <t>位置決めﾋﾟﾝ</t>
    <rPh sb="0" eb="2">
      <t>イチ</t>
    </rPh>
    <rPh sb="2" eb="3">
      <t>キ</t>
    </rPh>
    <phoneticPr fontId="4"/>
  </si>
  <si>
    <t>5/7仙台(営)ﾍ発送</t>
    <rPh sb="3" eb="5">
      <t>センダイ</t>
    </rPh>
    <rPh sb="5" eb="8">
      <t>エイ</t>
    </rPh>
    <rPh sb="9" eb="11">
      <t>ハッソウ</t>
    </rPh>
    <phoneticPr fontId="4"/>
  </si>
  <si>
    <t>SETGRF8-75</t>
    <phoneticPr fontId="4"/>
  </si>
  <si>
    <t>円形支柱</t>
    <rPh sb="0" eb="2">
      <t>エンケイ</t>
    </rPh>
    <rPh sb="2" eb="4">
      <t>シチュウ</t>
    </rPh>
    <phoneticPr fontId="4"/>
  </si>
  <si>
    <t>KR5G5-100P</t>
    <phoneticPr fontId="4"/>
  </si>
  <si>
    <t>ﾋﾞｽ止め</t>
    <rPh sb="3" eb="4">
      <t>ド</t>
    </rPh>
    <phoneticPr fontId="4"/>
  </si>
  <si>
    <t>CTSV-10025-100P</t>
    <phoneticPr fontId="4"/>
  </si>
  <si>
    <t>結束ﾊﾞﾝﾄﾞ</t>
    <rPh sb="0" eb="2">
      <t>ケッソク</t>
    </rPh>
    <phoneticPr fontId="4"/>
  </si>
  <si>
    <t>CTSV-14025-100P</t>
    <phoneticPr fontId="4"/>
  </si>
  <si>
    <t>SMTA-20-B-5P</t>
    <phoneticPr fontId="4"/>
  </si>
  <si>
    <t>収縮ﾁｭ-ﾌﾞ φ20</t>
    <rPh sb="0" eb="2">
      <t>シュウシュク</t>
    </rPh>
    <phoneticPr fontId="4"/>
  </si>
  <si>
    <t>SMTA-10-B-5P</t>
    <phoneticPr fontId="4"/>
  </si>
  <si>
    <t>収縮ﾁｭ-ﾌﾞ φ10</t>
    <rPh sb="0" eb="2">
      <t>シュウシュク</t>
    </rPh>
    <phoneticPr fontId="4"/>
  </si>
  <si>
    <t>東亜電気</t>
    <rPh sb="0" eb="2">
      <t>トウア</t>
    </rPh>
    <rPh sb="2" eb="4">
      <t>デンキ</t>
    </rPh>
    <phoneticPr fontId="4"/>
  </si>
  <si>
    <t>日本電計（シャープ多気）</t>
    <rPh sb="9" eb="10">
      <t>タ</t>
    </rPh>
    <rPh sb="10" eb="11">
      <t>キ</t>
    </rPh>
    <phoneticPr fontId="4"/>
  </si>
  <si>
    <t>田中(佐藤）</t>
    <rPh sb="3" eb="5">
      <t>サトウ</t>
    </rPh>
    <phoneticPr fontId="4"/>
  </si>
  <si>
    <t>Ag-bar</t>
    <phoneticPr fontId="4"/>
  </si>
  <si>
    <t>1式単価</t>
    <phoneticPr fontId="4"/>
  </si>
  <si>
    <t>1台数量</t>
    <phoneticPr fontId="4"/>
  </si>
  <si>
    <t>JR2203N</t>
    <phoneticPr fontId="4"/>
  </si>
  <si>
    <t>上野部長対応</t>
    <rPh sb="0" eb="2">
      <t>ウエノ</t>
    </rPh>
    <rPh sb="2" eb="4">
      <t>ブチョウ</t>
    </rPh>
    <rPh sb="4" eb="6">
      <t>タイオウ</t>
    </rPh>
    <phoneticPr fontId="4"/>
  </si>
  <si>
    <t>JR-TB</t>
    <phoneticPr fontId="4"/>
  </si>
  <si>
    <t>MWI-TB-ECON8</t>
    <phoneticPr fontId="4"/>
  </si>
  <si>
    <t>5月12日定期便にて琶麗へ支給</t>
    <phoneticPr fontId="4"/>
  </si>
  <si>
    <t>5/7本社着</t>
    <rPh sb="3" eb="5">
      <t>ホンシャ</t>
    </rPh>
    <rPh sb="5" eb="6">
      <t>チャク</t>
    </rPh>
    <phoneticPr fontId="4"/>
  </si>
  <si>
    <t>C06-09F-09F-903</t>
    <phoneticPr fontId="4"/>
  </si>
  <si>
    <t>琶麗</t>
    <phoneticPr fontId="4"/>
  </si>
  <si>
    <t>冶具1式</t>
    <phoneticPr fontId="4"/>
  </si>
  <si>
    <t>TUFFY</t>
    <phoneticPr fontId="4"/>
  </si>
  <si>
    <t>ＭＧＪ6-10</t>
    <phoneticPr fontId="4"/>
  </si>
  <si>
    <t>発注願います。</t>
    <phoneticPr fontId="4"/>
  </si>
  <si>
    <t>シリンダ</t>
    <phoneticPr fontId="4"/>
  </si>
  <si>
    <t>CXSJM6-10</t>
    <phoneticPr fontId="4"/>
  </si>
  <si>
    <r>
      <t>KQ2L04-01S⇒KQ2L04-01</t>
    </r>
    <r>
      <rPr>
        <sz val="11"/>
        <color indexed="10"/>
        <rFont val="ＭＳ Ｐゴシック"/>
        <family val="3"/>
        <charset val="128"/>
      </rPr>
      <t>A</t>
    </r>
    <r>
      <rPr>
        <sz val="11"/>
        <rFont val="ＭＳ Ｐゴシック"/>
        <family val="3"/>
        <charset val="128"/>
      </rPr>
      <t>S</t>
    </r>
    <phoneticPr fontId="4"/>
  </si>
  <si>
    <t>継手</t>
    <phoneticPr fontId="4"/>
  </si>
  <si>
    <r>
      <t>KQ2L04-M3⇒KQ2L04-M3</t>
    </r>
    <r>
      <rPr>
        <sz val="11"/>
        <color indexed="10"/>
        <rFont val="ＭＳ Ｐゴシック"/>
        <family val="3"/>
        <charset val="128"/>
      </rPr>
      <t>G</t>
    </r>
    <phoneticPr fontId="4"/>
  </si>
  <si>
    <r>
      <t>KQ2L04-M5⇒KQ2L04-M5</t>
    </r>
    <r>
      <rPr>
        <sz val="11"/>
        <color indexed="10"/>
        <rFont val="ＭＳ Ｐゴシック"/>
        <family val="3"/>
        <charset val="128"/>
      </rPr>
      <t>A</t>
    </r>
    <phoneticPr fontId="4"/>
  </si>
  <si>
    <t>KJU04-00</t>
    <phoneticPr fontId="4"/>
  </si>
  <si>
    <t>AS1002F-04</t>
    <phoneticPr fontId="4"/>
  </si>
  <si>
    <t>スピコン</t>
    <phoneticPr fontId="4"/>
  </si>
  <si>
    <r>
      <t>AW10-M5BG⇒AW10-M5BG</t>
    </r>
    <r>
      <rPr>
        <sz val="11"/>
        <color indexed="10"/>
        <rFont val="ＭＳ Ｐゴシック"/>
        <family val="3"/>
        <charset val="128"/>
      </rPr>
      <t>-A</t>
    </r>
    <phoneticPr fontId="4"/>
  </si>
  <si>
    <t>SS5YJ3-S41-02-C4</t>
    <phoneticPr fontId="4"/>
  </si>
  <si>
    <t>電磁弁マニホールド</t>
    <phoneticPr fontId="4"/>
  </si>
  <si>
    <t>SYJ3140-5MOZ</t>
    <phoneticPr fontId="4"/>
  </si>
  <si>
    <t>SY100-30-4A-6</t>
    <phoneticPr fontId="4"/>
  </si>
  <si>
    <t>電磁弁ケーブル</t>
    <phoneticPr fontId="4"/>
  </si>
  <si>
    <t>SUNX</t>
    <phoneticPr fontId="4"/>
  </si>
  <si>
    <t>EX-14A</t>
    <phoneticPr fontId="4"/>
  </si>
  <si>
    <t>MS-EX10-1</t>
    <phoneticPr fontId="4"/>
  </si>
  <si>
    <t>センサーブラケット</t>
    <phoneticPr fontId="4"/>
  </si>
  <si>
    <r>
      <t>NA10-01 （10個/P)⇒</t>
    </r>
    <r>
      <rPr>
        <sz val="11"/>
        <color indexed="10"/>
        <rFont val="ＭＳ Ｐゴシック"/>
        <family val="3"/>
        <charset val="128"/>
      </rPr>
      <t>AN</t>
    </r>
    <r>
      <rPr>
        <sz val="11"/>
        <color indexed="8"/>
        <rFont val="ＭＳ Ｐゴシック"/>
        <family val="3"/>
        <charset val="128"/>
      </rPr>
      <t>10-01</t>
    </r>
    <rPh sb="11" eb="12">
      <t>コ</t>
    </rPh>
    <phoneticPr fontId="4"/>
  </si>
  <si>
    <t>6/10ﾀｲｼｮｰﾍ発送</t>
    <rPh sb="10" eb="12">
      <t>ハッソウ</t>
    </rPh>
    <phoneticPr fontId="4"/>
  </si>
  <si>
    <t>KJL04-M3 (10個/P）</t>
    <rPh sb="12" eb="13">
      <t>コ</t>
    </rPh>
    <phoneticPr fontId="4"/>
  </si>
  <si>
    <t>KQ2L06-M5(10個/P)</t>
    <rPh sb="12" eb="13">
      <t>コ</t>
    </rPh>
    <phoneticPr fontId="4"/>
  </si>
  <si>
    <r>
      <t>T</t>
    </r>
    <r>
      <rPr>
        <sz val="11"/>
        <color indexed="8"/>
        <rFont val="ＭＳ Ｐゴシック"/>
        <family val="3"/>
        <charset val="128"/>
      </rPr>
      <t>U0425B-100</t>
    </r>
    <phoneticPr fontId="4"/>
  </si>
  <si>
    <t>%WRFH-4050-120319-116</t>
    <phoneticPr fontId="4"/>
  </si>
  <si>
    <t>ミスミ15件分</t>
    <rPh sb="5" eb="7">
      <t>ケンブン</t>
    </rPh>
    <phoneticPr fontId="4"/>
  </si>
  <si>
    <t>5/25ﾀｲｼｮｰﾍ発送</t>
    <rPh sb="10" eb="12">
      <t>ハッソウ</t>
    </rPh>
    <phoneticPr fontId="4"/>
  </si>
  <si>
    <t>4/24佐藤M手配済み</t>
    <rPh sb="4" eb="6">
      <t>サトウ</t>
    </rPh>
    <rPh sb="7" eb="9">
      <t>テハイ</t>
    </rPh>
    <rPh sb="9" eb="10">
      <t>ズ</t>
    </rPh>
    <phoneticPr fontId="4"/>
  </si>
  <si>
    <t>Xｽﾃｰｼﾞ XSG</t>
  </si>
  <si>
    <t>XYｽﾃｰｼﾞ XYSG</t>
  </si>
  <si>
    <t>CRKB3-10</t>
    <phoneticPr fontId="4"/>
  </si>
  <si>
    <t>ｼﾞｭｼﾛｰﾚｯﾄﾈｼﾞ (CRKB)</t>
  </si>
  <si>
    <t>SHCDG4-14</t>
    <phoneticPr fontId="4"/>
  </si>
  <si>
    <t>ﾋﾝｼﾞﾋﾟﾝﾂﾊﾞﾂｷﾄﾒﾜﾄﾒｺﾃｲﾖｳ SHCDG</t>
  </si>
  <si>
    <t>SLCG5.5-14</t>
    <phoneticPr fontId="4"/>
  </si>
  <si>
    <t>ｼｮｳｹｲﾛｯｶｸｼﾁｭｳ (SLCG)</t>
  </si>
  <si>
    <t>MWI-MIL14-ECON5</t>
    <phoneticPr fontId="4"/>
  </si>
  <si>
    <t>E-CONｺﾈｸﾀﾍﾝｶﾝﾀﾝｼﾀﾞｲ</t>
  </si>
  <si>
    <t>37104-4080-G00FL-8P</t>
    <phoneticPr fontId="4"/>
  </si>
  <si>
    <t>E-CONｺﾈｸﾀ</t>
  </si>
  <si>
    <t>CRKB4-8</t>
    <phoneticPr fontId="4"/>
  </si>
  <si>
    <t>CSHZ-SUS-M2-25</t>
    <phoneticPr fontId="4"/>
  </si>
  <si>
    <t>SLCG5.5-8</t>
    <phoneticPr fontId="4"/>
  </si>
  <si>
    <t>5/6手配済み</t>
    <rPh sb="3" eb="5">
      <t>テハイ</t>
    </rPh>
    <rPh sb="5" eb="6">
      <t>ズ</t>
    </rPh>
    <phoneticPr fontId="4"/>
  </si>
  <si>
    <t>PCTA-420-200-5-CRA5-CRB5-CRC5-CRD5</t>
    <phoneticPr fontId="4"/>
  </si>
  <si>
    <t>SCB2.5-15</t>
    <phoneticPr fontId="4"/>
  </si>
  <si>
    <t>6/15手配済み</t>
    <rPh sb="4" eb="6">
      <t>テハイ</t>
    </rPh>
    <rPh sb="6" eb="7">
      <t>ズ</t>
    </rPh>
    <phoneticPr fontId="4"/>
  </si>
  <si>
    <t>HXN-SUS-M4-6</t>
    <phoneticPr fontId="4"/>
  </si>
  <si>
    <t>CBSTSR3-5</t>
    <phoneticPr fontId="4"/>
  </si>
  <si>
    <t>6/16手配済み</t>
    <rPh sb="4" eb="6">
      <t>テハイ</t>
    </rPh>
    <rPh sb="6" eb="7">
      <t>ズ</t>
    </rPh>
    <phoneticPr fontId="4"/>
  </si>
  <si>
    <t>SSAM-X01</t>
    <phoneticPr fontId="4"/>
  </si>
  <si>
    <t>ベース板</t>
    <rPh sb="3" eb="4">
      <t>イタ</t>
    </rPh>
    <phoneticPr fontId="4"/>
  </si>
  <si>
    <t>SSAM-X02-1</t>
    <phoneticPr fontId="4"/>
  </si>
  <si>
    <t>側面アルミブロック</t>
    <rPh sb="0" eb="2">
      <t>ソクメン</t>
    </rPh>
    <phoneticPr fontId="4"/>
  </si>
  <si>
    <t>SSAM-X02-2</t>
  </si>
  <si>
    <t>中央ブロック（上側）</t>
    <rPh sb="0" eb="2">
      <t>チュウオウ</t>
    </rPh>
    <rPh sb="7" eb="8">
      <t>ウエ</t>
    </rPh>
    <rPh sb="8" eb="9">
      <t>ガワ</t>
    </rPh>
    <phoneticPr fontId="4"/>
  </si>
  <si>
    <t>SSAM-X03</t>
  </si>
  <si>
    <t>ワーク治具（上側）</t>
    <rPh sb="3" eb="4">
      <t>ジ</t>
    </rPh>
    <rPh sb="4" eb="5">
      <t>グ</t>
    </rPh>
    <rPh sb="6" eb="7">
      <t>ウエ</t>
    </rPh>
    <rPh sb="7" eb="8">
      <t>ガワ</t>
    </rPh>
    <phoneticPr fontId="4"/>
  </si>
  <si>
    <t>SSAM-X04</t>
  </si>
  <si>
    <t>ワーク治具（下側）</t>
    <rPh sb="3" eb="4">
      <t>ジ</t>
    </rPh>
    <rPh sb="4" eb="5">
      <t>グ</t>
    </rPh>
    <rPh sb="6" eb="8">
      <t>シタガワ</t>
    </rPh>
    <phoneticPr fontId="4"/>
  </si>
  <si>
    <t>SSAM-X05-3</t>
    <phoneticPr fontId="4"/>
  </si>
  <si>
    <t>角プレート（上10mm)</t>
    <rPh sb="0" eb="1">
      <t>カド</t>
    </rPh>
    <rPh sb="6" eb="7">
      <t>ウエ</t>
    </rPh>
    <phoneticPr fontId="4"/>
  </si>
  <si>
    <t>SSAM-X06-3</t>
    <phoneticPr fontId="4"/>
  </si>
  <si>
    <t>角プレート（下2.5mm)</t>
    <rPh sb="0" eb="1">
      <t>カド</t>
    </rPh>
    <rPh sb="6" eb="7">
      <t>シタ</t>
    </rPh>
    <phoneticPr fontId="4"/>
  </si>
  <si>
    <t>SSAM-X07</t>
  </si>
  <si>
    <t>保護プレート</t>
    <rPh sb="0" eb="2">
      <t>ホゴ</t>
    </rPh>
    <phoneticPr fontId="4"/>
  </si>
  <si>
    <t>SSAM-X08</t>
  </si>
  <si>
    <t>Yシリンダ移動プレート</t>
    <rPh sb="5" eb="7">
      <t>イドウ</t>
    </rPh>
    <phoneticPr fontId="4"/>
  </si>
  <si>
    <t>SSAM-X09-1</t>
    <phoneticPr fontId="4"/>
  </si>
  <si>
    <t>Xシリンダブラケット</t>
    <phoneticPr fontId="4"/>
  </si>
  <si>
    <t>SSAM-X09-2</t>
  </si>
  <si>
    <t>Yシリンダブラケット</t>
    <phoneticPr fontId="4"/>
  </si>
  <si>
    <t>SSAM-X10-1</t>
    <phoneticPr fontId="4"/>
  </si>
  <si>
    <t>Xワーククランプ</t>
    <phoneticPr fontId="4"/>
  </si>
  <si>
    <t>SSAM-X10-2</t>
  </si>
  <si>
    <t>Yワーククランプ</t>
    <phoneticPr fontId="4"/>
  </si>
  <si>
    <t>SSAM-X11</t>
    <phoneticPr fontId="4"/>
  </si>
  <si>
    <t>傾斜ブロック</t>
    <rPh sb="0" eb="2">
      <t>ケイシャ</t>
    </rPh>
    <phoneticPr fontId="4"/>
  </si>
  <si>
    <t>SSAM-X12</t>
  </si>
  <si>
    <t>直行プレート</t>
    <rPh sb="0" eb="2">
      <t>チョッコウ</t>
    </rPh>
    <phoneticPr fontId="4"/>
  </si>
  <si>
    <t>SSAM-X13</t>
  </si>
  <si>
    <t>Ｙシリンダ固定ブロック</t>
    <rPh sb="5" eb="7">
      <t>コテイ</t>
    </rPh>
    <phoneticPr fontId="4"/>
  </si>
  <si>
    <t>SSAM-Y01</t>
    <phoneticPr fontId="4"/>
  </si>
  <si>
    <t>ロボット取付板（P=140mm)</t>
    <rPh sb="4" eb="6">
      <t>トリツケ</t>
    </rPh>
    <rPh sb="6" eb="7">
      <t>イタ</t>
    </rPh>
    <phoneticPr fontId="4"/>
  </si>
  <si>
    <t>SSAM-Y02</t>
  </si>
  <si>
    <t>スペーサーブロック</t>
    <phoneticPr fontId="4"/>
  </si>
  <si>
    <t>SSAM-Y03</t>
  </si>
  <si>
    <t>左シリンダホルダ（10cc)</t>
    <rPh sb="0" eb="1">
      <t>ヒダリ</t>
    </rPh>
    <phoneticPr fontId="4"/>
  </si>
  <si>
    <t>SSAM-Y04-30cc</t>
    <phoneticPr fontId="4"/>
  </si>
  <si>
    <t>シリンジガイド（10cc)</t>
    <phoneticPr fontId="4"/>
  </si>
  <si>
    <t>SSAM-Y05-4</t>
    <phoneticPr fontId="4"/>
  </si>
  <si>
    <t>ノズルガイド（GP)</t>
    <phoneticPr fontId="4"/>
  </si>
  <si>
    <t>SSAM-Y05-5</t>
  </si>
  <si>
    <t>ノズルガイド（TEC-20N)</t>
    <phoneticPr fontId="4"/>
  </si>
  <si>
    <t>SSAM-Y06</t>
    <phoneticPr fontId="4"/>
  </si>
  <si>
    <t>SSAM-Y07</t>
  </si>
  <si>
    <t>Y軸変換板</t>
    <rPh sb="1" eb="2">
      <t>ジク</t>
    </rPh>
    <rPh sb="2" eb="4">
      <t>ヘンカン</t>
    </rPh>
    <rPh sb="4" eb="5">
      <t>イタ</t>
    </rPh>
    <phoneticPr fontId="4"/>
  </si>
  <si>
    <t>SSAM-Y08</t>
  </si>
  <si>
    <t>右シリンジホルダ（10cc)</t>
    <rPh sb="0" eb="1">
      <t>ミギ</t>
    </rPh>
    <phoneticPr fontId="4"/>
  </si>
  <si>
    <t>SSAM-Y09</t>
  </si>
  <si>
    <t>ダイヤルゲージ取付板</t>
    <rPh sb="7" eb="9">
      <t>トリツケ</t>
    </rPh>
    <rPh sb="9" eb="10">
      <t>イタ</t>
    </rPh>
    <phoneticPr fontId="4"/>
  </si>
  <si>
    <t>SSAM-Z01</t>
    <phoneticPr fontId="4"/>
  </si>
  <si>
    <t>ユニット取付板</t>
    <rPh sb="4" eb="6">
      <t>トリツケ</t>
    </rPh>
    <rPh sb="6" eb="7">
      <t>イタ</t>
    </rPh>
    <phoneticPr fontId="4"/>
  </si>
  <si>
    <t>SSAM-Z02</t>
  </si>
  <si>
    <t>位置決めピン（φ4)</t>
    <rPh sb="0" eb="2">
      <t>イチ</t>
    </rPh>
    <rPh sb="2" eb="3">
      <t>ギ</t>
    </rPh>
    <phoneticPr fontId="4"/>
  </si>
  <si>
    <t>SSAM-Z03</t>
  </si>
  <si>
    <t>位置決めピン（φ5)</t>
    <rPh sb="0" eb="2">
      <t>イチ</t>
    </rPh>
    <rPh sb="2" eb="3">
      <t>ギ</t>
    </rPh>
    <phoneticPr fontId="4"/>
  </si>
  <si>
    <t>SSAM-Z05</t>
    <phoneticPr fontId="4"/>
  </si>
  <si>
    <t>捨て打ちカッププレート</t>
    <phoneticPr fontId="4"/>
  </si>
  <si>
    <t>SSAM</t>
    <phoneticPr fontId="4"/>
  </si>
  <si>
    <t>組立調整費</t>
    <rPh sb="0" eb="2">
      <t>クミタテ</t>
    </rPh>
    <rPh sb="2" eb="5">
      <t>チョウセイヒ</t>
    </rPh>
    <phoneticPr fontId="4"/>
  </si>
  <si>
    <t>田中</t>
    <phoneticPr fontId="4"/>
  </si>
  <si>
    <t>WEB発注済</t>
    <phoneticPr fontId="4"/>
  </si>
  <si>
    <t>4/24 ﾐｽﾐ10件分</t>
    <rPh sb="10" eb="12">
      <t>ケンブン</t>
    </rPh>
    <phoneticPr fontId="4"/>
  </si>
  <si>
    <t>佐藤M手配済み</t>
    <rPh sb="0" eb="2">
      <t>サトウ</t>
    </rPh>
    <rPh sb="3" eb="5">
      <t>テハイ</t>
    </rPh>
    <rPh sb="5" eb="6">
      <t>ズ</t>
    </rPh>
    <phoneticPr fontId="4"/>
  </si>
  <si>
    <t>XYSG25-CR</t>
  </si>
  <si>
    <t>37104-4080-G00FL-8P</t>
  </si>
  <si>
    <t>37104-3101-000FL-8P</t>
  </si>
  <si>
    <t>見積もり取得中</t>
    <phoneticPr fontId="4"/>
  </si>
  <si>
    <t>旭電器工業</t>
    <rPh sb="0" eb="1">
      <t>アサヒ</t>
    </rPh>
    <rPh sb="1" eb="3">
      <t>デンキ</t>
    </rPh>
    <rPh sb="3" eb="5">
      <t>コウギョウ</t>
    </rPh>
    <phoneticPr fontId="4"/>
  </si>
  <si>
    <t>神田(谷田川）</t>
    <rPh sb="0" eb="2">
      <t>カンダ</t>
    </rPh>
    <rPh sb="3" eb="6">
      <t>ヤタガワ</t>
    </rPh>
    <phoneticPr fontId="4"/>
  </si>
  <si>
    <t>JR2303NERT</t>
    <phoneticPr fontId="4"/>
  </si>
  <si>
    <r>
      <t>注文書に下記明記願います。
　</t>
    </r>
    <r>
      <rPr>
        <sz val="11"/>
        <color indexed="10"/>
        <rFont val="ＭＳ Ｐゴシック"/>
        <family val="3"/>
        <charset val="128"/>
      </rPr>
      <t>＊神田案件と明記</t>
    </r>
    <r>
      <rPr>
        <sz val="11"/>
        <color theme="1"/>
        <rFont val="游ゴシック"/>
        <family val="2"/>
        <charset val="128"/>
        <scheme val="minor"/>
      </rPr>
      <t xml:space="preserve">
　</t>
    </r>
    <r>
      <rPr>
        <sz val="11"/>
        <color indexed="10"/>
        <rFont val="ＭＳ Ｐゴシック"/>
        <family val="3"/>
        <charset val="128"/>
      </rPr>
      <t>＊</t>
    </r>
    <r>
      <rPr>
        <b/>
        <sz val="11"/>
        <color indexed="10"/>
        <rFont val="ＭＳ Ｐゴシック"/>
        <family val="3"/>
        <charset val="128"/>
      </rPr>
      <t>“</t>
    </r>
    <r>
      <rPr>
        <b/>
        <u/>
        <sz val="11"/>
        <color indexed="10"/>
        <rFont val="ＭＳ Ｐゴシック"/>
        <family val="3"/>
        <charset val="128"/>
      </rPr>
      <t xml:space="preserve">付属品のバキュームノズル2個を先行
</t>
    </r>
    <r>
      <rPr>
        <b/>
        <sz val="11"/>
        <color indexed="10"/>
        <rFont val="ＭＳ Ｐゴシック"/>
        <family val="3"/>
        <charset val="128"/>
      </rPr>
      <t>　　</t>
    </r>
    <r>
      <rPr>
        <b/>
        <u/>
        <sz val="11"/>
        <color indexed="10"/>
        <rFont val="ＭＳ Ｐゴシック"/>
        <family val="3"/>
        <charset val="128"/>
      </rPr>
      <t xml:space="preserve"> 出荷希望</t>
    </r>
    <r>
      <rPr>
        <b/>
        <sz val="11"/>
        <color indexed="10"/>
        <rFont val="ＭＳ Ｐゴシック"/>
        <family val="3"/>
        <charset val="128"/>
      </rPr>
      <t>”</t>
    </r>
    <r>
      <rPr>
        <sz val="11"/>
        <color indexed="10"/>
        <rFont val="ＭＳ Ｐゴシック"/>
        <family val="3"/>
        <charset val="128"/>
      </rPr>
      <t>と明記</t>
    </r>
    <rPh sb="0" eb="2">
      <t>チュウモン</t>
    </rPh>
    <rPh sb="2" eb="3">
      <t>ショ</t>
    </rPh>
    <rPh sb="4" eb="6">
      <t>カキ</t>
    </rPh>
    <rPh sb="6" eb="8">
      <t>メイキ</t>
    </rPh>
    <rPh sb="8" eb="9">
      <t>ネガ</t>
    </rPh>
    <rPh sb="16" eb="18">
      <t>カンダ</t>
    </rPh>
    <rPh sb="18" eb="20">
      <t>アンケン</t>
    </rPh>
    <rPh sb="21" eb="23">
      <t>メイキ</t>
    </rPh>
    <phoneticPr fontId="4"/>
  </si>
  <si>
    <t>6/5（最短希望）</t>
    <rPh sb="4" eb="6">
      <t>サイタン</t>
    </rPh>
    <rPh sb="6" eb="8">
      <t>キボウ</t>
    </rPh>
    <phoneticPr fontId="4"/>
  </si>
  <si>
    <t>5/21ﾉｽﾞﾙ2個 谷田川さんへ渡済</t>
    <rPh sb="9" eb="10">
      <t>コ</t>
    </rPh>
    <rPh sb="11" eb="14">
      <t>ヤタガワ</t>
    </rPh>
    <rPh sb="17" eb="18">
      <t>ワタ</t>
    </rPh>
    <rPh sb="18" eb="19">
      <t>ズ</t>
    </rPh>
    <phoneticPr fontId="4"/>
  </si>
  <si>
    <t>荷造り運賃</t>
    <rPh sb="0" eb="1">
      <t>ニ</t>
    </rPh>
    <rPh sb="1" eb="2">
      <t>ツクリ</t>
    </rPh>
    <rPh sb="3" eb="5">
      <t>ウンチン</t>
    </rPh>
    <phoneticPr fontId="4"/>
  </si>
  <si>
    <t>Web発注済？</t>
    <phoneticPr fontId="4"/>
  </si>
  <si>
    <t>MDM-SS-A-9-5</t>
    <phoneticPr fontId="4"/>
  </si>
  <si>
    <t>5/22ﾀｲｼｮｰﾍ発送</t>
    <rPh sb="10" eb="12">
      <t>ハッソウ</t>
    </rPh>
    <phoneticPr fontId="4"/>
  </si>
  <si>
    <t>伸栄商会（SMK）</t>
    <rPh sb="0" eb="1">
      <t>シン</t>
    </rPh>
    <rPh sb="1" eb="2">
      <t>エイ</t>
    </rPh>
    <rPh sb="2" eb="4">
      <t>ショウカイ</t>
    </rPh>
    <phoneticPr fontId="4"/>
  </si>
  <si>
    <t>PCソフト（JRV塗布仕様）</t>
    <rPh sb="9" eb="11">
      <t>トフ</t>
    </rPh>
    <rPh sb="11" eb="13">
      <t>シヨウ</t>
    </rPh>
    <phoneticPr fontId="4"/>
  </si>
  <si>
    <r>
      <t>RS</t>
    </r>
    <r>
      <rPr>
        <sz val="11"/>
        <color theme="1"/>
        <rFont val="游ゴシック"/>
        <family val="2"/>
        <charset val="128"/>
        <scheme val="minor"/>
      </rPr>
      <t>232Cケーブル</t>
    </r>
    <phoneticPr fontId="4"/>
  </si>
  <si>
    <t>SXSNS4-L0-P2.3-B20-H5-T5-E2</t>
    <phoneticPr fontId="4"/>
  </si>
  <si>
    <t>小径位置決めピン</t>
    <phoneticPr fontId="4"/>
  </si>
  <si>
    <t>NSSW32</t>
    <phoneticPr fontId="4"/>
  </si>
  <si>
    <t>FWRBA-D10-V2-T3</t>
    <phoneticPr fontId="4"/>
  </si>
  <si>
    <t>ミニチュアワンタッチ継手</t>
    <phoneticPr fontId="4"/>
  </si>
  <si>
    <t>ミニチュアワンタッチ継手（プラグ)</t>
    <phoneticPr fontId="4"/>
  </si>
  <si>
    <t>SBD-S4-10</t>
    <phoneticPr fontId="4"/>
  </si>
  <si>
    <t>六角スペーサ</t>
    <rPh sb="0" eb="2">
      <t>ロッカク</t>
    </rPh>
    <phoneticPr fontId="4"/>
  </si>
  <si>
    <t>MWS-DS25A-HT25</t>
    <phoneticPr fontId="4"/>
  </si>
  <si>
    <t>Dsubコネクタハーネス</t>
  </si>
  <si>
    <t>ミスミ（東洋技研）</t>
    <rPh sb="4" eb="6">
      <t>トウヨウ</t>
    </rPh>
    <rPh sb="6" eb="8">
      <t>ギケン</t>
    </rPh>
    <phoneticPr fontId="4"/>
  </si>
  <si>
    <t>@ECHN-20111222-00025</t>
  </si>
  <si>
    <t>ミスミ(ｺｶﾞﾈｲ）</t>
    <phoneticPr fontId="4"/>
  </si>
  <si>
    <t>SC4-M5-MA</t>
    <phoneticPr fontId="4"/>
  </si>
  <si>
    <t>クイック継手付スピードコントローラ</t>
    <phoneticPr fontId="4"/>
  </si>
  <si>
    <t>MSWTSK1</t>
    <phoneticPr fontId="4"/>
  </si>
  <si>
    <t>PUT4-20-BL</t>
    <phoneticPr fontId="4"/>
  </si>
  <si>
    <t>128658（SAITO-TETSU）で手配済</t>
    <rPh sb="20" eb="21">
      <t>テ</t>
    </rPh>
    <rPh sb="21" eb="22">
      <t>ハイ</t>
    </rPh>
    <rPh sb="22" eb="23">
      <t>スミ</t>
    </rPh>
    <phoneticPr fontId="4"/>
  </si>
  <si>
    <t>RBAMA1-5</t>
    <phoneticPr fontId="4"/>
  </si>
  <si>
    <t>シリコンゴムシート シールツキ</t>
    <phoneticPr fontId="4"/>
  </si>
  <si>
    <t>MXS8-50ASR-M9NWL</t>
    <phoneticPr fontId="4"/>
  </si>
  <si>
    <t>エアスライドテーブル</t>
    <phoneticPr fontId="4"/>
  </si>
  <si>
    <t>納期最短希望</t>
    <rPh sb="0" eb="2">
      <t>ノウキ</t>
    </rPh>
    <rPh sb="2" eb="4">
      <t>サイタン</t>
    </rPh>
    <rPh sb="4" eb="6">
      <t>キボウ</t>
    </rPh>
    <phoneticPr fontId="4"/>
  </si>
  <si>
    <t>AW10-M5BG-R-A-#</t>
    <phoneticPr fontId="4"/>
  </si>
  <si>
    <t>フィルタレギュレータ</t>
    <phoneticPr fontId="4"/>
  </si>
  <si>
    <t>SS5Y3-20-05</t>
    <phoneticPr fontId="4"/>
  </si>
  <si>
    <t>5ポート電磁弁マニホールド</t>
    <rPh sb="4" eb="6">
      <t>デンジ</t>
    </rPh>
    <rPh sb="6" eb="7">
      <t>ベン</t>
    </rPh>
    <phoneticPr fontId="4"/>
  </si>
  <si>
    <t>＊SY3220-5LZ-C4</t>
    <phoneticPr fontId="4"/>
  </si>
  <si>
    <t>ダブルソレノイド</t>
    <phoneticPr fontId="4"/>
  </si>
  <si>
    <t>＊SY3120-5LZ-C4</t>
    <phoneticPr fontId="4"/>
  </si>
  <si>
    <t>シングルソレノイド</t>
    <phoneticPr fontId="4"/>
  </si>
  <si>
    <t>＊SY3000-26-9A</t>
    <phoneticPr fontId="4"/>
  </si>
  <si>
    <t>ブラッキングプレートA'ssy</t>
    <phoneticPr fontId="4"/>
  </si>
  <si>
    <t>SYJ314R-5LZ-M5</t>
    <phoneticPr fontId="4"/>
  </si>
  <si>
    <t>真空エジェクタ</t>
    <phoneticPr fontId="4"/>
  </si>
  <si>
    <t>都機工(ｱｽﾞﾜﾝ）</t>
    <rPh sb="0" eb="1">
      <t>ミヤコ</t>
    </rPh>
    <rPh sb="1" eb="3">
      <t>キコウ</t>
    </rPh>
    <phoneticPr fontId="4"/>
  </si>
  <si>
    <t>No.5</t>
    <phoneticPr fontId="4"/>
  </si>
  <si>
    <t>ミニカップ</t>
    <phoneticPr fontId="4"/>
  </si>
  <si>
    <t>126858-X01</t>
    <phoneticPr fontId="4"/>
  </si>
  <si>
    <t>126858-Y01</t>
    <phoneticPr fontId="4"/>
  </si>
  <si>
    <t>126858-Y02</t>
    <phoneticPr fontId="4"/>
  </si>
  <si>
    <t>スライドテーブル変換板</t>
    <phoneticPr fontId="4"/>
  </si>
  <si>
    <t>126858-Y03</t>
    <phoneticPr fontId="4"/>
  </si>
  <si>
    <t>126858-Y04</t>
    <phoneticPr fontId="4"/>
  </si>
  <si>
    <t>ノズルガイド板金（18PPS）</t>
    <rPh sb="6" eb="8">
      <t>バンキン</t>
    </rPh>
    <phoneticPr fontId="4"/>
  </si>
  <si>
    <t>126858-Z01</t>
    <phoneticPr fontId="4"/>
  </si>
  <si>
    <t>背面取付板金</t>
    <phoneticPr fontId="4"/>
  </si>
  <si>
    <t>NV-S-Z01</t>
    <phoneticPr fontId="4"/>
  </si>
  <si>
    <t>ノズルバキュームベース</t>
    <phoneticPr fontId="4"/>
  </si>
  <si>
    <t>NV-S-Z02</t>
    <phoneticPr fontId="4"/>
  </si>
  <si>
    <t>ノズルバキュームトップ</t>
    <phoneticPr fontId="4"/>
  </si>
  <si>
    <t>NV-S-Z03</t>
    <phoneticPr fontId="4"/>
  </si>
  <si>
    <t>ノズルバキュームトップ2</t>
    <phoneticPr fontId="4"/>
  </si>
  <si>
    <t>6/19（本社着）</t>
    <rPh sb="5" eb="7">
      <t>ホンシャ</t>
    </rPh>
    <rPh sb="7" eb="8">
      <t>チャク</t>
    </rPh>
    <phoneticPr fontId="4"/>
  </si>
  <si>
    <t>PYDA-N-110-20-3</t>
    <phoneticPr fontId="4"/>
  </si>
  <si>
    <t>PETプレート（オレンジUVカット）</t>
    <phoneticPr fontId="4"/>
  </si>
  <si>
    <t>PYDA-N-55-20-3</t>
    <phoneticPr fontId="4"/>
  </si>
  <si>
    <t>関口（佐藤）</t>
    <rPh sb="3" eb="5">
      <t>サトウ</t>
    </rPh>
    <phoneticPr fontId="4"/>
  </si>
  <si>
    <t>ﾐｽﾐ3点</t>
    <rPh sb="4" eb="5">
      <t>テン</t>
    </rPh>
    <phoneticPr fontId="4"/>
  </si>
  <si>
    <t>モジュラージャック</t>
    <phoneticPr fontId="4"/>
  </si>
  <si>
    <t>レック株式会社</t>
    <rPh sb="3" eb="7">
      <t>カブシキガイシャ</t>
    </rPh>
    <phoneticPr fontId="4"/>
  </si>
  <si>
    <t>関口（則包）</t>
    <rPh sb="0" eb="2">
      <t>セキグチ</t>
    </rPh>
    <rPh sb="3" eb="5">
      <t>ノリカネ</t>
    </rPh>
    <phoneticPr fontId="4"/>
  </si>
  <si>
    <t>HUMQA-AMW-A40-B30-T10-X7.5-Y20-N4-L25-NA4</t>
    <phoneticPr fontId="4"/>
  </si>
  <si>
    <t>アルミ圧延材</t>
    <phoneticPr fontId="4"/>
  </si>
  <si>
    <t>JSDAS-SUD-A60-B10-T3-L50-M5</t>
    <phoneticPr fontId="4"/>
  </si>
  <si>
    <t>板金</t>
    <phoneticPr fontId="4"/>
  </si>
  <si>
    <t>APMMSL-N1-T2-L25</t>
    <phoneticPr fontId="4"/>
  </si>
  <si>
    <t>SUTPE8A</t>
    <phoneticPr fontId="4"/>
  </si>
  <si>
    <t>低圧用ねじ込み継手</t>
    <phoneticPr fontId="4"/>
  </si>
  <si>
    <t>SUTNPR8A-50</t>
    <phoneticPr fontId="4"/>
  </si>
  <si>
    <t>MSSFS4-5</t>
    <phoneticPr fontId="4"/>
  </si>
  <si>
    <t>APMTS-T1-N2</t>
    <phoneticPr fontId="4"/>
  </si>
  <si>
    <t>IR1210-01BG-A</t>
    <phoneticPr fontId="4"/>
  </si>
  <si>
    <t>128826-Y01</t>
    <phoneticPr fontId="4"/>
  </si>
  <si>
    <t>128826-Y02</t>
  </si>
  <si>
    <t>128826-Y03</t>
  </si>
  <si>
    <t>パイプガイド</t>
    <phoneticPr fontId="4"/>
  </si>
  <si>
    <t>128826-Y04</t>
  </si>
  <si>
    <t>パイプ</t>
    <phoneticPr fontId="4"/>
  </si>
  <si>
    <t>121056-Z01</t>
    <phoneticPr fontId="4"/>
  </si>
  <si>
    <t>IR1000取付板金</t>
    <phoneticPr fontId="4"/>
  </si>
  <si>
    <t>アサヒ電子株式会社</t>
    <rPh sb="3" eb="5">
      <t>デンシ</t>
    </rPh>
    <rPh sb="5" eb="9">
      <t>カブシキガイシャ</t>
    </rPh>
    <phoneticPr fontId="4"/>
  </si>
  <si>
    <t>青木（則包）</t>
    <rPh sb="0" eb="2">
      <t>アオキ</t>
    </rPh>
    <rPh sb="3" eb="5">
      <t>ノリカネ</t>
    </rPh>
    <phoneticPr fontId="4"/>
  </si>
  <si>
    <t>ULJP-H-JPSS-3</t>
    <phoneticPr fontId="4"/>
  </si>
  <si>
    <t>MFNC6</t>
    <phoneticPr fontId="4"/>
  </si>
  <si>
    <t>温度センサ</t>
    <phoneticPr fontId="4"/>
  </si>
  <si>
    <t>MHK6.25-25.4-V120-W80</t>
    <phoneticPr fontId="4"/>
  </si>
  <si>
    <t>カートリッジヒータ</t>
    <phoneticPr fontId="4"/>
  </si>
  <si>
    <t>NA3UCRSB-20-2-5</t>
    <phoneticPr fontId="4"/>
  </si>
  <si>
    <t>ロボットケーブル</t>
    <phoneticPr fontId="4"/>
  </si>
  <si>
    <t>SLSBWRK7-20</t>
    <phoneticPr fontId="4"/>
  </si>
  <si>
    <t>MSSFS3-10</t>
    <phoneticPr fontId="4"/>
  </si>
  <si>
    <t>128903-Y01</t>
    <phoneticPr fontId="4"/>
  </si>
  <si>
    <t>128903-Y02</t>
    <phoneticPr fontId="4"/>
  </si>
  <si>
    <t>温調ブロック</t>
    <phoneticPr fontId="4"/>
  </si>
  <si>
    <t>128903-Y03</t>
    <phoneticPr fontId="4"/>
  </si>
  <si>
    <t>スペーサー</t>
    <phoneticPr fontId="4"/>
  </si>
  <si>
    <t>ナミックス</t>
    <phoneticPr fontId="4"/>
  </si>
  <si>
    <t>中村(斉藤鉄）</t>
    <rPh sb="0" eb="2">
      <t>ナカムラ</t>
    </rPh>
    <rPh sb="3" eb="5">
      <t>サイトウ</t>
    </rPh>
    <rPh sb="5" eb="6">
      <t>テツ</t>
    </rPh>
    <phoneticPr fontId="4"/>
  </si>
  <si>
    <t>JRN　I/O-SYS接続用</t>
    <rPh sb="11" eb="13">
      <t>セツゾク</t>
    </rPh>
    <rPh sb="13" eb="14">
      <t>ヨウ</t>
    </rPh>
    <phoneticPr fontId="4"/>
  </si>
  <si>
    <t>日本航空端子</t>
    <rPh sb="0" eb="2">
      <t>ニホン</t>
    </rPh>
    <rPh sb="2" eb="4">
      <t>コウクウ</t>
    </rPh>
    <rPh sb="4" eb="6">
      <t>タンシ</t>
    </rPh>
    <phoneticPr fontId="4"/>
  </si>
  <si>
    <t>DC-C8-J13-F4-1R</t>
    <phoneticPr fontId="4"/>
  </si>
  <si>
    <t>D-suｂコネクタ樹脂フード</t>
    <rPh sb="9" eb="11">
      <t>ジュシ</t>
    </rPh>
    <phoneticPr fontId="4"/>
  </si>
  <si>
    <t>D-suｂコネクタ</t>
    <phoneticPr fontId="4"/>
  </si>
  <si>
    <t>DE-C8-J9-F2-1R</t>
    <phoneticPr fontId="4"/>
  </si>
  <si>
    <t>PLC1000接続用</t>
    <rPh sb="7" eb="9">
      <t>セツゾク</t>
    </rPh>
    <rPh sb="9" eb="10">
      <t>ヨウ</t>
    </rPh>
    <phoneticPr fontId="4"/>
  </si>
  <si>
    <t>HD-15SP</t>
    <phoneticPr fontId="4"/>
  </si>
  <si>
    <t>D-suｂコネクタ高密度汎用</t>
    <rPh sb="9" eb="12">
      <t>コウミツド</t>
    </rPh>
    <rPh sb="12" eb="14">
      <t>ハンヨウ</t>
    </rPh>
    <phoneticPr fontId="4"/>
  </si>
  <si>
    <t>MRB-80</t>
    <phoneticPr fontId="4"/>
  </si>
  <si>
    <t>DCリレー取付用</t>
    <rPh sb="5" eb="7">
      <t>トリツケ</t>
    </rPh>
    <rPh sb="7" eb="8">
      <t>ヨウ</t>
    </rPh>
    <phoneticPr fontId="4"/>
  </si>
  <si>
    <t>DCリレー</t>
    <phoneticPr fontId="4"/>
  </si>
  <si>
    <t>配線接続用</t>
    <rPh sb="0" eb="2">
      <t>ハイセン</t>
    </rPh>
    <rPh sb="2" eb="4">
      <t>セツゾク</t>
    </rPh>
    <rPh sb="4" eb="5">
      <t>ヨウ</t>
    </rPh>
    <phoneticPr fontId="4"/>
  </si>
  <si>
    <t>配線取付用</t>
    <rPh sb="0" eb="2">
      <t>ハイセン</t>
    </rPh>
    <rPh sb="2" eb="4">
      <t>トリツケ</t>
    </rPh>
    <rPh sb="4" eb="5">
      <t>ヨウ</t>
    </rPh>
    <phoneticPr fontId="4"/>
  </si>
  <si>
    <t>128929-Y01</t>
    <phoneticPr fontId="4"/>
  </si>
  <si>
    <t>128929-Y02</t>
  </si>
  <si>
    <t>AC475変換板</t>
    <rPh sb="5" eb="7">
      <t>ヘンカン</t>
    </rPh>
    <rPh sb="7" eb="8">
      <t>イタ</t>
    </rPh>
    <phoneticPr fontId="4"/>
  </si>
  <si>
    <t>128929-X01</t>
    <phoneticPr fontId="4"/>
  </si>
  <si>
    <t>ベースプレート（SUS）</t>
    <phoneticPr fontId="4"/>
  </si>
  <si>
    <t>Yudasun</t>
    <phoneticPr fontId="4"/>
  </si>
  <si>
    <t>上野(則包)</t>
    <rPh sb="0" eb="2">
      <t>ウエノ</t>
    </rPh>
    <rPh sb="3" eb="5">
      <t>ノリカネ</t>
    </rPh>
    <phoneticPr fontId="4"/>
  </si>
  <si>
    <t>H5CX-AS-N</t>
    <phoneticPr fontId="4"/>
  </si>
  <si>
    <t>デジタルタイマ（オムロン）</t>
    <phoneticPr fontId="4"/>
  </si>
  <si>
    <t>YUDASUN(NORIKANE)で発注済</t>
    <rPh sb="18" eb="21">
      <t>ハッチュウズミ</t>
    </rPh>
    <phoneticPr fontId="4"/>
  </si>
  <si>
    <t>WBOX3-432-070403-0046</t>
    <phoneticPr fontId="4"/>
  </si>
  <si>
    <t>加工済ボックス</t>
    <rPh sb="0" eb="2">
      <t>カコウ</t>
    </rPh>
    <rPh sb="2" eb="3">
      <t>スミ</t>
    </rPh>
    <phoneticPr fontId="4"/>
  </si>
  <si>
    <t>ヒューズボックス</t>
    <phoneticPr fontId="4"/>
  </si>
  <si>
    <t>RB625011EF-10P</t>
    <phoneticPr fontId="4"/>
  </si>
  <si>
    <t>ロッカスイッチ</t>
    <phoneticPr fontId="4"/>
  </si>
  <si>
    <t>NEDJ-ST-JS-15-2.2</t>
    <phoneticPr fontId="4"/>
  </si>
  <si>
    <t>D-subコネクタハーネス</t>
    <phoneticPr fontId="4"/>
  </si>
  <si>
    <t>SAVR-JST-E-2-0.7</t>
    <phoneticPr fontId="4"/>
  </si>
  <si>
    <t>SMコネクタハーネス（中継メス）</t>
    <rPh sb="11" eb="13">
      <t>チュウケイ</t>
    </rPh>
    <phoneticPr fontId="4"/>
  </si>
  <si>
    <t>SAVR-PT-E-2-2</t>
    <phoneticPr fontId="4"/>
  </si>
  <si>
    <t>SMコネクタハーネス（オスコネクタ）</t>
    <phoneticPr fontId="4"/>
  </si>
  <si>
    <t>EM2P-7A-2</t>
    <phoneticPr fontId="4"/>
  </si>
  <si>
    <t>ナガツネ</t>
    <phoneticPr fontId="4"/>
  </si>
  <si>
    <t>NG-1345</t>
    <phoneticPr fontId="4"/>
  </si>
  <si>
    <t>グロメット</t>
    <phoneticPr fontId="4"/>
  </si>
  <si>
    <t>管ﾋｭ-ｽﾞ</t>
    <rPh sb="0" eb="1">
      <t>カン</t>
    </rPh>
    <phoneticPr fontId="4"/>
  </si>
  <si>
    <t>NJC-16-5-PM</t>
    <phoneticPr fontId="4"/>
  </si>
  <si>
    <t>NJCコネクタ（オス）</t>
    <phoneticPr fontId="4"/>
  </si>
  <si>
    <t>SETDSUB-N-ML-PP-37</t>
    <phoneticPr fontId="4"/>
  </si>
  <si>
    <t>千住金属工業（TDK庄内）</t>
    <rPh sb="0" eb="1">
      <t>セン</t>
    </rPh>
    <rPh sb="1" eb="2">
      <t>スミ</t>
    </rPh>
    <rPh sb="2" eb="4">
      <t>キンゾク</t>
    </rPh>
    <rPh sb="4" eb="6">
      <t>コウギョウ</t>
    </rPh>
    <rPh sb="10" eb="12">
      <t>ショウナイ</t>
    </rPh>
    <phoneticPr fontId="4"/>
  </si>
  <si>
    <t>千葉（谷田部）</t>
    <rPh sb="0" eb="2">
      <t>チバ</t>
    </rPh>
    <rPh sb="3" eb="6">
      <t>ヤタベ</t>
    </rPh>
    <phoneticPr fontId="4"/>
  </si>
  <si>
    <t>村井電材</t>
    <rPh sb="0" eb="4">
      <t>ムライデンザイ</t>
    </rPh>
    <phoneticPr fontId="4"/>
  </si>
  <si>
    <t>45°アダプタ　　SC40189</t>
    <phoneticPr fontId="4"/>
  </si>
  <si>
    <t>エクステンド     SC40190</t>
    <phoneticPr fontId="4"/>
  </si>
  <si>
    <t>129946 ※20150610（仮受注№分）</t>
    <rPh sb="17" eb="18">
      <t>カリ</t>
    </rPh>
    <rPh sb="18" eb="20">
      <t>ジュチュウ</t>
    </rPh>
    <rPh sb="21" eb="22">
      <t>ブン</t>
    </rPh>
    <phoneticPr fontId="4"/>
  </si>
  <si>
    <r>
      <rPr>
        <sz val="11"/>
        <color indexed="10"/>
        <rFont val="ＭＳ Ｐゴシック"/>
        <family val="3"/>
        <charset val="128"/>
      </rPr>
      <t>JRN部品</t>
    </r>
    <r>
      <rPr>
        <sz val="11"/>
        <color theme="1"/>
        <rFont val="游ゴシック"/>
        <family val="2"/>
        <charset val="128"/>
        <scheme val="minor"/>
      </rPr>
      <t>　Z軸ガイド軸(50mm) / 960052000</t>
    </r>
    <rPh sb="3" eb="5">
      <t>ブヒン</t>
    </rPh>
    <rPh sb="7" eb="8">
      <t>ジク</t>
    </rPh>
    <rPh sb="11" eb="12">
      <t>ジク</t>
    </rPh>
    <phoneticPr fontId="4"/>
  </si>
  <si>
    <t>蛇の目見積番号：QSP-15-109</t>
    <rPh sb="0" eb="1">
      <t>ジャ</t>
    </rPh>
    <rPh sb="2" eb="3">
      <t>メ</t>
    </rPh>
    <rPh sb="3" eb="5">
      <t>ミツ</t>
    </rPh>
    <rPh sb="5" eb="7">
      <t>バンゴウ</t>
    </rPh>
    <phoneticPr fontId="4"/>
  </si>
  <si>
    <r>
      <rPr>
        <sz val="11"/>
        <color indexed="10"/>
        <rFont val="ＭＳ Ｐゴシック"/>
        <family val="3"/>
        <charset val="128"/>
      </rPr>
      <t>JRN部品</t>
    </r>
    <r>
      <rPr>
        <sz val="11"/>
        <color theme="1"/>
        <rFont val="游ゴシック"/>
        <family val="2"/>
        <charset val="128"/>
        <scheme val="minor"/>
      </rPr>
      <t>　Zガイドローラー1(組） / 960607110</t>
    </r>
    <rPh sb="3" eb="5">
      <t>ブヒン</t>
    </rPh>
    <rPh sb="16" eb="17">
      <t>クミ</t>
    </rPh>
    <phoneticPr fontId="4"/>
  </si>
  <si>
    <r>
      <rPr>
        <sz val="11"/>
        <color indexed="10"/>
        <rFont val="ＭＳ Ｐゴシック"/>
        <family val="3"/>
        <charset val="128"/>
      </rPr>
      <t>JRN部品</t>
    </r>
    <r>
      <rPr>
        <sz val="11"/>
        <color theme="1"/>
        <rFont val="游ゴシック"/>
        <family val="2"/>
        <charset val="128"/>
        <scheme val="minor"/>
      </rPr>
      <t>　Zガイドローラー2(組） / 960608111</t>
    </r>
    <rPh sb="3" eb="5">
      <t>ブヒン</t>
    </rPh>
    <rPh sb="16" eb="17">
      <t>クミ</t>
    </rPh>
    <phoneticPr fontId="4"/>
  </si>
  <si>
    <r>
      <rPr>
        <sz val="11"/>
        <color indexed="10"/>
        <rFont val="ＭＳ Ｐゴシック"/>
        <family val="3"/>
        <charset val="128"/>
      </rPr>
      <t>JRN部品</t>
    </r>
    <r>
      <rPr>
        <sz val="11"/>
        <color theme="1"/>
        <rFont val="游ゴシック"/>
        <family val="2"/>
        <charset val="128"/>
        <scheme val="minor"/>
      </rPr>
      <t>　Zガイドローラー3(組） / 960609112</t>
    </r>
    <rPh sb="3" eb="5">
      <t>ブヒン</t>
    </rPh>
    <rPh sb="16" eb="17">
      <t>クミ</t>
    </rPh>
    <phoneticPr fontId="4"/>
  </si>
  <si>
    <t>000000-X01-3</t>
    <phoneticPr fontId="4"/>
  </si>
  <si>
    <t>ワーク突き当てプレート※国分装置</t>
    <rPh sb="3" eb="4">
      <t>ツ</t>
    </rPh>
    <rPh sb="5" eb="6">
      <t>ア</t>
    </rPh>
    <rPh sb="12" eb="14">
      <t>コクブ</t>
    </rPh>
    <rPh sb="14" eb="16">
      <t>ソウチ</t>
    </rPh>
    <phoneticPr fontId="4"/>
  </si>
  <si>
    <t>5月試作治具より設計変更品</t>
    <rPh sb="1" eb="2">
      <t>ガツ</t>
    </rPh>
    <rPh sb="2" eb="4">
      <t>シサク</t>
    </rPh>
    <rPh sb="4" eb="6">
      <t>ジグ</t>
    </rPh>
    <rPh sb="8" eb="10">
      <t>セッケイ</t>
    </rPh>
    <rPh sb="10" eb="12">
      <t>ヘンコウ</t>
    </rPh>
    <rPh sb="12" eb="13">
      <t>ヒン</t>
    </rPh>
    <phoneticPr fontId="4"/>
  </si>
  <si>
    <t>6/17※本社入荷</t>
    <rPh sb="5" eb="7">
      <t>ホンシャ</t>
    </rPh>
    <rPh sb="7" eb="9">
      <t>ニュウカ</t>
    </rPh>
    <phoneticPr fontId="4"/>
  </si>
  <si>
    <t>000000-X02</t>
    <phoneticPr fontId="4"/>
  </si>
  <si>
    <t>プレート</t>
    <phoneticPr fontId="4"/>
  </si>
  <si>
    <t>000000-X03</t>
  </si>
  <si>
    <t>BVHVU6-2</t>
    <phoneticPr fontId="4"/>
  </si>
  <si>
    <t>超極低頭ネジM3-5</t>
    <rPh sb="0" eb="1">
      <t>チョウ</t>
    </rPh>
    <rPh sb="1" eb="2">
      <t>ゴク</t>
    </rPh>
    <rPh sb="2" eb="4">
      <t>テイトウ</t>
    </rPh>
    <phoneticPr fontId="4"/>
  </si>
  <si>
    <t>WSSM6-3-1</t>
    <phoneticPr fontId="4"/>
  </si>
  <si>
    <t>金属ワッシャー(t=1mm)</t>
    <rPh sb="0" eb="2">
      <t>キンゾク</t>
    </rPh>
    <phoneticPr fontId="4"/>
  </si>
  <si>
    <t>WSSM6-3-2.5</t>
    <phoneticPr fontId="4"/>
  </si>
  <si>
    <t>金属ワッシャー(t=2.5mm)</t>
    <rPh sb="0" eb="2">
      <t>キンゾク</t>
    </rPh>
    <phoneticPr fontId="4"/>
  </si>
  <si>
    <t>000000-X05</t>
    <phoneticPr fontId="4"/>
  </si>
  <si>
    <t>ワーク突き当てプレート曲げ20°
(74ｍｍ×52ｍｍ)※山形装置</t>
    <rPh sb="3" eb="4">
      <t>ツ</t>
    </rPh>
    <rPh sb="5" eb="6">
      <t>ア</t>
    </rPh>
    <rPh sb="11" eb="12">
      <t>マ</t>
    </rPh>
    <rPh sb="29" eb="31">
      <t>ヤマガタ</t>
    </rPh>
    <rPh sb="31" eb="33">
      <t>ソウチ</t>
    </rPh>
    <phoneticPr fontId="4"/>
  </si>
  <si>
    <t>000000-X04-3</t>
    <phoneticPr fontId="4"/>
  </si>
  <si>
    <t>ワーク突き当てプレート　開口部形状変更品</t>
    <rPh sb="3" eb="4">
      <t>ツ</t>
    </rPh>
    <rPh sb="5" eb="6">
      <t>ア</t>
    </rPh>
    <rPh sb="12" eb="14">
      <t>カイコウ</t>
    </rPh>
    <rPh sb="14" eb="15">
      <t>ブ</t>
    </rPh>
    <rPh sb="15" eb="17">
      <t>ケイジョウ</t>
    </rPh>
    <rPh sb="17" eb="19">
      <t>ヘンコウ</t>
    </rPh>
    <rPh sb="19" eb="20">
      <t>ヒン</t>
    </rPh>
    <phoneticPr fontId="4"/>
  </si>
  <si>
    <t>000000-X06</t>
    <phoneticPr fontId="4"/>
  </si>
  <si>
    <t>000000-X01-1</t>
    <phoneticPr fontId="4"/>
  </si>
  <si>
    <t>×</t>
    <phoneticPr fontId="4"/>
  </si>
  <si>
    <t>5月改造試作治具</t>
    <rPh sb="1" eb="2">
      <t>ガツ</t>
    </rPh>
    <rPh sb="2" eb="4">
      <t>カイゾウ</t>
    </rPh>
    <rPh sb="4" eb="6">
      <t>シサク</t>
    </rPh>
    <rPh sb="6" eb="8">
      <t>ジグ</t>
    </rPh>
    <phoneticPr fontId="4"/>
  </si>
  <si>
    <t>5/1※本社入荷</t>
    <rPh sb="4" eb="6">
      <t>ホンシャ</t>
    </rPh>
    <rPh sb="6" eb="8">
      <t>ニュウカ</t>
    </rPh>
    <phoneticPr fontId="4"/>
  </si>
  <si>
    <t>000000-X01-2</t>
  </si>
  <si>
    <t>使用</t>
    <rPh sb="0" eb="2">
      <t>シヨウ</t>
    </rPh>
    <phoneticPr fontId="4"/>
  </si>
  <si>
    <t>000000-X04-1</t>
    <phoneticPr fontId="4"/>
  </si>
  <si>
    <t>ワーク突き当てプレート(73.5mm)※山形装置</t>
    <rPh sb="3" eb="4">
      <t>ツ</t>
    </rPh>
    <rPh sb="5" eb="6">
      <t>ア</t>
    </rPh>
    <rPh sb="20" eb="22">
      <t>ヤマガタ</t>
    </rPh>
    <rPh sb="22" eb="24">
      <t>ソウチ</t>
    </rPh>
    <phoneticPr fontId="4"/>
  </si>
  <si>
    <t>000000-X04-2</t>
  </si>
  <si>
    <t>ワーク突き当てプレート(74mm)※山形装置</t>
    <rPh sb="3" eb="4">
      <t>ツ</t>
    </rPh>
    <rPh sb="5" eb="6">
      <t>ア</t>
    </rPh>
    <rPh sb="18" eb="20">
      <t>ヤマガタ</t>
    </rPh>
    <rPh sb="20" eb="22">
      <t>ソウチ</t>
    </rPh>
    <phoneticPr fontId="4"/>
  </si>
  <si>
    <t>TM036-0111-2</t>
    <phoneticPr fontId="4"/>
  </si>
  <si>
    <t>国分装置搬送ガイド</t>
    <rPh sb="0" eb="2">
      <t>コクブ</t>
    </rPh>
    <rPh sb="2" eb="4">
      <t>ソウチ</t>
    </rPh>
    <rPh sb="4" eb="6">
      <t>ハンソウ</t>
    </rPh>
    <phoneticPr fontId="4"/>
  </si>
  <si>
    <t>TM036-0135-B</t>
    <phoneticPr fontId="4"/>
  </si>
  <si>
    <t>プッシャー</t>
    <phoneticPr fontId="4"/>
  </si>
  <si>
    <t>大阪（営）＊デモ用</t>
    <rPh sb="0" eb="2">
      <t>オオサカ</t>
    </rPh>
    <rPh sb="3" eb="4">
      <t>エイ</t>
    </rPh>
    <rPh sb="8" eb="9">
      <t>ヨウ</t>
    </rPh>
    <phoneticPr fontId="4"/>
  </si>
  <si>
    <t>竹内(斉藤鉄）</t>
    <rPh sb="0" eb="2">
      <t>タケウチ</t>
    </rPh>
    <rPh sb="3" eb="5">
      <t>サイトウ</t>
    </rPh>
    <rPh sb="5" eb="6">
      <t>テツ</t>
    </rPh>
    <phoneticPr fontId="4"/>
  </si>
  <si>
    <t>図面番号</t>
    <rPh sb="0" eb="1">
      <t>ズ</t>
    </rPh>
    <rPh sb="1" eb="2">
      <t>メン</t>
    </rPh>
    <rPh sb="2" eb="4">
      <t>バンゴウ</t>
    </rPh>
    <phoneticPr fontId="4"/>
  </si>
  <si>
    <t>SSTT0001</t>
    <phoneticPr fontId="4"/>
  </si>
  <si>
    <t>IGETA-200-Z01</t>
    <phoneticPr fontId="4"/>
  </si>
  <si>
    <t>井桁ベース(200×200)</t>
  </si>
  <si>
    <t>IGETA-200-Z02</t>
  </si>
  <si>
    <t>井桁レール①□200</t>
    <phoneticPr fontId="4"/>
  </si>
  <si>
    <t>IGETA-200-Z03</t>
  </si>
  <si>
    <t>井桁レール②□200</t>
    <phoneticPr fontId="4"/>
  </si>
  <si>
    <t>IGTEA-Z04</t>
    <phoneticPr fontId="4"/>
  </si>
  <si>
    <t>井桁ストッパー②</t>
  </si>
  <si>
    <t>IGTEA-Z05</t>
  </si>
  <si>
    <t>井桁ストッパー①</t>
  </si>
  <si>
    <t>128672-Y01</t>
    <phoneticPr fontId="4"/>
  </si>
  <si>
    <t>注文書発行願います
→依頼済み</t>
    <rPh sb="0" eb="2">
      <t>チュウモン</t>
    </rPh>
    <rPh sb="2" eb="3">
      <t>ショ</t>
    </rPh>
    <rPh sb="3" eb="5">
      <t>ハッコウ</t>
    </rPh>
    <rPh sb="5" eb="6">
      <t>ネガ</t>
    </rPh>
    <rPh sb="11" eb="13">
      <t>イライ</t>
    </rPh>
    <rPh sb="13" eb="14">
      <t>ズ</t>
    </rPh>
    <phoneticPr fontId="4"/>
  </si>
  <si>
    <t>128672-Y02</t>
  </si>
  <si>
    <t>128672-Y03</t>
    <phoneticPr fontId="4"/>
  </si>
  <si>
    <t>シリンジ取付板</t>
    <rPh sb="4" eb="6">
      <t>トリツケ</t>
    </rPh>
    <rPh sb="6" eb="7">
      <t>イタ</t>
    </rPh>
    <phoneticPr fontId="4"/>
  </si>
  <si>
    <t>FWASA-D10-V4-T9</t>
    <phoneticPr fontId="4"/>
  </si>
  <si>
    <t>金属スペーサL=9mm（シリンジ用）</t>
    <rPh sb="0" eb="2">
      <t>キンゾク</t>
    </rPh>
    <rPh sb="16" eb="17">
      <t>ヨウ</t>
    </rPh>
    <phoneticPr fontId="4"/>
  </si>
  <si>
    <t>D-sub9pin</t>
    <phoneticPr fontId="4"/>
  </si>
  <si>
    <t>DE-C8-J9-F41R</t>
    <phoneticPr fontId="4"/>
  </si>
  <si>
    <t>D-sub9pinフード</t>
    <phoneticPr fontId="4"/>
  </si>
  <si>
    <t>済</t>
    <rPh sb="0" eb="1">
      <t>スミ</t>
    </rPh>
    <phoneticPr fontId="4"/>
  </si>
  <si>
    <t>株式会社倉内工業</t>
    <rPh sb="0" eb="2">
      <t>カブシキ</t>
    </rPh>
    <rPh sb="2" eb="4">
      <t>カイシャ</t>
    </rPh>
    <rPh sb="4" eb="6">
      <t>クラウチ</t>
    </rPh>
    <rPh sb="6" eb="8">
      <t>コウギョウ</t>
    </rPh>
    <phoneticPr fontId="4"/>
  </si>
  <si>
    <t>128671-Y01</t>
    <phoneticPr fontId="4"/>
  </si>
  <si>
    <t>128671-Y02</t>
    <phoneticPr fontId="4"/>
  </si>
  <si>
    <t>シリンジホルダー取付板</t>
    <rPh sb="8" eb="10">
      <t>トリツケ</t>
    </rPh>
    <rPh sb="10" eb="11">
      <t>イタ</t>
    </rPh>
    <phoneticPr fontId="4"/>
  </si>
  <si>
    <t>XSG25-CZ</t>
    <phoneticPr fontId="4"/>
  </si>
  <si>
    <t>Z軸マイクロ調整ステージ</t>
    <rPh sb="1" eb="2">
      <t>ジク</t>
    </rPh>
    <rPh sb="6" eb="8">
      <t>チョウセイ</t>
    </rPh>
    <phoneticPr fontId="4"/>
  </si>
  <si>
    <t>SCB2-6</t>
    <phoneticPr fontId="4"/>
  </si>
  <si>
    <t>M2-6 ※Z軸マイクロステージ固定用</t>
    <rPh sb="7" eb="8">
      <t>ジク</t>
    </rPh>
    <rPh sb="16" eb="18">
      <t>コテイ</t>
    </rPh>
    <rPh sb="18" eb="19">
      <t>ヨウ</t>
    </rPh>
    <phoneticPr fontId="4"/>
  </si>
  <si>
    <t>春日電機</t>
    <rPh sb="0" eb="2">
      <t>カスガ</t>
    </rPh>
    <rPh sb="2" eb="4">
      <t>デンキ</t>
    </rPh>
    <phoneticPr fontId="4"/>
  </si>
  <si>
    <r>
      <t>PCソフト（塗布仕様）　※ＪＲ</t>
    </r>
    <r>
      <rPr>
        <b/>
        <u/>
        <sz val="16"/>
        <color indexed="10"/>
        <rFont val="ＭＳ Ｐゴシック"/>
        <family val="3"/>
        <charset val="128"/>
      </rPr>
      <t>Ｖ</t>
    </r>
    <rPh sb="6" eb="8">
      <t>トフ</t>
    </rPh>
    <rPh sb="8" eb="10">
      <t>シヨウ</t>
    </rPh>
    <phoneticPr fontId="4"/>
  </si>
  <si>
    <r>
      <rPr>
        <b/>
        <sz val="16"/>
        <color indexed="10"/>
        <rFont val="ＭＳ Ｐゴシック"/>
        <family val="3"/>
        <charset val="128"/>
      </rPr>
      <t>JRV</t>
    </r>
    <r>
      <rPr>
        <sz val="16"/>
        <color indexed="8"/>
        <rFont val="ＭＳ Ｐゴシック"/>
        <family val="3"/>
        <charset val="128"/>
      </rPr>
      <t>用　ＰＣソフト</t>
    </r>
    <rPh sb="3" eb="4">
      <t>ヨウ</t>
    </rPh>
    <phoneticPr fontId="4"/>
  </si>
  <si>
    <r>
      <t>JR</t>
    </r>
    <r>
      <rPr>
        <b/>
        <sz val="11"/>
        <color indexed="10"/>
        <rFont val="ＭＳ Ｐゴシック"/>
        <family val="3"/>
        <charset val="128"/>
      </rPr>
      <t>V</t>
    </r>
    <r>
      <rPr>
        <sz val="11"/>
        <color theme="1"/>
        <rFont val="游ゴシック"/>
        <family val="2"/>
        <charset val="128"/>
        <scheme val="minor"/>
      </rPr>
      <t>⇔SDP I/Oケーブル</t>
    </r>
    <phoneticPr fontId="4"/>
  </si>
  <si>
    <t>128780-Y01</t>
    <phoneticPr fontId="4"/>
  </si>
  <si>
    <t>Ｚ軸下板</t>
    <rPh sb="1" eb="2">
      <t>ジク</t>
    </rPh>
    <rPh sb="2" eb="4">
      <t>シタイタ</t>
    </rPh>
    <phoneticPr fontId="4"/>
  </si>
  <si>
    <t>128780-Y02</t>
    <phoneticPr fontId="4"/>
  </si>
  <si>
    <t>マイクロステージ変換ブロック</t>
    <rPh sb="8" eb="10">
      <t>ヘンカン</t>
    </rPh>
    <phoneticPr fontId="4"/>
  </si>
  <si>
    <t>128780-Y03</t>
    <phoneticPr fontId="4"/>
  </si>
  <si>
    <t>M2-6 ※ＸＹ軸 Z軸マイクロステージ固定用</t>
    <rPh sb="8" eb="9">
      <t>ジク</t>
    </rPh>
    <rPh sb="11" eb="12">
      <t>ジク</t>
    </rPh>
    <rPh sb="20" eb="22">
      <t>コテイ</t>
    </rPh>
    <rPh sb="22" eb="23">
      <t>ヨウ</t>
    </rPh>
    <phoneticPr fontId="4"/>
  </si>
  <si>
    <t>M2-8 ※ＸＹ軸マイクロステージ固定用</t>
    <rPh sb="8" eb="9">
      <t>ジク</t>
    </rPh>
    <rPh sb="17" eb="19">
      <t>コテイ</t>
    </rPh>
    <rPh sb="19" eb="20">
      <t>ヨウ</t>
    </rPh>
    <phoneticPr fontId="4"/>
  </si>
  <si>
    <t>SS4834</t>
    <phoneticPr fontId="4"/>
  </si>
  <si>
    <t>SUSスタッドC</t>
    <phoneticPr fontId="4"/>
  </si>
  <si>
    <t>SS4838</t>
    <phoneticPr fontId="4"/>
  </si>
  <si>
    <t>ベースA-1</t>
    <phoneticPr fontId="4"/>
  </si>
  <si>
    <t>河合電器製作所</t>
    <rPh sb="0" eb="2">
      <t>カワイ</t>
    </rPh>
    <rPh sb="2" eb="4">
      <t>デンキ</t>
    </rPh>
    <rPh sb="4" eb="7">
      <t>セイサクジョ</t>
    </rPh>
    <phoneticPr fontId="4"/>
  </si>
  <si>
    <t>タンク用シリコンラバーヒータ ／ 図番：００８４０Ｒ００４＝０</t>
    <rPh sb="3" eb="4">
      <t>ヨウ</t>
    </rPh>
    <rPh sb="17" eb="19">
      <t>ズバン</t>
    </rPh>
    <phoneticPr fontId="4"/>
  </si>
  <si>
    <t>150×φ216用　200V 300W 
リード長3000L 熱電対Kタイプ付　固定金具付</t>
    <rPh sb="24" eb="25">
      <t>ナガ</t>
    </rPh>
    <rPh sb="31" eb="34">
      <t>ネツデンツイ</t>
    </rPh>
    <rPh sb="38" eb="39">
      <t>ツキ</t>
    </rPh>
    <rPh sb="40" eb="42">
      <t>コテイ</t>
    </rPh>
    <rPh sb="42" eb="44">
      <t>カナグ</t>
    </rPh>
    <rPh sb="44" eb="45">
      <t>ツキ</t>
    </rPh>
    <phoneticPr fontId="4"/>
  </si>
  <si>
    <t>配管ヒーター（センサー付）  ／ 図番：００８４０Ｒ００５＝０</t>
    <rPh sb="0" eb="2">
      <t>ハイカン</t>
    </rPh>
    <rPh sb="11" eb="12">
      <t>ツキ</t>
    </rPh>
    <rPh sb="17" eb="19">
      <t>ズバン</t>
    </rPh>
    <phoneticPr fontId="4"/>
  </si>
  <si>
    <t>φ12×300L 65V 35W 
リード長3000L (センサー付）　配管ヒーター</t>
    <rPh sb="21" eb="22">
      <t>ナガ</t>
    </rPh>
    <rPh sb="33" eb="34">
      <t>ツキ</t>
    </rPh>
    <rPh sb="36" eb="38">
      <t>ハイカン</t>
    </rPh>
    <phoneticPr fontId="4"/>
  </si>
  <si>
    <t>配管ヒーター ／ 図番：００８４０Ｒ００５＝０</t>
    <rPh sb="0" eb="2">
      <t>ハイカン</t>
    </rPh>
    <rPh sb="9" eb="11">
      <t>ズバン</t>
    </rPh>
    <phoneticPr fontId="4"/>
  </si>
  <si>
    <t>φ12×300L 65V 35W 
リード長3000L 配管ヒーター</t>
    <rPh sb="21" eb="22">
      <t>ナガ</t>
    </rPh>
    <rPh sb="28" eb="30">
      <t>ハイカン</t>
    </rPh>
    <phoneticPr fontId="4"/>
  </si>
  <si>
    <t>129253-Y01</t>
    <phoneticPr fontId="4"/>
  </si>
  <si>
    <t>SV35HF温調ブロック</t>
    <rPh sb="6" eb="8">
      <t>オンチョウ</t>
    </rPh>
    <phoneticPr fontId="4"/>
  </si>
  <si>
    <t>済み</t>
    <rPh sb="0" eb="1">
      <t>ズ</t>
    </rPh>
    <phoneticPr fontId="4"/>
  </si>
  <si>
    <t>129253-Y02</t>
    <phoneticPr fontId="4"/>
  </si>
  <si>
    <t>バルブ温調先端ブロック</t>
    <rPh sb="3" eb="5">
      <t>オンチョウ</t>
    </rPh>
    <rPh sb="5" eb="7">
      <t>センタン</t>
    </rPh>
    <phoneticPr fontId="4"/>
  </si>
  <si>
    <t>MCHK5-40-V200-W60</t>
    <phoneticPr fontId="4"/>
  </si>
  <si>
    <t>カートリッジヒーター(200V)</t>
    <phoneticPr fontId="4"/>
  </si>
  <si>
    <t>K熱電対</t>
    <rPh sb="1" eb="2">
      <t>ネツ</t>
    </rPh>
    <rPh sb="2" eb="3">
      <t>デン</t>
    </rPh>
    <rPh sb="3" eb="4">
      <t>ツイ</t>
    </rPh>
    <phoneticPr fontId="4"/>
  </si>
  <si>
    <t>止めネジ</t>
    <rPh sb="0" eb="1">
      <t>ト</t>
    </rPh>
    <phoneticPr fontId="4"/>
  </si>
  <si>
    <t>株式会社ハイメック</t>
    <rPh sb="0" eb="4">
      <t>カブシキカイシャ</t>
    </rPh>
    <phoneticPr fontId="4"/>
  </si>
  <si>
    <t>杉浦（谷田川）</t>
    <rPh sb="0" eb="2">
      <t>スギウラ</t>
    </rPh>
    <rPh sb="3" eb="6">
      <t>ヤタガワ</t>
    </rPh>
    <phoneticPr fontId="4"/>
  </si>
  <si>
    <t>128386-Y01</t>
    <phoneticPr fontId="4"/>
  </si>
  <si>
    <t>SV46バルブ固定板</t>
    <rPh sb="7" eb="9">
      <t>コテイ</t>
    </rPh>
    <rPh sb="9" eb="10">
      <t>イタ</t>
    </rPh>
    <phoneticPr fontId="4"/>
  </si>
  <si>
    <t>注文書
発行願います。</t>
    <rPh sb="0" eb="2">
      <t>チュウモン</t>
    </rPh>
    <rPh sb="2" eb="3">
      <t>ショ</t>
    </rPh>
    <rPh sb="4" eb="6">
      <t>ハッコウ</t>
    </rPh>
    <rPh sb="6" eb="7">
      <t>ネガ</t>
    </rPh>
    <phoneticPr fontId="4"/>
  </si>
  <si>
    <t>5/29本社着</t>
    <rPh sb="4" eb="6">
      <t>ホンシャ</t>
    </rPh>
    <rPh sb="6" eb="7">
      <t>ツ</t>
    </rPh>
    <phoneticPr fontId="4"/>
  </si>
  <si>
    <t>128386-Y02</t>
  </si>
  <si>
    <t>SV46バルブホルダー(L30P25)</t>
    <phoneticPr fontId="4"/>
  </si>
  <si>
    <t>128386-Y03</t>
  </si>
  <si>
    <t>SV46バルブ下受け板</t>
    <rPh sb="7" eb="8">
      <t>シタ</t>
    </rPh>
    <rPh sb="8" eb="9">
      <t>ウ</t>
    </rPh>
    <rPh sb="10" eb="11">
      <t>イタ</t>
    </rPh>
    <phoneticPr fontId="4"/>
  </si>
  <si>
    <t>128386-Y04</t>
  </si>
  <si>
    <t>SV35HAバルブ固定板</t>
    <rPh sb="9" eb="11">
      <t>コテイ</t>
    </rPh>
    <rPh sb="11" eb="12">
      <t>イタ</t>
    </rPh>
    <phoneticPr fontId="4"/>
  </si>
  <si>
    <t>128386-Y05</t>
  </si>
  <si>
    <t>SV35HFバルブホルダー(L60P25)</t>
    <phoneticPr fontId="4"/>
  </si>
  <si>
    <t>128386-Y06</t>
  </si>
  <si>
    <t>SV35HFバルブ下受け板</t>
    <rPh sb="9" eb="10">
      <t>シタ</t>
    </rPh>
    <rPh sb="10" eb="11">
      <t>ウ</t>
    </rPh>
    <rPh sb="12" eb="13">
      <t>イタ</t>
    </rPh>
    <phoneticPr fontId="4"/>
  </si>
  <si>
    <t>128386-Y07</t>
  </si>
  <si>
    <t>カートリッジホルダー</t>
    <phoneticPr fontId="4"/>
  </si>
  <si>
    <t>128386-Y08</t>
  </si>
  <si>
    <t>タブテーブル（L110)</t>
    <phoneticPr fontId="4"/>
  </si>
  <si>
    <t>LRLBS5-A30-L10</t>
    <phoneticPr fontId="4"/>
  </si>
  <si>
    <t>長尺ローレットネジ</t>
    <phoneticPr fontId="4"/>
  </si>
  <si>
    <t>DE-9PF-N</t>
    <phoneticPr fontId="4"/>
  </si>
  <si>
    <r>
      <t>D</t>
    </r>
    <r>
      <rPr>
        <sz val="11"/>
        <color theme="1"/>
        <rFont val="游ゴシック"/>
        <family val="2"/>
        <charset val="128"/>
        <scheme val="minor"/>
      </rPr>
      <t>-sub 9オス</t>
    </r>
    <phoneticPr fontId="4"/>
  </si>
  <si>
    <t>DE-C4-J6</t>
    <phoneticPr fontId="4"/>
  </si>
  <si>
    <r>
      <t>D</t>
    </r>
    <r>
      <rPr>
        <sz val="11"/>
        <color theme="1"/>
        <rFont val="游ゴシック"/>
        <family val="2"/>
        <charset val="128"/>
        <scheme val="minor"/>
      </rPr>
      <t>-sub 9フード</t>
    </r>
    <phoneticPr fontId="4"/>
  </si>
  <si>
    <t>NEDJL-PS-SB-37-1.0</t>
    <phoneticPr fontId="4"/>
  </si>
  <si>
    <t>株式会社ショｳエー</t>
    <rPh sb="0" eb="4">
      <t>カブシキガイシャ</t>
    </rPh>
    <phoneticPr fontId="4"/>
  </si>
  <si>
    <t>青木　氏(斉藤秀）</t>
    <rPh sb="0" eb="2">
      <t>アオキ</t>
    </rPh>
    <rPh sb="3" eb="4">
      <t>シ</t>
    </rPh>
    <rPh sb="5" eb="7">
      <t>サイトウ</t>
    </rPh>
    <rPh sb="7" eb="8">
      <t>ヒデ</t>
    </rPh>
    <phoneticPr fontId="4"/>
  </si>
  <si>
    <t>99999-3-Y001</t>
    <phoneticPr fontId="4"/>
  </si>
  <si>
    <t>ﾂｰﾙ取付ﾌﾞﾗｹｯﾄ</t>
    <phoneticPr fontId="4"/>
  </si>
  <si>
    <t>99999-3-Y004</t>
  </si>
  <si>
    <t>6/15仙台(営)ﾍ発送</t>
    <rPh sb="4" eb="6">
      <t>センダイ</t>
    </rPh>
    <rPh sb="6" eb="9">
      <t>エイ</t>
    </rPh>
    <rPh sb="10" eb="12">
      <t>ハッソウ</t>
    </rPh>
    <phoneticPr fontId="4"/>
  </si>
  <si>
    <t>大日本印刷</t>
    <rPh sb="0" eb="3">
      <t>ダイニホン</t>
    </rPh>
    <rPh sb="3" eb="5">
      <t>インサツ</t>
    </rPh>
    <phoneticPr fontId="4"/>
  </si>
  <si>
    <t>APMTSL-G1-N1-L20</t>
    <phoneticPr fontId="4"/>
  </si>
  <si>
    <t>NOK</t>
    <phoneticPr fontId="4"/>
  </si>
  <si>
    <t>P10-4D</t>
    <phoneticPr fontId="4"/>
  </si>
  <si>
    <t>25pinケーブル（ロボット⇔端子台）</t>
    <phoneticPr fontId="4"/>
  </si>
  <si>
    <t>MWI-DS25A-TB25</t>
    <phoneticPr fontId="4"/>
  </si>
  <si>
    <t>25pin端子台</t>
    <phoneticPr fontId="4"/>
  </si>
  <si>
    <t>AD-342</t>
    <phoneticPr fontId="4"/>
  </si>
  <si>
    <t>ＤＩＮレール</t>
    <phoneticPr fontId="4"/>
  </si>
  <si>
    <t>MHPUS203-30-30-B</t>
    <phoneticPr fontId="4"/>
  </si>
  <si>
    <t>φ6エルボ継手</t>
    <phoneticPr fontId="4"/>
  </si>
  <si>
    <t>HFS6-3030-660</t>
    <phoneticPr fontId="4"/>
  </si>
  <si>
    <t>HFS6-3030-320</t>
    <phoneticPr fontId="4"/>
  </si>
  <si>
    <t>HFSFIN6-1530-320</t>
    <phoneticPr fontId="4"/>
  </si>
  <si>
    <t>アルミフレーム用フレームキャップ</t>
    <phoneticPr fontId="4"/>
  </si>
  <si>
    <t>HBKTS6-SST</t>
    <phoneticPr fontId="4"/>
  </si>
  <si>
    <t>押出厚型ブラケット</t>
    <phoneticPr fontId="4"/>
  </si>
  <si>
    <t>SHPTLN6-SET</t>
    <phoneticPr fontId="4"/>
  </si>
  <si>
    <t>HNTLP6-620-M3-N10-P40-16</t>
    <phoneticPr fontId="4"/>
  </si>
  <si>
    <t>アルミフレーム用長ナット</t>
    <phoneticPr fontId="4"/>
  </si>
  <si>
    <t>SSE2BZ16-630</t>
    <phoneticPr fontId="4"/>
  </si>
  <si>
    <t>SETGRS10-20-SC5</t>
    <phoneticPr fontId="4"/>
  </si>
  <si>
    <t>CFUAS5-13</t>
    <phoneticPr fontId="4"/>
  </si>
  <si>
    <t>カムフォロア</t>
    <phoneticPr fontId="4"/>
  </si>
  <si>
    <t>SHTM5-15</t>
    <phoneticPr fontId="4"/>
  </si>
  <si>
    <t>KEDSW10-50</t>
    <phoneticPr fontId="4"/>
  </si>
  <si>
    <t>平行キー</t>
    <phoneticPr fontId="4"/>
  </si>
  <si>
    <t>FWZJM-D10-V6-P3.5-H3.5-T6.5</t>
    <phoneticPr fontId="4"/>
  </si>
  <si>
    <t>SBSPO4-20</t>
    <phoneticPr fontId="4"/>
  </si>
  <si>
    <t>引張りばね用ポスト</t>
    <phoneticPr fontId="4"/>
  </si>
  <si>
    <t>SBSPO4-25</t>
    <phoneticPr fontId="4"/>
  </si>
  <si>
    <t>AUS8-40</t>
    <phoneticPr fontId="4"/>
  </si>
  <si>
    <t>引張りばね</t>
    <phoneticPr fontId="4"/>
  </si>
  <si>
    <t>HNTTSN6-5</t>
    <phoneticPr fontId="4"/>
  </si>
  <si>
    <t>アルミフレーム用先入れナット</t>
    <phoneticPr fontId="4"/>
  </si>
  <si>
    <t>真空ユニット固定板金</t>
    <phoneticPr fontId="4"/>
  </si>
  <si>
    <t>129433-X01</t>
    <phoneticPr fontId="4"/>
  </si>
  <si>
    <t>129433-X02</t>
  </si>
  <si>
    <t>吸着下板</t>
    <rPh sb="0" eb="2">
      <t>キュウチャク</t>
    </rPh>
    <rPh sb="2" eb="3">
      <t>シタ</t>
    </rPh>
    <rPh sb="3" eb="4">
      <t>イタ</t>
    </rPh>
    <phoneticPr fontId="4"/>
  </si>
  <si>
    <t>129433-X03</t>
  </si>
  <si>
    <t>渡し板(1)</t>
    <rPh sb="0" eb="1">
      <t>ワタ</t>
    </rPh>
    <rPh sb="2" eb="3">
      <t>イタ</t>
    </rPh>
    <phoneticPr fontId="4"/>
  </si>
  <si>
    <t>129433-X04</t>
  </si>
  <si>
    <t>渡し板(2)</t>
    <rPh sb="0" eb="1">
      <t>ワタ</t>
    </rPh>
    <rPh sb="2" eb="3">
      <t>イタ</t>
    </rPh>
    <phoneticPr fontId="4"/>
  </si>
  <si>
    <t>129433-X05</t>
  </si>
  <si>
    <t>連結ブロック</t>
    <rPh sb="0" eb="2">
      <t>レンケツ</t>
    </rPh>
    <phoneticPr fontId="4"/>
  </si>
  <si>
    <t>129433-X06</t>
  </si>
  <si>
    <t>ベース固定板金(1)</t>
    <rPh sb="3" eb="5">
      <t>コテイ</t>
    </rPh>
    <rPh sb="5" eb="7">
      <t>バンキン</t>
    </rPh>
    <phoneticPr fontId="4"/>
  </si>
  <si>
    <t>129433-X07</t>
  </si>
  <si>
    <t>ベース固定板金(2)</t>
    <rPh sb="3" eb="5">
      <t>コテイ</t>
    </rPh>
    <rPh sb="5" eb="7">
      <t>バンキン</t>
    </rPh>
    <phoneticPr fontId="4"/>
  </si>
  <si>
    <t>129433-X08</t>
  </si>
  <si>
    <t>連結板金</t>
    <rPh sb="0" eb="2">
      <t>レンケツ</t>
    </rPh>
    <rPh sb="2" eb="4">
      <t>バンキン</t>
    </rPh>
    <phoneticPr fontId="4"/>
  </si>
  <si>
    <t>129433-Z01</t>
    <phoneticPr fontId="4"/>
  </si>
  <si>
    <t>東芝</t>
    <rPh sb="0" eb="2">
      <t>トウシバ</t>
    </rPh>
    <phoneticPr fontId="4"/>
  </si>
  <si>
    <t>CBSST4-5</t>
    <phoneticPr fontId="4"/>
  </si>
  <si>
    <t>e-star下止め用ねじ</t>
    <rPh sb="6" eb="7">
      <t>シタ</t>
    </rPh>
    <rPh sb="7" eb="8">
      <t>ト</t>
    </rPh>
    <rPh sb="9" eb="10">
      <t>ヨウ</t>
    </rPh>
    <phoneticPr fontId="4"/>
  </si>
  <si>
    <t>SET-CM-R-2-24</t>
    <phoneticPr fontId="4"/>
  </si>
  <si>
    <t>コマーシャルメーテンロックコネクタ（コンプリートセット）</t>
    <phoneticPr fontId="4"/>
  </si>
  <si>
    <t>ACJ-3⇔I/O-SYS+e-starエンジン部用</t>
    <rPh sb="24" eb="25">
      <t>ブ</t>
    </rPh>
    <rPh sb="25" eb="26">
      <t>ヨウ</t>
    </rPh>
    <phoneticPr fontId="4"/>
  </si>
  <si>
    <t>D-Subコネクタ（コンプリートセット）</t>
    <phoneticPr fontId="4"/>
  </si>
  <si>
    <t>I/O-SYS用コネクタ</t>
    <rPh sb="7" eb="8">
      <t>ヨウ</t>
    </rPh>
    <phoneticPr fontId="4"/>
  </si>
  <si>
    <t>NEDU-PT-E-9-2.0</t>
    <phoneticPr fontId="4"/>
  </si>
  <si>
    <t>D-Subコネクタケーブル</t>
    <phoneticPr fontId="4"/>
  </si>
  <si>
    <t>SDP500用</t>
    <rPh sb="6" eb="7">
      <t>ヨウ</t>
    </rPh>
    <phoneticPr fontId="4"/>
  </si>
  <si>
    <t>NA3GH-24-2-2.0</t>
    <phoneticPr fontId="4"/>
  </si>
  <si>
    <t>多芯電線</t>
    <rPh sb="0" eb="1">
      <t>タ</t>
    </rPh>
    <rPh sb="1" eb="2">
      <t>シン</t>
    </rPh>
    <rPh sb="2" eb="4">
      <t>デンセン</t>
    </rPh>
    <phoneticPr fontId="4"/>
  </si>
  <si>
    <t>ACJ-3用</t>
    <rPh sb="5" eb="6">
      <t>ヨウ</t>
    </rPh>
    <phoneticPr fontId="4"/>
  </si>
  <si>
    <t>NA3GH-24-2-1.0</t>
    <phoneticPr fontId="4"/>
  </si>
  <si>
    <t>A110用</t>
    <rPh sb="4" eb="5">
      <t>ヨウ</t>
    </rPh>
    <phoneticPr fontId="4"/>
  </si>
  <si>
    <t>シリンジホルダ用</t>
    <rPh sb="7" eb="8">
      <t>ヨウ</t>
    </rPh>
    <phoneticPr fontId="4"/>
  </si>
  <si>
    <t>129544-Y01</t>
    <phoneticPr fontId="4"/>
  </si>
  <si>
    <t>129544-Y02</t>
  </si>
  <si>
    <t>シリンジ取付板</t>
    <phoneticPr fontId="4"/>
  </si>
  <si>
    <t>129544-Y03</t>
  </si>
  <si>
    <t>e-star取付板</t>
    <phoneticPr fontId="4"/>
  </si>
  <si>
    <t>ヤマセエレクトロニクス株式会社</t>
    <rPh sb="11" eb="15">
      <t>カブシキガイシャ</t>
    </rPh>
    <phoneticPr fontId="4"/>
  </si>
  <si>
    <t>本郷（則包）</t>
    <rPh sb="0" eb="2">
      <t>ホンゴウ</t>
    </rPh>
    <rPh sb="3" eb="5">
      <t>ノリカネ</t>
    </rPh>
    <phoneticPr fontId="4"/>
  </si>
  <si>
    <t>MCHK3.1-31.8-V120-W25</t>
    <phoneticPr fontId="4"/>
  </si>
  <si>
    <t>ヒータ</t>
    <phoneticPr fontId="4"/>
  </si>
  <si>
    <t>MTCS</t>
    <phoneticPr fontId="4"/>
  </si>
  <si>
    <t>温度調節コントローラ</t>
    <phoneticPr fontId="4"/>
  </si>
  <si>
    <t>ULJP-H-JPSS-2</t>
    <phoneticPr fontId="4"/>
  </si>
  <si>
    <t>129761-Y01</t>
    <phoneticPr fontId="4"/>
  </si>
  <si>
    <t>温調ブロック</t>
    <rPh sb="0" eb="2">
      <t>オンチョウ</t>
    </rPh>
    <phoneticPr fontId="4"/>
  </si>
  <si>
    <t>129761-Y02</t>
  </si>
  <si>
    <t>温調ノズル</t>
    <rPh sb="0" eb="2">
      <t>オンチョウ</t>
    </rPh>
    <phoneticPr fontId="4"/>
  </si>
  <si>
    <t>ヒータ断線の為、追加で購入。</t>
    <rPh sb="3" eb="5">
      <t>ダンセン</t>
    </rPh>
    <rPh sb="6" eb="7">
      <t>タメ</t>
    </rPh>
    <rPh sb="8" eb="10">
      <t>ツイカ</t>
    </rPh>
    <rPh sb="11" eb="13">
      <t>コウニュウ</t>
    </rPh>
    <phoneticPr fontId="4"/>
  </si>
  <si>
    <t>ビシェイポリテック様</t>
    <phoneticPr fontId="4"/>
  </si>
  <si>
    <t>青木(齋藤秀昭）</t>
    <rPh sb="0" eb="2">
      <t>アオキ</t>
    </rPh>
    <rPh sb="3" eb="5">
      <t>サイトウ</t>
    </rPh>
    <rPh sb="5" eb="7">
      <t>ヒデアキ</t>
    </rPh>
    <phoneticPr fontId="4"/>
  </si>
  <si>
    <t>画像ﾕﾆｯﾄ</t>
    <rPh sb="0" eb="2">
      <t>ガゾウ</t>
    </rPh>
    <phoneticPr fontId="4"/>
  </si>
  <si>
    <t>7/15仙台(営)ﾍ発送</t>
    <rPh sb="4" eb="6">
      <t>センダイ</t>
    </rPh>
    <rPh sb="6" eb="9">
      <t>エイ</t>
    </rPh>
    <rPh sb="10" eb="12">
      <t>ハッソウ</t>
    </rPh>
    <phoneticPr fontId="4"/>
  </si>
  <si>
    <t>ANPVC8103R</t>
    <phoneticPr fontId="4"/>
  </si>
  <si>
    <t>対屈曲カメラケーブル（3ｍ）</t>
    <rPh sb="0" eb="1">
      <t>タイ</t>
    </rPh>
    <rPh sb="1" eb="3">
      <t>クッキョク</t>
    </rPh>
    <phoneticPr fontId="4"/>
  </si>
  <si>
    <t>5R(デモ機)貸出 7/15仙台ﾍ発送</t>
    <rPh sb="5" eb="6">
      <t>キ</t>
    </rPh>
    <rPh sb="7" eb="9">
      <t>カシダシ</t>
    </rPh>
    <rPh sb="14" eb="16">
      <t>センダイ</t>
    </rPh>
    <rPh sb="17" eb="19">
      <t>ハッソウ</t>
    </rPh>
    <phoneticPr fontId="4"/>
  </si>
  <si>
    <t>7/10仙台(営)ﾍ発送</t>
    <rPh sb="4" eb="6">
      <t>センダイ</t>
    </rPh>
    <rPh sb="6" eb="9">
      <t>エイ</t>
    </rPh>
    <rPh sb="10" eb="12">
      <t>ハッソウ</t>
    </rPh>
    <phoneticPr fontId="4"/>
  </si>
  <si>
    <t>配線ﾕﾆｯﾄ(背板）</t>
    <rPh sb="0" eb="2">
      <t>ハイセン</t>
    </rPh>
    <rPh sb="7" eb="9">
      <t>セイタ</t>
    </rPh>
    <phoneticPr fontId="4"/>
  </si>
  <si>
    <t>129800-Z005</t>
    <phoneticPr fontId="4"/>
  </si>
  <si>
    <t>配電用背板</t>
    <rPh sb="0" eb="2">
      <t>ハイデン</t>
    </rPh>
    <phoneticPr fontId="4"/>
  </si>
  <si>
    <t>仙台（営）へ納入</t>
    <rPh sb="0" eb="2">
      <t>センダイ</t>
    </rPh>
    <rPh sb="3" eb="4">
      <t>エイ</t>
    </rPh>
    <rPh sb="6" eb="8">
      <t>ノウニュウ</t>
    </rPh>
    <phoneticPr fontId="4"/>
  </si>
  <si>
    <t>φ6エルボ継手　※制御側</t>
    <rPh sb="5" eb="7">
      <t>ツギテ</t>
    </rPh>
    <rPh sb="9" eb="11">
      <t>セイギョ</t>
    </rPh>
    <rPh sb="11" eb="12">
      <t>ガワ</t>
    </rPh>
    <phoneticPr fontId="4"/>
  </si>
  <si>
    <t>MRB-290</t>
    <phoneticPr fontId="4"/>
  </si>
  <si>
    <t>MRS232UL-09F-09F-2</t>
    <phoneticPr fontId="4"/>
  </si>
  <si>
    <t>KCC7-4200-130529-9</t>
    <phoneticPr fontId="4"/>
  </si>
  <si>
    <t>NovaDot用バラ線</t>
    <phoneticPr fontId="4"/>
  </si>
  <si>
    <t>六角穴付きﾎﾞﾙﾄ　 (M4×15)</t>
    <phoneticPr fontId="4"/>
  </si>
  <si>
    <t>ZX1101-J15LZ-EL</t>
    <phoneticPr fontId="4"/>
  </si>
  <si>
    <t>真空発生エジェクタ</t>
    <phoneticPr fontId="4"/>
  </si>
  <si>
    <t>ワークベースﾕﾆｯﾄ</t>
    <phoneticPr fontId="4"/>
  </si>
  <si>
    <t>129800-X001</t>
    <phoneticPr fontId="4"/>
  </si>
  <si>
    <t>ﾜｰｸﾃｰﾌﾟﾙ</t>
    <phoneticPr fontId="4"/>
  </si>
  <si>
    <t>129800-X002</t>
  </si>
  <si>
    <t>ﾜｰｸﾃｰﾌﾞﾙﾍﾞｰｽ</t>
    <phoneticPr fontId="4"/>
  </si>
  <si>
    <t>129800-X003</t>
  </si>
  <si>
    <t>ﾊﾞｷｭｰﾑｸﾘｰﾆﾝｸﾞ台</t>
    <rPh sb="13" eb="14">
      <t>ダイ</t>
    </rPh>
    <phoneticPr fontId="4"/>
  </si>
  <si>
    <t>129800-X004</t>
  </si>
  <si>
    <t>外形位置決めブロック　1</t>
    <phoneticPr fontId="4"/>
  </si>
  <si>
    <t>129800-X005</t>
  </si>
  <si>
    <t>外形位置決めブロック　2</t>
  </si>
  <si>
    <t>円形支柱</t>
    <rPh sb="0" eb="1">
      <t>エン</t>
    </rPh>
    <rPh sb="1" eb="2">
      <t>ケイ</t>
    </rPh>
    <rPh sb="2" eb="4">
      <t>シチュウ</t>
    </rPh>
    <phoneticPr fontId="4"/>
  </si>
  <si>
    <t>SETGRF8-22</t>
    <phoneticPr fontId="4"/>
  </si>
  <si>
    <t>円形支柱(ﾉｽﾞﾙｸﾘｰﾆﾝｸﾞ用）</t>
    <rPh sb="0" eb="1">
      <t>エン</t>
    </rPh>
    <rPh sb="1" eb="2">
      <t>ケイ</t>
    </rPh>
    <rPh sb="2" eb="4">
      <t>シチュウ</t>
    </rPh>
    <rPh sb="16" eb="17">
      <t>ヨウ</t>
    </rPh>
    <phoneticPr fontId="4"/>
  </si>
  <si>
    <t>CBSST4-8</t>
    <phoneticPr fontId="4"/>
  </si>
  <si>
    <t>低頭ﾎﾞﾙﾄ</t>
    <rPh sb="0" eb="2">
      <t>テイトウ</t>
    </rPh>
    <phoneticPr fontId="4"/>
  </si>
  <si>
    <t>ツール冶具ﾕﾆｯﾄ</t>
    <rPh sb="3" eb="5">
      <t>ジグ</t>
    </rPh>
    <phoneticPr fontId="4"/>
  </si>
  <si>
    <t>129800-Y001</t>
    <phoneticPr fontId="4"/>
  </si>
  <si>
    <t>ﾂｰﾙﾍﾞｰｽﾌﾞﾗｹｯﾄ板</t>
    <rPh sb="13" eb="14">
      <t>イタ</t>
    </rPh>
    <phoneticPr fontId="4"/>
  </si>
  <si>
    <t>129800-Y002</t>
  </si>
  <si>
    <t>CCD取り付け板</t>
    <rPh sb="3" eb="4">
      <t>ト</t>
    </rPh>
    <rPh sb="5" eb="6">
      <t>ツ</t>
    </rPh>
    <phoneticPr fontId="4"/>
  </si>
  <si>
    <t>129800-Y003</t>
  </si>
  <si>
    <t>CCDスライド板</t>
    <rPh sb="7" eb="8">
      <t>イタ</t>
    </rPh>
    <phoneticPr fontId="4"/>
  </si>
  <si>
    <t>129800-Y004</t>
  </si>
  <si>
    <t>LED照明取付板</t>
    <rPh sb="3" eb="5">
      <t>ショウメイ</t>
    </rPh>
    <phoneticPr fontId="4"/>
  </si>
  <si>
    <t>ＭＳ2－１０</t>
    <phoneticPr fontId="4"/>
  </si>
  <si>
    <t>ﾉｯｸﾋﾟﾝ　φ2-10mm</t>
    <phoneticPr fontId="4"/>
  </si>
  <si>
    <t>ＭＳ6－１０</t>
    <phoneticPr fontId="4"/>
  </si>
  <si>
    <t>ﾉｯｸﾋﾟﾝ　φ6-10mm</t>
    <phoneticPr fontId="4"/>
  </si>
  <si>
    <t>SETGRＦ8-57</t>
    <phoneticPr fontId="4"/>
  </si>
  <si>
    <t>ｸﾘｰﾆﾝｸﾞﾕﾆｯﾄ</t>
    <phoneticPr fontId="4"/>
  </si>
  <si>
    <t>129800-Z001</t>
    <phoneticPr fontId="4"/>
  </si>
  <si>
    <t>バキュームトップ</t>
    <phoneticPr fontId="4"/>
  </si>
  <si>
    <t>129800-Z002</t>
  </si>
  <si>
    <t>バキュームパイプ</t>
    <phoneticPr fontId="4"/>
  </si>
  <si>
    <t>129800-Z003</t>
  </si>
  <si>
    <t>バキュームベース</t>
    <phoneticPr fontId="4"/>
  </si>
  <si>
    <t>129800-Z004</t>
  </si>
  <si>
    <t>拭取りステージ</t>
    <rPh sb="0" eb="2">
      <t>フキト</t>
    </rPh>
    <phoneticPr fontId="4"/>
  </si>
  <si>
    <t>SRP6</t>
    <phoneticPr fontId="4"/>
  </si>
  <si>
    <t xml:space="preserve">吸着パッド </t>
    <phoneticPr fontId="4"/>
  </si>
  <si>
    <t>WRBF10-4-3</t>
    <phoneticPr fontId="4"/>
  </si>
  <si>
    <t>SUTLL5-60-40</t>
    <phoneticPr fontId="4"/>
  </si>
  <si>
    <t>ウレタンゴム</t>
    <phoneticPr fontId="4"/>
  </si>
  <si>
    <t>ＮＳF38</t>
    <phoneticPr fontId="4"/>
  </si>
  <si>
    <r>
      <t>5</t>
    </r>
    <r>
      <rPr>
        <sz val="11"/>
        <color theme="1"/>
        <rFont val="游ゴシック"/>
        <family val="2"/>
        <charset val="128"/>
        <scheme val="minor"/>
      </rPr>
      <t>-079-01  No.5</t>
    </r>
    <phoneticPr fontId="4"/>
  </si>
  <si>
    <r>
      <t>K</t>
    </r>
    <r>
      <rPr>
        <sz val="11"/>
        <color theme="1"/>
        <rFont val="游ゴシック"/>
        <family val="2"/>
        <charset val="128"/>
        <scheme val="minor"/>
      </rPr>
      <t>Q2L06-M5</t>
    </r>
    <r>
      <rPr>
        <sz val="11"/>
        <color indexed="10"/>
        <rFont val="ＭＳ Ｐゴシック"/>
        <family val="3"/>
        <charset val="128"/>
      </rPr>
      <t>A</t>
    </r>
    <phoneticPr fontId="4"/>
  </si>
  <si>
    <t>継手</t>
    <rPh sb="0" eb="1">
      <t>ツ</t>
    </rPh>
    <rPh sb="1" eb="2">
      <t>テ</t>
    </rPh>
    <phoneticPr fontId="4"/>
  </si>
  <si>
    <t>A板～COM2コード（組） JR2303N用</t>
    <rPh sb="21" eb="22">
      <t>ヨウ</t>
    </rPh>
    <phoneticPr fontId="4"/>
  </si>
  <si>
    <t>SETで追加作業</t>
    <rPh sb="4" eb="6">
      <t>ツイカ</t>
    </rPh>
    <rPh sb="6" eb="8">
      <t>サギョウ</t>
    </rPh>
    <phoneticPr fontId="4"/>
  </si>
  <si>
    <t>AW10-M5BG</t>
    <phoneticPr fontId="4"/>
  </si>
  <si>
    <r>
      <t>K</t>
    </r>
    <r>
      <rPr>
        <sz val="11"/>
        <color theme="1"/>
        <rFont val="游ゴシック"/>
        <family val="2"/>
        <charset val="128"/>
        <scheme val="minor"/>
      </rPr>
      <t>Q2L06-M5</t>
    </r>
    <phoneticPr fontId="4"/>
  </si>
  <si>
    <t>株式会社デンソー</t>
    <rPh sb="0" eb="4">
      <t>カブシキガイシャ</t>
    </rPh>
    <phoneticPr fontId="4"/>
  </si>
  <si>
    <t>TCBW-K-1511-150630-0207</t>
    <phoneticPr fontId="4"/>
  </si>
  <si>
    <t>Web設計ボックス</t>
    <rPh sb="3" eb="5">
      <t>セッケイ</t>
    </rPh>
    <phoneticPr fontId="4"/>
  </si>
  <si>
    <t>ZEN-20C1DT-D-V2</t>
    <phoneticPr fontId="4"/>
  </si>
  <si>
    <t>プログラムリレーZEN</t>
    <phoneticPr fontId="4"/>
  </si>
  <si>
    <t>ZEN-BAT01</t>
    <phoneticPr fontId="4"/>
  </si>
  <si>
    <t>プログラムリレーZEN　バッテリユニット</t>
    <phoneticPr fontId="4"/>
  </si>
  <si>
    <t>S8VS-03024</t>
    <phoneticPr fontId="4"/>
  </si>
  <si>
    <t>スイッチング・パワーサプライ</t>
    <phoneticPr fontId="4"/>
  </si>
  <si>
    <t>在庫品使用。次回在庫確認の事。</t>
    <rPh sb="0" eb="2">
      <t>ザイコ</t>
    </rPh>
    <rPh sb="2" eb="3">
      <t>ヒン</t>
    </rPh>
    <rPh sb="3" eb="4">
      <t>ツカ</t>
    </rPh>
    <rPh sb="4" eb="5">
      <t>ヨウ</t>
    </rPh>
    <rPh sb="6" eb="8">
      <t>ジカイ</t>
    </rPh>
    <rPh sb="8" eb="10">
      <t>ザイコ</t>
    </rPh>
    <rPh sb="10" eb="12">
      <t>カクニン</t>
    </rPh>
    <rPh sb="13" eb="14">
      <t>コト</t>
    </rPh>
    <phoneticPr fontId="4"/>
  </si>
  <si>
    <t>MRB-280</t>
    <phoneticPr fontId="4"/>
  </si>
  <si>
    <t xml:space="preserve">日本エイ・ヴィー・シー </t>
    <phoneticPr fontId="4"/>
  </si>
  <si>
    <t>AVC-1</t>
    <phoneticPr fontId="4"/>
  </si>
  <si>
    <t>ケーブルグランド</t>
    <phoneticPr fontId="4"/>
  </si>
  <si>
    <t>NEDUL-PT-SB-9-2.2</t>
    <phoneticPr fontId="4"/>
  </si>
  <si>
    <t>日本開閉器工業</t>
    <phoneticPr fontId="4"/>
  </si>
  <si>
    <t>JW-L21RKK</t>
    <phoneticPr fontId="4"/>
  </si>
  <si>
    <t>FHP-F-4000-B</t>
    <phoneticPr fontId="4"/>
  </si>
  <si>
    <t>サトーパーツ</t>
    <phoneticPr fontId="4"/>
  </si>
  <si>
    <t>F-7161-125V-2A</t>
    <phoneticPr fontId="4"/>
  </si>
  <si>
    <t>ガラス管ヒューズ</t>
    <rPh sb="3" eb="4">
      <t>カン</t>
    </rPh>
    <phoneticPr fontId="4"/>
  </si>
  <si>
    <t>MT1211-5P</t>
    <phoneticPr fontId="4"/>
  </si>
  <si>
    <t>トグルスイッチ（5個入り）</t>
    <rPh sb="9" eb="10">
      <t>コ</t>
    </rPh>
    <rPh sb="10" eb="11">
      <t>イ</t>
    </rPh>
    <phoneticPr fontId="4"/>
  </si>
  <si>
    <t>A7PS-203-1</t>
    <phoneticPr fontId="4"/>
  </si>
  <si>
    <t>サムロータリスイッチ</t>
    <phoneticPr fontId="4"/>
  </si>
  <si>
    <t>A7P-M-1</t>
    <phoneticPr fontId="4"/>
  </si>
  <si>
    <t>サムロータリスイッチ　オプション品</t>
    <phoneticPr fontId="4"/>
  </si>
  <si>
    <t>NRT-C</t>
    <phoneticPr fontId="4"/>
  </si>
  <si>
    <t>H7GP-CD</t>
    <phoneticPr fontId="4"/>
  </si>
  <si>
    <t>カウンタ</t>
    <phoneticPr fontId="4"/>
  </si>
  <si>
    <t>H7GP-CDB</t>
    <phoneticPr fontId="4"/>
  </si>
  <si>
    <t>B1R424</t>
    <phoneticPr fontId="4"/>
  </si>
  <si>
    <t>ブザー</t>
    <phoneticPr fontId="4"/>
  </si>
  <si>
    <t>MPB12-CPM114-R</t>
    <phoneticPr fontId="4"/>
  </si>
  <si>
    <t>スイッチ</t>
    <phoneticPr fontId="4"/>
  </si>
  <si>
    <t>HA1K-21C6B</t>
    <phoneticPr fontId="4"/>
  </si>
  <si>
    <t>φ16 H6シリーズ鍵付セレクタスイッチ 丸形</t>
    <phoneticPr fontId="4"/>
  </si>
  <si>
    <t>129891(NORIKANE)で手配済み。</t>
    <rPh sb="17" eb="19">
      <t>テハイ</t>
    </rPh>
    <rPh sb="19" eb="20">
      <t>ズ</t>
    </rPh>
    <phoneticPr fontId="4"/>
  </si>
  <si>
    <t>TRSS4-5</t>
    <phoneticPr fontId="4"/>
  </si>
  <si>
    <t>ニチフ端子工業</t>
    <phoneticPr fontId="4"/>
  </si>
  <si>
    <t>TMEDV480809-F</t>
    <phoneticPr fontId="4"/>
  </si>
  <si>
    <t>差込型接続端子</t>
    <rPh sb="0" eb="3">
      <t>サシコミガタ</t>
    </rPh>
    <rPh sb="3" eb="5">
      <t>セツゾク</t>
    </rPh>
    <rPh sb="5" eb="7">
      <t>タンシ</t>
    </rPh>
    <phoneticPr fontId="4"/>
  </si>
  <si>
    <t>タイコエレクトロニクス（ＴＥ）</t>
    <phoneticPr fontId="4"/>
  </si>
  <si>
    <t>1-480304-0</t>
    <phoneticPr fontId="4"/>
  </si>
  <si>
    <t>コマーシャル・メイテンロック・コネクタ</t>
    <phoneticPr fontId="4"/>
  </si>
  <si>
    <t>1-480305-0</t>
    <phoneticPr fontId="4"/>
  </si>
  <si>
    <t>60618-1</t>
    <phoneticPr fontId="4"/>
  </si>
  <si>
    <t>コマーシャルメイテンロック用コンタクト</t>
    <phoneticPr fontId="4"/>
  </si>
  <si>
    <t>60617-1</t>
    <phoneticPr fontId="4"/>
  </si>
  <si>
    <t>37303-3163-0P0FL-8P</t>
    <phoneticPr fontId="4"/>
  </si>
  <si>
    <t>37103-2206-000FL-8P</t>
    <phoneticPr fontId="4"/>
  </si>
  <si>
    <t>37304-3163-0P0FL-8P</t>
    <phoneticPr fontId="4"/>
  </si>
  <si>
    <t>ZEN-CIF01</t>
    <phoneticPr fontId="4"/>
  </si>
  <si>
    <t>プログラムリレーZEN　パソコン接続ケーブル</t>
    <phoneticPr fontId="4"/>
  </si>
  <si>
    <t>ZEN-SOFT01-V4</t>
    <phoneticPr fontId="4"/>
  </si>
  <si>
    <t>プログラムリレーZEN　サポートソフト</t>
    <phoneticPr fontId="4"/>
  </si>
  <si>
    <t>129891-Z01</t>
    <phoneticPr fontId="4"/>
  </si>
  <si>
    <t>コネクタ板金</t>
    <rPh sb="4" eb="6">
      <t>バンキン</t>
    </rPh>
    <phoneticPr fontId="4"/>
  </si>
  <si>
    <t>7/16(再製作）</t>
    <rPh sb="5" eb="6">
      <t>サイ</t>
    </rPh>
    <rPh sb="6" eb="8">
      <t>セイサク</t>
    </rPh>
    <phoneticPr fontId="4"/>
  </si>
  <si>
    <t>BT1.25-9-1</t>
    <phoneticPr fontId="4"/>
  </si>
  <si>
    <t>裸ブレード端子 BT形</t>
    <phoneticPr fontId="4"/>
  </si>
  <si>
    <t>大同端子製造</t>
    <phoneticPr fontId="4"/>
  </si>
  <si>
    <t>A-1.25</t>
    <phoneticPr fontId="4"/>
  </si>
  <si>
    <t>棒状形端子</t>
    <phoneticPr fontId="4"/>
  </si>
  <si>
    <t>日東シンコー</t>
    <rPh sb="0" eb="2">
      <t>ニットウ</t>
    </rPh>
    <phoneticPr fontId="4"/>
  </si>
  <si>
    <t>宮嶋(斉藤鉄）</t>
    <rPh sb="0" eb="2">
      <t>ミヤジマ</t>
    </rPh>
    <rPh sb="3" eb="5">
      <t>サイトウ</t>
    </rPh>
    <rPh sb="5" eb="6">
      <t>テツ</t>
    </rPh>
    <phoneticPr fontId="4"/>
  </si>
  <si>
    <t>130247-Y01</t>
    <phoneticPr fontId="4"/>
  </si>
  <si>
    <t>SV91バルブ用ホルダ</t>
    <phoneticPr fontId="4"/>
  </si>
  <si>
    <t>府中プラ株式会社（有限会社デイズ）</t>
    <rPh sb="0" eb="2">
      <t>フチュウ</t>
    </rPh>
    <rPh sb="4" eb="8">
      <t>カブシキガイシャ</t>
    </rPh>
    <rPh sb="9" eb="13">
      <t>ユウゲンガイシャ</t>
    </rPh>
    <phoneticPr fontId="4"/>
  </si>
  <si>
    <t>福島（則包）</t>
    <rPh sb="0" eb="2">
      <t>フクシマ</t>
    </rPh>
    <rPh sb="3" eb="5">
      <t>ノリカネ</t>
    </rPh>
    <phoneticPr fontId="4"/>
  </si>
  <si>
    <t>CHBS4-12</t>
    <phoneticPr fontId="4"/>
  </si>
  <si>
    <t>蝶ボルト</t>
    <phoneticPr fontId="4"/>
  </si>
  <si>
    <t>130354-Y01</t>
    <phoneticPr fontId="4"/>
  </si>
  <si>
    <t>130354-Y02</t>
  </si>
  <si>
    <t>XY□25mmステージアングル</t>
    <phoneticPr fontId="4"/>
  </si>
  <si>
    <t>130354-Y03</t>
  </si>
  <si>
    <t>バルブ取付板(1)</t>
    <rPh sb="3" eb="5">
      <t>トリツケ</t>
    </rPh>
    <rPh sb="5" eb="6">
      <t>イタ</t>
    </rPh>
    <phoneticPr fontId="4"/>
  </si>
  <si>
    <t>130354-Y04</t>
  </si>
  <si>
    <t>バルブ取付板(2)</t>
    <rPh sb="3" eb="5">
      <t>トリツケ</t>
    </rPh>
    <rPh sb="5" eb="6">
      <t>イタ</t>
    </rPh>
    <phoneticPr fontId="4"/>
  </si>
  <si>
    <t>130354-Z01</t>
    <phoneticPr fontId="4"/>
  </si>
  <si>
    <t>IR1000取付板金</t>
    <rPh sb="6" eb="8">
      <t>トリツケ</t>
    </rPh>
    <rPh sb="8" eb="10">
      <t>バンキン</t>
    </rPh>
    <phoneticPr fontId="4"/>
  </si>
  <si>
    <t>IGETA-200-Z01</t>
  </si>
  <si>
    <t>井桁ベース(200×200)</t>
    <phoneticPr fontId="4"/>
  </si>
  <si>
    <t>IGETA-Z04</t>
    <phoneticPr fontId="4"/>
  </si>
  <si>
    <t>井桁ストッパー①</t>
    <phoneticPr fontId="4"/>
  </si>
  <si>
    <t>IGETA-Z05</t>
    <phoneticPr fontId="4"/>
  </si>
  <si>
    <t>井桁ストッパー②</t>
    <phoneticPr fontId="4"/>
  </si>
  <si>
    <t>SS40404</t>
    <phoneticPr fontId="4"/>
  </si>
  <si>
    <t>ノズル位置決めピン(10)</t>
    <phoneticPr fontId="4"/>
  </si>
  <si>
    <t>ｾﾝｻ-</t>
    <phoneticPr fontId="4"/>
  </si>
  <si>
    <t>7/16ﾀｲｼｮｰﾍ発送</t>
    <rPh sb="10" eb="12">
      <t>ハッソウ</t>
    </rPh>
    <phoneticPr fontId="4"/>
  </si>
  <si>
    <t>RB1006</t>
    <phoneticPr fontId="4"/>
  </si>
  <si>
    <t>ｼｮｯｸｱﾌﾞｿｰﾊﾞｰ</t>
    <phoneticPr fontId="4"/>
  </si>
  <si>
    <t>CY3B15-200</t>
    <phoneticPr fontId="4"/>
  </si>
  <si>
    <t>ｴｱｼﾘﾝﾀﾞ</t>
    <phoneticPr fontId="4"/>
  </si>
  <si>
    <t>7/17ﾀｲｼｮｰﾍ発送</t>
    <rPh sb="10" eb="12">
      <t>ハッソウ</t>
    </rPh>
    <phoneticPr fontId="4"/>
  </si>
  <si>
    <t>北陽電気</t>
    <rPh sb="0" eb="1">
      <t>ホク</t>
    </rPh>
    <rPh sb="1" eb="2">
      <t>ヨウ</t>
    </rPh>
    <rPh sb="2" eb="4">
      <t>デンキ</t>
    </rPh>
    <phoneticPr fontId="4"/>
  </si>
  <si>
    <t>ﾜ-ｸｾﾝｻ-①</t>
    <phoneticPr fontId="4"/>
  </si>
  <si>
    <t>FGLKH10-190-120</t>
    <phoneticPr fontId="4"/>
  </si>
  <si>
    <t>ｶﾞﾗｽﾌﾘ-</t>
    <phoneticPr fontId="4"/>
  </si>
  <si>
    <t>佐藤M手配済</t>
    <rPh sb="0" eb="2">
      <t>サトウ</t>
    </rPh>
    <rPh sb="3" eb="5">
      <t>テハイ</t>
    </rPh>
    <rPh sb="5" eb="6">
      <t>ズ</t>
    </rPh>
    <phoneticPr fontId="4"/>
  </si>
  <si>
    <t>圧縮ﾊﾞﾈ</t>
    <rPh sb="0" eb="2">
      <t>アッシュク</t>
    </rPh>
    <phoneticPr fontId="4"/>
  </si>
  <si>
    <t>↓</t>
    <phoneticPr fontId="4"/>
  </si>
  <si>
    <t>SBM-SUS-8</t>
    <phoneticPr fontId="4"/>
  </si>
  <si>
    <t>SSE2BZ13-345</t>
    <phoneticPr fontId="4"/>
  </si>
  <si>
    <t>ｽﾗｲﾄﾞｶﾞｲﾄﾞ</t>
    <phoneticPr fontId="4"/>
  </si>
  <si>
    <t>ｹ-ﾌﾞﾙｷｬﾘｱｽﾘｯﾄﾀｲﾌﾟ</t>
    <phoneticPr fontId="4"/>
  </si>
  <si>
    <t>ｹ-ﾌﾞﾙｷｬﾘｱ</t>
    <phoneticPr fontId="4"/>
  </si>
  <si>
    <t>ﾜ-ｸｾﾝｻ②</t>
    <phoneticPr fontId="4"/>
  </si>
  <si>
    <t>佐藤M引取り</t>
    <rPh sb="0" eb="2">
      <t>サトウ</t>
    </rPh>
    <rPh sb="3" eb="5">
      <t>ヒキト</t>
    </rPh>
    <phoneticPr fontId="4"/>
  </si>
  <si>
    <t>追加改造費</t>
    <phoneticPr fontId="4"/>
  </si>
  <si>
    <t>追加製作費</t>
    <phoneticPr fontId="4"/>
  </si>
  <si>
    <t>安住電機</t>
    <phoneticPr fontId="4"/>
  </si>
  <si>
    <t>千葉　氏(齋藤 秀昭）</t>
    <rPh sb="0" eb="2">
      <t>チバ</t>
    </rPh>
    <rPh sb="3" eb="4">
      <t>シ</t>
    </rPh>
    <rPh sb="5" eb="7">
      <t>サイトウ</t>
    </rPh>
    <rPh sb="8" eb="10">
      <t>ヒデアキ</t>
    </rPh>
    <phoneticPr fontId="4"/>
  </si>
  <si>
    <t>NO.131629</t>
    <phoneticPr fontId="57"/>
  </si>
  <si>
    <t>見積もり確認中に付確認次第ご連絡いたします。</t>
    <rPh sb="0" eb="2">
      <t>ミツ</t>
    </rPh>
    <rPh sb="4" eb="6">
      <t>カクニン</t>
    </rPh>
    <rPh sb="6" eb="7">
      <t>チュウ</t>
    </rPh>
    <rPh sb="8" eb="9">
      <t>ツキ</t>
    </rPh>
    <rPh sb="9" eb="11">
      <t>カクニン</t>
    </rPh>
    <rPh sb="11" eb="13">
      <t>シダイ</t>
    </rPh>
    <rPh sb="14" eb="16">
      <t>レンラク</t>
    </rPh>
    <phoneticPr fontId="57"/>
  </si>
  <si>
    <t>ﾂｰﾙ冶具　Z軸調整付</t>
    <rPh sb="3" eb="4">
      <t>ジ</t>
    </rPh>
    <rPh sb="4" eb="5">
      <t>グ</t>
    </rPh>
    <rPh sb="7" eb="8">
      <t>ジク</t>
    </rPh>
    <rPh sb="8" eb="10">
      <t>チョウセイ</t>
    </rPh>
    <rPh sb="10" eb="11">
      <t>ツキ</t>
    </rPh>
    <phoneticPr fontId="57"/>
  </si>
  <si>
    <t>131629-Y001　　</t>
    <phoneticPr fontId="4"/>
  </si>
  <si>
    <t>ﾂｰﾙ取りけﾌﾞﾗｹｯﾄ(Ｚ軸調整）</t>
    <phoneticPr fontId="4"/>
  </si>
  <si>
    <t>131629-Y002　　</t>
    <phoneticPr fontId="57"/>
  </si>
  <si>
    <t>変換ﾌﾞﾗｹｯﾄ(Ｚ軸調整）</t>
    <rPh sb="0" eb="2">
      <t>ヘンカン</t>
    </rPh>
    <phoneticPr fontId="57"/>
  </si>
  <si>
    <t>131629-Y003　　</t>
    <phoneticPr fontId="57"/>
  </si>
  <si>
    <t>MSC2-10</t>
    <phoneticPr fontId="4"/>
  </si>
  <si>
    <t>ﾉｯｸﾋﾟﾝ　φ2mm</t>
    <phoneticPr fontId="4"/>
  </si>
  <si>
    <t>9/18仙台(営)ﾍ発送</t>
    <rPh sb="4" eb="6">
      <t>センダイ</t>
    </rPh>
    <rPh sb="6" eb="9">
      <t>エイ</t>
    </rPh>
    <rPh sb="10" eb="12">
      <t>ハッソウ</t>
    </rPh>
    <phoneticPr fontId="57"/>
  </si>
  <si>
    <t>SCB3-10</t>
    <phoneticPr fontId="57"/>
  </si>
  <si>
    <t>六角穴付きﾎﾞﾙﾄ　 (M3×10)</t>
    <phoneticPr fontId="57"/>
  </si>
  <si>
    <t>XSG40-CＲ</t>
    <phoneticPr fontId="4"/>
  </si>
  <si>
    <t>リニアボールX軸ステージ</t>
  </si>
  <si>
    <t>割り冶具　ﾊﾞﾙﾌﾞﾎﾙﾀﾞ（P=25）</t>
    <rPh sb="0" eb="1">
      <t>ワリ</t>
    </rPh>
    <rPh sb="2" eb="3">
      <t>ジ</t>
    </rPh>
    <rPh sb="3" eb="4">
      <t>グ</t>
    </rPh>
    <phoneticPr fontId="57"/>
  </si>
  <si>
    <t>112945-Y005</t>
    <phoneticPr fontId="57"/>
  </si>
  <si>
    <t>ﾉｽﾞﾙ位置合わせ浸け置き捨て打ち冶具　</t>
    <rPh sb="4" eb="6">
      <t>イチ</t>
    </rPh>
    <rPh sb="6" eb="7">
      <t>ア</t>
    </rPh>
    <rPh sb="9" eb="10">
      <t>ツ</t>
    </rPh>
    <rPh sb="11" eb="12">
      <t>オ</t>
    </rPh>
    <rPh sb="13" eb="14">
      <t>ス</t>
    </rPh>
    <rPh sb="15" eb="16">
      <t>ウ</t>
    </rPh>
    <rPh sb="17" eb="18">
      <t>ジ</t>
    </rPh>
    <rPh sb="18" eb="19">
      <t>グ</t>
    </rPh>
    <phoneticPr fontId="57"/>
  </si>
  <si>
    <t>131629-Z001</t>
    <phoneticPr fontId="57"/>
  </si>
  <si>
    <t>浸け置き位置決めﾌﾞﾗｹｯﾄ</t>
    <phoneticPr fontId="4"/>
  </si>
  <si>
    <t>131629-Z002</t>
    <phoneticPr fontId="57"/>
  </si>
  <si>
    <t>浸け置き位置決めﾍﾞｰｽﾌﾞﾗｹｯﾄ</t>
    <phoneticPr fontId="4"/>
  </si>
  <si>
    <t>131629-Z003</t>
    <phoneticPr fontId="57"/>
  </si>
  <si>
    <t>位置決めPIN</t>
    <rPh sb="0" eb="2">
      <t>イチ</t>
    </rPh>
    <rPh sb="2" eb="3">
      <t>ギ</t>
    </rPh>
    <phoneticPr fontId="57"/>
  </si>
  <si>
    <t>DBS4-10-8</t>
    <phoneticPr fontId="4"/>
  </si>
  <si>
    <t>段付ﾎﾞﾙﾄ</t>
    <phoneticPr fontId="4"/>
  </si>
  <si>
    <t>SLSBWRK7-35</t>
    <phoneticPr fontId="4"/>
  </si>
  <si>
    <t xml:space="preserve">六角支柱 </t>
    <phoneticPr fontId="4"/>
  </si>
  <si>
    <t>SLSBWRK7-80</t>
    <phoneticPr fontId="4"/>
  </si>
  <si>
    <t>M4ﾈｼﾞ×8</t>
    <phoneticPr fontId="4"/>
  </si>
  <si>
    <t>ｱｽﾞﾜﾝ</t>
    <phoneticPr fontId="4"/>
  </si>
  <si>
    <t>5-079-06　　No.60</t>
    <phoneticPr fontId="4"/>
  </si>
  <si>
    <t>ミニカップ（アズワン）　No.60</t>
    <phoneticPr fontId="4"/>
  </si>
  <si>
    <t>結束バンド固定具（ビス止めタイプ）_4</t>
    <phoneticPr fontId="4"/>
  </si>
  <si>
    <t>I/Oｹｰﾌﾞﾙ</t>
    <phoneticPr fontId="57"/>
  </si>
  <si>
    <t>9・18</t>
    <phoneticPr fontId="57"/>
  </si>
  <si>
    <t>設計、加工費</t>
    <rPh sb="0" eb="2">
      <t>セッケイ</t>
    </rPh>
    <rPh sb="3" eb="5">
      <t>カコウ</t>
    </rPh>
    <rPh sb="5" eb="6">
      <t>ヒ</t>
    </rPh>
    <phoneticPr fontId="4"/>
  </si>
  <si>
    <t>荷造り運賃保険料</t>
    <rPh sb="0" eb="2">
      <t>ニヅク</t>
    </rPh>
    <rPh sb="3" eb="5">
      <t>ウンチン</t>
    </rPh>
    <rPh sb="5" eb="7">
      <t>ホケン</t>
    </rPh>
    <rPh sb="7" eb="8">
      <t>リョウ</t>
    </rPh>
    <phoneticPr fontId="4"/>
  </si>
  <si>
    <r>
      <t>SV-35DA</t>
    </r>
    <r>
      <rPr>
        <sz val="10"/>
        <color indexed="56"/>
        <rFont val="ＭＳ ゴシック"/>
        <family val="3"/>
        <charset val="128"/>
      </rPr>
      <t>用カップバルブホルダ　２個</t>
    </r>
    <r>
      <rPr>
        <sz val="10"/>
        <color indexed="56"/>
        <rFont val="Arial"/>
        <family val="2"/>
      </rPr>
      <t>(1</t>
    </r>
    <r>
      <rPr>
        <sz val="10"/>
        <color indexed="56"/>
        <rFont val="ＭＳ ゴシック"/>
        <family val="3"/>
        <charset val="128"/>
      </rPr>
      <t>個</t>
    </r>
    <r>
      <rPr>
        <sz val="10"/>
        <color indexed="56"/>
        <rFont val="Arial"/>
        <family val="2"/>
      </rPr>
      <t>18,570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37,140</t>
    </r>
    <r>
      <rPr>
        <sz val="10"/>
        <color indexed="56"/>
        <rFont val="ＭＳ ゴシック"/>
        <family val="3"/>
        <charset val="128"/>
      </rPr>
      <t>円</t>
    </r>
    <phoneticPr fontId="4"/>
  </si>
  <si>
    <r>
      <t>SV-35DA</t>
    </r>
    <r>
      <rPr>
        <sz val="10"/>
        <color indexed="56"/>
        <rFont val="ＭＳ ゴシック"/>
        <family val="3"/>
        <charset val="128"/>
      </rPr>
      <t>用カップバルブホルダツールベース　２個</t>
    </r>
    <r>
      <rPr>
        <sz val="10"/>
        <color indexed="56"/>
        <rFont val="Arial"/>
        <family val="2"/>
      </rPr>
      <t>(1</t>
    </r>
    <r>
      <rPr>
        <sz val="10"/>
        <color indexed="56"/>
        <rFont val="ＭＳ ゴシック"/>
        <family val="3"/>
        <charset val="128"/>
      </rPr>
      <t>個</t>
    </r>
    <r>
      <rPr>
        <sz val="10"/>
        <color indexed="56"/>
        <rFont val="Arial"/>
        <family val="2"/>
      </rPr>
      <t>22,670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45,340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</si>
  <si>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14</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</si>
  <si>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15</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</si>
  <si>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18</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</si>
  <si>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20</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</si>
  <si>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φ</t>
    </r>
    <r>
      <rPr>
        <sz val="10"/>
        <color indexed="56"/>
        <rFont val="Arial"/>
        <family val="2"/>
      </rPr>
      <t>8LG</t>
    </r>
    <r>
      <rPr>
        <sz val="10"/>
        <color indexed="56"/>
        <rFont val="ＭＳ ゴシック"/>
        <family val="3"/>
        <charset val="128"/>
      </rPr>
      <t>ホルダー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3,980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</si>
  <si>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ホルダー上部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3,450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</si>
  <si>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ホルダー先端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3,470</t>
    </r>
    <r>
      <rPr>
        <sz val="10"/>
        <color indexed="56"/>
        <rFont val="ＭＳ ゴシック"/>
        <family val="3"/>
        <charset val="128"/>
      </rPr>
      <t>円</t>
    </r>
    <r>
      <rPr>
        <sz val="10"/>
        <color indexed="56"/>
        <rFont val="Arial"/>
        <family val="2"/>
      </rPr>
      <t>)</t>
    </r>
    <phoneticPr fontId="4"/>
  </si>
  <si>
    <t>130349-Y01</t>
    <phoneticPr fontId="4"/>
  </si>
  <si>
    <t>R軸ブロック</t>
    <rPh sb="1" eb="2">
      <t>ジク</t>
    </rPh>
    <phoneticPr fontId="4"/>
  </si>
  <si>
    <t>130349-Y02</t>
  </si>
  <si>
    <r>
      <t>130349-Y03</t>
    </r>
    <r>
      <rPr>
        <sz val="11"/>
        <color indexed="10"/>
        <rFont val="ＭＳ Ｐゴシック"/>
        <family val="3"/>
        <charset val="128"/>
      </rPr>
      <t>⇒Z01</t>
    </r>
    <phoneticPr fontId="4"/>
  </si>
  <si>
    <t>SVEM取付板金</t>
    <rPh sb="4" eb="6">
      <t>トリツケ</t>
    </rPh>
    <rPh sb="6" eb="8">
      <t>バンキン</t>
    </rPh>
    <phoneticPr fontId="4"/>
  </si>
  <si>
    <t>740,752,780用ホルダ(P=25)</t>
    <rPh sb="11" eb="12">
      <t>ヨウ</t>
    </rPh>
    <phoneticPr fontId="4"/>
  </si>
  <si>
    <t>キヤノン電子株式会社</t>
    <rPh sb="4" eb="6">
      <t>デンシ</t>
    </rPh>
    <rPh sb="6" eb="8">
      <t>カブシキ</t>
    </rPh>
    <rPh sb="8" eb="10">
      <t>カイシャ</t>
    </rPh>
    <phoneticPr fontId="4"/>
  </si>
  <si>
    <t>130257-X01</t>
    <phoneticPr fontId="4"/>
  </si>
  <si>
    <t>K-542用パレット</t>
    <rPh sb="5" eb="6">
      <t>ヨウ</t>
    </rPh>
    <phoneticPr fontId="4"/>
  </si>
  <si>
    <t>130257-X02</t>
  </si>
  <si>
    <t>φ2.3位置決めピン</t>
    <rPh sb="4" eb="6">
      <t>イチ</t>
    </rPh>
    <rPh sb="6" eb="7">
      <t>ギ</t>
    </rPh>
    <phoneticPr fontId="4"/>
  </si>
  <si>
    <t>LPALSA4-P5-B5-C1-L0-DRC-NNC</t>
    <phoneticPr fontId="4"/>
  </si>
  <si>
    <t>φ5位置決めピン(ヒータ＆バキューム下ベース）</t>
    <rPh sb="2" eb="4">
      <t>イチ</t>
    </rPh>
    <rPh sb="4" eb="5">
      <t>ギ</t>
    </rPh>
    <rPh sb="18" eb="19">
      <t>シタ</t>
    </rPh>
    <phoneticPr fontId="4"/>
  </si>
  <si>
    <t>LPALSA4-P8-B5-C1-L0-DRC-NNC</t>
    <phoneticPr fontId="4"/>
  </si>
  <si>
    <t>φ8位置決めピン(ヒータ＆バキューム下ベース）</t>
    <rPh sb="2" eb="4">
      <t>イチ</t>
    </rPh>
    <rPh sb="4" eb="5">
      <t>ギ</t>
    </rPh>
    <phoneticPr fontId="4"/>
  </si>
  <si>
    <t>プレートヒータ</t>
    <phoneticPr fontId="4"/>
  </si>
  <si>
    <t>HIPA4H-158-158-5-F130-G130-N5</t>
    <phoneticPr fontId="4"/>
  </si>
  <si>
    <t>断熱板</t>
    <rPh sb="0" eb="2">
      <t>ダンネツ</t>
    </rPh>
    <rPh sb="2" eb="3">
      <t>イタ</t>
    </rPh>
    <phoneticPr fontId="4"/>
  </si>
  <si>
    <t>CBSTS5-20</t>
    <phoneticPr fontId="4"/>
  </si>
  <si>
    <t>極低頭ネジ</t>
    <rPh sb="0" eb="1">
      <t>ゴク</t>
    </rPh>
    <rPh sb="1" eb="3">
      <t>テイトウ</t>
    </rPh>
    <phoneticPr fontId="4"/>
  </si>
  <si>
    <t>PC-2005-F</t>
    <phoneticPr fontId="4"/>
  </si>
  <si>
    <t>メス圧着コネクタ</t>
    <rPh sb="2" eb="4">
      <t>アッチャク</t>
    </rPh>
    <phoneticPr fontId="4"/>
  </si>
  <si>
    <t>130259-X01</t>
    <phoneticPr fontId="4"/>
  </si>
  <si>
    <t>130259-X02</t>
  </si>
  <si>
    <t>ヒータ下ベース</t>
    <rPh sb="3" eb="4">
      <t>シタ</t>
    </rPh>
    <phoneticPr fontId="4"/>
  </si>
  <si>
    <t>130259-Z01</t>
    <phoneticPr fontId="4"/>
  </si>
  <si>
    <t>ケーブルキャリア固定L板金</t>
    <rPh sb="8" eb="10">
      <t>コテイ</t>
    </rPh>
    <rPh sb="11" eb="13">
      <t>バンキン</t>
    </rPh>
    <phoneticPr fontId="4"/>
  </si>
  <si>
    <t>130259-X05</t>
    <phoneticPr fontId="4"/>
  </si>
  <si>
    <t>取っ手板金</t>
  </si>
  <si>
    <t>130259-X03</t>
    <phoneticPr fontId="4"/>
  </si>
  <si>
    <t>K-541用パレット</t>
    <rPh sb="5" eb="6">
      <t>ヨウ</t>
    </rPh>
    <phoneticPr fontId="4"/>
  </si>
  <si>
    <t>130259-X04</t>
    <phoneticPr fontId="4"/>
  </si>
  <si>
    <t>φ2.1位置決めピン</t>
    <rPh sb="4" eb="6">
      <t>イチ</t>
    </rPh>
    <rPh sb="6" eb="7">
      <t>ギ</t>
    </rPh>
    <phoneticPr fontId="4"/>
  </si>
  <si>
    <t>京セミ（129799）</t>
    <rPh sb="0" eb="1">
      <t>キョウ</t>
    </rPh>
    <phoneticPr fontId="4"/>
  </si>
  <si>
    <t>千葉(斉藤秀）</t>
    <rPh sb="0" eb="2">
      <t>チバ</t>
    </rPh>
    <rPh sb="3" eb="5">
      <t>サイトウ</t>
    </rPh>
    <rPh sb="5" eb="6">
      <t>シュウ</t>
    </rPh>
    <phoneticPr fontId="4"/>
  </si>
  <si>
    <t>00000-Ｙ014　ﾉｽﾞﾙｶﾞｲﾄﾞ(SH23-0.25-B）　</t>
    <phoneticPr fontId="4"/>
  </si>
  <si>
    <t>ﾉｽﾞﾙｶﾞｲﾄﾞ(SH23-0.25-B）</t>
    <phoneticPr fontId="4"/>
  </si>
  <si>
    <t>7/3仙台営業所入</t>
    <rPh sb="3" eb="5">
      <t>センダイ</t>
    </rPh>
    <rPh sb="5" eb="8">
      <t>エイギョウショ</t>
    </rPh>
    <rPh sb="8" eb="9">
      <t>イ</t>
    </rPh>
    <phoneticPr fontId="4"/>
  </si>
  <si>
    <t>エアブラウン(サンエー電機)</t>
    <rPh sb="11" eb="13">
      <t>デンキ</t>
    </rPh>
    <phoneticPr fontId="4"/>
  </si>
  <si>
    <t>JR2504N</t>
    <phoneticPr fontId="4"/>
  </si>
  <si>
    <t>桑原先行手配品と明記下さい。</t>
    <rPh sb="0" eb="2">
      <t>クワバラ</t>
    </rPh>
    <rPh sb="2" eb="4">
      <t>センコウ</t>
    </rPh>
    <rPh sb="4" eb="5">
      <t>テ</t>
    </rPh>
    <rPh sb="5" eb="6">
      <t>ハイ</t>
    </rPh>
    <rPh sb="6" eb="7">
      <t>ヒン</t>
    </rPh>
    <rPh sb="8" eb="10">
      <t>メイキ</t>
    </rPh>
    <rPh sb="10" eb="11">
      <t>クダ</t>
    </rPh>
    <phoneticPr fontId="4"/>
  </si>
  <si>
    <t>外部スイッチ</t>
    <rPh sb="0" eb="2">
      <t>ガイブ</t>
    </rPh>
    <phoneticPr fontId="4"/>
  </si>
  <si>
    <t>SSFRHDS10-30-F10-B8-P5-N5-SC5</t>
    <phoneticPr fontId="4"/>
  </si>
  <si>
    <t>回転軸シャフト</t>
    <rPh sb="0" eb="2">
      <t>カイテン</t>
    </rPh>
    <rPh sb="2" eb="3">
      <t>ジク</t>
    </rPh>
    <phoneticPr fontId="4"/>
  </si>
  <si>
    <t>ツール冶具</t>
    <rPh sb="3" eb="4">
      <t>ジ</t>
    </rPh>
    <rPh sb="4" eb="5">
      <t>グ</t>
    </rPh>
    <phoneticPr fontId="4"/>
  </si>
  <si>
    <t>SHAN10</t>
    <phoneticPr fontId="4"/>
  </si>
  <si>
    <t>SLSBRK10-60</t>
    <phoneticPr fontId="4"/>
  </si>
  <si>
    <t>TWASS12-4-10</t>
    <phoneticPr fontId="4"/>
  </si>
  <si>
    <t>TWASS12-6-4</t>
    <phoneticPr fontId="4"/>
  </si>
  <si>
    <t>CRKW4-8</t>
    <phoneticPr fontId="4"/>
  </si>
  <si>
    <t>SCB6-20</t>
    <phoneticPr fontId="4"/>
  </si>
  <si>
    <t>SSFJC15-25-M4-SC5</t>
    <phoneticPr fontId="4"/>
  </si>
  <si>
    <t>漬け置き/捨て打ち冶具</t>
    <rPh sb="0" eb="1">
      <t>ツ</t>
    </rPh>
    <rPh sb="2" eb="3">
      <t>オ</t>
    </rPh>
    <rPh sb="5" eb="6">
      <t>ス</t>
    </rPh>
    <rPh sb="7" eb="8">
      <t>ウ</t>
    </rPh>
    <rPh sb="9" eb="10">
      <t>ジ</t>
    </rPh>
    <rPh sb="10" eb="11">
      <t>グ</t>
    </rPh>
    <phoneticPr fontId="4"/>
  </si>
  <si>
    <t>I/Oケーブル/端子台/電磁弁/配線</t>
    <rPh sb="8" eb="10">
      <t>タンシ</t>
    </rPh>
    <rPh sb="10" eb="11">
      <t>ダイ</t>
    </rPh>
    <rPh sb="12" eb="14">
      <t>デンジ</t>
    </rPh>
    <rPh sb="14" eb="15">
      <t>ベン</t>
    </rPh>
    <rPh sb="16" eb="18">
      <t>ハイセン</t>
    </rPh>
    <phoneticPr fontId="4"/>
  </si>
  <si>
    <t>MRB-240</t>
    <phoneticPr fontId="4"/>
  </si>
  <si>
    <t>I/O-SYS/端子台接続用</t>
    <rPh sb="8" eb="10">
      <t>タンシ</t>
    </rPh>
    <rPh sb="10" eb="11">
      <t>ダイ</t>
    </rPh>
    <rPh sb="11" eb="13">
      <t>セツゾク</t>
    </rPh>
    <rPh sb="13" eb="14">
      <t>ヨウ</t>
    </rPh>
    <phoneticPr fontId="4"/>
  </si>
  <si>
    <t>NEDJL-PT-SB-9-2.5</t>
    <phoneticPr fontId="4"/>
  </si>
  <si>
    <t>SDP300、SVC700接続用</t>
    <rPh sb="13" eb="15">
      <t>セツゾク</t>
    </rPh>
    <rPh sb="15" eb="16">
      <t>ヨウ</t>
    </rPh>
    <phoneticPr fontId="4"/>
  </si>
  <si>
    <t>@ECHN-20121211-0009⇒00009</t>
    <phoneticPr fontId="4"/>
  </si>
  <si>
    <t>SVC700 SOLENOID 4M</t>
    <phoneticPr fontId="4"/>
  </si>
  <si>
    <t>SVEM720接続用</t>
    <rPh sb="7" eb="9">
      <t>セツゾク</t>
    </rPh>
    <rPh sb="9" eb="10">
      <t>ヨウ</t>
    </rPh>
    <phoneticPr fontId="4"/>
  </si>
  <si>
    <t>NASEU-23-2-5</t>
    <phoneticPr fontId="4"/>
  </si>
  <si>
    <t>センサ用線</t>
    <rPh sb="3" eb="4">
      <t>ヨウ</t>
    </rPh>
    <rPh sb="4" eb="5">
      <t>セン</t>
    </rPh>
    <phoneticPr fontId="4"/>
  </si>
  <si>
    <t>液剤タンク残検センサ延長用</t>
    <rPh sb="0" eb="2">
      <t>エキザイ</t>
    </rPh>
    <rPh sb="5" eb="6">
      <t>ザン</t>
    </rPh>
    <rPh sb="6" eb="7">
      <t>ケン</t>
    </rPh>
    <rPh sb="10" eb="12">
      <t>エンチョウ</t>
    </rPh>
    <rPh sb="12" eb="13">
      <t>ヨウ</t>
    </rPh>
    <phoneticPr fontId="4"/>
  </si>
  <si>
    <t>エアスライドテーブル接続用</t>
    <rPh sb="10" eb="12">
      <t>セツゾク</t>
    </rPh>
    <rPh sb="12" eb="13">
      <t>ヨウ</t>
    </rPh>
    <phoneticPr fontId="4"/>
  </si>
  <si>
    <t>電磁弁マニホールド接続用</t>
    <rPh sb="0" eb="2">
      <t>デンジ</t>
    </rPh>
    <rPh sb="2" eb="3">
      <t>ベン</t>
    </rPh>
    <rPh sb="9" eb="11">
      <t>セツゾク</t>
    </rPh>
    <rPh sb="11" eb="12">
      <t>ヨウ</t>
    </rPh>
    <phoneticPr fontId="4"/>
  </si>
  <si>
    <t>フィルタレギュレータ接続用</t>
    <rPh sb="10" eb="12">
      <t>セツゾク</t>
    </rPh>
    <rPh sb="12" eb="13">
      <t>ヨウ</t>
    </rPh>
    <phoneticPr fontId="4"/>
  </si>
  <si>
    <t>エア配管用</t>
    <rPh sb="2" eb="4">
      <t>ハイカン</t>
    </rPh>
    <rPh sb="4" eb="5">
      <t>ヨウ</t>
    </rPh>
    <phoneticPr fontId="4"/>
  </si>
  <si>
    <t>SKUTM6-1</t>
    <phoneticPr fontId="4"/>
  </si>
  <si>
    <t>ステンレス管用継手（チーズ）</t>
    <phoneticPr fontId="4"/>
  </si>
  <si>
    <t>液送ホース分岐用</t>
    <rPh sb="0" eb="1">
      <t>エキ</t>
    </rPh>
    <rPh sb="1" eb="2">
      <t>ソウ</t>
    </rPh>
    <rPh sb="5" eb="7">
      <t>ブンキ</t>
    </rPh>
    <rPh sb="7" eb="8">
      <t>ヨウ</t>
    </rPh>
    <phoneticPr fontId="4"/>
  </si>
  <si>
    <t>ステンレス管用継手（エルボ）</t>
    <phoneticPr fontId="4"/>
  </si>
  <si>
    <t>ステンレス管用継手（フェルールセット）</t>
    <phoneticPr fontId="4"/>
  </si>
  <si>
    <t>液送継手用交換部品</t>
    <rPh sb="0" eb="1">
      <t>エキ</t>
    </rPh>
    <rPh sb="1" eb="2">
      <t>ソウ</t>
    </rPh>
    <rPh sb="2" eb="3">
      <t>ツギ</t>
    </rPh>
    <rPh sb="3" eb="4">
      <t>テ</t>
    </rPh>
    <rPh sb="4" eb="5">
      <t>ヨウ</t>
    </rPh>
    <rPh sb="5" eb="7">
      <t>コウカン</t>
    </rPh>
    <rPh sb="7" eb="9">
      <t>ブヒン</t>
    </rPh>
    <phoneticPr fontId="4"/>
  </si>
  <si>
    <t>バルブ駆動用エアホース延長用</t>
    <rPh sb="3" eb="6">
      <t>クドウヨウ</t>
    </rPh>
    <rPh sb="11" eb="13">
      <t>エンチョウ</t>
    </rPh>
    <rPh sb="13" eb="14">
      <t>ヨウ</t>
    </rPh>
    <phoneticPr fontId="4"/>
  </si>
  <si>
    <t>PUT4-10-BL</t>
    <phoneticPr fontId="4"/>
  </si>
  <si>
    <t>エアシリンダ用</t>
    <rPh sb="6" eb="7">
      <t>ヨウ</t>
    </rPh>
    <phoneticPr fontId="4"/>
  </si>
  <si>
    <t>CHBS5-25</t>
    <phoneticPr fontId="4"/>
  </si>
  <si>
    <t>蝶ボルト</t>
    <rPh sb="0" eb="1">
      <t>チョウ</t>
    </rPh>
    <phoneticPr fontId="4"/>
  </si>
  <si>
    <t>ワーク押えブロック用ねじ</t>
    <rPh sb="3" eb="4">
      <t>オサ</t>
    </rPh>
    <rPh sb="9" eb="10">
      <t>ヨウ</t>
    </rPh>
    <phoneticPr fontId="4"/>
  </si>
  <si>
    <t>EMZ3-12S</t>
    <phoneticPr fontId="4"/>
  </si>
  <si>
    <t>SBD-S4-15</t>
    <phoneticPr fontId="4"/>
  </si>
  <si>
    <t>ノズル位置合せピン用台座</t>
    <rPh sb="3" eb="5">
      <t>イチ</t>
    </rPh>
    <rPh sb="5" eb="6">
      <t>アワ</t>
    </rPh>
    <rPh sb="9" eb="10">
      <t>ヨウ</t>
    </rPh>
    <rPh sb="10" eb="12">
      <t>ダイザ</t>
    </rPh>
    <phoneticPr fontId="4"/>
  </si>
  <si>
    <t>SFEPN4-P2.07-L0-B7.5-E2.5-NNC</t>
    <phoneticPr fontId="4"/>
  </si>
  <si>
    <t>フィードピン</t>
    <phoneticPr fontId="4"/>
  </si>
  <si>
    <t>ノズル位置合せピン</t>
  </si>
  <si>
    <t>MXS8-75ASR-M9NWL</t>
    <phoneticPr fontId="4"/>
  </si>
  <si>
    <t>雑部品</t>
    <rPh sb="0" eb="1">
      <t>ザツ</t>
    </rPh>
    <rPh sb="1" eb="3">
      <t>ブヒン</t>
    </rPh>
    <phoneticPr fontId="4"/>
  </si>
  <si>
    <t>No.60</t>
    <phoneticPr fontId="4"/>
  </si>
  <si>
    <t>フジキン</t>
    <phoneticPr fontId="4"/>
  </si>
  <si>
    <t>PUBVT-15A</t>
    <phoneticPr fontId="4"/>
  </si>
  <si>
    <t>パネルマウント式ボールバルブ</t>
    <rPh sb="7" eb="8">
      <t>シキ</t>
    </rPh>
    <phoneticPr fontId="4"/>
  </si>
  <si>
    <t>見積りNo：848398（柏崎様連絡済）</t>
    <rPh sb="0" eb="2">
      <t>ミツモ</t>
    </rPh>
    <rPh sb="13" eb="15">
      <t>カシワザキ</t>
    </rPh>
    <rPh sb="15" eb="16">
      <t>サマ</t>
    </rPh>
    <rPh sb="16" eb="18">
      <t>レンラク</t>
    </rPh>
    <rPh sb="18" eb="19">
      <t>スミ</t>
    </rPh>
    <phoneticPr fontId="4"/>
  </si>
  <si>
    <t>740,752,780S用バルブホルダ（P=25）</t>
    <rPh sb="12" eb="13">
      <t>ヨウ</t>
    </rPh>
    <phoneticPr fontId="4"/>
  </si>
  <si>
    <t>127814-Z04</t>
    <phoneticPr fontId="4"/>
  </si>
  <si>
    <t>SV70ノズル方向合せ冶具</t>
    <rPh sb="7" eb="9">
      <t>ホウコウ</t>
    </rPh>
    <rPh sb="9" eb="10">
      <t>アワ</t>
    </rPh>
    <rPh sb="11" eb="12">
      <t>ジ</t>
    </rPh>
    <rPh sb="12" eb="13">
      <t>グ</t>
    </rPh>
    <phoneticPr fontId="4"/>
  </si>
  <si>
    <t>129928-Y01</t>
    <phoneticPr fontId="4"/>
  </si>
  <si>
    <t xml:space="preserve"> ツール板</t>
    <phoneticPr fontId="4"/>
  </si>
  <si>
    <t>129928-Y02</t>
  </si>
  <si>
    <t>エアスライドテーブル変換板</t>
    <phoneticPr fontId="4"/>
  </si>
  <si>
    <t>129928-Y03</t>
  </si>
  <si>
    <t>SV70取付板</t>
    <phoneticPr fontId="4"/>
  </si>
  <si>
    <t>129928-X01</t>
    <phoneticPr fontId="4"/>
  </si>
  <si>
    <t>ワーク固定治具検知</t>
    <rPh sb="3" eb="5">
      <t>コテイ</t>
    </rPh>
    <rPh sb="5" eb="6">
      <t>ジ</t>
    </rPh>
    <rPh sb="6" eb="7">
      <t>グ</t>
    </rPh>
    <rPh sb="7" eb="9">
      <t>ケンチ</t>
    </rPh>
    <phoneticPr fontId="4"/>
  </si>
  <si>
    <t>129928-X02</t>
  </si>
  <si>
    <t>ワーク押えブロック（奥）</t>
    <phoneticPr fontId="4"/>
  </si>
  <si>
    <t>129928-X03</t>
  </si>
  <si>
    <t>ワーク押えブロック（左）</t>
    <phoneticPr fontId="4"/>
  </si>
  <si>
    <t>129928-X04</t>
  </si>
  <si>
    <t>ワーク押えブロック（右）</t>
    <phoneticPr fontId="4"/>
  </si>
  <si>
    <t>129928-X05</t>
  </si>
  <si>
    <t>ワーク押えブロック（手前）</t>
    <phoneticPr fontId="4"/>
  </si>
  <si>
    <t>129928-X06</t>
  </si>
  <si>
    <t>近接センサ取付板金</t>
    <phoneticPr fontId="4"/>
  </si>
  <si>
    <t>129928-Z01</t>
  </si>
  <si>
    <t>129928-Z02</t>
  </si>
  <si>
    <t>捨て打ち、漬け置き用取付板金</t>
    <phoneticPr fontId="4"/>
  </si>
  <si>
    <t>129928-Z03</t>
  </si>
  <si>
    <t>捨て打ち、漬け置き用ホルダ板金</t>
    <phoneticPr fontId="4"/>
  </si>
  <si>
    <t>129928-Z04</t>
  </si>
  <si>
    <t>129928-Z05</t>
  </si>
  <si>
    <t>3方ボールバルブ取付板金</t>
    <phoneticPr fontId="4"/>
  </si>
  <si>
    <t>㈱クレハ（大阪大学）</t>
    <rPh sb="5" eb="7">
      <t>オオサカ</t>
    </rPh>
    <rPh sb="7" eb="9">
      <t>ダイガク</t>
    </rPh>
    <phoneticPr fontId="4"/>
  </si>
  <si>
    <t>JRV用Z軸強化バネ(50mmストローク用)</t>
    <rPh sb="3" eb="4">
      <t>ヨウ</t>
    </rPh>
    <rPh sb="5" eb="6">
      <t>ジク</t>
    </rPh>
    <rPh sb="6" eb="8">
      <t>キョウカ</t>
    </rPh>
    <rPh sb="20" eb="21">
      <t>ヨウ</t>
    </rPh>
    <phoneticPr fontId="4"/>
  </si>
  <si>
    <t>※型式登録有⇒963159007</t>
    <rPh sb="1" eb="3">
      <t>カタシキ</t>
    </rPh>
    <rPh sb="3" eb="5">
      <t>トウロク</t>
    </rPh>
    <rPh sb="5" eb="6">
      <t>アリ</t>
    </rPh>
    <phoneticPr fontId="4"/>
  </si>
  <si>
    <t>AXSH212-VC-1PD2-2EB-2.0-1AC-2DA-F</t>
    <phoneticPr fontId="4"/>
  </si>
  <si>
    <t>NEDJＬ-ST-JS-15-2.2</t>
    <phoneticPr fontId="4"/>
  </si>
  <si>
    <t>CBSST4-6</t>
    <phoneticPr fontId="4"/>
  </si>
  <si>
    <t>CSHHNB-SUS-M5-45</t>
    <phoneticPr fontId="4"/>
  </si>
  <si>
    <t>六角穴付きボルト</t>
    <phoneticPr fontId="4"/>
  </si>
  <si>
    <t>NEDJＬ-ST-SB-15-2.2</t>
    <phoneticPr fontId="4"/>
  </si>
  <si>
    <t>130161(NORIKANE)で発注済。</t>
    <rPh sb="17" eb="20">
      <t>ハッチュウズミ</t>
    </rPh>
    <phoneticPr fontId="4"/>
  </si>
  <si>
    <t>130161-X01</t>
    <phoneticPr fontId="4"/>
  </si>
  <si>
    <t>130161-Y01</t>
    <phoneticPr fontId="4"/>
  </si>
  <si>
    <t>130161-Y02</t>
  </si>
  <si>
    <t>ツール板補強</t>
    <rPh sb="4" eb="6">
      <t>ホキョウ</t>
    </rPh>
    <phoneticPr fontId="4"/>
  </si>
  <si>
    <t>130161-Y03</t>
  </si>
  <si>
    <t>ノズルベース板</t>
    <rPh sb="6" eb="7">
      <t>イタ</t>
    </rPh>
    <phoneticPr fontId="4"/>
  </si>
  <si>
    <t>130161-Y04</t>
  </si>
  <si>
    <t>XYステージ取付板</t>
    <rPh sb="6" eb="8">
      <t>トリツケ</t>
    </rPh>
    <rPh sb="8" eb="9">
      <t>イタ</t>
    </rPh>
    <phoneticPr fontId="4"/>
  </si>
  <si>
    <t>130161-Y05</t>
  </si>
  <si>
    <t>130161-Y06</t>
  </si>
  <si>
    <t>ノズル取付板(1)</t>
    <rPh sb="3" eb="5">
      <t>トリツケ</t>
    </rPh>
    <rPh sb="5" eb="6">
      <t>イタ</t>
    </rPh>
    <phoneticPr fontId="4"/>
  </si>
  <si>
    <t>130161-Y07</t>
  </si>
  <si>
    <t>ノズル取付板(2)</t>
    <rPh sb="3" eb="5">
      <t>トリツケ</t>
    </rPh>
    <rPh sb="5" eb="6">
      <t>イタ</t>
    </rPh>
    <phoneticPr fontId="4"/>
  </si>
  <si>
    <t>安曇川電子工業㈱</t>
    <phoneticPr fontId="4"/>
  </si>
  <si>
    <t>桑原(則包）</t>
    <phoneticPr fontId="4"/>
  </si>
  <si>
    <t>JR2404N</t>
    <phoneticPr fontId="4"/>
  </si>
  <si>
    <t>2404N 4軸ﾛﾎﾞｯﾄ</t>
    <rPh sb="7" eb="8">
      <t>ジク</t>
    </rPh>
    <phoneticPr fontId="4"/>
  </si>
  <si>
    <t>荷造り運賃</t>
    <rPh sb="0" eb="2">
      <t>ニヅク</t>
    </rPh>
    <rPh sb="3" eb="5">
      <t>ウンチン</t>
    </rPh>
    <phoneticPr fontId="4"/>
  </si>
  <si>
    <t>SKTGK6-1</t>
    <phoneticPr fontId="4"/>
  </si>
  <si>
    <t>ステンレス管用継手</t>
    <phoneticPr fontId="4"/>
  </si>
  <si>
    <t>ステンレス管用継手　フェルールセット</t>
    <phoneticPr fontId="4"/>
  </si>
  <si>
    <t>SLSBRK7-30</t>
    <phoneticPr fontId="4"/>
  </si>
  <si>
    <t>六角支柱－両端めねじ</t>
    <phoneticPr fontId="4"/>
  </si>
  <si>
    <t>MSSFS4-8</t>
    <phoneticPr fontId="4"/>
  </si>
  <si>
    <t>CSPTRT-SUS-M4-6</t>
    <phoneticPr fontId="4"/>
  </si>
  <si>
    <t>十字穴付 トラス小ねじ</t>
    <phoneticPr fontId="4"/>
  </si>
  <si>
    <t>CSHEL-SUS-M4-6</t>
    <phoneticPr fontId="4"/>
  </si>
  <si>
    <t>極低頭六角穴付きボルト</t>
    <phoneticPr fontId="4"/>
  </si>
  <si>
    <t>JSHDS-SUD-A132-B12-T3-L120-G0-M4-D4</t>
    <phoneticPr fontId="4"/>
  </si>
  <si>
    <t>SHCCG4-6</t>
    <phoneticPr fontId="4"/>
  </si>
  <si>
    <t>ヒンジピン</t>
    <phoneticPr fontId="4"/>
  </si>
  <si>
    <t>WSSS12-4-2</t>
    <phoneticPr fontId="4"/>
  </si>
  <si>
    <t>WSSS12-4-5</t>
    <phoneticPr fontId="4"/>
  </si>
  <si>
    <t>@ECHN-20121211-00009</t>
    <phoneticPr fontId="4"/>
  </si>
  <si>
    <t>130172（NORIKANE）で発注済。</t>
    <rPh sb="17" eb="20">
      <t>ハッチュウズミ</t>
    </rPh>
    <phoneticPr fontId="4"/>
  </si>
  <si>
    <t>NA3FVRSB-0.2-1P-2</t>
    <phoneticPr fontId="4"/>
  </si>
  <si>
    <t>R03-PB2M</t>
    <phoneticPr fontId="4"/>
  </si>
  <si>
    <t>小型ネジ式コネクタ</t>
    <phoneticPr fontId="4"/>
  </si>
  <si>
    <t>130172-Y01</t>
    <phoneticPr fontId="4"/>
  </si>
  <si>
    <t>130172-Y02</t>
    <phoneticPr fontId="4"/>
  </si>
  <si>
    <t>130172-Y03</t>
    <phoneticPr fontId="4"/>
  </si>
  <si>
    <t>130172-Z01</t>
    <phoneticPr fontId="4"/>
  </si>
  <si>
    <t>背面取付板</t>
    <phoneticPr fontId="4"/>
  </si>
  <si>
    <t>130172-Z02</t>
    <phoneticPr fontId="4"/>
  </si>
  <si>
    <t>カップ受け座板金</t>
    <rPh sb="3" eb="4">
      <t>ウ</t>
    </rPh>
    <rPh sb="5" eb="6">
      <t>ザ</t>
    </rPh>
    <rPh sb="6" eb="8">
      <t>バンキン</t>
    </rPh>
    <phoneticPr fontId="4"/>
  </si>
  <si>
    <t>130172-Z03</t>
    <phoneticPr fontId="4"/>
  </si>
  <si>
    <t>カップ受けガイド板金</t>
    <rPh sb="3" eb="4">
      <t>ウ</t>
    </rPh>
    <rPh sb="8" eb="10">
      <t>バンキン</t>
    </rPh>
    <phoneticPr fontId="4"/>
  </si>
  <si>
    <t>130172-Z04</t>
    <phoneticPr fontId="4"/>
  </si>
  <si>
    <t>カップ受け底板</t>
    <rPh sb="3" eb="4">
      <t>ウ</t>
    </rPh>
    <rPh sb="5" eb="7">
      <t>ソコイタ</t>
    </rPh>
    <phoneticPr fontId="4"/>
  </si>
  <si>
    <t>押え板</t>
    <phoneticPr fontId="4"/>
  </si>
  <si>
    <t>明治電機（日本特殊陶業）</t>
    <phoneticPr fontId="4"/>
  </si>
  <si>
    <t>130328</t>
    <phoneticPr fontId="4"/>
  </si>
  <si>
    <t>XDTS60</t>
  </si>
  <si>
    <t>Xｼﾞｸ ﾋｮｳｼﾞｭﾝ(XDTS)</t>
  </si>
  <si>
    <t>SETGS10-47-SC20-M4-N4</t>
  </si>
  <si>
    <t>ｴﾝｹｲｼﾁｭｳ - SETGS</t>
  </si>
  <si>
    <t>HFS6-3030-376</t>
  </si>
  <si>
    <t>HFS6-3030-390</t>
  </si>
  <si>
    <t>HFS6-3030-440</t>
  </si>
  <si>
    <t>HFS6-3030-440-LDH-RDH</t>
  </si>
  <si>
    <t>HFS6-3030-555</t>
  </si>
  <si>
    <t>HFS6-3030-797</t>
  </si>
  <si>
    <t>HFS6-3030-797-FL-LCV-AV607</t>
  </si>
  <si>
    <t>HBLBS6</t>
  </si>
  <si>
    <t>ｱﾙﾐﾌﾞﾗｹｯﾄｻﾞｲ</t>
  </si>
  <si>
    <t>HBLFSN6-C-SET</t>
  </si>
  <si>
    <t>HBLFSN6-SET</t>
  </si>
  <si>
    <t>HSJNS6</t>
  </si>
  <si>
    <t>ｱﾅｱｹｾﾂｿﾞｸﾌﾞﾋﾝ(HSJ･HDJ)</t>
  </si>
  <si>
    <t>HFUS-PET5-374-499-0-4-0-6-UJ04040404-D0-CB0</t>
  </si>
  <si>
    <t>ｶﾘｸﾐｱﾙﾐﾕﾆｯﾄ</t>
  </si>
  <si>
    <t>HFUS-PET5-388-738-0-5-3-6-UJ04040404-D0-CB0</t>
  </si>
  <si>
    <t>HFUS-PET5-438-388-0-4-0-6-UJ04040404-D0-CB0</t>
  </si>
  <si>
    <t>HFUS-PET5-438-563-0-5-1-6-UJ04040404-D0-CB0</t>
  </si>
  <si>
    <t>HHPSN6-SET</t>
  </si>
  <si>
    <t>ﾁｮｳﾊﾞﾝ･ﾄｯﾃ ﾙｲ</t>
  </si>
  <si>
    <t>UPCN21</t>
  </si>
  <si>
    <t>HMEN6-6</t>
  </si>
  <si>
    <t>ﾏｸﾞﾈｯﾄｷｬｯﾁｬ</t>
  </si>
  <si>
    <t>HMER6-6</t>
  </si>
  <si>
    <t>HFC6-3030-B</t>
  </si>
  <si>
    <t>CBM6-12</t>
  </si>
  <si>
    <t>ﾒｯｷﾂｷﾛｯｶｸｱﾅﾂｷﾎﾞﾙﾄ CBM</t>
  </si>
  <si>
    <t>HCBM5-10</t>
    <phoneticPr fontId="4"/>
  </si>
  <si>
    <t>ｶﾊﾞｰﾄﾘﾂｹｶﾝﾚﾝﾌﾞﾋﾝ</t>
  </si>
  <si>
    <t>HNTT6-6</t>
  </si>
  <si>
    <t>ｱﾙﾐﾌﾚｰﾑﾖｳﾅｯﾄ</t>
  </si>
  <si>
    <t>130328-Y01</t>
    <phoneticPr fontId="4"/>
  </si>
  <si>
    <t>発注願います（見積も添付）</t>
    <phoneticPr fontId="4"/>
  </si>
  <si>
    <t>130328-Y02</t>
  </si>
  <si>
    <t>130328-Y03</t>
  </si>
  <si>
    <t>Z軸プレート</t>
    <phoneticPr fontId="4"/>
  </si>
  <si>
    <t>130328-Z01</t>
    <phoneticPr fontId="4"/>
  </si>
  <si>
    <t>130328-Z02</t>
  </si>
  <si>
    <t>固定プレート</t>
    <phoneticPr fontId="4"/>
  </si>
  <si>
    <t>130328-Z03</t>
    <phoneticPr fontId="4"/>
  </si>
  <si>
    <t>ｴｼﾞｪｸﾀﾌﾟﾚ-ﾄ</t>
    <phoneticPr fontId="4"/>
  </si>
  <si>
    <t>130328-Z04</t>
  </si>
  <si>
    <t>ﾌﾟﾚ-ﾄ</t>
    <phoneticPr fontId="4"/>
  </si>
  <si>
    <t>佐藤M</t>
    <rPh sb="0" eb="2">
      <t>サトウ</t>
    </rPh>
    <phoneticPr fontId="4"/>
  </si>
  <si>
    <t>SS40705</t>
    <phoneticPr fontId="4"/>
  </si>
  <si>
    <t>シリンジホルダ</t>
    <phoneticPr fontId="4"/>
  </si>
  <si>
    <t>組立及びアクリル追加工</t>
    <phoneticPr fontId="4"/>
  </si>
  <si>
    <t>130328-Y02-1</t>
    <phoneticPr fontId="4"/>
  </si>
  <si>
    <t>見積り取得中（8月納品）</t>
    <phoneticPr fontId="4"/>
  </si>
  <si>
    <t>130328-Z02-L</t>
    <phoneticPr fontId="4"/>
  </si>
  <si>
    <t>固定プレート(L)</t>
    <phoneticPr fontId="4"/>
  </si>
  <si>
    <t>見積り取得中（9月納品）</t>
  </si>
  <si>
    <t>130328-Z02-R</t>
    <phoneticPr fontId="4"/>
  </si>
  <si>
    <t>固定プレート(R)</t>
    <phoneticPr fontId="4"/>
  </si>
  <si>
    <t>見積り取得中（10月納品）</t>
  </si>
  <si>
    <t>ZX1101-J15LZ-F</t>
    <phoneticPr fontId="4"/>
  </si>
  <si>
    <t>追加分</t>
    <phoneticPr fontId="4"/>
  </si>
  <si>
    <t>CRKB4-10</t>
  </si>
  <si>
    <t>SHNTAP6-5</t>
  </si>
  <si>
    <t>ｱﾄｲﾚﾅｯﾄ ｲﾀﾊﾞﾈﾂｷ(HNTAP)</t>
  </si>
  <si>
    <t>HCBM5-10</t>
  </si>
  <si>
    <t>ｻﾝﾜｻﾌﾟﾗｲ</t>
    <phoneticPr fontId="4"/>
  </si>
  <si>
    <t>USB-CVRS9</t>
    <phoneticPr fontId="4"/>
  </si>
  <si>
    <t>8/26名古屋(営)へ発送</t>
    <rPh sb="4" eb="7">
      <t>ナゴヤ</t>
    </rPh>
    <rPh sb="7" eb="10">
      <t>エイ</t>
    </rPh>
    <rPh sb="11" eb="13">
      <t>ハッソウ</t>
    </rPh>
    <phoneticPr fontId="4"/>
  </si>
  <si>
    <t>MRS232-09F-09F-2</t>
    <phoneticPr fontId="4"/>
  </si>
  <si>
    <t>PCｿﾌﾄ （JR-V用）</t>
    <rPh sb="11" eb="12">
      <t>ヨウ</t>
    </rPh>
    <phoneticPr fontId="4"/>
  </si>
  <si>
    <t>130328-Z04</t>
    <phoneticPr fontId="4"/>
  </si>
  <si>
    <t>ｱｸﾘﾙｶﾊﾞ-</t>
    <phoneticPr fontId="4"/>
  </si>
  <si>
    <t>名古屋（営）へ発送済</t>
    <rPh sb="0" eb="3">
      <t>ナゴヤ</t>
    </rPh>
    <rPh sb="4" eb="5">
      <t>エイ</t>
    </rPh>
    <rPh sb="7" eb="9">
      <t>ハッソウ</t>
    </rPh>
    <rPh sb="9" eb="10">
      <t>ズ</t>
    </rPh>
    <phoneticPr fontId="4"/>
  </si>
  <si>
    <t>P037377-E</t>
    <phoneticPr fontId="4"/>
  </si>
  <si>
    <t>鈴木さん発注済</t>
    <phoneticPr fontId="4"/>
  </si>
  <si>
    <t>130763(NORIKANE)で手配済み。</t>
    <rPh sb="17" eb="19">
      <t>テハイ</t>
    </rPh>
    <rPh sb="19" eb="20">
      <t>ズ</t>
    </rPh>
    <phoneticPr fontId="4"/>
  </si>
  <si>
    <t>NA3UCRSB-20-2-25</t>
    <phoneticPr fontId="4"/>
  </si>
  <si>
    <t>3M-2</t>
    <phoneticPr fontId="4"/>
  </si>
  <si>
    <t>129761-Y02-1</t>
    <phoneticPr fontId="4"/>
  </si>
  <si>
    <t>㈱アサヒ技研</t>
    <rPh sb="4" eb="6">
      <t>ギケン</t>
    </rPh>
    <phoneticPr fontId="4"/>
  </si>
  <si>
    <t>NO.130876</t>
    <phoneticPr fontId="57"/>
  </si>
  <si>
    <t>130876-Y001</t>
    <phoneticPr fontId="4"/>
  </si>
  <si>
    <t>8/24仙台（営）入れ</t>
    <rPh sb="4" eb="6">
      <t>センダイ</t>
    </rPh>
    <rPh sb="7" eb="8">
      <t>エイ</t>
    </rPh>
    <rPh sb="9" eb="10">
      <t>イ</t>
    </rPh>
    <phoneticPr fontId="57"/>
  </si>
  <si>
    <t>130876-Y002</t>
  </si>
  <si>
    <t>取付ﾊﾞﾙﾌﾟﾎﾙﾀﾞ板　25mm type</t>
    <rPh sb="0" eb="2">
      <t>トリツケ</t>
    </rPh>
    <rPh sb="11" eb="12">
      <t>イタ</t>
    </rPh>
    <phoneticPr fontId="57"/>
  </si>
  <si>
    <t>130876-Y003</t>
  </si>
  <si>
    <t>8/18仙台(営)ﾍ発送</t>
    <rPh sb="4" eb="6">
      <t>センダイ</t>
    </rPh>
    <rPh sb="6" eb="9">
      <t>エイ</t>
    </rPh>
    <rPh sb="10" eb="12">
      <t>ハッソウ</t>
    </rPh>
    <phoneticPr fontId="57"/>
  </si>
  <si>
    <t>ﾉｽﾞﾙ位置合わせ冶具　</t>
    <rPh sb="4" eb="6">
      <t>イチ</t>
    </rPh>
    <rPh sb="6" eb="7">
      <t>ア</t>
    </rPh>
    <rPh sb="9" eb="10">
      <t>ジ</t>
    </rPh>
    <rPh sb="10" eb="11">
      <t>グ</t>
    </rPh>
    <phoneticPr fontId="57"/>
  </si>
  <si>
    <t>130876-Z001</t>
    <phoneticPr fontId="57"/>
  </si>
  <si>
    <t>捨てうちｶｯﾌﾟ台ﾍﾞｰｽ</t>
    <phoneticPr fontId="4"/>
  </si>
  <si>
    <t>130876-Z002</t>
  </si>
  <si>
    <t>捨てうちｶｯﾌﾟ受け</t>
    <phoneticPr fontId="4"/>
  </si>
  <si>
    <t>130876-Z003</t>
    <phoneticPr fontId="57"/>
  </si>
  <si>
    <t>SLSBWRK7-100</t>
    <phoneticPr fontId="4"/>
  </si>
  <si>
    <t>SLSBWRK7-150</t>
    <phoneticPr fontId="4"/>
  </si>
  <si>
    <t>SLBNR4</t>
    <phoneticPr fontId="57"/>
  </si>
  <si>
    <t>M4ﾅｯﾄ</t>
    <phoneticPr fontId="57"/>
  </si>
  <si>
    <t>六角穴付きﾎﾞﾀﾝﾎﾞﾙﾄ　 (M4×8)</t>
    <phoneticPr fontId="4"/>
  </si>
  <si>
    <t>堀口機工(アズビル金門唐津)</t>
    <phoneticPr fontId="4"/>
  </si>
  <si>
    <t>南（則包）</t>
    <rPh sb="0" eb="1">
      <t>ミナミ</t>
    </rPh>
    <rPh sb="2" eb="4">
      <t>ノリカネ</t>
    </rPh>
    <phoneticPr fontId="4"/>
  </si>
  <si>
    <t>SS40360</t>
    <phoneticPr fontId="4"/>
  </si>
  <si>
    <t>カートリッジL（2303N）</t>
    <phoneticPr fontId="4"/>
  </si>
  <si>
    <t>SS40361</t>
    <phoneticPr fontId="4"/>
  </si>
  <si>
    <t>カートリッジ台2</t>
    <phoneticPr fontId="4"/>
  </si>
  <si>
    <t>SS40362</t>
    <phoneticPr fontId="4"/>
  </si>
  <si>
    <t>300CV用キャップホルダ2</t>
    <phoneticPr fontId="4"/>
  </si>
  <si>
    <t>住友電装</t>
    <rPh sb="0" eb="2">
      <t>スミトモ</t>
    </rPh>
    <rPh sb="2" eb="4">
      <t>デンソウ</t>
    </rPh>
    <phoneticPr fontId="4"/>
  </si>
  <si>
    <t>MRHSS-50-25-V100-W10-F1000</t>
    <phoneticPr fontId="4"/>
  </si>
  <si>
    <t>ラバーヒータ</t>
    <phoneticPr fontId="4"/>
  </si>
  <si>
    <t>NARVCTF-0.5-2-1</t>
    <phoneticPr fontId="4"/>
  </si>
  <si>
    <t>300V可動電源用ケーブル</t>
    <rPh sb="4" eb="6">
      <t>カドウ</t>
    </rPh>
    <rPh sb="6" eb="8">
      <t>デンゲン</t>
    </rPh>
    <rPh sb="8" eb="9">
      <t>ヨウ</t>
    </rPh>
    <phoneticPr fontId="4"/>
  </si>
  <si>
    <t>MFMT4</t>
    <phoneticPr fontId="4"/>
  </si>
  <si>
    <t>温度センサ（2ｍ）</t>
    <rPh sb="0" eb="2">
      <t>オンド</t>
    </rPh>
    <phoneticPr fontId="4"/>
  </si>
  <si>
    <t>MTCRM</t>
    <phoneticPr fontId="4"/>
  </si>
  <si>
    <t>MCAT20</t>
    <phoneticPr fontId="4"/>
  </si>
  <si>
    <t>耐熱テープ（アルミ）</t>
    <rPh sb="0" eb="2">
      <t>タイネツ</t>
    </rPh>
    <phoneticPr fontId="4"/>
  </si>
  <si>
    <t>MTRR1.25-4</t>
    <phoneticPr fontId="4"/>
  </si>
  <si>
    <t>MTRF1.25-4</t>
    <phoneticPr fontId="4"/>
  </si>
  <si>
    <t>131098-Z01</t>
    <phoneticPr fontId="4"/>
  </si>
  <si>
    <t xml:space="preserve"> センサー取付板金</t>
  </si>
  <si>
    <t>37103-3163-000FL-8P</t>
    <phoneticPr fontId="4"/>
  </si>
  <si>
    <t>e-CONプラグコネクタ</t>
    <phoneticPr fontId="4"/>
  </si>
  <si>
    <t>追加手配済み</t>
    <rPh sb="0" eb="2">
      <t>ツイカ</t>
    </rPh>
    <rPh sb="2" eb="4">
      <t>テハイ</t>
    </rPh>
    <rPh sb="4" eb="5">
      <t>ズ</t>
    </rPh>
    <phoneticPr fontId="4"/>
  </si>
  <si>
    <t>急ぎの為、26日本社入荷予定です。</t>
    <rPh sb="0" eb="1">
      <t>イソ</t>
    </rPh>
    <rPh sb="3" eb="4">
      <t>タメ</t>
    </rPh>
    <rPh sb="7" eb="8">
      <t>ニチ</t>
    </rPh>
    <rPh sb="8" eb="10">
      <t>ホンシャ</t>
    </rPh>
    <rPh sb="10" eb="12">
      <t>ニュウカ</t>
    </rPh>
    <rPh sb="12" eb="14">
      <t>ヨテイ</t>
    </rPh>
    <phoneticPr fontId="4"/>
  </si>
  <si>
    <t>シーメット</t>
    <phoneticPr fontId="4"/>
  </si>
  <si>
    <t>新井（谷田川）</t>
    <rPh sb="0" eb="2">
      <t>アライ</t>
    </rPh>
    <rPh sb="3" eb="6">
      <t>ヤタガワ</t>
    </rPh>
    <phoneticPr fontId="4"/>
  </si>
  <si>
    <t>130549-Y01</t>
    <phoneticPr fontId="4"/>
  </si>
  <si>
    <t>Z軸下取付板</t>
    <rPh sb="1" eb="2">
      <t>ジク</t>
    </rPh>
    <rPh sb="2" eb="3">
      <t>シタ</t>
    </rPh>
    <rPh sb="3" eb="5">
      <t>トリツケ</t>
    </rPh>
    <rPh sb="5" eb="6">
      <t>イタ</t>
    </rPh>
    <phoneticPr fontId="4"/>
  </si>
  <si>
    <t>130549-Y02</t>
    <phoneticPr fontId="4"/>
  </si>
  <si>
    <t>NOVADOT取付板</t>
    <rPh sb="7" eb="9">
      <t>トリツケ</t>
    </rPh>
    <rPh sb="9" eb="10">
      <t>イタ</t>
    </rPh>
    <phoneticPr fontId="4"/>
  </si>
  <si>
    <t>NJCコネクタ5芯・オス</t>
    <rPh sb="8" eb="9">
      <t>シン</t>
    </rPh>
    <phoneticPr fontId="4"/>
  </si>
  <si>
    <t>DB-15SS</t>
    <phoneticPr fontId="4"/>
  </si>
  <si>
    <t>DSUBコネクタ15芯・メス</t>
    <rPh sb="10" eb="11">
      <t>シン</t>
    </rPh>
    <phoneticPr fontId="4"/>
  </si>
  <si>
    <t>DA-C8-J10-F11R</t>
    <phoneticPr fontId="4"/>
  </si>
  <si>
    <t>EMI対策型DSUBコネクタ用フード</t>
    <rPh sb="3" eb="5">
      <t>タイサク</t>
    </rPh>
    <rPh sb="5" eb="6">
      <t>ガタ</t>
    </rPh>
    <rPh sb="14" eb="15">
      <t>ヨウ</t>
    </rPh>
    <phoneticPr fontId="4"/>
  </si>
  <si>
    <t>シチズン電子</t>
    <phoneticPr fontId="4"/>
  </si>
  <si>
    <t>PUTL6-1-B</t>
    <phoneticPr fontId="4"/>
  </si>
  <si>
    <t>都機工（SMC)</t>
    <rPh sb="0" eb="1">
      <t>ミヤコ</t>
    </rPh>
    <rPh sb="1" eb="3">
      <t>キコウ</t>
    </rPh>
    <phoneticPr fontId="4"/>
  </si>
  <si>
    <t>ZH05BS-06-06</t>
    <phoneticPr fontId="4"/>
  </si>
  <si>
    <t>KQ2L06-01NS</t>
    <phoneticPr fontId="4"/>
  </si>
  <si>
    <t>継手（10個入）</t>
    <rPh sb="0" eb="1">
      <t>ツギ</t>
    </rPh>
    <rPh sb="1" eb="2">
      <t>テ</t>
    </rPh>
    <rPh sb="5" eb="6">
      <t>コ</t>
    </rPh>
    <rPh sb="6" eb="7">
      <t>イ</t>
    </rPh>
    <phoneticPr fontId="4"/>
  </si>
  <si>
    <t>ミニカップNo.5 100個入</t>
    <phoneticPr fontId="4"/>
  </si>
  <si>
    <t>都機工（NOK)</t>
    <rPh sb="0" eb="1">
      <t>ミヤコ</t>
    </rPh>
    <rPh sb="1" eb="3">
      <t>キコウ</t>
    </rPh>
    <phoneticPr fontId="4"/>
  </si>
  <si>
    <t>C00640U（4D JASO 2056）</t>
    <phoneticPr fontId="4"/>
  </si>
  <si>
    <t>東北マテリアル</t>
    <rPh sb="0" eb="2">
      <t>トウホク</t>
    </rPh>
    <phoneticPr fontId="4"/>
  </si>
  <si>
    <t>SS4836</t>
    <phoneticPr fontId="4"/>
  </si>
  <si>
    <t>見積りNo：2477</t>
    <rPh sb="0" eb="2">
      <t>ミツモ</t>
    </rPh>
    <phoneticPr fontId="4"/>
  </si>
  <si>
    <t>SS40300</t>
    <phoneticPr fontId="4"/>
  </si>
  <si>
    <t>SS40023</t>
    <phoneticPr fontId="4"/>
  </si>
  <si>
    <t>千住金属（TDK秋田）</t>
    <rPh sb="0" eb="2">
      <t>センジュ</t>
    </rPh>
    <rPh sb="2" eb="4">
      <t>キンゾク</t>
    </rPh>
    <rPh sb="8" eb="10">
      <t>アキタ</t>
    </rPh>
    <phoneticPr fontId="4"/>
  </si>
  <si>
    <t>千葉（則包）</t>
    <rPh sb="0" eb="2">
      <t>チバ</t>
    </rPh>
    <rPh sb="3" eb="5">
      <t>ノリカネ</t>
    </rPh>
    <phoneticPr fontId="4"/>
  </si>
  <si>
    <t>@ECHN-20150804-00002</t>
    <phoneticPr fontId="4"/>
  </si>
  <si>
    <t>京石産業（日本電産）</t>
    <rPh sb="0" eb="1">
      <t>キョウ</t>
    </rPh>
    <rPh sb="1" eb="2">
      <t>セキ</t>
    </rPh>
    <rPh sb="2" eb="4">
      <t>サンギョウ</t>
    </rPh>
    <rPh sb="5" eb="7">
      <t>ニホン</t>
    </rPh>
    <rPh sb="7" eb="9">
      <t>デンサン</t>
    </rPh>
    <phoneticPr fontId="4"/>
  </si>
  <si>
    <t>web設計ハーネス</t>
    <phoneticPr fontId="4"/>
  </si>
  <si>
    <t>E2E-X1R5E1-M1</t>
    <phoneticPr fontId="4"/>
  </si>
  <si>
    <t>近接センサ</t>
    <phoneticPr fontId="4"/>
  </si>
  <si>
    <t>NA3MF-23-3P-2</t>
    <phoneticPr fontId="4"/>
  </si>
  <si>
    <t>MNCN6-1</t>
    <phoneticPr fontId="4"/>
  </si>
  <si>
    <t>E2E-X1R5E1 2M</t>
    <phoneticPr fontId="4"/>
  </si>
  <si>
    <t>130649(NORIKANE)で発注済。</t>
    <rPh sb="17" eb="20">
      <t>ハッチュウズミ</t>
    </rPh>
    <phoneticPr fontId="4"/>
  </si>
  <si>
    <t>SCB4-50</t>
    <phoneticPr fontId="4"/>
  </si>
  <si>
    <t>IR1000-01B-A</t>
    <phoneticPr fontId="4"/>
  </si>
  <si>
    <t>精密レギュレータ</t>
    <phoneticPr fontId="4"/>
  </si>
  <si>
    <t>ISE30A-01-N-G</t>
    <phoneticPr fontId="4"/>
  </si>
  <si>
    <t>デジタル圧力スイッチ</t>
    <phoneticPr fontId="4"/>
  </si>
  <si>
    <t>130649-X01</t>
    <phoneticPr fontId="4"/>
  </si>
  <si>
    <t>130649-X02</t>
    <phoneticPr fontId="4"/>
  </si>
  <si>
    <t>ワークガイド　POM</t>
    <phoneticPr fontId="4"/>
  </si>
  <si>
    <t>130649-X03</t>
    <phoneticPr fontId="4"/>
  </si>
  <si>
    <t>ワーク位置決めガイド　POM</t>
    <rPh sb="3" eb="5">
      <t>イチ</t>
    </rPh>
    <rPh sb="5" eb="6">
      <t>ギ</t>
    </rPh>
    <phoneticPr fontId="4"/>
  </si>
  <si>
    <t>130649-X04</t>
    <phoneticPr fontId="4"/>
  </si>
  <si>
    <t>センサー板金</t>
    <rPh sb="4" eb="6">
      <t>バンキン</t>
    </rPh>
    <phoneticPr fontId="4"/>
  </si>
  <si>
    <t>130649-X05</t>
    <phoneticPr fontId="4"/>
  </si>
  <si>
    <t>ノズル位置決めピン</t>
    <rPh sb="3" eb="5">
      <t>イチ</t>
    </rPh>
    <rPh sb="5" eb="6">
      <t>ギ</t>
    </rPh>
    <phoneticPr fontId="4"/>
  </si>
  <si>
    <t>130649-Y01</t>
    <phoneticPr fontId="4"/>
  </si>
  <si>
    <t>130649-Z01</t>
    <phoneticPr fontId="4"/>
  </si>
  <si>
    <t>ケイインターナショナル</t>
    <phoneticPr fontId="4"/>
  </si>
  <si>
    <t>20150831-Y01</t>
    <phoneticPr fontId="4"/>
  </si>
  <si>
    <t>シリンジウケ 10cc＆30cc Ｇ付</t>
    <rPh sb="18" eb="19">
      <t>ツキ</t>
    </rPh>
    <phoneticPr fontId="4"/>
  </si>
  <si>
    <t>20150831-X01</t>
    <phoneticPr fontId="4"/>
  </si>
  <si>
    <t>三洋電機</t>
    <rPh sb="0" eb="2">
      <t>サンヨウ</t>
    </rPh>
    <rPh sb="2" eb="4">
      <t>デンキ</t>
    </rPh>
    <phoneticPr fontId="4"/>
  </si>
  <si>
    <t>竹内(斉藤鉄）</t>
    <rPh sb="0" eb="1">
      <t>タケ</t>
    </rPh>
    <rPh sb="1" eb="2">
      <t>ウチ</t>
    </rPh>
    <rPh sb="3" eb="5">
      <t>サイトウ</t>
    </rPh>
    <rPh sb="5" eb="6">
      <t>テツ</t>
    </rPh>
    <phoneticPr fontId="4"/>
  </si>
  <si>
    <t>JRV-SDP I/O-DSPケーブル（2ｍ）</t>
    <phoneticPr fontId="4"/>
  </si>
  <si>
    <t>ノックピン</t>
    <phoneticPr fontId="4"/>
  </si>
  <si>
    <t>MS5-10</t>
    <phoneticPr fontId="4"/>
  </si>
  <si>
    <t>SLSBWRK7-45</t>
    <phoneticPr fontId="4"/>
  </si>
  <si>
    <t>SETGRS8-48-SC6</t>
    <phoneticPr fontId="4"/>
  </si>
  <si>
    <t>円形支柱</t>
    <rPh sb="0" eb="1">
      <t>エン</t>
    </rPh>
    <rPh sb="1" eb="2">
      <t>ガタ</t>
    </rPh>
    <phoneticPr fontId="4"/>
  </si>
  <si>
    <t>NEDJ-PS-SB-25-1.5</t>
    <phoneticPr fontId="4"/>
  </si>
  <si>
    <t>D-SUBコネクタハーネス</t>
    <phoneticPr fontId="4"/>
  </si>
  <si>
    <t>I/O-SYS⇔端子台接続</t>
    <rPh sb="8" eb="10">
      <t>タンシ</t>
    </rPh>
    <rPh sb="10" eb="11">
      <t>ダイ</t>
    </rPh>
    <rPh sb="11" eb="13">
      <t>セツゾク</t>
    </rPh>
    <phoneticPr fontId="4"/>
  </si>
  <si>
    <t>ブロックコモン端子台</t>
    <phoneticPr fontId="4"/>
  </si>
  <si>
    <t>ミニュチュア継手（エルボ）</t>
    <rPh sb="6" eb="7">
      <t>ツギ</t>
    </rPh>
    <rPh sb="7" eb="8">
      <t>テ</t>
    </rPh>
    <phoneticPr fontId="4"/>
  </si>
  <si>
    <t>SYJ314-5MZ-M5用継手</t>
    <rPh sb="13" eb="14">
      <t>ヨウ</t>
    </rPh>
    <rPh sb="14" eb="15">
      <t>ツギ</t>
    </rPh>
    <rPh sb="15" eb="16">
      <t>テ</t>
    </rPh>
    <phoneticPr fontId="4"/>
  </si>
  <si>
    <t>SYJ314-5MZ-M5に接続</t>
    <rPh sb="14" eb="16">
      <t>セツゾク</t>
    </rPh>
    <phoneticPr fontId="4"/>
  </si>
  <si>
    <t>ミニチュア管継手（プラグ）</t>
    <phoneticPr fontId="4"/>
  </si>
  <si>
    <t>PＵT4-10-B</t>
    <phoneticPr fontId="4"/>
  </si>
  <si>
    <t>CX-600Ⅱ配管改造用</t>
    <rPh sb="7" eb="9">
      <t>ハイカン</t>
    </rPh>
    <rPh sb="9" eb="11">
      <t>カイゾウ</t>
    </rPh>
    <rPh sb="11" eb="12">
      <t>ヨウ</t>
    </rPh>
    <phoneticPr fontId="4"/>
  </si>
  <si>
    <t>MSCNF4-2</t>
    <phoneticPr fontId="4"/>
  </si>
  <si>
    <t>SJSMT8A</t>
    <phoneticPr fontId="4"/>
  </si>
  <si>
    <t>ねじ込み継手（チーズ）</t>
    <rPh sb="2" eb="3">
      <t>コ</t>
    </rPh>
    <rPh sb="4" eb="5">
      <t>ツギ</t>
    </rPh>
    <rPh sb="5" eb="6">
      <t>テ</t>
    </rPh>
    <phoneticPr fontId="4"/>
  </si>
  <si>
    <t>CX-600Ⅱ上下限センサ用</t>
    <rPh sb="7" eb="10">
      <t>ジョウカゲン</t>
    </rPh>
    <rPh sb="13" eb="14">
      <t>ヨウ</t>
    </rPh>
    <phoneticPr fontId="4"/>
  </si>
  <si>
    <t>SECON-S-R-3-3</t>
    <phoneticPr fontId="4"/>
  </si>
  <si>
    <t>e-CONコネクタハーネス</t>
    <phoneticPr fontId="4"/>
  </si>
  <si>
    <t>SYJ314-5MZ-M5</t>
    <phoneticPr fontId="4"/>
  </si>
  <si>
    <t>3ポートソレノイドバルブ</t>
    <phoneticPr fontId="4"/>
  </si>
  <si>
    <t>CX-600Ⅱ配管制御用</t>
    <rPh sb="7" eb="9">
      <t>ハイカン</t>
    </rPh>
    <rPh sb="9" eb="11">
      <t>セイギョ</t>
    </rPh>
    <rPh sb="11" eb="12">
      <t>ヨウ</t>
    </rPh>
    <phoneticPr fontId="4"/>
  </si>
  <si>
    <t>捨て打ちカップ</t>
    <rPh sb="0" eb="1">
      <t>ス</t>
    </rPh>
    <rPh sb="2" eb="3">
      <t>ウ</t>
    </rPh>
    <phoneticPr fontId="4"/>
  </si>
  <si>
    <t>ケイシン機工</t>
    <rPh sb="4" eb="6">
      <t>キコウ</t>
    </rPh>
    <phoneticPr fontId="4"/>
  </si>
  <si>
    <t>111738-Y001</t>
    <phoneticPr fontId="4"/>
  </si>
  <si>
    <t>1液材塗布ﾊﾞﾙﾌﾞﾎﾙﾀﾞ-</t>
    <phoneticPr fontId="4"/>
  </si>
  <si>
    <t>見積りNo：SA270801</t>
    <rPh sb="0" eb="2">
      <t>ミツモ</t>
    </rPh>
    <phoneticPr fontId="4"/>
  </si>
  <si>
    <t>111738-Y002</t>
  </si>
  <si>
    <t>1液材塗布ﾊﾞﾙﾌﾞ用固定冶具</t>
    <phoneticPr fontId="4"/>
  </si>
  <si>
    <t>111738-Y003</t>
  </si>
  <si>
    <t>1液材塗布ﾊﾞﾙﾌﾞ変換ﾊﾟｰﾂ</t>
    <phoneticPr fontId="4"/>
  </si>
  <si>
    <t>111738-Y004</t>
  </si>
  <si>
    <t>1液材塗布ﾊﾞﾙﾌﾞ用ﾂｰﾙﾍﾞｰｽ</t>
    <phoneticPr fontId="4"/>
  </si>
  <si>
    <t>111738-Z003</t>
    <phoneticPr fontId="4"/>
  </si>
  <si>
    <t>配電用背板</t>
    <phoneticPr fontId="4"/>
  </si>
  <si>
    <t>111738-Z005</t>
    <phoneticPr fontId="4"/>
  </si>
  <si>
    <t>捨て打ちカップ受け1</t>
    <phoneticPr fontId="4"/>
  </si>
  <si>
    <t>111738-Z006</t>
  </si>
  <si>
    <t>捨て打ちカップ受け2</t>
    <phoneticPr fontId="4"/>
  </si>
  <si>
    <t>111738-Z007</t>
  </si>
  <si>
    <t>捨て打ちカップベース</t>
    <phoneticPr fontId="4"/>
  </si>
  <si>
    <t>SSE2B10-135</t>
  </si>
  <si>
    <t>日本ピスコ</t>
    <rPh sb="0" eb="2">
      <t>ニホン</t>
    </rPh>
    <phoneticPr fontId="4"/>
  </si>
  <si>
    <t>JSC4-M5B</t>
  </si>
  <si>
    <t xml:space="preserve"> MXH10-50-M9NLに接続</t>
    <rPh sb="15" eb="17">
      <t>セツゾク</t>
    </rPh>
    <phoneticPr fontId="4"/>
  </si>
  <si>
    <t>SETGR8-20</t>
    <phoneticPr fontId="4"/>
  </si>
  <si>
    <t>受注No：130802で手配の物を使用しますので手配不要です。</t>
    <rPh sb="0" eb="2">
      <t>ジュチュウ</t>
    </rPh>
    <rPh sb="12" eb="13">
      <t>テ</t>
    </rPh>
    <rPh sb="13" eb="14">
      <t>ハイ</t>
    </rPh>
    <rPh sb="15" eb="16">
      <t>モノ</t>
    </rPh>
    <rPh sb="17" eb="19">
      <t>シヨウ</t>
    </rPh>
    <rPh sb="24" eb="25">
      <t>テ</t>
    </rPh>
    <rPh sb="25" eb="26">
      <t>ハイ</t>
    </rPh>
    <rPh sb="26" eb="28">
      <t>フヨウ</t>
    </rPh>
    <phoneticPr fontId="4"/>
  </si>
  <si>
    <t>PC6-01M</t>
  </si>
  <si>
    <t>SY3220-5LZE-C4用継手</t>
    <rPh sb="14" eb="15">
      <t>ヨウ</t>
    </rPh>
    <rPh sb="15" eb="16">
      <t>ツギ</t>
    </rPh>
    <rPh sb="16" eb="17">
      <t>テ</t>
    </rPh>
    <phoneticPr fontId="4"/>
  </si>
  <si>
    <t>SGPPP6A</t>
  </si>
  <si>
    <t>SS5Y3-20-03用継手</t>
    <rPh sb="11" eb="12">
      <t>ヨウ</t>
    </rPh>
    <rPh sb="12" eb="13">
      <t>ツギ</t>
    </rPh>
    <rPh sb="13" eb="14">
      <t>テ</t>
    </rPh>
    <phoneticPr fontId="4"/>
  </si>
  <si>
    <t>PL6-02M</t>
  </si>
  <si>
    <t>ワンタッチ継手（エルボ）</t>
    <rPh sb="5" eb="6">
      <t>ツギ</t>
    </rPh>
    <rPh sb="6" eb="7">
      <t>テ</t>
    </rPh>
    <phoneticPr fontId="4"/>
  </si>
  <si>
    <t>AW20-02BG-R-A用継手</t>
    <rPh sb="13" eb="14">
      <t>ヨウ</t>
    </rPh>
    <rPh sb="14" eb="15">
      <t>ツギ</t>
    </rPh>
    <rPh sb="15" eb="16">
      <t>テ</t>
    </rPh>
    <phoneticPr fontId="4"/>
  </si>
  <si>
    <t>AW20-02BG-R-Aに接続</t>
    <rPh sb="14" eb="16">
      <t>セツゾク</t>
    </rPh>
    <phoneticPr fontId="4"/>
  </si>
  <si>
    <t>SS5Y3-20-03に接続</t>
    <rPh sb="12" eb="14">
      <t>セツゾク</t>
    </rPh>
    <phoneticPr fontId="4"/>
  </si>
  <si>
    <r>
      <t>MXH10-50-M9NL ⇒MXH10-50</t>
    </r>
    <r>
      <rPr>
        <sz val="11"/>
        <color indexed="10"/>
        <rFont val="ＭＳ Ｐゴシック"/>
        <family val="3"/>
        <charset val="128"/>
      </rPr>
      <t>Z</t>
    </r>
    <r>
      <rPr>
        <sz val="11"/>
        <color theme="1"/>
        <rFont val="游ゴシック"/>
        <family val="2"/>
        <charset val="128"/>
        <scheme val="minor"/>
      </rPr>
      <t>-M9NL 新型式へ変更</t>
    </r>
    <rPh sb="30" eb="33">
      <t>シンカタシキ</t>
    </rPh>
    <rPh sb="34" eb="36">
      <t>ヘンコウ</t>
    </rPh>
    <phoneticPr fontId="4"/>
  </si>
  <si>
    <t>コンパクトスライダ（SMC）</t>
    <phoneticPr fontId="4"/>
  </si>
  <si>
    <t>ツール上下エアシリンダ</t>
    <rPh sb="3" eb="5">
      <t>ジョウゲ</t>
    </rPh>
    <phoneticPr fontId="4"/>
  </si>
  <si>
    <t>SS5Y3-20-03</t>
    <phoneticPr fontId="4"/>
  </si>
  <si>
    <t>一体型ﾍﾞｰｽﾏﾆﾎｰﾙﾄﾞ</t>
    <rPh sb="0" eb="2">
      <t>イッタイ</t>
    </rPh>
    <rPh sb="2" eb="3">
      <t>ガタ</t>
    </rPh>
    <phoneticPr fontId="4"/>
  </si>
  <si>
    <t>*SY3220-5LZE-C4</t>
    <phoneticPr fontId="4"/>
  </si>
  <si>
    <t>ﾀﾞﾌﾞﾙｿﾚﾉｲﾄﾞﾊﾞﾙﾌﾞ</t>
    <phoneticPr fontId="4"/>
  </si>
  <si>
    <t>*SY3000-26-9A</t>
    <phoneticPr fontId="4"/>
  </si>
  <si>
    <t>ﾌﾞﾗﾝｷﾝｸﾞﾌﾟﾚｰﾄASSY</t>
    <phoneticPr fontId="4"/>
  </si>
  <si>
    <r>
      <t>AN103-01⇒</t>
    </r>
    <r>
      <rPr>
        <sz val="11"/>
        <color indexed="10"/>
        <rFont val="ＭＳ Ｐゴシック"/>
        <family val="3"/>
        <charset val="128"/>
      </rPr>
      <t>（AN10-01）</t>
    </r>
    <phoneticPr fontId="4"/>
  </si>
  <si>
    <t>ｻｲﾚﾝｻ　ｺﾝﾊﾟｸﾄﾀｲﾌﾟ</t>
    <phoneticPr fontId="4"/>
  </si>
  <si>
    <t>AW20-02BG-R-A</t>
    <phoneticPr fontId="4"/>
  </si>
  <si>
    <t>130803-Y001</t>
    <phoneticPr fontId="4"/>
  </si>
  <si>
    <t>見積りNo：SA270802</t>
    <rPh sb="0" eb="2">
      <t>ミツモ</t>
    </rPh>
    <phoneticPr fontId="4"/>
  </si>
  <si>
    <t>130803-Y002</t>
    <phoneticPr fontId="4"/>
  </si>
  <si>
    <t>ツールベース</t>
    <phoneticPr fontId="4"/>
  </si>
  <si>
    <t>130803-Z01</t>
    <phoneticPr fontId="4"/>
  </si>
  <si>
    <t>電磁弁取付板金</t>
    <phoneticPr fontId="4"/>
  </si>
  <si>
    <t>130803-Z02</t>
    <phoneticPr fontId="4"/>
  </si>
  <si>
    <t>フィルタレギュレータ取付板</t>
    <phoneticPr fontId="4"/>
  </si>
  <si>
    <t>111738-Y008-2</t>
    <phoneticPr fontId="4"/>
  </si>
  <si>
    <t>ロングノズルガイド変更タイプ2</t>
    <rPh sb="9" eb="11">
      <t>ヘンコウ</t>
    </rPh>
    <phoneticPr fontId="4"/>
  </si>
  <si>
    <t>ＴＤＫ庄内</t>
    <rPh sb="3" eb="5">
      <t>ショウナイ</t>
    </rPh>
    <phoneticPr fontId="4"/>
  </si>
  <si>
    <t>千葉(谷田川）</t>
    <rPh sb="0" eb="2">
      <t>チバ</t>
    </rPh>
    <rPh sb="3" eb="6">
      <t>ヤタガワ</t>
    </rPh>
    <phoneticPr fontId="4"/>
  </si>
  <si>
    <t>2液ガン塗布装置</t>
    <rPh sb="1" eb="2">
      <t>エキ</t>
    </rPh>
    <rPh sb="4" eb="6">
      <t>トフ</t>
    </rPh>
    <rPh sb="6" eb="8">
      <t>ソウチ</t>
    </rPh>
    <phoneticPr fontId="4"/>
  </si>
  <si>
    <t>3軸ロボット　ハイトタイプ 外部操作スイッチ</t>
    <rPh sb="1" eb="2">
      <t>ジク</t>
    </rPh>
    <rPh sb="14" eb="16">
      <t>ガイブ</t>
    </rPh>
    <rPh sb="16" eb="18">
      <t>ソウサ</t>
    </rPh>
    <phoneticPr fontId="4"/>
  </si>
  <si>
    <t>見積もり番号：QS113-781 参照
※2013年11月 TDK様案件見積もり</t>
    <rPh sb="0" eb="2">
      <t>ミツ</t>
    </rPh>
    <rPh sb="4" eb="6">
      <t>バンゴウ</t>
    </rPh>
    <rPh sb="17" eb="19">
      <t>サンショウ</t>
    </rPh>
    <rPh sb="25" eb="26">
      <t>ネン</t>
    </rPh>
    <rPh sb="28" eb="29">
      <t>ガツ</t>
    </rPh>
    <rPh sb="33" eb="34">
      <t>サマ</t>
    </rPh>
    <rPh sb="34" eb="36">
      <t>アンケン</t>
    </rPh>
    <rPh sb="36" eb="38">
      <t>ミツ</t>
    </rPh>
    <phoneticPr fontId="4"/>
  </si>
  <si>
    <t>外部操作スイッチ</t>
    <rPh sb="0" eb="2">
      <t>ガイブ</t>
    </rPh>
    <rPh sb="2" eb="4">
      <t>ソウサ</t>
    </rPh>
    <phoneticPr fontId="4"/>
  </si>
  <si>
    <t>嵩上げ費用</t>
    <rPh sb="0" eb="2">
      <t>カサア</t>
    </rPh>
    <rPh sb="3" eb="5">
      <t>ヒヨウ</t>
    </rPh>
    <phoneticPr fontId="4"/>
  </si>
  <si>
    <t>JR2303用 Z軸強化バネ変更</t>
    <rPh sb="6" eb="7">
      <t>ヨウ</t>
    </rPh>
    <rPh sb="9" eb="10">
      <t>ジク</t>
    </rPh>
    <rPh sb="10" eb="12">
      <t>キョウカ</t>
    </rPh>
    <rPh sb="14" eb="16">
      <t>ヘンコウ</t>
    </rPh>
    <phoneticPr fontId="4"/>
  </si>
  <si>
    <t>COM2増設費用</t>
    <rPh sb="4" eb="6">
      <t>ゾウセツ</t>
    </rPh>
    <rPh sb="6" eb="8">
      <t>ヒヨウ</t>
    </rPh>
    <phoneticPr fontId="4"/>
  </si>
  <si>
    <t>COM3増設費用</t>
    <rPh sb="4" eb="6">
      <t>ゾウセツ</t>
    </rPh>
    <rPh sb="6" eb="8">
      <t>ヒヨウ</t>
    </rPh>
    <phoneticPr fontId="4"/>
  </si>
  <si>
    <t>I/O-1増設費用</t>
    <rPh sb="5" eb="7">
      <t>ゾウセツ</t>
    </rPh>
    <rPh sb="7" eb="9">
      <t>ヒヨウ</t>
    </rPh>
    <phoneticPr fontId="4"/>
  </si>
  <si>
    <t>131186-Y01</t>
    <phoneticPr fontId="4"/>
  </si>
  <si>
    <t>ツール取付板（400cc)</t>
    <rPh sb="3" eb="5">
      <t>トリツケ</t>
    </rPh>
    <rPh sb="5" eb="6">
      <t>イタ</t>
    </rPh>
    <phoneticPr fontId="4"/>
  </si>
  <si>
    <r>
      <t xml:space="preserve">変位センサー取付穴追加Ver
 </t>
    </r>
    <r>
      <rPr>
        <b/>
        <sz val="11"/>
        <color indexed="10"/>
        <rFont val="ＭＳ Ｐゴシック"/>
        <family val="3"/>
        <charset val="128"/>
      </rPr>
      <t>※受注№１３２１９２ 1枚含む為、
　受注№１３１１８６の数量変更2個手配から→１個へ変更</t>
    </r>
    <rPh sb="0" eb="2">
      <t>ヘンイ</t>
    </rPh>
    <rPh sb="6" eb="8">
      <t>トリツケ</t>
    </rPh>
    <rPh sb="8" eb="9">
      <t>アナ</t>
    </rPh>
    <rPh sb="9" eb="11">
      <t>ツイカ</t>
    </rPh>
    <rPh sb="17" eb="19">
      <t>ジュチュウ</t>
    </rPh>
    <rPh sb="28" eb="29">
      <t>マイ</t>
    </rPh>
    <rPh sb="29" eb="30">
      <t>フク</t>
    </rPh>
    <rPh sb="31" eb="32">
      <t>タメ</t>
    </rPh>
    <rPh sb="35" eb="37">
      <t>ジュチュウ</t>
    </rPh>
    <rPh sb="45" eb="47">
      <t>スウリョウ</t>
    </rPh>
    <rPh sb="47" eb="49">
      <t>ヘンコウ</t>
    </rPh>
    <rPh sb="50" eb="51">
      <t>コ</t>
    </rPh>
    <rPh sb="51" eb="53">
      <t>テハイ</t>
    </rPh>
    <rPh sb="57" eb="58">
      <t>コ</t>
    </rPh>
    <rPh sb="59" eb="61">
      <t>ヘンコウ</t>
    </rPh>
    <phoneticPr fontId="4"/>
  </si>
  <si>
    <t>119982-Y02</t>
  </si>
  <si>
    <t>ガンホルダー上（400cc)</t>
    <rPh sb="6" eb="7">
      <t>ウエ</t>
    </rPh>
    <phoneticPr fontId="4"/>
  </si>
  <si>
    <t>119982-Y03</t>
  </si>
  <si>
    <t>ガンホルダー下（400cc)</t>
    <rPh sb="6" eb="7">
      <t>シタ</t>
    </rPh>
    <phoneticPr fontId="4"/>
  </si>
  <si>
    <t>119982-Y04</t>
  </si>
  <si>
    <t>突き当てブロック（400cc)</t>
    <rPh sb="0" eb="1">
      <t>ツ</t>
    </rPh>
    <rPh sb="2" eb="3">
      <t>ア</t>
    </rPh>
    <phoneticPr fontId="4"/>
  </si>
  <si>
    <t>119982-Y05</t>
  </si>
  <si>
    <t>119982-Y06</t>
  </si>
  <si>
    <t>ガンエアーマニュホールド</t>
    <phoneticPr fontId="4"/>
  </si>
  <si>
    <t>119982-Y07</t>
  </si>
  <si>
    <t>ガード板金</t>
    <rPh sb="3" eb="5">
      <t>バンキン</t>
    </rPh>
    <phoneticPr fontId="4"/>
  </si>
  <si>
    <t>114598-Y06</t>
    <phoneticPr fontId="4"/>
  </si>
  <si>
    <t>ノズル位置決めブロック</t>
    <rPh sb="3" eb="5">
      <t>イチ</t>
    </rPh>
    <rPh sb="5" eb="6">
      <t>ギ</t>
    </rPh>
    <phoneticPr fontId="4"/>
  </si>
  <si>
    <t>114598-Y07-01</t>
    <phoneticPr fontId="4"/>
  </si>
  <si>
    <t>残検センサー取付板金　※センサー位置変更品</t>
    <rPh sb="0" eb="1">
      <t>ザン</t>
    </rPh>
    <rPh sb="1" eb="2">
      <t>ケン</t>
    </rPh>
    <rPh sb="6" eb="8">
      <t>トリツケ</t>
    </rPh>
    <rPh sb="8" eb="10">
      <t>バンキン</t>
    </rPh>
    <rPh sb="16" eb="18">
      <t>イチ</t>
    </rPh>
    <rPh sb="18" eb="20">
      <t>ヘンコウ</t>
    </rPh>
    <rPh sb="20" eb="21">
      <t>ヒン</t>
    </rPh>
    <phoneticPr fontId="4"/>
  </si>
  <si>
    <t>131186-Z01</t>
    <phoneticPr fontId="4"/>
  </si>
  <si>
    <t>切替バルブ＆デジタルゲージ固定板金</t>
    <rPh sb="0" eb="2">
      <t>キリカエ</t>
    </rPh>
    <rPh sb="13" eb="15">
      <t>コテイ</t>
    </rPh>
    <rPh sb="15" eb="17">
      <t>バンキン</t>
    </rPh>
    <phoneticPr fontId="4"/>
  </si>
  <si>
    <t>※正圧デジタルゲージ付へ設計変更</t>
    <rPh sb="1" eb="2">
      <t>セイ</t>
    </rPh>
    <rPh sb="2" eb="3">
      <t>アツ</t>
    </rPh>
    <rPh sb="10" eb="11">
      <t>ツキ</t>
    </rPh>
    <rPh sb="12" eb="14">
      <t>セッケイ</t>
    </rPh>
    <rPh sb="14" eb="16">
      <t>ヘンコウ</t>
    </rPh>
    <phoneticPr fontId="4"/>
  </si>
  <si>
    <t>NEDJL-PT-SB-9-3.5</t>
    <phoneticPr fontId="4"/>
  </si>
  <si>
    <t>NEDJL-PS-SB-37-3.5</t>
    <phoneticPr fontId="4"/>
  </si>
  <si>
    <t>MWI-DS37A-TB37</t>
    <phoneticPr fontId="4"/>
  </si>
  <si>
    <t>Dsubコネクタ端子台</t>
    <rPh sb="8" eb="10">
      <t>タンシ</t>
    </rPh>
    <rPh sb="10" eb="11">
      <t>ダイ</t>
    </rPh>
    <phoneticPr fontId="4"/>
  </si>
  <si>
    <t>MRB-230</t>
    <phoneticPr fontId="4"/>
  </si>
  <si>
    <t>カチンダクト</t>
    <phoneticPr fontId="4"/>
  </si>
  <si>
    <t>スイッチング電源</t>
    <rPh sb="6" eb="8">
      <t>デンゲン</t>
    </rPh>
    <phoneticPr fontId="4"/>
  </si>
  <si>
    <r>
      <t>N</t>
    </r>
    <r>
      <rPr>
        <sz val="11"/>
        <color theme="1"/>
        <rFont val="游ゴシック"/>
        <family val="2"/>
        <charset val="128"/>
        <scheme val="minor"/>
      </rPr>
      <t>PB5</t>
    </r>
    <phoneticPr fontId="4"/>
  </si>
  <si>
    <t>WSSM10-5-3</t>
    <phoneticPr fontId="4"/>
  </si>
  <si>
    <t>位置決めピン</t>
    <rPh sb="0" eb="2">
      <t>イチ</t>
    </rPh>
    <rPh sb="2" eb="3">
      <t>ギ</t>
    </rPh>
    <phoneticPr fontId="4"/>
  </si>
  <si>
    <t>MSHRT4</t>
    <phoneticPr fontId="4"/>
  </si>
  <si>
    <t>小型切替バルブ</t>
    <rPh sb="0" eb="2">
      <t>コガタ</t>
    </rPh>
    <rPh sb="2" eb="4">
      <t>キリカエ</t>
    </rPh>
    <phoneticPr fontId="4"/>
  </si>
  <si>
    <t>ワンタッチ継手（φ6ストレート）</t>
    <rPh sb="5" eb="7">
      <t>ツギテ</t>
    </rPh>
    <phoneticPr fontId="4"/>
  </si>
  <si>
    <t>LMSW5</t>
    <phoneticPr fontId="4"/>
  </si>
  <si>
    <t>ゆるみ止め付スクリュウープラグ</t>
    <rPh sb="3" eb="4">
      <t>ド</t>
    </rPh>
    <rPh sb="5" eb="6">
      <t>ツキ</t>
    </rPh>
    <phoneticPr fontId="4"/>
  </si>
  <si>
    <t>φ6黒ホース</t>
    <rPh sb="2" eb="3">
      <t>クロ</t>
    </rPh>
    <phoneticPr fontId="4"/>
  </si>
  <si>
    <t>φ6白ホース</t>
    <rPh sb="2" eb="3">
      <t>シロ</t>
    </rPh>
    <phoneticPr fontId="4"/>
  </si>
  <si>
    <t>e-CON(プラグ）</t>
    <phoneticPr fontId="4"/>
  </si>
  <si>
    <t>タカチ電機工業</t>
    <rPh sb="3" eb="5">
      <t>デンキ</t>
    </rPh>
    <rPh sb="5" eb="7">
      <t>コウギョウ</t>
    </rPh>
    <phoneticPr fontId="4"/>
  </si>
  <si>
    <t>スズデン</t>
    <phoneticPr fontId="4"/>
  </si>
  <si>
    <t>FCW13-30-20KGS 加工付</t>
    <rPh sb="15" eb="17">
      <t>カコウ</t>
    </rPh>
    <rPh sb="17" eb="18">
      <t>ツキ</t>
    </rPh>
    <phoneticPr fontId="4"/>
  </si>
  <si>
    <t>開閉式コントロールボックス 加工付</t>
    <rPh sb="14" eb="16">
      <t>カコウ</t>
    </rPh>
    <rPh sb="16" eb="17">
      <t>ツキ</t>
    </rPh>
    <phoneticPr fontId="4"/>
  </si>
  <si>
    <t>FCC30-20-1 加工付</t>
    <rPh sb="11" eb="13">
      <t>カコウ</t>
    </rPh>
    <rPh sb="13" eb="14">
      <t>ツキ</t>
    </rPh>
    <phoneticPr fontId="4"/>
  </si>
  <si>
    <t>専用シャシー 加工付</t>
    <rPh sb="7" eb="9">
      <t>カコウ</t>
    </rPh>
    <rPh sb="9" eb="10">
      <t>ツキ</t>
    </rPh>
    <phoneticPr fontId="4"/>
  </si>
  <si>
    <t>IL-300</t>
    <phoneticPr fontId="4"/>
  </si>
  <si>
    <t>変位センサー</t>
    <rPh sb="0" eb="2">
      <t>ヘンイ</t>
    </rPh>
    <phoneticPr fontId="4"/>
  </si>
  <si>
    <r>
      <t>見積もり書添付
見積り№8647462</t>
    </r>
    <r>
      <rPr>
        <b/>
        <sz val="11"/>
        <color indexed="8"/>
        <rFont val="ＭＳ Ｐゴシック"/>
        <family val="3"/>
        <charset val="128"/>
      </rPr>
      <t xml:space="preserve">
⇒ 前回特価の為、価格変更。
添付見積り№10176254にて注文書発行願います</t>
    </r>
    <rPh sb="0" eb="2">
      <t>ミツ</t>
    </rPh>
    <rPh sb="4" eb="5">
      <t>ショ</t>
    </rPh>
    <rPh sb="5" eb="7">
      <t>テンプ</t>
    </rPh>
    <rPh sb="8" eb="10">
      <t>ミツモ</t>
    </rPh>
    <rPh sb="22" eb="24">
      <t>ゼンカイ</t>
    </rPh>
    <rPh sb="24" eb="26">
      <t>トッカ</t>
    </rPh>
    <rPh sb="27" eb="28">
      <t>タメ</t>
    </rPh>
    <rPh sb="29" eb="31">
      <t>カカク</t>
    </rPh>
    <rPh sb="31" eb="33">
      <t>ヘンコウ</t>
    </rPh>
    <rPh sb="35" eb="37">
      <t>テンプ</t>
    </rPh>
    <rPh sb="37" eb="39">
      <t>ミツ</t>
    </rPh>
    <rPh sb="51" eb="53">
      <t>チュウモン</t>
    </rPh>
    <rPh sb="53" eb="54">
      <t>ショ</t>
    </rPh>
    <rPh sb="54" eb="56">
      <t>ハッコウ</t>
    </rPh>
    <rPh sb="56" eb="57">
      <t>ネガ</t>
    </rPh>
    <phoneticPr fontId="4"/>
  </si>
  <si>
    <t>アンプ</t>
    <phoneticPr fontId="4"/>
  </si>
  <si>
    <t>OP-87057</t>
    <phoneticPr fontId="4"/>
  </si>
  <si>
    <t>センサーヘッドケーブル5M</t>
    <phoneticPr fontId="4"/>
  </si>
  <si>
    <t>※見積り№10176254 値引き変更</t>
    <rPh sb="1" eb="3">
      <t>ミツモ</t>
    </rPh>
    <rPh sb="14" eb="16">
      <t>ネビ</t>
    </rPh>
    <rPh sb="17" eb="19">
      <t>ヘンコウ</t>
    </rPh>
    <phoneticPr fontId="4"/>
  </si>
  <si>
    <t>LR-ZB100CN</t>
    <phoneticPr fontId="4"/>
  </si>
  <si>
    <t>見積り書添付
見積り№8725911</t>
    <rPh sb="0" eb="2">
      <t>ミツモ</t>
    </rPh>
    <rPh sb="3" eb="4">
      <t>ショ</t>
    </rPh>
    <rPh sb="4" eb="6">
      <t>テンプ</t>
    </rPh>
    <rPh sb="7" eb="9">
      <t>ミツモ</t>
    </rPh>
    <phoneticPr fontId="4"/>
  </si>
  <si>
    <t>OP-73865</t>
    <phoneticPr fontId="4"/>
  </si>
  <si>
    <r>
      <t>K</t>
    </r>
    <r>
      <rPr>
        <sz val="11"/>
        <color indexed="8"/>
        <rFont val="ＭＳ Ｐゴシック"/>
        <family val="3"/>
        <charset val="128"/>
      </rPr>
      <t>Q2L06-M6(SMC)⇒KQ2L06-M6</t>
    </r>
    <r>
      <rPr>
        <sz val="11"/>
        <color indexed="8"/>
        <rFont val="ＭＳ Ｐゴシック"/>
        <family val="3"/>
        <charset val="128"/>
      </rPr>
      <t>A （10個/P)</t>
    </r>
    <rPh sb="29" eb="30">
      <t>コ</t>
    </rPh>
    <phoneticPr fontId="4"/>
  </si>
  <si>
    <t>1袋（10個？）にて手配願います。</t>
    <rPh sb="1" eb="2">
      <t>フクロ</t>
    </rPh>
    <rPh sb="5" eb="6">
      <t>コ</t>
    </rPh>
    <rPh sb="10" eb="12">
      <t>テハイ</t>
    </rPh>
    <rPh sb="12" eb="13">
      <t>ネガ</t>
    </rPh>
    <phoneticPr fontId="4"/>
  </si>
  <si>
    <t>SMC</t>
  </si>
  <si>
    <t>都機工</t>
  </si>
  <si>
    <t xml:space="preserve"> ISE30A-C6L-N-MGB</t>
    <phoneticPr fontId="4"/>
  </si>
  <si>
    <t>正圧用デジタルゲージ</t>
  </si>
  <si>
    <t>見積り№869091</t>
    <rPh sb="0" eb="2">
      <t>ミツモ</t>
    </rPh>
    <phoneticPr fontId="4"/>
  </si>
  <si>
    <t>伸栄商会（テノニーズ-SMK）</t>
    <rPh sb="0" eb="1">
      <t>シン</t>
    </rPh>
    <rPh sb="1" eb="2">
      <t>エイ</t>
    </rPh>
    <rPh sb="2" eb="4">
      <t>ショウカイ</t>
    </rPh>
    <phoneticPr fontId="4"/>
  </si>
  <si>
    <t>9/3本社着</t>
    <rPh sb="3" eb="5">
      <t>ホンシャ</t>
    </rPh>
    <rPh sb="5" eb="6">
      <t>ツ</t>
    </rPh>
    <phoneticPr fontId="4"/>
  </si>
  <si>
    <t>NV-S-Z01-2</t>
    <phoneticPr fontId="4"/>
  </si>
  <si>
    <t>ノズルバキュームベース2</t>
    <phoneticPr fontId="4"/>
  </si>
  <si>
    <t>NV-S-Z02-2</t>
    <phoneticPr fontId="4"/>
  </si>
  <si>
    <t>スエヒロ通商（日本連続端子）</t>
    <rPh sb="4" eb="6">
      <t>ツウショウ</t>
    </rPh>
    <rPh sb="7" eb="9">
      <t>ニホン</t>
    </rPh>
    <rPh sb="9" eb="11">
      <t>レンゾク</t>
    </rPh>
    <rPh sb="11" eb="13">
      <t>タンシ</t>
    </rPh>
    <phoneticPr fontId="4"/>
  </si>
  <si>
    <t>クレハ</t>
    <phoneticPr fontId="4"/>
  </si>
  <si>
    <t>桑原（谷田川）</t>
    <rPh sb="0" eb="2">
      <t>クワバラ</t>
    </rPh>
    <rPh sb="3" eb="6">
      <t>ヤタガワ</t>
    </rPh>
    <phoneticPr fontId="4"/>
  </si>
  <si>
    <t>D-sub15pin（メス）コネクタ</t>
    <phoneticPr fontId="4"/>
  </si>
  <si>
    <t>フード</t>
    <phoneticPr fontId="4"/>
  </si>
  <si>
    <t>日本電計（クラリオン タイ向）</t>
    <phoneticPr fontId="4"/>
  </si>
  <si>
    <t>A板～COM2コード（組）</t>
    <phoneticPr fontId="4"/>
  </si>
  <si>
    <t>PCソフト（JRN用）＊海外仕様</t>
    <rPh sb="9" eb="10">
      <t>ヨウ</t>
    </rPh>
    <rPh sb="12" eb="14">
      <t>カイガイ</t>
    </rPh>
    <rPh sb="14" eb="16">
      <t>シヨウ</t>
    </rPh>
    <phoneticPr fontId="4"/>
  </si>
  <si>
    <t>PCソフト</t>
    <phoneticPr fontId="4"/>
  </si>
  <si>
    <t>2,4</t>
    <phoneticPr fontId="4"/>
  </si>
  <si>
    <t>画像処理</t>
    <rPh sb="0" eb="2">
      <t>ガゾウ</t>
    </rPh>
    <rPh sb="2" eb="4">
      <t>ショリ</t>
    </rPh>
    <phoneticPr fontId="4"/>
  </si>
  <si>
    <t>ANPVL252</t>
    <phoneticPr fontId="4"/>
  </si>
  <si>
    <t>メガピクセル用レンズ（f=25）</t>
    <rPh sb="6" eb="7">
      <t>ヨウ</t>
    </rPh>
    <phoneticPr fontId="4"/>
  </si>
  <si>
    <r>
      <t>MD-80RGB-0.3M+</t>
    </r>
    <r>
      <rPr>
        <sz val="11"/>
        <color theme="1"/>
        <rFont val="游ゴシック"/>
        <family val="2"/>
        <charset val="128"/>
        <scheme val="minor"/>
      </rPr>
      <t>3</t>
    </r>
    <r>
      <rPr>
        <sz val="11"/>
        <color indexed="8"/>
        <rFont val="ＭＳ Ｐゴシック"/>
        <family val="3"/>
        <charset val="128"/>
      </rPr>
      <t>M</t>
    </r>
    <phoneticPr fontId="4"/>
  </si>
  <si>
    <t>S3CH(50W)R50</t>
    <phoneticPr fontId="4"/>
  </si>
  <si>
    <t>SL-V24H</t>
    <phoneticPr fontId="4"/>
  </si>
  <si>
    <t>エリアセンサ用</t>
    <rPh sb="6" eb="7">
      <t>ヨウ</t>
    </rPh>
    <phoneticPr fontId="4"/>
  </si>
  <si>
    <r>
      <t>SL-VPC03</t>
    </r>
    <r>
      <rPr>
        <sz val="11"/>
        <color indexed="10"/>
        <rFont val="ＭＳ Ｐゴシック"/>
        <family val="3"/>
        <charset val="128"/>
      </rPr>
      <t>N</t>
    </r>
    <phoneticPr fontId="4"/>
  </si>
  <si>
    <t>本体接続ケーブル</t>
    <rPh sb="0" eb="2">
      <t>ホンタイ</t>
    </rPh>
    <rPh sb="2" eb="4">
      <t>セツゾク</t>
    </rPh>
    <phoneticPr fontId="4"/>
  </si>
  <si>
    <t>SL-VC5N</t>
    <phoneticPr fontId="4"/>
  </si>
  <si>
    <t>延長ケーブル</t>
    <rPh sb="0" eb="2">
      <t>エンチョウ</t>
    </rPh>
    <phoneticPr fontId="4"/>
  </si>
  <si>
    <t>OP-83180</t>
    <phoneticPr fontId="4"/>
  </si>
  <si>
    <t>標準金具J</t>
    <rPh sb="0" eb="2">
      <t>ヒョウジュン</t>
    </rPh>
    <rPh sb="2" eb="4">
      <t>カナグ</t>
    </rPh>
    <phoneticPr fontId="4"/>
  </si>
  <si>
    <t>値引き</t>
    <rPh sb="0" eb="2">
      <t>ネビ</t>
    </rPh>
    <phoneticPr fontId="4"/>
  </si>
  <si>
    <t>TL-400</t>
    <phoneticPr fontId="4"/>
  </si>
  <si>
    <t>温度過昇温防止装置</t>
    <rPh sb="0" eb="2">
      <t>オンド</t>
    </rPh>
    <rPh sb="2" eb="3">
      <t>カ</t>
    </rPh>
    <rPh sb="3" eb="4">
      <t>ショウ</t>
    </rPh>
    <rPh sb="4" eb="5">
      <t>オン</t>
    </rPh>
    <rPh sb="5" eb="7">
      <t>ボウシ</t>
    </rPh>
    <rPh sb="7" eb="9">
      <t>ソウチ</t>
    </rPh>
    <phoneticPr fontId="4"/>
  </si>
  <si>
    <t>ヒーター用過昇温防止用</t>
    <rPh sb="4" eb="5">
      <t>ヨウ</t>
    </rPh>
    <rPh sb="5" eb="6">
      <t>カ</t>
    </rPh>
    <rPh sb="6" eb="7">
      <t>ショウ</t>
    </rPh>
    <rPh sb="7" eb="8">
      <t>オン</t>
    </rPh>
    <rPh sb="8" eb="10">
      <t>ボウシ</t>
    </rPh>
    <rPh sb="10" eb="11">
      <t>ヨウ</t>
    </rPh>
    <phoneticPr fontId="4"/>
  </si>
  <si>
    <t>AW20-02E-B</t>
    <phoneticPr fontId="4"/>
  </si>
  <si>
    <t>VHS20-02A-S</t>
    <phoneticPr fontId="4"/>
  </si>
  <si>
    <t>残圧抜き3ポート弁</t>
    <rPh sb="0" eb="1">
      <t>ザン</t>
    </rPh>
    <rPh sb="1" eb="2">
      <t>アツ</t>
    </rPh>
    <rPh sb="2" eb="3">
      <t>ヌ</t>
    </rPh>
    <rPh sb="8" eb="9">
      <t>ベン</t>
    </rPh>
    <phoneticPr fontId="4"/>
  </si>
  <si>
    <t>Y200T-A</t>
    <phoneticPr fontId="4"/>
  </si>
  <si>
    <t>スペーサブラケット</t>
    <phoneticPr fontId="4"/>
  </si>
  <si>
    <t>サンワサプライ</t>
    <phoneticPr fontId="4"/>
  </si>
  <si>
    <t>TAP-5433N-5</t>
    <phoneticPr fontId="4"/>
  </si>
  <si>
    <t>手元スイッチ付OAタップ4P</t>
    <rPh sb="0" eb="2">
      <t>テモト</t>
    </rPh>
    <rPh sb="6" eb="7">
      <t>ツキ</t>
    </rPh>
    <phoneticPr fontId="4"/>
  </si>
  <si>
    <t>電源用</t>
    <rPh sb="0" eb="2">
      <t>デンゲン</t>
    </rPh>
    <rPh sb="2" eb="3">
      <t>ヨウ</t>
    </rPh>
    <phoneticPr fontId="4"/>
  </si>
  <si>
    <t>TAP-MG341N-1</t>
    <phoneticPr fontId="4"/>
  </si>
  <si>
    <t>OAタップ</t>
    <phoneticPr fontId="4"/>
  </si>
  <si>
    <t>PCソフト接続用</t>
    <rPh sb="5" eb="7">
      <t>セツゾク</t>
    </rPh>
    <rPh sb="7" eb="8">
      <t>ヨウ</t>
    </rPh>
    <phoneticPr fontId="4"/>
  </si>
  <si>
    <t>9・3</t>
    <phoneticPr fontId="4"/>
  </si>
  <si>
    <t>C06N-09FS-09FS-ES10</t>
    <phoneticPr fontId="4"/>
  </si>
  <si>
    <t>D-Sub9芯ストレートタイプ</t>
    <rPh sb="6" eb="7">
      <t>シン</t>
    </rPh>
    <phoneticPr fontId="4"/>
  </si>
  <si>
    <t>PCFP-MV2G6-R</t>
    <phoneticPr fontId="4"/>
  </si>
  <si>
    <t>6.5インチモニター</t>
    <phoneticPr fontId="4"/>
  </si>
  <si>
    <t>モニター</t>
    <phoneticPr fontId="4"/>
  </si>
  <si>
    <t>PCFP-MV-DC24</t>
    <phoneticPr fontId="4"/>
  </si>
  <si>
    <t>ACアダプタ</t>
    <phoneticPr fontId="4"/>
  </si>
  <si>
    <t>C18-HD15M-HD15M-15</t>
    <phoneticPr fontId="4"/>
  </si>
  <si>
    <t>ディスプレイハーネス（4.5ｍ）</t>
    <phoneticPr fontId="4"/>
  </si>
  <si>
    <t>KNCLSS8-30-15</t>
    <phoneticPr fontId="4"/>
  </si>
  <si>
    <t>ロボット足交換用</t>
    <rPh sb="4" eb="5">
      <t>アシ</t>
    </rPh>
    <rPh sb="5" eb="7">
      <t>コウカン</t>
    </rPh>
    <rPh sb="7" eb="8">
      <t>ヨウ</t>
    </rPh>
    <phoneticPr fontId="4"/>
  </si>
  <si>
    <t>SCBS8-30</t>
    <phoneticPr fontId="4"/>
  </si>
  <si>
    <t>座金組込み六角穴付ボルト</t>
    <rPh sb="0" eb="2">
      <t>ザガネ</t>
    </rPh>
    <rPh sb="2" eb="4">
      <t>クミコ</t>
    </rPh>
    <phoneticPr fontId="4"/>
  </si>
  <si>
    <t>SSE2BL10-200</t>
    <phoneticPr fontId="4"/>
  </si>
  <si>
    <t>スライドガイド</t>
    <phoneticPr fontId="4"/>
  </si>
  <si>
    <t>SLSBWF7-69.5-LKC</t>
    <phoneticPr fontId="4"/>
  </si>
  <si>
    <t>PV200取付用</t>
    <rPh sb="5" eb="8">
      <t>トリツケヨウ</t>
    </rPh>
    <phoneticPr fontId="4"/>
  </si>
  <si>
    <t>HHDS90</t>
    <phoneticPr fontId="4"/>
  </si>
  <si>
    <t>プレート用取手</t>
    <rPh sb="4" eb="5">
      <t>ヨウ</t>
    </rPh>
    <rPh sb="5" eb="7">
      <t>トリデ</t>
    </rPh>
    <phoneticPr fontId="4"/>
  </si>
  <si>
    <t>前面パネル用</t>
    <rPh sb="0" eb="2">
      <t>ゼンメン</t>
    </rPh>
    <rPh sb="5" eb="6">
      <t>ヨウ</t>
    </rPh>
    <phoneticPr fontId="4"/>
  </si>
  <si>
    <t>後入れロックナット</t>
    <rPh sb="0" eb="2">
      <t>アトイ</t>
    </rPh>
    <phoneticPr fontId="4"/>
  </si>
  <si>
    <t>SHCBM5-12</t>
    <phoneticPr fontId="4"/>
  </si>
  <si>
    <t>パネル取付用ボルト</t>
    <rPh sb="3" eb="5">
      <t>トリツケ</t>
    </rPh>
    <rPh sb="5" eb="6">
      <t>ヨウ</t>
    </rPh>
    <phoneticPr fontId="4"/>
  </si>
  <si>
    <t>EBS1401-DA</t>
    <phoneticPr fontId="4"/>
  </si>
  <si>
    <t>非常停止スイッチ</t>
    <rPh sb="0" eb="2">
      <t>ヒジョウ</t>
    </rPh>
    <rPh sb="2" eb="4">
      <t>テイシ</t>
    </rPh>
    <phoneticPr fontId="4"/>
  </si>
  <si>
    <t>非常停止スイッチ用</t>
    <rPh sb="0" eb="2">
      <t>ヒジョウ</t>
    </rPh>
    <rPh sb="2" eb="4">
      <t>テイシ</t>
    </rPh>
    <rPh sb="8" eb="9">
      <t>ヨウ</t>
    </rPh>
    <phoneticPr fontId="4"/>
  </si>
  <si>
    <t>CW4L-M1E10Q4G</t>
    <phoneticPr fontId="4"/>
  </si>
  <si>
    <t>押しボタンスイッチ(照光式）</t>
    <rPh sb="0" eb="1">
      <t>オ</t>
    </rPh>
    <rPh sb="10" eb="11">
      <t>ショウ</t>
    </rPh>
    <rPh sb="11" eb="12">
      <t>コウ</t>
    </rPh>
    <rPh sb="12" eb="13">
      <t>シキ</t>
    </rPh>
    <phoneticPr fontId="4"/>
  </si>
  <si>
    <t>外部スタートスイッチ用</t>
    <rPh sb="0" eb="2">
      <t>ガイブ</t>
    </rPh>
    <rPh sb="10" eb="11">
      <t>ヨウ</t>
    </rPh>
    <phoneticPr fontId="4"/>
  </si>
  <si>
    <t>I/O-SYS用端子台</t>
    <rPh sb="7" eb="8">
      <t>ヨウ</t>
    </rPh>
    <phoneticPr fontId="4"/>
  </si>
  <si>
    <t>P/N用コモン端子台</t>
    <rPh sb="3" eb="4">
      <t>ヨウ</t>
    </rPh>
    <rPh sb="7" eb="9">
      <t>タンシ</t>
    </rPh>
    <rPh sb="9" eb="10">
      <t>ダイ</t>
    </rPh>
    <phoneticPr fontId="4"/>
  </si>
  <si>
    <t>各配線用</t>
    <rPh sb="0" eb="1">
      <t>カク</t>
    </rPh>
    <rPh sb="1" eb="3">
      <t>ハイセン</t>
    </rPh>
    <rPh sb="3" eb="4">
      <t>ヨウ</t>
    </rPh>
    <phoneticPr fontId="4"/>
  </si>
  <si>
    <t>NEDJL-PS-SB-37-3</t>
    <phoneticPr fontId="4"/>
  </si>
  <si>
    <t>I/O-SYS-端子台</t>
    <rPh sb="8" eb="10">
      <t>タンシ</t>
    </rPh>
    <rPh sb="10" eb="11">
      <t>ダイ</t>
    </rPh>
    <phoneticPr fontId="4"/>
  </si>
  <si>
    <t>NEDUL-S-SB-9-1</t>
    <phoneticPr fontId="4"/>
  </si>
  <si>
    <t>COM2-PV200用</t>
    <rPh sb="10" eb="11">
      <t>ヨウ</t>
    </rPh>
    <phoneticPr fontId="4"/>
  </si>
  <si>
    <t>BLUFS-SUD-A80-B30-T1.5-H28-V53-K20-S6.5-N4-L40-Y15-D3</t>
    <phoneticPr fontId="4"/>
  </si>
  <si>
    <t>板金ブラケット</t>
    <rPh sb="0" eb="2">
      <t>バンキン</t>
    </rPh>
    <phoneticPr fontId="4"/>
  </si>
  <si>
    <t>手元スイッチ用</t>
    <rPh sb="0" eb="2">
      <t>テモト</t>
    </rPh>
    <rPh sb="6" eb="7">
      <t>ヨウ</t>
    </rPh>
    <phoneticPr fontId="4"/>
  </si>
  <si>
    <t>CBSTS5-6</t>
    <phoneticPr fontId="4"/>
  </si>
  <si>
    <t>極低頭六角穴付ボルト</t>
    <rPh sb="0" eb="1">
      <t>ゴク</t>
    </rPh>
    <rPh sb="1" eb="2">
      <t>テイ</t>
    </rPh>
    <rPh sb="2" eb="3">
      <t>トウ</t>
    </rPh>
    <rPh sb="3" eb="5">
      <t>ロッカク</t>
    </rPh>
    <rPh sb="5" eb="6">
      <t>アナ</t>
    </rPh>
    <rPh sb="6" eb="7">
      <t>ツキ</t>
    </rPh>
    <phoneticPr fontId="4"/>
  </si>
  <si>
    <t>アルミフレーム部材</t>
    <rPh sb="7" eb="9">
      <t>ブザイ</t>
    </rPh>
    <phoneticPr fontId="4"/>
  </si>
  <si>
    <t>CBSTS6-8</t>
    <phoneticPr fontId="4"/>
  </si>
  <si>
    <t>SHNTP6-4</t>
    <phoneticPr fontId="4"/>
  </si>
  <si>
    <t>後入れバネナット</t>
    <rPh sb="0" eb="2">
      <t>アトイ</t>
    </rPh>
    <phoneticPr fontId="4"/>
  </si>
  <si>
    <t>SHNTP6-5</t>
  </si>
  <si>
    <t>SETGR8-40</t>
    <phoneticPr fontId="4"/>
  </si>
  <si>
    <t>ヒーターベース</t>
    <phoneticPr fontId="4"/>
  </si>
  <si>
    <t>SHCBM5-10</t>
    <phoneticPr fontId="4"/>
  </si>
  <si>
    <t>中板取付用</t>
    <rPh sb="0" eb="1">
      <t>ナカ</t>
    </rPh>
    <rPh sb="1" eb="2">
      <t>イタ</t>
    </rPh>
    <rPh sb="2" eb="5">
      <t>トリツケヨウ</t>
    </rPh>
    <phoneticPr fontId="4"/>
  </si>
  <si>
    <t>SHCBM5-15</t>
    <phoneticPr fontId="4"/>
  </si>
  <si>
    <t>NARVCTF-0.75-2-4</t>
    <phoneticPr fontId="4"/>
  </si>
  <si>
    <t>シールド付可動ケーブル</t>
    <rPh sb="4" eb="5">
      <t>ツキ</t>
    </rPh>
    <rPh sb="5" eb="7">
      <t>カドウ</t>
    </rPh>
    <phoneticPr fontId="4"/>
  </si>
  <si>
    <t>プレートヒータ延長用</t>
    <rPh sb="7" eb="9">
      <t>エンチョウ</t>
    </rPh>
    <rPh sb="9" eb="10">
      <t>ヨウ</t>
    </rPh>
    <phoneticPr fontId="4"/>
  </si>
  <si>
    <t>MFMT4-5</t>
    <phoneticPr fontId="4"/>
  </si>
  <si>
    <t>温度センサ</t>
    <rPh sb="0" eb="2">
      <t>オンド</t>
    </rPh>
    <phoneticPr fontId="4"/>
  </si>
  <si>
    <t>温度調整コントローラ</t>
    <rPh sb="0" eb="2">
      <t>オンド</t>
    </rPh>
    <rPh sb="2" eb="4">
      <t>チョウセイ</t>
    </rPh>
    <phoneticPr fontId="4"/>
  </si>
  <si>
    <t>ヒーターコントローラ用</t>
    <rPh sb="10" eb="11">
      <t>ヨウ</t>
    </rPh>
    <phoneticPr fontId="4"/>
  </si>
  <si>
    <t>裸圧着端子丸型</t>
    <rPh sb="0" eb="1">
      <t>ハダカ</t>
    </rPh>
    <rPh sb="1" eb="3">
      <t>アッチャク</t>
    </rPh>
    <rPh sb="3" eb="5">
      <t>タンシ</t>
    </rPh>
    <rPh sb="5" eb="6">
      <t>マル</t>
    </rPh>
    <rPh sb="6" eb="7">
      <t>ガタ</t>
    </rPh>
    <phoneticPr fontId="4"/>
  </si>
  <si>
    <t>MTRCE-1</t>
    <phoneticPr fontId="4"/>
  </si>
  <si>
    <t>閉端接続端子</t>
    <rPh sb="0" eb="1">
      <t>ヘイ</t>
    </rPh>
    <rPh sb="1" eb="2">
      <t>タン</t>
    </rPh>
    <rPh sb="2" eb="4">
      <t>セツゾク</t>
    </rPh>
    <rPh sb="4" eb="6">
      <t>タンシ</t>
    </rPh>
    <phoneticPr fontId="4"/>
  </si>
  <si>
    <t>位置決めピン</t>
    <rPh sb="0" eb="2">
      <t>イチ</t>
    </rPh>
    <rPh sb="2" eb="3">
      <t>キ</t>
    </rPh>
    <phoneticPr fontId="4"/>
  </si>
  <si>
    <t>JPBD5-7.96</t>
  </si>
  <si>
    <t>MSSF3-4</t>
    <phoneticPr fontId="4"/>
  </si>
  <si>
    <t>六角穴付止めねじ</t>
    <phoneticPr fontId="4"/>
  </si>
  <si>
    <t>MJELLS6-2-W</t>
    <phoneticPr fontId="4"/>
  </si>
  <si>
    <t>レギュレータ継手</t>
    <rPh sb="6" eb="7">
      <t>ツギ</t>
    </rPh>
    <rPh sb="7" eb="8">
      <t>テ</t>
    </rPh>
    <phoneticPr fontId="4"/>
  </si>
  <si>
    <t>SCBJ4-8</t>
    <phoneticPr fontId="4"/>
  </si>
  <si>
    <t>座金組込十字付なべ小ねじ</t>
    <rPh sb="0" eb="2">
      <t>ザガネ</t>
    </rPh>
    <rPh sb="2" eb="4">
      <t>クミコ</t>
    </rPh>
    <rPh sb="4" eb="6">
      <t>ジュウジ</t>
    </rPh>
    <rPh sb="6" eb="7">
      <t>ツキ</t>
    </rPh>
    <rPh sb="9" eb="10">
      <t>ショウ</t>
    </rPh>
    <phoneticPr fontId="4"/>
  </si>
  <si>
    <t>両手押しスタートSW板金用</t>
    <rPh sb="0" eb="2">
      <t>リョウテ</t>
    </rPh>
    <rPh sb="2" eb="3">
      <t>オ</t>
    </rPh>
    <rPh sb="10" eb="12">
      <t>バンキン</t>
    </rPh>
    <rPh sb="12" eb="13">
      <t>ヨウ</t>
    </rPh>
    <phoneticPr fontId="4"/>
  </si>
  <si>
    <t>NOVADOTトリガーケーブル用</t>
    <rPh sb="15" eb="16">
      <t>ヨウ</t>
    </rPh>
    <phoneticPr fontId="4"/>
  </si>
  <si>
    <t>HFS6-3030-1507</t>
  </si>
  <si>
    <t>ｱﾙﾐﾌﾚｰﾑｻﾞｲ</t>
    <phoneticPr fontId="4"/>
  </si>
  <si>
    <t>HFS6-3030-540</t>
  </si>
  <si>
    <t>HFS6-3030-490</t>
  </si>
  <si>
    <t>ﾌﾚｰﾑｷｬｯﾌﾟ (HFC)</t>
    <phoneticPr fontId="4"/>
  </si>
  <si>
    <t>HBLFSN6-C</t>
  </si>
  <si>
    <t>HCBR6</t>
  </si>
  <si>
    <t>ｶﾊﾞｰﾄﾘﾂｹｶﾝﾚﾝﾌﾞﾋﾝ</t>
    <phoneticPr fontId="4"/>
  </si>
  <si>
    <t>SCB6-15</t>
  </si>
  <si>
    <t>六角穴付ねじ</t>
    <phoneticPr fontId="4"/>
  </si>
  <si>
    <t>SCB6-12</t>
  </si>
  <si>
    <t>SHCBM5-15</t>
  </si>
  <si>
    <t>ｶﾊﾞｰﾄﾘﾂｹ用ネジ</t>
    <rPh sb="8" eb="9">
      <t>ヨウ</t>
    </rPh>
    <phoneticPr fontId="4"/>
  </si>
  <si>
    <t>SHCBM5-10</t>
  </si>
  <si>
    <t>HNTATSN6-6</t>
  </si>
  <si>
    <t>ｱﾙﾐﾌﾚｰﾑﾖｳﾅｯﾄ</t>
    <phoneticPr fontId="4"/>
  </si>
  <si>
    <t>HCFT6-60</t>
  </si>
  <si>
    <t>ｲｯﾀｲｶﾞﾀｷｬｽﾀ(HCFT)</t>
    <phoneticPr fontId="4"/>
  </si>
  <si>
    <t>ALNA-PANEL-ACL-748-538-1-5-0-0-6-M1410-3109-1-1</t>
  </si>
  <si>
    <t>ｱﾙﾅﾋﾞﾄｸﾁｭｳﾊﾟﾈﾙ</t>
    <phoneticPr fontId="4"/>
  </si>
  <si>
    <t>ALNA-PANEL-ACL-748-488-1-1-6-6-6-M1410-3109-1-2</t>
  </si>
  <si>
    <t>ALNA-PANEL-ETC-668-488-1-0-7-8-8-M1410-3109-1-3</t>
  </si>
  <si>
    <t>PASUS6H-538-318-1.5-F258-G296-N5</t>
  </si>
  <si>
    <t>PASUS6H-538-228-1.5-F258-G206-N5</t>
  </si>
  <si>
    <t>ACTA6H-488-253-5-F233-G231-N6</t>
  </si>
  <si>
    <t>ｱｸﾘﾙ (ACTA) ｱﾅｶｺｳﾂｷ</t>
    <phoneticPr fontId="4"/>
  </si>
  <si>
    <t>PASUS6H-488-253-1.5-F233-G231-N5</t>
  </si>
  <si>
    <t>ﾊﾟﾈﾙｶﾊﾞｰ</t>
    <phoneticPr fontId="4"/>
  </si>
  <si>
    <t>SHCBM5-8</t>
  </si>
  <si>
    <t>ワーク冶具</t>
    <rPh sb="3" eb="4">
      <t>ジ</t>
    </rPh>
    <rPh sb="4" eb="5">
      <t>グ</t>
    </rPh>
    <phoneticPr fontId="4"/>
  </si>
  <si>
    <t>HCCG3-40</t>
    <phoneticPr fontId="4"/>
  </si>
  <si>
    <t>ヒンジピンツバ付止め輪ﾀｲﾌﾟ</t>
    <rPh sb="7" eb="8">
      <t>ツキ</t>
    </rPh>
    <rPh sb="8" eb="9">
      <t>ト</t>
    </rPh>
    <rPh sb="10" eb="11">
      <t>ワ</t>
    </rPh>
    <phoneticPr fontId="4"/>
  </si>
  <si>
    <t>JBAM8-10</t>
    <phoneticPr fontId="4"/>
  </si>
  <si>
    <t>HXNN5-10</t>
    <phoneticPr fontId="4"/>
  </si>
  <si>
    <t>ﾏｸﾞﾈｯﾄ　φ5-10　　丸ﾀｲﾌﾟ</t>
    <rPh sb="14" eb="15">
      <t>マル</t>
    </rPh>
    <phoneticPr fontId="4"/>
  </si>
  <si>
    <t>CBSTS4-6</t>
    <phoneticPr fontId="4"/>
  </si>
  <si>
    <t>極低頭六角穴付ネジ</t>
    <rPh sb="0" eb="1">
      <t>ゴク</t>
    </rPh>
    <rPh sb="1" eb="3">
      <t>テイトウ</t>
    </rPh>
    <rPh sb="3" eb="5">
      <t>ロッカク</t>
    </rPh>
    <rPh sb="5" eb="6">
      <t>アナ</t>
    </rPh>
    <rPh sb="6" eb="7">
      <t>ツキ</t>
    </rPh>
    <phoneticPr fontId="4"/>
  </si>
  <si>
    <t>FPSA3-P1.92-L5-B2</t>
    <phoneticPr fontId="4"/>
  </si>
  <si>
    <t>位置決ﾋﾟﾝ　φ1.92</t>
    <rPh sb="0" eb="2">
      <t>イチ</t>
    </rPh>
    <rPh sb="2" eb="3">
      <t>ギ</t>
    </rPh>
    <phoneticPr fontId="4"/>
  </si>
  <si>
    <t xml:space="preserve">LPESB3-P3.92-B2-G3-L5 </t>
    <phoneticPr fontId="4"/>
  </si>
  <si>
    <t>位置決ﾋﾟﾝ　φ3.92</t>
    <rPh sb="0" eb="2">
      <t>イチ</t>
    </rPh>
    <rPh sb="2" eb="3">
      <t>ギ</t>
    </rPh>
    <phoneticPr fontId="4"/>
  </si>
  <si>
    <t>98898-X007</t>
    <phoneticPr fontId="4"/>
  </si>
  <si>
    <t>X軸ﾛﾎﾞｯﾄﾍﾞｰｽ</t>
    <phoneticPr fontId="4"/>
  </si>
  <si>
    <t>102703-X001-1</t>
    <phoneticPr fontId="4"/>
  </si>
  <si>
    <t>ﾋｰﾀﾍﾞｰｽ</t>
    <phoneticPr fontId="4"/>
  </si>
  <si>
    <t>123892-Y01</t>
    <phoneticPr fontId="4"/>
  </si>
  <si>
    <t>123892-Y02</t>
  </si>
  <si>
    <t>CCDカメラ_LEDリングスライド板</t>
    <phoneticPr fontId="4"/>
  </si>
  <si>
    <t>123892-Y03</t>
  </si>
  <si>
    <t>CCDカメラ取付板(ANPVL252)</t>
    <phoneticPr fontId="4"/>
  </si>
  <si>
    <t>123892-Y04</t>
  </si>
  <si>
    <t>スライドガイド板金</t>
    <phoneticPr fontId="4"/>
  </si>
  <si>
    <t>123892-Y05</t>
  </si>
  <si>
    <t>MD-80取付板金</t>
    <phoneticPr fontId="4"/>
  </si>
  <si>
    <t>123892-Z02</t>
  </si>
  <si>
    <t>123892-Z03</t>
  </si>
  <si>
    <t>上天板奥</t>
    <phoneticPr fontId="4"/>
  </si>
  <si>
    <t>123892-Z04</t>
  </si>
  <si>
    <t>上天板手前</t>
    <phoneticPr fontId="4"/>
  </si>
  <si>
    <t>123892-Z05</t>
  </si>
  <si>
    <t>ライトカーテン取付板金</t>
    <phoneticPr fontId="4"/>
  </si>
  <si>
    <t>123892-Z06-2</t>
    <phoneticPr fontId="4"/>
  </si>
  <si>
    <t>両手押しスタートSW板金(非常停止付）-1-2</t>
    <phoneticPr fontId="4"/>
  </si>
  <si>
    <t>123892-Z07</t>
  </si>
  <si>
    <t>レギュレータ取付板金</t>
    <phoneticPr fontId="4"/>
  </si>
  <si>
    <t>123892-Z08</t>
    <phoneticPr fontId="4"/>
  </si>
  <si>
    <t>両手押しスタートSW板金(非常停止付）-2</t>
    <phoneticPr fontId="4"/>
  </si>
  <si>
    <t>123892-Z09</t>
    <phoneticPr fontId="4"/>
  </si>
  <si>
    <t>ディスプレー取付板金追加工</t>
    <rPh sb="10" eb="12">
      <t>ツイカ</t>
    </rPh>
    <rPh sb="12" eb="13">
      <t>コウ</t>
    </rPh>
    <phoneticPr fontId="4"/>
  </si>
  <si>
    <t>X002-2</t>
    <phoneticPr fontId="4"/>
  </si>
  <si>
    <t>基板受け冶具ﾍﾞｰｽ</t>
    <rPh sb="0" eb="2">
      <t>キバン</t>
    </rPh>
    <rPh sb="2" eb="3">
      <t>ウ</t>
    </rPh>
    <rPh sb="4" eb="5">
      <t>ジ</t>
    </rPh>
    <rPh sb="5" eb="6">
      <t>グ</t>
    </rPh>
    <phoneticPr fontId="4"/>
  </si>
  <si>
    <t>X003-4</t>
    <phoneticPr fontId="4"/>
  </si>
  <si>
    <t>基板セット冶具カバー</t>
  </si>
  <si>
    <t>X004</t>
    <phoneticPr fontId="4"/>
  </si>
  <si>
    <t>基板セット冶具リンクブロック</t>
  </si>
  <si>
    <t>X005</t>
    <phoneticPr fontId="4"/>
  </si>
  <si>
    <t>基板セット冶具リンクベース</t>
  </si>
  <si>
    <t>X006</t>
    <phoneticPr fontId="4"/>
  </si>
  <si>
    <t>基板受け位置合わせﾌﾞﾛｯｸ</t>
    <rPh sb="0" eb="2">
      <t>キバン</t>
    </rPh>
    <rPh sb="2" eb="3">
      <t>ウ</t>
    </rPh>
    <rPh sb="4" eb="6">
      <t>イチ</t>
    </rPh>
    <rPh sb="6" eb="7">
      <t>ア</t>
    </rPh>
    <phoneticPr fontId="4"/>
  </si>
  <si>
    <t>X0007-1</t>
    <phoneticPr fontId="4"/>
  </si>
  <si>
    <t>基板基準ﾌﾞﾛｯｸ</t>
    <phoneticPr fontId="4"/>
  </si>
  <si>
    <t>スワロー電機</t>
    <rPh sb="4" eb="6">
      <t>デンキ</t>
    </rPh>
    <phoneticPr fontId="4"/>
  </si>
  <si>
    <t>PAL-1500EP</t>
    <phoneticPr fontId="4"/>
  </si>
  <si>
    <t>SWL ｶｲｶﾞｲﾖｳﾄﾗﾝｽ PALｼﾘｰｽﾞ</t>
    <phoneticPr fontId="4"/>
  </si>
  <si>
    <t>131588(SAITO-TETSU)で発注済</t>
    <rPh sb="20" eb="22">
      <t>ハッチュウ</t>
    </rPh>
    <rPh sb="22" eb="23">
      <t>スミ</t>
    </rPh>
    <phoneticPr fontId="4"/>
  </si>
  <si>
    <t>電源トランス</t>
    <rPh sb="0" eb="2">
      <t>デンゲン</t>
    </rPh>
    <phoneticPr fontId="4"/>
  </si>
  <si>
    <t>ｹｰﾌﾞﾙｸﾗﾝﾌﾟ ﾋｼｶﾞﾀﾀｲﾌﾟ(HFCN)</t>
    <phoneticPr fontId="4"/>
  </si>
  <si>
    <t>ｱﾙﾐﾌﾚｰﾑﾖｳﾊﾞﾈﾅｯﾄ</t>
    <phoneticPr fontId="4"/>
  </si>
  <si>
    <t>MP-5</t>
    <phoneticPr fontId="4"/>
  </si>
  <si>
    <t>SWL ｶｲｶﾞｲﾖｳﾍﾝｶﾝﾌﾟﾗｸﾞ MPｼﾘｰｽﾞ</t>
    <phoneticPr fontId="4"/>
  </si>
  <si>
    <t>ACコード変換</t>
    <rPh sb="5" eb="7">
      <t>ヘンカン</t>
    </rPh>
    <phoneticPr fontId="4"/>
  </si>
  <si>
    <t>SANCO</t>
    <phoneticPr fontId="4"/>
  </si>
  <si>
    <t>SSHH-SUS-M3-16</t>
    <phoneticPr fontId="4"/>
  </si>
  <si>
    <t>六角穴付止めねじ</t>
    <rPh sb="0" eb="2">
      <t>ロッカク</t>
    </rPh>
    <rPh sb="2" eb="3">
      <t>アナ</t>
    </rPh>
    <rPh sb="3" eb="4">
      <t>ツキ</t>
    </rPh>
    <rPh sb="4" eb="5">
      <t>ト</t>
    </rPh>
    <phoneticPr fontId="4"/>
  </si>
  <si>
    <t>SSHH-SUS-M3-18</t>
    <phoneticPr fontId="4"/>
  </si>
  <si>
    <t>国産電機</t>
    <rPh sb="0" eb="2">
      <t>コクサン</t>
    </rPh>
    <rPh sb="2" eb="4">
      <t>デンキ</t>
    </rPh>
    <phoneticPr fontId="4"/>
  </si>
  <si>
    <t>関口（谷田川）</t>
    <rPh sb="0" eb="2">
      <t>セキグチ</t>
    </rPh>
    <rPh sb="3" eb="6">
      <t>ヤタガワ</t>
    </rPh>
    <phoneticPr fontId="4"/>
  </si>
  <si>
    <t>シンフォニア仕様</t>
    <rPh sb="6" eb="8">
      <t>シヨウ</t>
    </rPh>
    <phoneticPr fontId="4"/>
  </si>
  <si>
    <t>131592-Y01</t>
    <phoneticPr fontId="4"/>
  </si>
  <si>
    <t>SV35HFノズルガイド</t>
    <phoneticPr fontId="4"/>
  </si>
  <si>
    <r>
      <t>MTC</t>
    </r>
    <r>
      <rPr>
        <sz val="11"/>
        <color indexed="8"/>
        <rFont val="ＭＳ Ｐゴシック"/>
        <family val="3"/>
        <charset val="128"/>
      </rPr>
      <t>RM</t>
    </r>
    <phoneticPr fontId="4"/>
  </si>
  <si>
    <t>温度調節コントローラ（警報機能付）</t>
    <rPh sb="0" eb="2">
      <t>オンド</t>
    </rPh>
    <rPh sb="2" eb="4">
      <t>チョウセツ</t>
    </rPh>
    <rPh sb="11" eb="13">
      <t>ケイホウ</t>
    </rPh>
    <rPh sb="13" eb="15">
      <t>キノウ</t>
    </rPh>
    <rPh sb="15" eb="16">
      <t>ツ</t>
    </rPh>
    <phoneticPr fontId="4"/>
  </si>
  <si>
    <t>東北パイオニア仕様</t>
    <rPh sb="0" eb="2">
      <t>トウホク</t>
    </rPh>
    <rPh sb="7" eb="9">
      <t>シヨウ</t>
    </rPh>
    <phoneticPr fontId="4"/>
  </si>
  <si>
    <t>ミスミ納期確認中</t>
    <rPh sb="3" eb="5">
      <t>ノウキ</t>
    </rPh>
    <rPh sb="5" eb="7">
      <t>カクニン</t>
    </rPh>
    <rPh sb="7" eb="8">
      <t>チュウ</t>
    </rPh>
    <phoneticPr fontId="4"/>
  </si>
  <si>
    <t>VCTF-A-0.75-2-15</t>
    <phoneticPr fontId="4"/>
  </si>
  <si>
    <t>バルブ温調ヒーター配線用</t>
    <rPh sb="3" eb="5">
      <t>オンチョウ</t>
    </rPh>
    <rPh sb="9" eb="11">
      <t>ハイセン</t>
    </rPh>
    <rPh sb="11" eb="12">
      <t>ヨウ</t>
    </rPh>
    <phoneticPr fontId="4"/>
  </si>
  <si>
    <t>MCHYB30</t>
    <phoneticPr fontId="4"/>
  </si>
  <si>
    <t>焼付防止剤</t>
    <rPh sb="0" eb="2">
      <t>ヤキツ</t>
    </rPh>
    <rPh sb="2" eb="4">
      <t>ボウシ</t>
    </rPh>
    <rPh sb="4" eb="5">
      <t>ザイ</t>
    </rPh>
    <phoneticPr fontId="4"/>
  </si>
  <si>
    <t>SET-YM-R-2-24</t>
    <phoneticPr fontId="4"/>
  </si>
  <si>
    <t>コンプリートセット（ハウジング・コンタクト）</t>
    <phoneticPr fontId="4"/>
  </si>
  <si>
    <t>ヒーター配線の延長に使用??</t>
    <rPh sb="4" eb="6">
      <t>ハイセン</t>
    </rPh>
    <rPh sb="7" eb="9">
      <t>エンチョウ</t>
    </rPh>
    <rPh sb="10" eb="12">
      <t>シヨウ</t>
    </rPh>
    <phoneticPr fontId="4"/>
  </si>
  <si>
    <t>JP250JPSS-3</t>
    <phoneticPr fontId="4"/>
  </si>
  <si>
    <t>平行プラグ丸型コード</t>
    <rPh sb="0" eb="2">
      <t>ヘイコウ</t>
    </rPh>
    <rPh sb="5" eb="7">
      <t>マルガタ</t>
    </rPh>
    <phoneticPr fontId="4"/>
  </si>
  <si>
    <t>温調コントローラ電源コード平行プラグ付(3M)</t>
    <rPh sb="0" eb="2">
      <t>オンチョウ</t>
    </rPh>
    <rPh sb="8" eb="10">
      <t>デンゲン</t>
    </rPh>
    <rPh sb="13" eb="15">
      <t>ヘイコウ</t>
    </rPh>
    <rPh sb="18" eb="19">
      <t>ツキ</t>
    </rPh>
    <phoneticPr fontId="4"/>
  </si>
  <si>
    <t>佐藤M確認</t>
    <rPh sb="0" eb="2">
      <t>サトウ</t>
    </rPh>
    <rPh sb="3" eb="5">
      <t>カクニン</t>
    </rPh>
    <phoneticPr fontId="4"/>
  </si>
  <si>
    <t>SLSBWRK7-60</t>
    <phoneticPr fontId="4"/>
  </si>
  <si>
    <t>ｽﾗｲﾄﾞﾌﾟﾚｰﾄ下</t>
    <phoneticPr fontId="4"/>
  </si>
  <si>
    <t>SS4752</t>
    <phoneticPr fontId="4"/>
  </si>
  <si>
    <t>取付板2</t>
    <phoneticPr fontId="4"/>
  </si>
  <si>
    <t>SS4753</t>
    <phoneticPr fontId="4"/>
  </si>
  <si>
    <t>ｽﾗｲﾄﾞﾌﾟﾚｰﾄ上2</t>
    <phoneticPr fontId="4"/>
  </si>
  <si>
    <t>ﾗｲﾄ取付板</t>
    <phoneticPr fontId="4"/>
  </si>
  <si>
    <t>SS4755</t>
  </si>
  <si>
    <t>CCD取付板</t>
    <phoneticPr fontId="4"/>
  </si>
  <si>
    <r>
      <t>PCソフト</t>
    </r>
    <r>
      <rPr>
        <b/>
        <sz val="11"/>
        <color indexed="8"/>
        <rFont val="ＭＳ Ｐゴシック"/>
        <family val="3"/>
        <charset val="128"/>
      </rPr>
      <t>（JRN ニードルアジャスタ用）</t>
    </r>
    <rPh sb="19" eb="20">
      <t>ヨウ</t>
    </rPh>
    <phoneticPr fontId="4"/>
  </si>
  <si>
    <r>
      <rPr>
        <b/>
        <sz val="10"/>
        <color indexed="8"/>
        <rFont val="ＭＳ Ｐゴシック"/>
        <family val="3"/>
        <charset val="128"/>
      </rPr>
      <t>JRNニードルアジャスタ</t>
    </r>
    <r>
      <rPr>
        <sz val="10"/>
        <color indexed="8"/>
        <rFont val="ＭＳ Ｐゴシック"/>
        <family val="3"/>
        <charset val="128"/>
      </rPr>
      <t>用　ＰＣソフト</t>
    </r>
    <rPh sb="12" eb="13">
      <t>ヨウ</t>
    </rPh>
    <phoneticPr fontId="4"/>
  </si>
  <si>
    <t>131765-Y01</t>
    <phoneticPr fontId="4"/>
  </si>
  <si>
    <t>手配済み</t>
    <rPh sb="0" eb="3">
      <t>テハイズ</t>
    </rPh>
    <phoneticPr fontId="4"/>
  </si>
  <si>
    <t>131765-Y02</t>
  </si>
  <si>
    <t>450ホルダー</t>
    <phoneticPr fontId="4"/>
  </si>
  <si>
    <t>SET-J0001-Y03</t>
    <phoneticPr fontId="4"/>
  </si>
  <si>
    <t>先端受け</t>
    <rPh sb="0" eb="2">
      <t>センタン</t>
    </rPh>
    <rPh sb="2" eb="3">
      <t>ウ</t>
    </rPh>
    <phoneticPr fontId="4"/>
  </si>
  <si>
    <r>
      <t>D</t>
    </r>
    <r>
      <rPr>
        <sz val="11"/>
        <color theme="1"/>
        <rFont val="游ゴシック"/>
        <family val="2"/>
        <charset val="128"/>
        <scheme val="minor"/>
      </rPr>
      <t>-sub 37オス</t>
    </r>
    <phoneticPr fontId="4"/>
  </si>
  <si>
    <r>
      <t>D</t>
    </r>
    <r>
      <rPr>
        <sz val="11"/>
        <color theme="1"/>
        <rFont val="游ゴシック"/>
        <family val="2"/>
        <charset val="128"/>
        <scheme val="minor"/>
      </rPr>
      <t>C</t>
    </r>
    <r>
      <rPr>
        <sz val="11"/>
        <color indexed="8"/>
        <rFont val="ＭＳ Ｐゴシック"/>
        <family val="3"/>
        <charset val="128"/>
      </rPr>
      <t>-C4-J</t>
    </r>
    <r>
      <rPr>
        <sz val="11"/>
        <color theme="1"/>
        <rFont val="游ゴシック"/>
        <family val="2"/>
        <charset val="128"/>
        <scheme val="minor"/>
      </rPr>
      <t>12</t>
    </r>
    <phoneticPr fontId="4"/>
  </si>
  <si>
    <r>
      <t>D</t>
    </r>
    <r>
      <rPr>
        <sz val="11"/>
        <color theme="1"/>
        <rFont val="游ゴシック"/>
        <family val="2"/>
        <charset val="128"/>
        <scheme val="minor"/>
      </rPr>
      <t>-sub 37フード</t>
    </r>
    <phoneticPr fontId="4"/>
  </si>
  <si>
    <t>GPR-M-2CL-D24B</t>
    <phoneticPr fontId="4"/>
  </si>
  <si>
    <t>制御盤用ミニパワーリレー</t>
    <rPh sb="0" eb="2">
      <t>セイギョ</t>
    </rPh>
    <rPh sb="2" eb="3">
      <t>バン</t>
    </rPh>
    <rPh sb="3" eb="4">
      <t>ヨウ</t>
    </rPh>
    <phoneticPr fontId="4"/>
  </si>
  <si>
    <t>ﾘﾚ-ｿｹｯﾄ</t>
    <phoneticPr fontId="4"/>
  </si>
  <si>
    <t>MRB-85</t>
    <phoneticPr fontId="4"/>
  </si>
  <si>
    <t>DINレール（リレー固定用）</t>
    <rPh sb="10" eb="12">
      <t>コテイ</t>
    </rPh>
    <rPh sb="12" eb="13">
      <t>ヨウ</t>
    </rPh>
    <phoneticPr fontId="4"/>
  </si>
  <si>
    <t>KBD-32K</t>
    <phoneticPr fontId="4"/>
  </si>
  <si>
    <t>ACコード ※EC200-K用</t>
    <rPh sb="14" eb="15">
      <t>ヨウ</t>
    </rPh>
    <phoneticPr fontId="4"/>
  </si>
  <si>
    <t>受注№131186にて当部品作製済み
※数量2個作製にて原価低減</t>
    <rPh sb="0" eb="2">
      <t>ジュチュウ</t>
    </rPh>
    <rPh sb="11" eb="12">
      <t>トウ</t>
    </rPh>
    <rPh sb="12" eb="14">
      <t>ブヒン</t>
    </rPh>
    <rPh sb="14" eb="16">
      <t>サクセイ</t>
    </rPh>
    <rPh sb="16" eb="17">
      <t>ズ</t>
    </rPh>
    <rPh sb="20" eb="22">
      <t>スウリョウ</t>
    </rPh>
    <rPh sb="23" eb="24">
      <t>コ</t>
    </rPh>
    <rPh sb="24" eb="26">
      <t>サクセイ</t>
    </rPh>
    <rPh sb="28" eb="30">
      <t>ゲンカ</t>
    </rPh>
    <rPh sb="30" eb="32">
      <t>テイゲン</t>
    </rPh>
    <phoneticPr fontId="4"/>
  </si>
  <si>
    <t>日本ヒーター機器株式会社</t>
    <rPh sb="0" eb="2">
      <t>ニホン</t>
    </rPh>
    <rPh sb="6" eb="8">
      <t>キキ</t>
    </rPh>
    <rPh sb="8" eb="12">
      <t>カブシキガイシャ</t>
    </rPh>
    <phoneticPr fontId="4"/>
  </si>
  <si>
    <t>VUW-A-10BN</t>
    <phoneticPr fontId="4"/>
  </si>
  <si>
    <t>チューブアダプター</t>
    <phoneticPr fontId="4"/>
  </si>
  <si>
    <t>VUWL-10BN</t>
    <phoneticPr fontId="4"/>
  </si>
  <si>
    <t>エルボハーフユニオン</t>
    <phoneticPr fontId="4"/>
  </si>
  <si>
    <r>
      <t>8/26　</t>
    </r>
    <r>
      <rPr>
        <sz val="11"/>
        <color indexed="10"/>
        <rFont val="ＭＳ Ｐゴシック"/>
        <family val="3"/>
        <charset val="128"/>
      </rPr>
      <t>再8/31</t>
    </r>
    <rPh sb="5" eb="6">
      <t>サイ</t>
    </rPh>
    <phoneticPr fontId="4"/>
  </si>
  <si>
    <t>WGDLN-30-21-15</t>
    <phoneticPr fontId="4"/>
  </si>
  <si>
    <t>WGDN-20-5-15</t>
    <phoneticPr fontId="4"/>
  </si>
  <si>
    <t>AJPNGC4-P5.5-B10-R1-SC5</t>
    <phoneticPr fontId="4"/>
  </si>
  <si>
    <t>MSCNL6-1</t>
    <phoneticPr fontId="4"/>
  </si>
  <si>
    <t>IR1220-01BG-A</t>
    <phoneticPr fontId="4"/>
  </si>
  <si>
    <t>130485-X01</t>
    <phoneticPr fontId="4"/>
  </si>
  <si>
    <t>ワーク板</t>
    <phoneticPr fontId="4"/>
  </si>
  <si>
    <t>130485-X02</t>
  </si>
  <si>
    <t>130485-Y01</t>
    <phoneticPr fontId="4"/>
  </si>
  <si>
    <t>130485-Y02</t>
  </si>
  <si>
    <t>ガイドブラケット</t>
    <phoneticPr fontId="4"/>
  </si>
  <si>
    <t>725D,725DA用ホルダ(P=25)</t>
    <phoneticPr fontId="4"/>
  </si>
  <si>
    <t>130485-X03</t>
    <phoneticPr fontId="4"/>
  </si>
  <si>
    <t>ワークガイド追加工（１）</t>
    <rPh sb="6" eb="8">
      <t>ツイカ</t>
    </rPh>
    <rPh sb="8" eb="9">
      <t>コウ</t>
    </rPh>
    <phoneticPr fontId="4"/>
  </si>
  <si>
    <t>見積りNo.3783</t>
    <rPh sb="0" eb="2">
      <t>ミツモ</t>
    </rPh>
    <phoneticPr fontId="4"/>
  </si>
  <si>
    <t>130485-X04</t>
    <phoneticPr fontId="4"/>
  </si>
  <si>
    <t>ワークガイド追加工（２）</t>
    <rPh sb="6" eb="8">
      <t>ツイカ</t>
    </rPh>
    <rPh sb="8" eb="9">
      <t>コウ</t>
    </rPh>
    <phoneticPr fontId="4"/>
  </si>
  <si>
    <t>株式会社クレハ（アークレイ株式会社）</t>
    <rPh sb="0" eb="4">
      <t>カブシキガイシャ</t>
    </rPh>
    <rPh sb="13" eb="17">
      <t>カブシキガイシャ</t>
    </rPh>
    <phoneticPr fontId="4"/>
  </si>
  <si>
    <t>131635-X01</t>
    <phoneticPr fontId="4"/>
  </si>
  <si>
    <t>ベース（SUS430 t=6）</t>
    <phoneticPr fontId="4"/>
  </si>
  <si>
    <t>131635-Y01</t>
    <phoneticPr fontId="4"/>
  </si>
  <si>
    <t>126868-X01-1</t>
  </si>
  <si>
    <t>P038099 stoper（改①）</t>
  </si>
  <si>
    <t>126868-X02-1</t>
  </si>
  <si>
    <t>P038099 stoper（改②）</t>
  </si>
  <si>
    <t>126868-X02-2</t>
    <phoneticPr fontId="4"/>
  </si>
  <si>
    <t>P038099 stoper（改③）</t>
  </si>
  <si>
    <t>126868-X03</t>
  </si>
  <si>
    <t>補強板</t>
  </si>
  <si>
    <t>126868-Z01-1</t>
  </si>
  <si>
    <t>ﾍﾞｰｽﾌﾟﾚｰﾄ</t>
  </si>
  <si>
    <t>126868-Z02</t>
  </si>
  <si>
    <t>ﾊﾟﾈﾙ (左)</t>
  </si>
  <si>
    <t>ﾊﾟﾈﾙ (右)</t>
  </si>
  <si>
    <t>ﾊﾟﾈﾙ (背)</t>
  </si>
  <si>
    <t>126868-Z05-1</t>
  </si>
  <si>
    <t>ﾊﾟﾈﾙ (天)</t>
  </si>
  <si>
    <t>126868-Z06-1</t>
  </si>
  <si>
    <t>ﾊﾟﾈﾙ (正)</t>
  </si>
  <si>
    <t>126868-Z07-2</t>
  </si>
  <si>
    <t>正面ﾊﾟﾈﾙ</t>
  </si>
  <si>
    <t>126868-Z08</t>
    <phoneticPr fontId="4"/>
  </si>
  <si>
    <t>ｼｬｯﾀｰ</t>
  </si>
  <si>
    <t>ｼｬｯﾀｰｶﾞｲﾄﾞ</t>
  </si>
  <si>
    <t>扉鍵</t>
  </si>
  <si>
    <t>電源ｽﾃｰ</t>
  </si>
  <si>
    <t>電磁ﾛｯｸｽﾃｰ</t>
  </si>
  <si>
    <t>ｷｰｽﾃｰ</t>
  </si>
  <si>
    <t>126868-Z14</t>
  </si>
  <si>
    <t>ｼｬｯﾀｰ補強板</t>
  </si>
  <si>
    <t>127287-X05</t>
  </si>
  <si>
    <t>CCDｽﾃｰ</t>
  </si>
  <si>
    <t>127287-Y01</t>
  </si>
  <si>
    <t>CCDﾎﾙﾀﾞ</t>
  </si>
  <si>
    <t>P041637(改)-1</t>
    <phoneticPr fontId="4"/>
  </si>
  <si>
    <t>Support part</t>
  </si>
  <si>
    <t/>
  </si>
  <si>
    <t>ｱﾙﾐﾌﾚｰﾑ追加工</t>
  </si>
  <si>
    <t>P037394-D</t>
    <phoneticPr fontId="4"/>
  </si>
  <si>
    <t>Holder support part</t>
  </si>
  <si>
    <t>P037395-D</t>
    <phoneticPr fontId="4"/>
  </si>
  <si>
    <t>Support plate</t>
  </si>
  <si>
    <t>P037417-E</t>
    <phoneticPr fontId="4"/>
  </si>
  <si>
    <t>shaft</t>
  </si>
  <si>
    <t>P037465-B</t>
    <phoneticPr fontId="4"/>
  </si>
  <si>
    <t>block15</t>
  </si>
  <si>
    <t>P038098-2</t>
    <phoneticPr fontId="4"/>
  </si>
  <si>
    <t>Bracket</t>
  </si>
  <si>
    <t>P038100-8</t>
    <phoneticPr fontId="4"/>
  </si>
  <si>
    <t>Cylinder support</t>
  </si>
  <si>
    <t>P041128-1</t>
    <phoneticPr fontId="4"/>
  </si>
  <si>
    <t>Cable chain fixing bracket_28</t>
  </si>
  <si>
    <t>P041132-5</t>
    <phoneticPr fontId="4"/>
  </si>
  <si>
    <t>Support1</t>
  </si>
  <si>
    <t>P041133-8</t>
    <phoneticPr fontId="4"/>
  </si>
  <si>
    <t>JIG_LASER_STAGE</t>
  </si>
  <si>
    <t>P041134-5</t>
    <phoneticPr fontId="4"/>
  </si>
  <si>
    <t>Sirius_JIG_LASER_PUSHER_AL</t>
  </si>
  <si>
    <t>P041135-4</t>
    <phoneticPr fontId="4"/>
  </si>
  <si>
    <t>Sense part</t>
  </si>
  <si>
    <t>P041136-C</t>
    <phoneticPr fontId="4"/>
  </si>
  <si>
    <t>Guide pin</t>
  </si>
  <si>
    <t>P041601-1</t>
    <phoneticPr fontId="4"/>
  </si>
  <si>
    <t>block pin</t>
  </si>
  <si>
    <t>P041700-5</t>
    <phoneticPr fontId="4"/>
  </si>
  <si>
    <t>Sensor support part</t>
  </si>
  <si>
    <t>K-CS0024-B010-02</t>
  </si>
  <si>
    <t>板2</t>
  </si>
  <si>
    <t>K-CS0024-B012</t>
  </si>
  <si>
    <t>照射ﾌﾞﾛｯｸ1</t>
  </si>
  <si>
    <t>K-CS0024-B013</t>
  </si>
  <si>
    <t>照射ﾌﾞﾛｯｸ2</t>
  </si>
  <si>
    <t>K-CS0024-B031</t>
  </si>
  <si>
    <t>ｶﾞｲﾄﾞﾋﾟﾝ1</t>
  </si>
  <si>
    <t>K-CS0024-B032-03</t>
  </si>
  <si>
    <t>ｶﾞｲﾄﾞﾋﾟﾝ2</t>
  </si>
  <si>
    <t>K-CS0024-B033-02</t>
  </si>
  <si>
    <t>L字板2</t>
  </si>
  <si>
    <t>K-CS0024-B034-02</t>
  </si>
  <si>
    <t>ﾌﾞﾗｹｯﾄ</t>
  </si>
  <si>
    <t>P039784</t>
    <phoneticPr fontId="4"/>
  </si>
  <si>
    <t>SMR LW phone holder plate-oa17_2</t>
    <phoneticPr fontId="4"/>
  </si>
  <si>
    <t>ﾌﾟｯｼｬｰ</t>
    <phoneticPr fontId="4"/>
  </si>
  <si>
    <t>銅箔</t>
    <phoneticPr fontId="4"/>
  </si>
  <si>
    <t>銅箔組立</t>
    <rPh sb="2" eb="4">
      <t>クミタテ</t>
    </rPh>
    <phoneticPr fontId="4"/>
  </si>
  <si>
    <t>金型</t>
    <rPh sb="0" eb="2">
      <t>カナガタ</t>
    </rPh>
    <phoneticPr fontId="4"/>
  </si>
  <si>
    <t>図面解読</t>
    <rPh sb="0" eb="2">
      <t>ズメン</t>
    </rPh>
    <rPh sb="2" eb="4">
      <t>カイドク</t>
    </rPh>
    <phoneticPr fontId="4"/>
  </si>
  <si>
    <t>UH13-15</t>
  </si>
  <si>
    <t>SA11 FASTENING</t>
  </si>
  <si>
    <t>HDM-PS-A-15-2</t>
  </si>
  <si>
    <t>MWI-DS37A-TB37</t>
  </si>
  <si>
    <t>FCW15-30-50KGS</t>
  </si>
  <si>
    <t>TKC ｱﾙﾐﾌﾚｰﾑｹｰｽFCWｼﾘｰｽﾞ</t>
  </si>
  <si>
    <t>FCC50-30-1</t>
  </si>
  <si>
    <t>TKC ｱﾙﾐﾌﾚｰﾑｹｰｽFCCｼﾘｰｽﾞ</t>
  </si>
  <si>
    <t>HFS6-3030-1000-ZZZ1</t>
  </si>
  <si>
    <t>HFS6-3030-375-ZZZ2</t>
  </si>
  <si>
    <t>HFS6-3030-455-ZZZ3</t>
  </si>
  <si>
    <t>HFS6-3030-740-ZZZ4</t>
  </si>
  <si>
    <t>HFS6-3030-780-ZZZ5</t>
  </si>
  <si>
    <t>HFS6-3030-360-ZZZ1</t>
  </si>
  <si>
    <t>HFS6-3030-697-ZZZ2</t>
  </si>
  <si>
    <t>HFS6-3030-740-ZZZ3</t>
  </si>
  <si>
    <t>HFS6-3030-840-ZZZ4</t>
  </si>
  <si>
    <t>HCFT6-130-SET</t>
  </si>
  <si>
    <t>ｲｯﾀｲｶﾞﾀｷｬｽﾀ(HCFT)</t>
  </si>
  <si>
    <t>PB1SCPM16-G</t>
    <phoneticPr fontId="4"/>
  </si>
  <si>
    <t>ﾊﾟｲ16 ｽｲｯﾁ ﾌﾞｻﾞｰ</t>
    <phoneticPr fontId="4"/>
  </si>
  <si>
    <t>9/11ﾀｲｼｮｰﾍ発送</t>
    <rPh sb="10" eb="12">
      <t>ハッソウ</t>
    </rPh>
    <phoneticPr fontId="4"/>
  </si>
  <si>
    <t>USGK-13</t>
    <phoneticPr fontId="4"/>
  </si>
  <si>
    <t>ｼﾘﾝﾀﾞ（シャッター用）</t>
    <phoneticPr fontId="4"/>
  </si>
  <si>
    <t>ZX1101-J15LZ-L</t>
    <phoneticPr fontId="4"/>
  </si>
  <si>
    <t>AS1201F-M5-06</t>
    <phoneticPr fontId="4"/>
  </si>
  <si>
    <t>AS2201F-01-06</t>
    <phoneticPr fontId="4"/>
  </si>
  <si>
    <t>9/28ﾀｲｼｮｰﾍ発送</t>
    <rPh sb="10" eb="12">
      <t>ハッソウ</t>
    </rPh>
    <phoneticPr fontId="4"/>
  </si>
  <si>
    <t>佐川営業所止め</t>
    <rPh sb="0" eb="2">
      <t>サガワ</t>
    </rPh>
    <rPh sb="2" eb="5">
      <t>エイギョウショ</t>
    </rPh>
    <rPh sb="5" eb="6">
      <t>ト</t>
    </rPh>
    <phoneticPr fontId="4"/>
  </si>
  <si>
    <t>9/9ﾀｲｼｮｰﾍ発送</t>
    <rPh sb="9" eb="11">
      <t>ハッソウ</t>
    </rPh>
    <phoneticPr fontId="4"/>
  </si>
  <si>
    <t>EPTUB6-200</t>
    <phoneticPr fontId="4"/>
  </si>
  <si>
    <t>SS300R-24-6-100</t>
    <phoneticPr fontId="4"/>
  </si>
  <si>
    <t>SS300R</t>
    <phoneticPr fontId="4"/>
  </si>
  <si>
    <t>SHNTAP6-5</t>
    <phoneticPr fontId="4"/>
  </si>
  <si>
    <t>HBLFSN6-C-SET</t>
    <phoneticPr fontId="4"/>
  </si>
  <si>
    <t>ﾌﾚ-ﾑｷｬｯﾌﾟ</t>
    <phoneticPr fontId="4"/>
  </si>
  <si>
    <t>ﾜﾝﾀｯﾁ継手</t>
    <rPh sb="5" eb="7">
      <t>ツギテ</t>
    </rPh>
    <phoneticPr fontId="4"/>
  </si>
  <si>
    <t>ｽﾅｯﾌﾟｲﾝ</t>
    <phoneticPr fontId="4"/>
  </si>
  <si>
    <t>PYF08A FOR MY</t>
    <phoneticPr fontId="4"/>
  </si>
  <si>
    <t>0MR PYF08A</t>
    <phoneticPr fontId="4"/>
  </si>
  <si>
    <t>0MR MY2N</t>
    <phoneticPr fontId="4"/>
  </si>
  <si>
    <t>FAｽｲｯﾁﾎﾞｯｸｽ</t>
    <phoneticPr fontId="4"/>
  </si>
  <si>
    <t>ﾌﾞﾛｯｸﾀﾝｼﾀﾞｲ</t>
    <phoneticPr fontId="4"/>
  </si>
  <si>
    <t>D-B3  8X60</t>
    <phoneticPr fontId="4"/>
  </si>
  <si>
    <t>ｹｲｼｬﾁﾖｳﾃｲﾌﾞﾗﾊﾞ-ﾂｷ</t>
    <phoneticPr fontId="4"/>
  </si>
  <si>
    <t>ｱｯｼｭｸﾊﾞﾈ UL･UM･UH</t>
    <phoneticPr fontId="4"/>
  </si>
  <si>
    <t>P041160-1.0</t>
    <phoneticPr fontId="4"/>
  </si>
  <si>
    <t>Guiding pin</t>
    <phoneticPr fontId="4"/>
  </si>
  <si>
    <t>P041606-2</t>
    <phoneticPr fontId="4"/>
  </si>
  <si>
    <t>P041632-7</t>
    <phoneticPr fontId="4"/>
  </si>
  <si>
    <t>Insert guide pin</t>
    <phoneticPr fontId="4"/>
  </si>
  <si>
    <t>126868-Z08-1</t>
    <phoneticPr fontId="4"/>
  </si>
  <si>
    <t>ｼｬｯﾀｰ</t>
    <phoneticPr fontId="4"/>
  </si>
  <si>
    <t>126868-Z09-1</t>
    <phoneticPr fontId="4"/>
  </si>
  <si>
    <t>ｼｬｯﾀｰｶﾞｲﾄﾞ</t>
    <phoneticPr fontId="4"/>
  </si>
  <si>
    <t>126868-Z09-2</t>
  </si>
  <si>
    <t>SANWA SUPPLY</t>
  </si>
  <si>
    <t>TAP-3804N</t>
  </si>
  <si>
    <t>OMRON</t>
  </si>
  <si>
    <t>EE-SX671-WR</t>
    <phoneticPr fontId="4"/>
  </si>
  <si>
    <t>センサー</t>
  </si>
  <si>
    <t>A7D-206-1</t>
  </si>
  <si>
    <t>ロータリスイッチ</t>
  </si>
  <si>
    <t>A7D-2M-1</t>
  </si>
  <si>
    <t>ロータリスイッチ（両端）</t>
  </si>
  <si>
    <t>Panasonic</t>
  </si>
  <si>
    <t>NA2-N16</t>
  </si>
  <si>
    <t>ライトカーテン</t>
  </si>
  <si>
    <t>MS-NA1-1</t>
  </si>
  <si>
    <t>ライトカーテンステー</t>
  </si>
  <si>
    <t>USG-B1-SB-G5</t>
  </si>
  <si>
    <t>USGK-13</t>
  </si>
  <si>
    <t>CDJ2M16-300Z-M9NVZ-A</t>
  </si>
  <si>
    <t>ｼﾘﾝﾀﾞ（シャッター用）</t>
  </si>
  <si>
    <t>SY3240-5MZ-01</t>
  </si>
  <si>
    <t>AW20-02BG-A</t>
  </si>
  <si>
    <t>フィルターレギュレーター</t>
  </si>
  <si>
    <t>IR3020-02BG-R</t>
  </si>
  <si>
    <t>精密レギュレーター</t>
  </si>
  <si>
    <t>AR10-M5-BG-R</t>
  </si>
  <si>
    <t>レギュレーター</t>
  </si>
  <si>
    <t>CDQMB32-15-M9NVZ</t>
  </si>
  <si>
    <t>ｼﾘﾝﾀﾞ</t>
  </si>
  <si>
    <t>RB0806</t>
  </si>
  <si>
    <t>ショックアブソーバー</t>
  </si>
  <si>
    <t>CY3B10-250</t>
  </si>
  <si>
    <t>ｴｱｼﾘﾝﾀﾞ（前後用）</t>
  </si>
  <si>
    <t>ZX1101-J15LZ-L</t>
  </si>
  <si>
    <t>電磁弁</t>
  </si>
  <si>
    <t>KQ2T06-00A</t>
  </si>
  <si>
    <t>AS1201F-**-φ6（CDJ2M16-300Z-M9NVZ-A用）</t>
  </si>
  <si>
    <t>AS1201F-**-φ6（CDQMB32-15-M9NVZ用）</t>
  </si>
  <si>
    <t>AS1201F-**-φ6（CY3B10-250用）</t>
  </si>
  <si>
    <t>TAKEX</t>
  </si>
  <si>
    <t>UM-Z3SV</t>
  </si>
  <si>
    <t>ワークセンサ②</t>
  </si>
  <si>
    <t>送料</t>
  </si>
  <si>
    <t>北陽電気</t>
  </si>
  <si>
    <t>PFX-302S</t>
  </si>
  <si>
    <t>ワークセンサ①</t>
  </si>
  <si>
    <t>熊野精工(シーテック）</t>
    <phoneticPr fontId="4"/>
  </si>
  <si>
    <t>未手配</t>
    <rPh sb="0" eb="1">
      <t>ミ</t>
    </rPh>
    <rPh sb="1" eb="3">
      <t>テハイ</t>
    </rPh>
    <phoneticPr fontId="4"/>
  </si>
  <si>
    <t>都見積No：677959</t>
    <rPh sb="0" eb="1">
      <t>ミヤコ</t>
    </rPh>
    <rPh sb="1" eb="3">
      <t>ミツモ</t>
    </rPh>
    <phoneticPr fontId="4"/>
  </si>
  <si>
    <t>都見積No：677988</t>
    <rPh sb="0" eb="1">
      <t>ミヤコ</t>
    </rPh>
    <rPh sb="1" eb="3">
      <t>ミツモ</t>
    </rPh>
    <phoneticPr fontId="4"/>
  </si>
  <si>
    <t>10/9谷田川ｻﾝ</t>
    <rPh sb="4" eb="7">
      <t>ヤタガワ</t>
    </rPh>
    <phoneticPr fontId="4"/>
  </si>
  <si>
    <t>追加手配</t>
    <rPh sb="0" eb="2">
      <t>ツイカ</t>
    </rPh>
    <rPh sb="2" eb="4">
      <t>テハイ</t>
    </rPh>
    <phoneticPr fontId="4"/>
  </si>
  <si>
    <t>NO.131953</t>
    <phoneticPr fontId="57"/>
  </si>
  <si>
    <t>（132250）SAITO-TETSUで発注済です。</t>
    <rPh sb="20" eb="22">
      <t>ハッチュウ</t>
    </rPh>
    <rPh sb="22" eb="23">
      <t>スミ</t>
    </rPh>
    <phoneticPr fontId="4"/>
  </si>
  <si>
    <t>【追加】捨て打ちカップ嵩上げ用</t>
    <rPh sb="1" eb="3">
      <t>ツイカ</t>
    </rPh>
    <rPh sb="4" eb="5">
      <t>ス</t>
    </rPh>
    <rPh sb="6" eb="7">
      <t>ウ</t>
    </rPh>
    <rPh sb="11" eb="12">
      <t>カサ</t>
    </rPh>
    <rPh sb="12" eb="13">
      <t>ア</t>
    </rPh>
    <rPh sb="14" eb="15">
      <t>ヨウ</t>
    </rPh>
    <phoneticPr fontId="4"/>
  </si>
  <si>
    <t>10・5</t>
    <phoneticPr fontId="4"/>
  </si>
  <si>
    <t>FNCLA-V20-D38-L15</t>
    <phoneticPr fontId="4"/>
  </si>
  <si>
    <t>フリーカラー</t>
    <phoneticPr fontId="4"/>
  </si>
  <si>
    <t>【追加】バルブホルダスペーサ用</t>
    <rPh sb="1" eb="3">
      <t>ツイカ</t>
    </rPh>
    <rPh sb="14" eb="15">
      <t>ヨウ</t>
    </rPh>
    <phoneticPr fontId="4"/>
  </si>
  <si>
    <t>横浜ゴム</t>
    <rPh sb="0" eb="2">
      <t>ヨコハマ</t>
    </rPh>
    <phoneticPr fontId="4"/>
  </si>
  <si>
    <t>1034-04</t>
    <phoneticPr fontId="4"/>
  </si>
  <si>
    <t>エルボ継手（1/4×1/4）</t>
    <rPh sb="3" eb="4">
      <t>ツギ</t>
    </rPh>
    <rPh sb="4" eb="5">
      <t>テ</t>
    </rPh>
    <phoneticPr fontId="4"/>
  </si>
  <si>
    <t>【追加】高圧ホース用継手</t>
    <rPh sb="1" eb="3">
      <t>ツイカ</t>
    </rPh>
    <rPh sb="4" eb="6">
      <t>コウアツ</t>
    </rPh>
    <rPh sb="9" eb="10">
      <t>ヨウ</t>
    </rPh>
    <rPh sb="10" eb="11">
      <t>ツギ</t>
    </rPh>
    <rPh sb="11" eb="12">
      <t>テ</t>
    </rPh>
    <phoneticPr fontId="4"/>
  </si>
  <si>
    <t>三和スクリーン銘板</t>
    <rPh sb="0" eb="2">
      <t>サンワ</t>
    </rPh>
    <rPh sb="7" eb="8">
      <t>メイ</t>
    </rPh>
    <rPh sb="8" eb="9">
      <t>ハン</t>
    </rPh>
    <phoneticPr fontId="4"/>
  </si>
  <si>
    <t>杉浦(斉藤鉄）</t>
    <rPh sb="0" eb="2">
      <t>スギウラ</t>
    </rPh>
    <rPh sb="3" eb="5">
      <t>サイトウ</t>
    </rPh>
    <rPh sb="5" eb="6">
      <t>テツ</t>
    </rPh>
    <phoneticPr fontId="4"/>
  </si>
  <si>
    <t>大山エンジニアリング</t>
    <rPh sb="0" eb="2">
      <t>オオヤマ</t>
    </rPh>
    <phoneticPr fontId="4"/>
  </si>
  <si>
    <t>132329-Y01</t>
    <phoneticPr fontId="4"/>
  </si>
  <si>
    <t>名古屋（営）に10/15着でお願い致します。</t>
    <rPh sb="0" eb="3">
      <t>ナゴヤ</t>
    </rPh>
    <rPh sb="4" eb="5">
      <t>エイ</t>
    </rPh>
    <rPh sb="12" eb="13">
      <t>チャク</t>
    </rPh>
    <rPh sb="15" eb="16">
      <t>ネガイ</t>
    </rPh>
    <rPh sb="17" eb="18">
      <t>タ</t>
    </rPh>
    <phoneticPr fontId="4"/>
  </si>
  <si>
    <t>名古屋（営）直送</t>
    <rPh sb="0" eb="3">
      <t>ナゴヤ</t>
    </rPh>
    <rPh sb="4" eb="5">
      <t>エイ</t>
    </rPh>
    <rPh sb="6" eb="8">
      <t>チョクソウ</t>
    </rPh>
    <phoneticPr fontId="4"/>
  </si>
  <si>
    <t>132329-Y02</t>
    <phoneticPr fontId="4"/>
  </si>
  <si>
    <t>シリンジ+バルブ取付板</t>
    <rPh sb="8" eb="10">
      <t>トリツケ</t>
    </rPh>
    <rPh sb="10" eb="11">
      <t>イタ</t>
    </rPh>
    <phoneticPr fontId="4"/>
  </si>
  <si>
    <t>132329-Y03</t>
    <phoneticPr fontId="4"/>
  </si>
  <si>
    <t>ノズルガイド板金（SH27）</t>
    <rPh sb="6" eb="8">
      <t>バンキン</t>
    </rPh>
    <phoneticPr fontId="4"/>
  </si>
  <si>
    <t>BL-ADP5-55-O</t>
    <phoneticPr fontId="4"/>
  </si>
  <si>
    <t>＊シリンジアダプタ用シリンジ固定ねじ</t>
    <rPh sb="9" eb="10">
      <t>ヨウ</t>
    </rPh>
    <rPh sb="14" eb="16">
      <t>コテイ</t>
    </rPh>
    <phoneticPr fontId="4"/>
  </si>
  <si>
    <t>駿河精機</t>
    <rPh sb="0" eb="2">
      <t>スルガ</t>
    </rPh>
    <rPh sb="2" eb="4">
      <t>セイキ</t>
    </rPh>
    <phoneticPr fontId="4"/>
  </si>
  <si>
    <t>BSS16-40AZ</t>
    <phoneticPr fontId="4"/>
  </si>
  <si>
    <t>X軸ステージ（リニアボール）</t>
    <rPh sb="1" eb="2">
      <t>ジク</t>
    </rPh>
    <phoneticPr fontId="4"/>
  </si>
  <si>
    <t>JPLRS5-P6-B7</t>
    <phoneticPr fontId="4"/>
  </si>
  <si>
    <t>マーカーピン</t>
    <phoneticPr fontId="4"/>
  </si>
  <si>
    <t>営業所</t>
    <rPh sb="0" eb="3">
      <t>エイギョウショ</t>
    </rPh>
    <phoneticPr fontId="4"/>
  </si>
  <si>
    <t>シリンジ・バルブ・DOT治具合計金額</t>
    <rPh sb="12" eb="14">
      <t>ジグ</t>
    </rPh>
    <rPh sb="14" eb="16">
      <t>ゴウケイ</t>
    </rPh>
    <rPh sb="16" eb="18">
      <t>キンガク</t>
    </rPh>
    <phoneticPr fontId="4"/>
  </si>
  <si>
    <t>　氏</t>
    <rPh sb="1" eb="2">
      <t>シ</t>
    </rPh>
    <phoneticPr fontId="4"/>
  </si>
  <si>
    <t>研究開発用　99999-</t>
    <rPh sb="0" eb="2">
      <t>ケンキュウ</t>
    </rPh>
    <rPh sb="2" eb="4">
      <t>カイハツ</t>
    </rPh>
    <rPh sb="4" eb="5">
      <t>ヨウ</t>
    </rPh>
    <phoneticPr fontId="4"/>
  </si>
  <si>
    <t>2015/10/</t>
    <phoneticPr fontId="57"/>
  </si>
  <si>
    <t>は見積もり前予想額　追って見積もり上がり次第変更。</t>
    <rPh sb="1" eb="3">
      <t>ミツ</t>
    </rPh>
    <rPh sb="5" eb="6">
      <t>マエ</t>
    </rPh>
    <rPh sb="6" eb="8">
      <t>ヨソウ</t>
    </rPh>
    <rPh sb="8" eb="9">
      <t>ガク</t>
    </rPh>
    <rPh sb="10" eb="11">
      <t>オ</t>
    </rPh>
    <rPh sb="13" eb="15">
      <t>ミツ</t>
    </rPh>
    <rPh sb="17" eb="18">
      <t>ア</t>
    </rPh>
    <rPh sb="20" eb="22">
      <t>シダイ</t>
    </rPh>
    <rPh sb="22" eb="24">
      <t>ヘンコウ</t>
    </rPh>
    <phoneticPr fontId="4"/>
  </si>
  <si>
    <t>ﾂｰﾙ取付ﾌﾞﾗｹｯﾄ-Y007</t>
    <phoneticPr fontId="57"/>
  </si>
  <si>
    <r>
      <t>ﾂｰﾙ取付ﾌﾞﾗｹｯﾄ　</t>
    </r>
    <r>
      <rPr>
        <b/>
        <sz val="9"/>
        <color rgb="FFFF0000"/>
        <rFont val="ＭＳ Ｐゴシック"/>
        <family val="3"/>
        <charset val="128"/>
      </rPr>
      <t>※シリンジ・バルブ・DOT共有治具</t>
    </r>
    <rPh sb="25" eb="27">
      <t>キョウユウ</t>
    </rPh>
    <rPh sb="27" eb="29">
      <t>ジグ</t>
    </rPh>
    <phoneticPr fontId="57"/>
  </si>
  <si>
    <t>シリンジ</t>
    <phoneticPr fontId="57"/>
  </si>
  <si>
    <t>9999-1001-Y001ﾂｰﾙ取り付けﾌﾞﾗｹｯﾄ</t>
    <phoneticPr fontId="57"/>
  </si>
  <si>
    <t>シリンジアダプタ3cc-55cc(POMアダプタ付)-Y002</t>
    <phoneticPr fontId="4"/>
  </si>
  <si>
    <t>シリンジアダプタ3cc-55cc(POMアダプタ付)</t>
    <phoneticPr fontId="4"/>
  </si>
  <si>
    <t>ﾉｽﾞﾙｶﾞｲﾄﾞ</t>
    <phoneticPr fontId="57"/>
  </si>
  <si>
    <t>ﾉｽﾞﾙｶﾞｲﾄﾞ　※必要に応じて</t>
    <rPh sb="11" eb="13">
      <t>ヒツヨウ</t>
    </rPh>
    <rPh sb="14" eb="15">
      <t>オウ</t>
    </rPh>
    <phoneticPr fontId="57"/>
  </si>
  <si>
    <t>SCB4-8</t>
    <phoneticPr fontId="57"/>
  </si>
  <si>
    <t>六角穴付きﾎﾞﾙﾄ　 (M4×8)</t>
    <phoneticPr fontId="57"/>
  </si>
  <si>
    <t>樹脂ﾛｰﾚｯﾄ</t>
    <rPh sb="0" eb="2">
      <t>ジュシ</t>
    </rPh>
    <phoneticPr fontId="4"/>
  </si>
  <si>
    <t>ﾊﾞﾙﾌﾞｱﾀﾞﾌﾟﾀφ18.9用(POMアダプタ付)-Y003</t>
    <rPh sb="16" eb="17">
      <t>ヨウ</t>
    </rPh>
    <phoneticPr fontId="4"/>
  </si>
  <si>
    <t>ﾊﾞﾙﾌﾞｱﾀﾞﾌﾟﾀφ18.9用(POMアダプタ付)</t>
    <rPh sb="16" eb="17">
      <t>ヨウ</t>
    </rPh>
    <phoneticPr fontId="4"/>
  </si>
  <si>
    <t>バルブ</t>
    <phoneticPr fontId="57"/>
  </si>
  <si>
    <t>ﾊﾞﾙﾌﾞｱﾀﾞﾌﾟﾀφ23.7用(POMアダプタ付)-Y004</t>
    <rPh sb="16" eb="17">
      <t>ヨウ</t>
    </rPh>
    <phoneticPr fontId="4"/>
  </si>
  <si>
    <t>ﾊﾞﾙﾌﾞｱﾀﾞﾌﾟﾀφ23.7用(POMアダプタ付)</t>
    <rPh sb="16" eb="17">
      <t>ヨウ</t>
    </rPh>
    <phoneticPr fontId="4"/>
  </si>
  <si>
    <t>φ28.6用割冶具　　バルブホルダ（P=25）-Y005</t>
    <rPh sb="5" eb="6">
      <t>ヨウ</t>
    </rPh>
    <rPh sb="6" eb="7">
      <t>ワリ</t>
    </rPh>
    <rPh sb="7" eb="9">
      <t>ジグ</t>
    </rPh>
    <phoneticPr fontId="4"/>
  </si>
  <si>
    <t>φ28.6用割冶具　　バルブホルダ（P=25）</t>
    <rPh sb="5" eb="6">
      <t>ヨウ</t>
    </rPh>
    <rPh sb="6" eb="7">
      <t>ワリ</t>
    </rPh>
    <rPh sb="7" eb="9">
      <t>ジグ</t>
    </rPh>
    <phoneticPr fontId="4"/>
  </si>
  <si>
    <t>9999-1001-Y006DOT塗布ツール冶具</t>
    <phoneticPr fontId="57"/>
  </si>
  <si>
    <t>HYPERDOT、
NOVADOT用</t>
    <rPh sb="17" eb="18">
      <t>ヨウ</t>
    </rPh>
    <phoneticPr fontId="57"/>
  </si>
  <si>
    <t>六角穴付きﾎﾞﾙﾄ　 (M4×15)</t>
    <phoneticPr fontId="57"/>
  </si>
  <si>
    <t>蛇の目ミシン工業</t>
    <rPh sb="0" eb="1">
      <t>ジャ</t>
    </rPh>
    <rPh sb="2" eb="3">
      <t>メ</t>
    </rPh>
    <rPh sb="6" eb="8">
      <t>コウギョウ</t>
    </rPh>
    <phoneticPr fontId="4"/>
  </si>
  <si>
    <t>　冨沢氏(上野部長）/齋藤</t>
    <rPh sb="1" eb="3">
      <t>トミザワ</t>
    </rPh>
    <rPh sb="3" eb="4">
      <t>シ</t>
    </rPh>
    <rPh sb="5" eb="7">
      <t>ウエノ</t>
    </rPh>
    <rPh sb="7" eb="9">
      <t>ブチョウ</t>
    </rPh>
    <rPh sb="11" eb="13">
      <t>サイトウ</t>
    </rPh>
    <phoneticPr fontId="4"/>
  </si>
  <si>
    <t>Ｎo132340</t>
    <phoneticPr fontId="4"/>
  </si>
  <si>
    <t>9999-1001-Y007万能ツールﾌﾞﾗｹｯﾄ　1</t>
    <phoneticPr fontId="57"/>
  </si>
  <si>
    <t>9999-1001-Y002シリンジアダプタ3cc-55cc</t>
    <phoneticPr fontId="4"/>
  </si>
  <si>
    <t>10・8仙台(営)ﾍ発送</t>
    <rPh sb="4" eb="6">
      <t>センダイ</t>
    </rPh>
    <rPh sb="6" eb="9">
      <t>エイ</t>
    </rPh>
    <rPh sb="10" eb="12">
      <t>ハッソウ</t>
    </rPh>
    <phoneticPr fontId="57"/>
  </si>
  <si>
    <t>9999-1001-Y003φ18.9用ｱﾀﾞﾌﾟﾀ</t>
    <phoneticPr fontId="4"/>
  </si>
  <si>
    <t>9999-1001-Y004φ23.7用ｱﾀﾞﾌﾟﾀ</t>
    <phoneticPr fontId="4"/>
  </si>
  <si>
    <t>9999-1001-Y005ﾊﾞﾙﾌﾞﾎﾙﾀﾞ（P=25）φ28.6用割冶具　</t>
    <phoneticPr fontId="4"/>
  </si>
  <si>
    <t>六角穴付きﾎﾞﾙﾄ　 (M4×35)</t>
    <phoneticPr fontId="57"/>
  </si>
  <si>
    <t>加工ﾒｰｶ</t>
    <rPh sb="0" eb="2">
      <t>カコウ</t>
    </rPh>
    <phoneticPr fontId="4"/>
  </si>
  <si>
    <t>ﾂｰﾙ取付ﾌﾞﾗｹｯﾄ-Y001</t>
    <phoneticPr fontId="57"/>
  </si>
  <si>
    <t>ﾂｰﾙ取付ﾌﾞﾗｹｯﾄ</t>
    <phoneticPr fontId="57"/>
  </si>
  <si>
    <t>ﾂｰﾙ取付ﾌﾞﾗｹｯﾄ　-Y001</t>
    <phoneticPr fontId="57"/>
  </si>
  <si>
    <t>B035</t>
    <phoneticPr fontId="4"/>
  </si>
  <si>
    <t>ｸﾗﾚｯｸｽ001</t>
    <phoneticPr fontId="4"/>
  </si>
  <si>
    <t>B035銅箔</t>
    <phoneticPr fontId="4"/>
  </si>
  <si>
    <t>組立費</t>
    <phoneticPr fontId="4"/>
  </si>
  <si>
    <t>B035-01</t>
    <phoneticPr fontId="4"/>
  </si>
  <si>
    <t>B035-01銅箔</t>
    <phoneticPr fontId="4"/>
  </si>
  <si>
    <t>金型修正費</t>
    <phoneticPr fontId="4"/>
  </si>
  <si>
    <t>京セラクリスタルデバイス</t>
    <phoneticPr fontId="4"/>
  </si>
  <si>
    <t>千葉(佐藤）</t>
    <rPh sb="3" eb="5">
      <t>サトウ</t>
    </rPh>
    <phoneticPr fontId="4"/>
  </si>
  <si>
    <t>JR2203NH</t>
    <phoneticPr fontId="4"/>
  </si>
  <si>
    <t>ロボット本体</t>
    <phoneticPr fontId="4"/>
  </si>
  <si>
    <t>上野部長値引き交渉中</t>
    <phoneticPr fontId="4"/>
  </si>
  <si>
    <t>COM2増設</t>
    <phoneticPr fontId="4"/>
  </si>
  <si>
    <t>COM3増設</t>
  </si>
  <si>
    <t>ﾃｨｰﾁﾝｸﾞﾍﾟﾝﾀﾞﾝﾄ</t>
    <phoneticPr fontId="4"/>
  </si>
  <si>
    <t>PRIMEdot</t>
    <phoneticPr fontId="4"/>
  </si>
  <si>
    <t>NOVADOT</t>
    <phoneticPr fontId="4"/>
  </si>
  <si>
    <t>ﾃﾞｨｽﾍﾟﾝｻｰ</t>
    <phoneticPr fontId="4"/>
  </si>
  <si>
    <t>IAI</t>
    <phoneticPr fontId="4"/>
  </si>
  <si>
    <t>ERC2-RGD7C-I-PM-4-250-SE-S-B</t>
    <phoneticPr fontId="4"/>
  </si>
  <si>
    <t>ﾛﾎﾞｼﾘﾝﾀﾞ</t>
  </si>
  <si>
    <t>10/2佐藤Mﾀｲｼｮｰﾍ</t>
    <rPh sb="4" eb="6">
      <t>サトウ</t>
    </rPh>
    <phoneticPr fontId="4"/>
  </si>
  <si>
    <t>ｵﾘｴﾝﾀﾙﾓｰﾀｰ</t>
    <phoneticPr fontId="4"/>
  </si>
  <si>
    <t>CSK243-AP(CVK243AK)</t>
    <phoneticPr fontId="4"/>
  </si>
  <si>
    <t>ｽﾃｯﾋﾟﾝｸﾞﾓｰﾀｰﾕﾆｯﾄ</t>
  </si>
  <si>
    <t>9/30までにすべて納入</t>
    <rPh sb="10" eb="12">
      <t>ノウニュウ</t>
    </rPh>
    <phoneticPr fontId="4"/>
  </si>
  <si>
    <t>↑</t>
    <phoneticPr fontId="4"/>
  </si>
  <si>
    <t>LCSO1CKS2(LCS01CVK2)</t>
    <phoneticPr fontId="4"/>
  </si>
  <si>
    <t>ﾄﾞﾗｲﾊﾞｹｰﾌﾞﾙｾｯﾄ</t>
  </si>
  <si>
    <t>SS5Y3-20-06</t>
    <phoneticPr fontId="4"/>
  </si>
  <si>
    <t>ﾏﾆﾎｰﾙﾄﾞ電磁弁</t>
  </si>
  <si>
    <t>*SY3220-5M-C4</t>
    <phoneticPr fontId="4"/>
  </si>
  <si>
    <t>*SY3120-5M-C4</t>
    <phoneticPr fontId="4"/>
  </si>
  <si>
    <t>MXF20-100-M9NV</t>
    <phoneticPr fontId="4"/>
  </si>
  <si>
    <t>薄型ｴｱｽﾗｲﾄﾞﾃｰﾌﾞﾙ</t>
  </si>
  <si>
    <t>MXP8-10-M9N</t>
    <phoneticPr fontId="4"/>
  </si>
  <si>
    <t>ｴｱｽﾗｲﾄﾞﾃｰﾌﾞﾙ</t>
  </si>
  <si>
    <t>REAL10-100-F7NV</t>
    <phoneticPr fontId="4"/>
  </si>
  <si>
    <t>ｻｲﾝﾛｯﾄﾞﾚｽｼﾘﾝﾀﾞ</t>
  </si>
  <si>
    <t>ZH10BS-0606</t>
    <phoneticPr fontId="4"/>
  </si>
  <si>
    <t>ｴｼﾞｪｸﾀ</t>
    <phoneticPr fontId="4"/>
  </si>
  <si>
    <t>ZSE30AF-C4H-N-MGA1</t>
    <phoneticPr fontId="4"/>
  </si>
  <si>
    <t>負圧計</t>
    <phoneticPr fontId="4"/>
  </si>
  <si>
    <t>PanasonicSUNX</t>
    <phoneticPr fontId="4"/>
  </si>
  <si>
    <t>ANPV0202MC</t>
    <phoneticPr fontId="4"/>
  </si>
  <si>
    <t>ｲﾒｰｼﾞﾁｪｯｶｰ</t>
    <phoneticPr fontId="4"/>
  </si>
  <si>
    <t>ANPVC5030</t>
    <phoneticPr fontId="4"/>
  </si>
  <si>
    <t>ｺｶﾞﾀｶﾒﾗ</t>
    <phoneticPr fontId="4"/>
  </si>
  <si>
    <r>
      <t>ANPVV8203(屈曲）⇒ANPV</t>
    </r>
    <r>
      <rPr>
        <sz val="11"/>
        <color indexed="10"/>
        <rFont val="ＭＳ ゴシック"/>
        <family val="3"/>
        <charset val="128"/>
      </rPr>
      <t>C</t>
    </r>
    <r>
      <rPr>
        <sz val="11"/>
        <rFont val="ＭＳ ゴシック"/>
        <family val="3"/>
        <charset val="128"/>
      </rPr>
      <t>8203</t>
    </r>
    <phoneticPr fontId="4"/>
  </si>
  <si>
    <t>ｶﾒﾗｹｰﾌﾞﾙ(3M)</t>
    <phoneticPr fontId="4"/>
  </si>
  <si>
    <t>ｷｰﾊﾟｯﾄ</t>
    <phoneticPr fontId="4"/>
  </si>
  <si>
    <t>値引き</t>
    <phoneticPr fontId="4"/>
  </si>
  <si>
    <t>KV-3000</t>
    <phoneticPr fontId="4"/>
  </si>
  <si>
    <t>ｼｰｹﾝｻCPU</t>
    <phoneticPr fontId="4"/>
  </si>
  <si>
    <t>9/24谷田川氏 ﾀｲｼｮｰﾍ</t>
    <rPh sb="4" eb="7">
      <t>ヤタガワ</t>
    </rPh>
    <rPh sb="7" eb="8">
      <t>シ</t>
    </rPh>
    <phoneticPr fontId="4"/>
  </si>
  <si>
    <t>KV-C64XC</t>
    <phoneticPr fontId="4"/>
  </si>
  <si>
    <t>拡張入力ﾕﾆｯﾄ</t>
    <rPh sb="0" eb="2">
      <t>カクチョウ</t>
    </rPh>
    <rPh sb="2" eb="4">
      <t>ニュウリョク</t>
    </rPh>
    <phoneticPr fontId="4"/>
  </si>
  <si>
    <t>KV-C64TD</t>
    <phoneticPr fontId="4"/>
  </si>
  <si>
    <t>拡張出力ﾕﾆｯﾄ</t>
    <rPh sb="2" eb="3">
      <t>デ</t>
    </rPh>
    <phoneticPr fontId="4"/>
  </si>
  <si>
    <t>KV-C16XTD</t>
    <phoneticPr fontId="4"/>
  </si>
  <si>
    <t>拡張入出力ﾕﾆｯﾄ</t>
    <rPh sb="3" eb="4">
      <t>デ</t>
    </rPh>
    <phoneticPr fontId="4"/>
  </si>
  <si>
    <t>KV-L20V</t>
    <phoneticPr fontId="4"/>
  </si>
  <si>
    <t>ｼﾘｱﾙｺﾐﾆｹｰｼｮﾝﾕﾆｯﾄ</t>
    <phoneticPr fontId="4"/>
  </si>
  <si>
    <t>4型TFTｶﾗｰ（RS232Cﾀｲﾌﾟ）</t>
    <rPh sb="1" eb="2">
      <t>カタ</t>
    </rPh>
    <phoneticPr fontId="4"/>
  </si>
  <si>
    <t>KV-KZ直結ｹｰﾌﾞﾙ5m</t>
    <rPh sb="5" eb="7">
      <t>チョッケツ</t>
    </rPh>
    <phoneticPr fontId="4"/>
  </si>
  <si>
    <t>SHIMATEC</t>
    <phoneticPr fontId="4"/>
  </si>
  <si>
    <t>MD-80W-4M</t>
    <phoneticPr fontId="4"/>
  </si>
  <si>
    <t>10/6ﾀｲｼｮｰﾍ</t>
    <phoneticPr fontId="4"/>
  </si>
  <si>
    <t>S2CH50F(R27)</t>
    <phoneticPr fontId="4"/>
  </si>
  <si>
    <t>LED電源</t>
    <phoneticPr fontId="4"/>
  </si>
  <si>
    <t>搬送装置一式</t>
    <phoneticPr fontId="4"/>
  </si>
  <si>
    <t>搬送装置</t>
    <phoneticPr fontId="4"/>
  </si>
  <si>
    <t>MISUMI</t>
  </si>
  <si>
    <t>MVF42</t>
    <phoneticPr fontId="4"/>
  </si>
  <si>
    <t>ﾒｶﾆｶﾙﾊﾞﾙﾌﾞ</t>
    <phoneticPr fontId="4"/>
  </si>
  <si>
    <t>佐藤M手配分</t>
    <rPh sb="0" eb="2">
      <t>サトウ</t>
    </rPh>
    <rPh sb="3" eb="5">
      <t>テハイ</t>
    </rPh>
    <rPh sb="5" eb="6">
      <t>ブン</t>
    </rPh>
    <phoneticPr fontId="4"/>
  </si>
  <si>
    <t>UJDST4-W</t>
    <phoneticPr fontId="4"/>
  </si>
  <si>
    <t>ﾜﾝﾀｯﾁﾂｷﾞﾃ</t>
    <phoneticPr fontId="4"/>
  </si>
  <si>
    <t>VEB1206</t>
    <phoneticPr fontId="4"/>
  </si>
  <si>
    <t>ﾁｪﾘｯｸ</t>
    <phoneticPr fontId="4"/>
  </si>
  <si>
    <t>MVF62</t>
    <phoneticPr fontId="4"/>
  </si>
  <si>
    <t>KNCLSS6-10-25</t>
    <phoneticPr fontId="4"/>
  </si>
  <si>
    <t>ﾀｲｼｮ-へ直送（11/17着）</t>
    <rPh sb="6" eb="8">
      <t>チョクソウ</t>
    </rPh>
    <rPh sb="14" eb="15">
      <t>チャク</t>
    </rPh>
    <phoneticPr fontId="4"/>
  </si>
  <si>
    <t>LAN-SW08P/PB</t>
    <phoneticPr fontId="4"/>
  </si>
  <si>
    <t>ｽｲｯﾁﾝｸﾞ</t>
    <phoneticPr fontId="4"/>
  </si>
  <si>
    <t>NWNMC5E-STN-SSMB-GY-5</t>
    <phoneticPr fontId="4"/>
  </si>
  <si>
    <t>ALA616</t>
    <phoneticPr fontId="4"/>
  </si>
  <si>
    <t>ｱﾀﾞﾌﾟﾀ</t>
    <phoneticPr fontId="4"/>
  </si>
  <si>
    <t>ﾔﾏﾄ（営）止 引取り</t>
    <rPh sb="4" eb="5">
      <t>エイ</t>
    </rPh>
    <rPh sb="6" eb="7">
      <t>ト</t>
    </rPh>
    <rPh sb="8" eb="10">
      <t>ヒキト</t>
    </rPh>
    <phoneticPr fontId="4"/>
  </si>
  <si>
    <t>LD-RJ45JJ5Y2</t>
    <phoneticPr fontId="4"/>
  </si>
  <si>
    <t>ELC LANｱｸｾｻﾘ</t>
    <phoneticPr fontId="4"/>
  </si>
  <si>
    <t>TM036</t>
    <phoneticPr fontId="4"/>
  </si>
  <si>
    <t>ﾂ-ﾙ冶具</t>
    <rPh sb="3" eb="4">
      <t>ジ</t>
    </rPh>
    <rPh sb="4" eb="5">
      <t>グ</t>
    </rPh>
    <phoneticPr fontId="4"/>
  </si>
  <si>
    <t>SCKK</t>
    <phoneticPr fontId="4"/>
  </si>
  <si>
    <t>ﾋ-ﾀ-冶具</t>
    <rPh sb="4" eb="5">
      <t>ジ</t>
    </rPh>
    <rPh sb="5" eb="6">
      <t>グ</t>
    </rPh>
    <phoneticPr fontId="4"/>
  </si>
  <si>
    <t>ｳﾞｲｴｽ・ｵﾌﾟﾃｨｸｽ</t>
    <phoneticPr fontId="4"/>
  </si>
  <si>
    <t>VS-LD25N</t>
    <phoneticPr fontId="4"/>
  </si>
  <si>
    <t>ﾚﾝｽﾞ</t>
    <phoneticPr fontId="4"/>
  </si>
  <si>
    <t>ﾀｲｼｮ-へ直送（11/13着）</t>
    <rPh sb="6" eb="8">
      <t>チョクソウ</t>
    </rPh>
    <rPh sb="14" eb="15">
      <t>チャク</t>
    </rPh>
    <phoneticPr fontId="4"/>
  </si>
  <si>
    <t>SV-EXR</t>
    <phoneticPr fontId="4"/>
  </si>
  <si>
    <t>中間ﾘﾝｸﾞ</t>
    <rPh sb="0" eb="2">
      <t>チュウカン</t>
    </rPh>
    <phoneticPr fontId="4"/>
  </si>
  <si>
    <t>ﾀｲｼｮ-へ直送(11/18着）</t>
    <rPh sb="6" eb="8">
      <t>チョクソウ</t>
    </rPh>
    <rPh sb="14" eb="15">
      <t>チャク</t>
    </rPh>
    <phoneticPr fontId="4"/>
  </si>
  <si>
    <t>TJ0009-00-002</t>
    <phoneticPr fontId="4"/>
  </si>
  <si>
    <t>温調ｺﾝﾄﾛ-ﾗ</t>
    <rPh sb="0" eb="2">
      <t>オンチョウ</t>
    </rPh>
    <phoneticPr fontId="4"/>
  </si>
  <si>
    <t>仙台（営）直送</t>
    <rPh sb="0" eb="2">
      <t>センダイ</t>
    </rPh>
    <rPh sb="3" eb="4">
      <t>エイ</t>
    </rPh>
    <rPh sb="5" eb="7">
      <t>チョクソウ</t>
    </rPh>
    <phoneticPr fontId="4"/>
  </si>
  <si>
    <t>太陽金網（ノキア）</t>
    <rPh sb="0" eb="2">
      <t>タイヨウ</t>
    </rPh>
    <rPh sb="2" eb="4">
      <t>カナアミ</t>
    </rPh>
    <phoneticPr fontId="4"/>
  </si>
  <si>
    <t>JC-2H-505010-05</t>
    <phoneticPr fontId="4"/>
  </si>
  <si>
    <t>直交ロボットJCシリーズ</t>
    <phoneticPr fontId="4"/>
  </si>
  <si>
    <t>操作ボックス</t>
    <rPh sb="0" eb="2">
      <t>ソウサ</t>
    </rPh>
    <phoneticPr fontId="4"/>
  </si>
  <si>
    <t>ティーチングペンダント（非常停止付）</t>
    <rPh sb="12" eb="14">
      <t>ヒジョウ</t>
    </rPh>
    <rPh sb="14" eb="16">
      <t>テイシ</t>
    </rPh>
    <rPh sb="16" eb="17">
      <t>ツキ</t>
    </rPh>
    <phoneticPr fontId="4"/>
  </si>
  <si>
    <t>※引取りに変更</t>
    <rPh sb="1" eb="3">
      <t>ヒキト</t>
    </rPh>
    <rPh sb="5" eb="7">
      <t>ヘンコウ</t>
    </rPh>
    <phoneticPr fontId="4"/>
  </si>
  <si>
    <t>M1509-3816</t>
    <phoneticPr fontId="4"/>
  </si>
  <si>
    <t>上部アルミフレーム</t>
    <rPh sb="0" eb="2">
      <t>ジョウブ</t>
    </rPh>
    <phoneticPr fontId="4"/>
  </si>
  <si>
    <t>132170(NORIKANE)で手配済み。</t>
    <rPh sb="17" eb="19">
      <t>テハイ</t>
    </rPh>
    <rPh sb="19" eb="20">
      <t>ズ</t>
    </rPh>
    <phoneticPr fontId="4"/>
  </si>
  <si>
    <t>組立費(M1509-3816)</t>
    <rPh sb="0" eb="2">
      <t>クミタテ</t>
    </rPh>
    <rPh sb="2" eb="3">
      <t>ヒ</t>
    </rPh>
    <phoneticPr fontId="4"/>
  </si>
  <si>
    <t>上部アルミフレーム 組立費</t>
    <rPh sb="0" eb="2">
      <t>ジョウブ</t>
    </rPh>
    <rPh sb="10" eb="12">
      <t>クミタテ</t>
    </rPh>
    <rPh sb="12" eb="13">
      <t>ヒ</t>
    </rPh>
    <phoneticPr fontId="4"/>
  </si>
  <si>
    <t>M1509-3815</t>
    <phoneticPr fontId="4"/>
  </si>
  <si>
    <t>下部アルミフレーム</t>
    <rPh sb="0" eb="2">
      <t>カブ</t>
    </rPh>
    <phoneticPr fontId="4"/>
  </si>
  <si>
    <t>組立費(M1509-3815)</t>
    <rPh sb="0" eb="2">
      <t>クミタテ</t>
    </rPh>
    <rPh sb="2" eb="3">
      <t>ヒ</t>
    </rPh>
    <phoneticPr fontId="4"/>
  </si>
  <si>
    <t>下部アルミフレーム 組立費</t>
    <rPh sb="0" eb="2">
      <t>カブ</t>
    </rPh>
    <rPh sb="10" eb="12">
      <t>クミタテ</t>
    </rPh>
    <rPh sb="12" eb="13">
      <t>ヒ</t>
    </rPh>
    <phoneticPr fontId="4"/>
  </si>
  <si>
    <t>運送費(M1509-3815、M1509-3816)</t>
    <rPh sb="0" eb="3">
      <t>ウンソウヒ</t>
    </rPh>
    <phoneticPr fontId="4"/>
  </si>
  <si>
    <t>運送費</t>
    <rPh sb="0" eb="3">
      <t>ウンソウヒ</t>
    </rPh>
    <phoneticPr fontId="4"/>
  </si>
  <si>
    <t>HFS6-6090-110-TPW-SC</t>
    <phoneticPr fontId="4"/>
  </si>
  <si>
    <t>CBSST8-12</t>
    <phoneticPr fontId="4"/>
  </si>
  <si>
    <t>SUNCO</t>
    <phoneticPr fontId="4"/>
  </si>
  <si>
    <t>CSH-SUS-M5-60</t>
    <phoneticPr fontId="4"/>
  </si>
  <si>
    <t>HFS6-3030-910</t>
    <phoneticPr fontId="4"/>
  </si>
  <si>
    <t>HFS6-3030-512.5</t>
    <phoneticPr fontId="4"/>
  </si>
  <si>
    <t>HFS6-3030-850</t>
    <phoneticPr fontId="4"/>
  </si>
  <si>
    <t>HFS6-3030-220</t>
    <phoneticPr fontId="4"/>
  </si>
  <si>
    <t>HBLFSN6-C-SSP</t>
    <phoneticPr fontId="4"/>
  </si>
  <si>
    <t>HBLTS845-6L-C-SET</t>
    <phoneticPr fontId="4"/>
  </si>
  <si>
    <t>異種サイズフレーム接続ブラケット</t>
    <phoneticPr fontId="4"/>
  </si>
  <si>
    <t>HBLTS845-6R-C-SET</t>
    <phoneticPr fontId="4"/>
  </si>
  <si>
    <t>ACTA4H-408-218-5-F386-G196-N5</t>
    <phoneticPr fontId="4"/>
  </si>
  <si>
    <t>アクリルプレート</t>
    <phoneticPr fontId="4"/>
  </si>
  <si>
    <t>PASUS4H-480-430-2.0-F458-G408-N5</t>
    <phoneticPr fontId="4"/>
  </si>
  <si>
    <t>HBLFSNE6-C-SSP</t>
    <phoneticPr fontId="4"/>
  </si>
  <si>
    <t>CSH-SUS-M6-15</t>
    <phoneticPr fontId="4"/>
  </si>
  <si>
    <t>CSH-SUS-M8-15</t>
    <phoneticPr fontId="4"/>
  </si>
  <si>
    <t>後入れバネナット</t>
    <phoneticPr fontId="4"/>
  </si>
  <si>
    <t>SHNTP8-4</t>
    <phoneticPr fontId="4"/>
  </si>
  <si>
    <t>SHNTP8-8</t>
    <phoneticPr fontId="4"/>
  </si>
  <si>
    <t>TRSS5-6</t>
    <phoneticPr fontId="4"/>
  </si>
  <si>
    <t>TRSS6-12</t>
    <phoneticPr fontId="4"/>
  </si>
  <si>
    <t>都機工⇒石鍋</t>
    <rPh sb="4" eb="6">
      <t>イシナベ</t>
    </rPh>
    <phoneticPr fontId="4"/>
  </si>
  <si>
    <t>CDBQ2B20-100DC-HL-M9NWVL</t>
    <phoneticPr fontId="4"/>
  </si>
  <si>
    <t>エアシリンダ（エンドロック付き）</t>
    <rPh sb="13" eb="14">
      <t>ツ</t>
    </rPh>
    <phoneticPr fontId="4"/>
  </si>
  <si>
    <t>10/27先行手配</t>
    <rPh sb="5" eb="7">
      <t>センコウ</t>
    </rPh>
    <rPh sb="7" eb="9">
      <t>テハイ</t>
    </rPh>
    <phoneticPr fontId="4"/>
  </si>
  <si>
    <t>CQ-M5X170L</t>
    <phoneticPr fontId="4"/>
  </si>
  <si>
    <t>取付ボルト</t>
    <rPh sb="0" eb="2">
      <t>トリツケ</t>
    </rPh>
    <phoneticPr fontId="4"/>
  </si>
  <si>
    <t>千代田通商</t>
    <rPh sb="0" eb="3">
      <t>チヨダ</t>
    </rPh>
    <rPh sb="3" eb="5">
      <t>ツウショウ</t>
    </rPh>
    <phoneticPr fontId="4"/>
  </si>
  <si>
    <t>5TP-4X2.5S</t>
    <phoneticPr fontId="4"/>
  </si>
  <si>
    <t>マルチフラットチューブ</t>
    <phoneticPr fontId="4"/>
  </si>
  <si>
    <t>MNUN4</t>
    <phoneticPr fontId="4"/>
  </si>
  <si>
    <t>MUTEN</t>
    <phoneticPr fontId="4"/>
  </si>
  <si>
    <t>ミニチュア管継手　ユニバーサルティ</t>
    <phoneticPr fontId="4"/>
  </si>
  <si>
    <t>SPSNL4-M5</t>
    <phoneticPr fontId="4"/>
  </si>
  <si>
    <t>スピードコントローラ</t>
    <phoneticPr fontId="4"/>
  </si>
  <si>
    <t>ミニチュア管継手　プラグ</t>
    <phoneticPr fontId="4"/>
  </si>
  <si>
    <t>WSSS12-5-2.5</t>
    <phoneticPr fontId="4"/>
  </si>
  <si>
    <t>FCBD8-3.5-A12-E4-F8</t>
    <phoneticPr fontId="4"/>
  </si>
  <si>
    <t>支点段付ねじ</t>
    <phoneticPr fontId="4"/>
  </si>
  <si>
    <t>ADSHC3-P2.5-L4-B5</t>
    <phoneticPr fontId="4"/>
  </si>
  <si>
    <t>WSRZJ10-30-20</t>
    <phoneticPr fontId="4"/>
  </si>
  <si>
    <t>樹脂四角ワッシャ</t>
    <phoneticPr fontId="4"/>
  </si>
  <si>
    <t>SSE2B10-175</t>
    <phoneticPr fontId="4"/>
  </si>
  <si>
    <t>日産ネジ</t>
    <rPh sb="0" eb="2">
      <t>ニッサン</t>
    </rPh>
    <phoneticPr fontId="4"/>
  </si>
  <si>
    <t>CSHEL-SUS-M3-6</t>
    <phoneticPr fontId="4"/>
  </si>
  <si>
    <t>SQNS2-25-18</t>
    <phoneticPr fontId="4"/>
  </si>
  <si>
    <t>板ナット</t>
    <phoneticPr fontId="4"/>
  </si>
  <si>
    <t>132170(NORIKANE)で注文済み</t>
    <rPh sb="17" eb="19">
      <t>チュウモン</t>
    </rPh>
    <rPh sb="19" eb="20">
      <t>ズ</t>
    </rPh>
    <phoneticPr fontId="4"/>
  </si>
  <si>
    <t>CSHHNDI3TM-SUS-M2-8</t>
    <phoneticPr fontId="4"/>
  </si>
  <si>
    <t>MNCLYL4</t>
    <phoneticPr fontId="4"/>
  </si>
  <si>
    <t>CDM2L25-100Z-M9NL</t>
    <phoneticPr fontId="4"/>
  </si>
  <si>
    <t>HFS6-3090-90-RTP</t>
    <phoneticPr fontId="4"/>
  </si>
  <si>
    <t>SV2R24-460</t>
    <phoneticPr fontId="4"/>
  </si>
  <si>
    <t>中荷重用リニアガイド普通すきま</t>
    <phoneticPr fontId="4"/>
  </si>
  <si>
    <t>SPSNL6-1</t>
    <phoneticPr fontId="4"/>
  </si>
  <si>
    <t>FJRHA10-1.25</t>
    <phoneticPr fontId="4"/>
  </si>
  <si>
    <t>フローティングジョイント</t>
    <phoneticPr fontId="4"/>
  </si>
  <si>
    <t>WSRZJ20-40-20</t>
    <phoneticPr fontId="4"/>
  </si>
  <si>
    <t>SBFM-40-30-8</t>
    <phoneticPr fontId="4"/>
  </si>
  <si>
    <t>ストッパブロック</t>
    <phoneticPr fontId="4"/>
  </si>
  <si>
    <t>GFPNSA8-P12-L6-B4-M8</t>
    <phoneticPr fontId="4"/>
  </si>
  <si>
    <t>GFPNSD8-P12-L6-B4-M8</t>
    <phoneticPr fontId="4"/>
  </si>
  <si>
    <t>SLBNR8</t>
    <phoneticPr fontId="4"/>
  </si>
  <si>
    <t>SLSBWRK7-70</t>
    <phoneticPr fontId="4"/>
  </si>
  <si>
    <t>JTDAS-SUD-A55-B28-T4.0-X7.5-Y8-N6-L40-NA6</t>
    <phoneticPr fontId="4"/>
  </si>
  <si>
    <t>132170(NORIKANE)で注文済み</t>
    <phoneticPr fontId="4"/>
  </si>
  <si>
    <t>NEDJL-PS-SB-37-3.0</t>
    <phoneticPr fontId="4"/>
  </si>
  <si>
    <t>MASW-BSSBD-0.3-6P-6</t>
    <phoneticPr fontId="4"/>
  </si>
  <si>
    <t>可動信号ケーブル</t>
    <phoneticPr fontId="4"/>
  </si>
  <si>
    <t>NEDUL-PT-JS-9-2.2</t>
    <phoneticPr fontId="4"/>
  </si>
  <si>
    <t>CW4B-M1E11G</t>
    <phoneticPr fontId="4"/>
  </si>
  <si>
    <t>押しボタンSW</t>
    <rPh sb="0" eb="1">
      <t>オ</t>
    </rPh>
    <phoneticPr fontId="4"/>
  </si>
  <si>
    <t>SZ14F-3-048-20</t>
    <phoneticPr fontId="4"/>
  </si>
  <si>
    <t>SZ14F-4-075-30</t>
    <phoneticPr fontId="4"/>
  </si>
  <si>
    <t>SZ14F-4-100-33</t>
    <phoneticPr fontId="4"/>
  </si>
  <si>
    <t>MSSFS5-10</t>
    <phoneticPr fontId="4"/>
  </si>
  <si>
    <t>TAP-MG3812N</t>
    <phoneticPr fontId="4"/>
  </si>
  <si>
    <t>8個口抜け止め式OAタップ</t>
    <phoneticPr fontId="4"/>
  </si>
  <si>
    <t>FAPAS-SUD-T2-A76-B40-L50-M3-NA6-F33-G70-H22-S22-V34-X25-Y8</t>
    <phoneticPr fontId="4"/>
  </si>
  <si>
    <t>電源SWブラケット</t>
    <rPh sb="0" eb="2">
      <t>デンゲン</t>
    </rPh>
    <phoneticPr fontId="4"/>
  </si>
  <si>
    <t>RSCB6-15</t>
    <phoneticPr fontId="4"/>
  </si>
  <si>
    <t>六角ボルト</t>
    <phoneticPr fontId="4"/>
  </si>
  <si>
    <t>SPWF6</t>
    <phoneticPr fontId="4"/>
  </si>
  <si>
    <t>ケーブルクランプひし形タイプ</t>
    <phoneticPr fontId="4"/>
  </si>
  <si>
    <t>CTAM1</t>
    <phoneticPr fontId="4"/>
  </si>
  <si>
    <t>結束バンド固定具(100個入り)</t>
    <rPh sb="12" eb="13">
      <t>コ</t>
    </rPh>
    <rPh sb="13" eb="14">
      <t>イ</t>
    </rPh>
    <phoneticPr fontId="4"/>
  </si>
  <si>
    <t>10/27先行手配</t>
    <rPh sb="5" eb="9">
      <t>センコウテハイ</t>
    </rPh>
    <phoneticPr fontId="4"/>
  </si>
  <si>
    <t>SS5Y3-20-04</t>
    <phoneticPr fontId="4"/>
  </si>
  <si>
    <t>マニホールド</t>
    <phoneticPr fontId="4"/>
  </si>
  <si>
    <t>SY3120-5LZ-C4</t>
    <phoneticPr fontId="4"/>
  </si>
  <si>
    <t>エアソレノイドバルブ</t>
    <phoneticPr fontId="4"/>
  </si>
  <si>
    <t>ダブルブランチエイ</t>
    <phoneticPr fontId="4"/>
  </si>
  <si>
    <t>PUT4-20-B</t>
    <phoneticPr fontId="4"/>
  </si>
  <si>
    <t>SCB4-22</t>
    <phoneticPr fontId="4"/>
  </si>
  <si>
    <t>132170-X01</t>
    <phoneticPr fontId="4"/>
  </si>
  <si>
    <t>132170-X02</t>
    <phoneticPr fontId="4"/>
  </si>
  <si>
    <t>132170-Y01</t>
    <phoneticPr fontId="4"/>
  </si>
  <si>
    <t>132170-Y02</t>
  </si>
  <si>
    <t>リニアガイド変換板</t>
    <rPh sb="6" eb="8">
      <t>ヘンカン</t>
    </rPh>
    <rPh sb="8" eb="9">
      <t>イタ</t>
    </rPh>
    <phoneticPr fontId="4"/>
  </si>
  <si>
    <t>132170-Y03</t>
  </si>
  <si>
    <t>シリンダ取付板</t>
    <rPh sb="4" eb="6">
      <t>トリツケ</t>
    </rPh>
    <rPh sb="6" eb="7">
      <t>イタ</t>
    </rPh>
    <phoneticPr fontId="4"/>
  </si>
  <si>
    <t>132170-Y04</t>
  </si>
  <si>
    <t>補強板</t>
    <rPh sb="0" eb="2">
      <t>ホキョウ</t>
    </rPh>
    <rPh sb="2" eb="3">
      <t>イタ</t>
    </rPh>
    <phoneticPr fontId="4"/>
  </si>
  <si>
    <t>132170-Y05</t>
  </si>
  <si>
    <t>シリンダ連結板</t>
    <rPh sb="4" eb="6">
      <t>レンケツ</t>
    </rPh>
    <rPh sb="6" eb="7">
      <t>イタ</t>
    </rPh>
    <phoneticPr fontId="4"/>
  </si>
  <si>
    <t>132170-Y06</t>
  </si>
  <si>
    <t>ガイドレールベース</t>
    <phoneticPr fontId="4"/>
  </si>
  <si>
    <t>132170-Y07</t>
  </si>
  <si>
    <t>シリンジガイド</t>
    <phoneticPr fontId="4"/>
  </si>
  <si>
    <t>132170-Y08</t>
    <phoneticPr fontId="4"/>
  </si>
  <si>
    <t>シリンジ先端ガイド</t>
    <rPh sb="4" eb="6">
      <t>センタン</t>
    </rPh>
    <phoneticPr fontId="4"/>
  </si>
  <si>
    <t>132170-Y09</t>
    <phoneticPr fontId="4"/>
  </si>
  <si>
    <t>ノズルガイド</t>
    <phoneticPr fontId="4"/>
  </si>
  <si>
    <t>132170-Y10</t>
    <phoneticPr fontId="4"/>
  </si>
  <si>
    <t>配線固定板</t>
    <rPh sb="0" eb="2">
      <t>ハイセン</t>
    </rPh>
    <rPh sb="2" eb="4">
      <t>コテイ</t>
    </rPh>
    <rPh sb="4" eb="5">
      <t>イタ</t>
    </rPh>
    <phoneticPr fontId="4"/>
  </si>
  <si>
    <t>132170-Z01</t>
    <phoneticPr fontId="4"/>
  </si>
  <si>
    <t>132170-Z02</t>
  </si>
  <si>
    <t>ロボットベース板(L)</t>
    <rPh sb="7" eb="8">
      <t>イタ</t>
    </rPh>
    <phoneticPr fontId="4"/>
  </si>
  <si>
    <t>132170-Z03</t>
  </si>
  <si>
    <t>ロボットベース板(R)</t>
    <rPh sb="7" eb="8">
      <t>イタ</t>
    </rPh>
    <phoneticPr fontId="4"/>
  </si>
  <si>
    <t>132170-Z04</t>
  </si>
  <si>
    <t>ケーブルキャリア受け</t>
    <rPh sb="8" eb="9">
      <t>ウ</t>
    </rPh>
    <phoneticPr fontId="4"/>
  </si>
  <si>
    <t>132170-Z05</t>
  </si>
  <si>
    <t>X軸連結ブラケット</t>
    <rPh sb="1" eb="2">
      <t>ジク</t>
    </rPh>
    <rPh sb="2" eb="4">
      <t>レンケツ</t>
    </rPh>
    <phoneticPr fontId="4"/>
  </si>
  <si>
    <t>132170-Z06</t>
  </si>
  <si>
    <t>Y軸連結板金</t>
    <rPh sb="1" eb="2">
      <t>ジク</t>
    </rPh>
    <rPh sb="2" eb="4">
      <t>レンケツ</t>
    </rPh>
    <rPh sb="4" eb="6">
      <t>バンキン</t>
    </rPh>
    <phoneticPr fontId="4"/>
  </si>
  <si>
    <t>132170-Z07</t>
  </si>
  <si>
    <t>Z軸連結ブラケット</t>
    <rPh sb="1" eb="2">
      <t>ジク</t>
    </rPh>
    <rPh sb="2" eb="4">
      <t>レンケツ</t>
    </rPh>
    <phoneticPr fontId="4"/>
  </si>
  <si>
    <t>132170-Z08</t>
  </si>
  <si>
    <t>外部スイッチブラケット</t>
    <rPh sb="0" eb="2">
      <t>ガイブ</t>
    </rPh>
    <phoneticPr fontId="4"/>
  </si>
  <si>
    <t>132170-Z09</t>
  </si>
  <si>
    <t>押しボタンスイッチ板金</t>
    <rPh sb="0" eb="1">
      <t>オ</t>
    </rPh>
    <rPh sb="9" eb="11">
      <t>バンキン</t>
    </rPh>
    <phoneticPr fontId="4"/>
  </si>
  <si>
    <t>132170-Z10</t>
    <phoneticPr fontId="4"/>
  </si>
  <si>
    <t>電源スイッチブラケット</t>
    <rPh sb="0" eb="2">
      <t>デンゲン</t>
    </rPh>
    <phoneticPr fontId="4"/>
  </si>
  <si>
    <t>132170-Z11</t>
    <phoneticPr fontId="4"/>
  </si>
  <si>
    <t>エア機器取付板金</t>
    <rPh sb="2" eb="4">
      <t>キキ</t>
    </rPh>
    <rPh sb="4" eb="6">
      <t>トリツケ</t>
    </rPh>
    <rPh sb="6" eb="8">
      <t>バンキン</t>
    </rPh>
    <phoneticPr fontId="4"/>
  </si>
  <si>
    <t>GTS5</t>
    <phoneticPr fontId="4"/>
  </si>
  <si>
    <t>六角穴付ボルト用皿ばね座金</t>
    <phoneticPr fontId="4"/>
  </si>
  <si>
    <t>CSH-SUS-M5-55</t>
    <phoneticPr fontId="4"/>
  </si>
  <si>
    <t>FAPAS-SUD-T2-A105-B43-L50-M3-NA6-F16-G99-H24-S25-V34-X25-Y8</t>
    <phoneticPr fontId="4"/>
  </si>
  <si>
    <t>SFBJ4-10</t>
    <phoneticPr fontId="4"/>
  </si>
  <si>
    <t>十字穴付皿小ねじ</t>
    <phoneticPr fontId="4"/>
  </si>
  <si>
    <t>UJDST6-B</t>
    <phoneticPr fontId="4"/>
  </si>
  <si>
    <t>ワンタッチ継手　異径ユニオンストレート</t>
    <phoneticPr fontId="4"/>
  </si>
  <si>
    <t>MSELL8-2</t>
    <phoneticPr fontId="4"/>
  </si>
  <si>
    <t>SPSNL4-1</t>
    <phoneticPr fontId="4"/>
  </si>
  <si>
    <t>132170-X03</t>
    <phoneticPr fontId="4"/>
  </si>
  <si>
    <t>変換板</t>
    <rPh sb="0" eb="2">
      <t>ヘンカン</t>
    </rPh>
    <rPh sb="2" eb="3">
      <t>イタ</t>
    </rPh>
    <phoneticPr fontId="4"/>
  </si>
  <si>
    <t>AYHK20-15</t>
    <phoneticPr fontId="4"/>
  </si>
  <si>
    <t>金属ワッシャ付クッション</t>
    <phoneticPr fontId="4"/>
  </si>
  <si>
    <t>11\25</t>
    <phoneticPr fontId="4"/>
  </si>
  <si>
    <t xml:space="preserve">大同端子製造 </t>
    <phoneticPr fontId="4"/>
  </si>
  <si>
    <t>角先開形端子　（F形）</t>
    <phoneticPr fontId="4"/>
  </si>
  <si>
    <t>住友大阪セメント株式会社</t>
    <rPh sb="0" eb="2">
      <t>スミトモ</t>
    </rPh>
    <rPh sb="2" eb="4">
      <t>オオサカ</t>
    </rPh>
    <rPh sb="8" eb="12">
      <t>カブシキガイシャ</t>
    </rPh>
    <phoneticPr fontId="4"/>
  </si>
  <si>
    <t>WBOX3-479-151013-0118</t>
    <phoneticPr fontId="4"/>
  </si>
  <si>
    <t>H5CX-A-N</t>
    <phoneticPr fontId="4"/>
  </si>
  <si>
    <t>デジタルタイマ</t>
    <phoneticPr fontId="4"/>
  </si>
  <si>
    <t>MPB12-CPM114-G</t>
    <phoneticPr fontId="4"/>
  </si>
  <si>
    <t>押しボタンスイッチ</t>
    <phoneticPr fontId="4"/>
  </si>
  <si>
    <t>ACコード（3m）</t>
    <phoneticPr fontId="4"/>
  </si>
  <si>
    <t>スガツネ</t>
    <phoneticPr fontId="4"/>
  </si>
  <si>
    <t>F-7161-125V-1A</t>
    <phoneticPr fontId="4"/>
  </si>
  <si>
    <t>日本開閉器</t>
    <rPh sb="0" eb="2">
      <t>ニホン</t>
    </rPh>
    <rPh sb="2" eb="4">
      <t>カイヘイ</t>
    </rPh>
    <rPh sb="4" eb="5">
      <t>キ</t>
    </rPh>
    <phoneticPr fontId="4"/>
  </si>
  <si>
    <t>電源スイッチ</t>
    <rPh sb="0" eb="2">
      <t>デンゲン</t>
    </rPh>
    <phoneticPr fontId="4"/>
  </si>
  <si>
    <t>GPR-M-2CL-A100B</t>
    <phoneticPr fontId="4"/>
  </si>
  <si>
    <t>ミニパワーリレー</t>
    <phoneticPr fontId="4"/>
  </si>
  <si>
    <t>制御盤用リレーソケット</t>
    <phoneticPr fontId="4"/>
  </si>
  <si>
    <t>富士パーツ</t>
    <rPh sb="0" eb="2">
      <t>フジ</t>
    </rPh>
    <phoneticPr fontId="4"/>
  </si>
  <si>
    <r>
      <t>FVC-3242←</t>
    </r>
    <r>
      <rPr>
        <sz val="11"/>
        <color indexed="10"/>
        <rFont val="ＭＳ Ｐゴシック"/>
        <family val="3"/>
        <charset val="128"/>
      </rPr>
      <t>訂正</t>
    </r>
    <rPh sb="9" eb="11">
      <t>テイセイ</t>
    </rPh>
    <phoneticPr fontId="4"/>
  </si>
  <si>
    <t>モノラルミニ φ3.5mm (コード1m)</t>
    <phoneticPr fontId="4"/>
  </si>
  <si>
    <t>マル信無線電機</t>
    <rPh sb="2" eb="3">
      <t>シン</t>
    </rPh>
    <rPh sb="3" eb="5">
      <t>ムセン</t>
    </rPh>
    <rPh sb="5" eb="7">
      <t>デンキ</t>
    </rPh>
    <phoneticPr fontId="4"/>
  </si>
  <si>
    <t>MJ164H</t>
    <phoneticPr fontId="4"/>
  </si>
  <si>
    <t>3.5mmモノラルジャック</t>
    <phoneticPr fontId="4"/>
  </si>
  <si>
    <t>見積No.879172</t>
    <rPh sb="0" eb="2">
      <t>ミツモ</t>
    </rPh>
    <phoneticPr fontId="4"/>
  </si>
  <si>
    <t>東京鋲金</t>
    <rPh sb="0" eb="2">
      <t>トウキョウ</t>
    </rPh>
    <rPh sb="2" eb="3">
      <t>ビョウ</t>
    </rPh>
    <rPh sb="3" eb="4">
      <t>カネ</t>
    </rPh>
    <phoneticPr fontId="4"/>
  </si>
  <si>
    <t>勝田(谷田川）</t>
    <rPh sb="0" eb="2">
      <t>カツタ</t>
    </rPh>
    <rPh sb="3" eb="6">
      <t>ヤタガワ</t>
    </rPh>
    <phoneticPr fontId="4"/>
  </si>
  <si>
    <r>
      <t>MD-65RGB-0.3M+</t>
    </r>
    <r>
      <rPr>
        <sz val="11"/>
        <color indexed="8"/>
        <rFont val="ＭＳ Ｐゴシック"/>
        <family val="3"/>
        <charset val="128"/>
      </rPr>
      <t>3</t>
    </r>
    <r>
      <rPr>
        <sz val="11"/>
        <color indexed="8"/>
        <rFont val="ＭＳ Ｐゴシック"/>
        <family val="3"/>
        <charset val="128"/>
      </rPr>
      <t>M</t>
    </r>
    <phoneticPr fontId="4"/>
  </si>
  <si>
    <t>ANPV0202ADP</t>
  </si>
  <si>
    <t>イメージチェッカPV200</t>
    <phoneticPr fontId="4"/>
  </si>
  <si>
    <r>
      <t>A</t>
    </r>
    <r>
      <rPr>
        <sz val="11"/>
        <color indexed="8"/>
        <rFont val="ＭＳ Ｐゴシック"/>
        <family val="3"/>
        <charset val="128"/>
      </rPr>
      <t>NB846NL</t>
    </r>
    <phoneticPr fontId="4"/>
  </si>
  <si>
    <t>レンズ</t>
    <phoneticPr fontId="4"/>
  </si>
  <si>
    <r>
      <t>A</t>
    </r>
    <r>
      <rPr>
        <sz val="11"/>
        <color indexed="8"/>
        <rFont val="ＭＳ Ｐゴシック"/>
        <family val="3"/>
        <charset val="128"/>
      </rPr>
      <t>NPVP03</t>
    </r>
    <phoneticPr fontId="4"/>
  </si>
  <si>
    <t>ANPVC2040</t>
    <phoneticPr fontId="4"/>
  </si>
  <si>
    <t>30万画素カラーCCD</t>
    <rPh sb="2" eb="3">
      <t>マン</t>
    </rPh>
    <rPh sb="3" eb="5">
      <t>ガソ</t>
    </rPh>
    <phoneticPr fontId="4"/>
  </si>
  <si>
    <t>送料 (同梱発送の為なし）</t>
    <rPh sb="0" eb="2">
      <t>ソウリョウ</t>
    </rPh>
    <rPh sb="4" eb="6">
      <t>ドウコン</t>
    </rPh>
    <rPh sb="6" eb="8">
      <t>ハッソウ</t>
    </rPh>
    <rPh sb="9" eb="10">
      <t>タメ</t>
    </rPh>
    <phoneticPr fontId="4"/>
  </si>
  <si>
    <t>PCFP-MV2G8S-R</t>
    <phoneticPr fontId="4"/>
  </si>
  <si>
    <t>8.4インチディスプレイ（スタンド付）</t>
    <rPh sb="17" eb="18">
      <t>ツキ</t>
    </rPh>
    <phoneticPr fontId="4"/>
  </si>
  <si>
    <t>LEAD2</t>
    <phoneticPr fontId="4"/>
  </si>
  <si>
    <t>ＡＣアダプタ</t>
    <phoneticPr fontId="4"/>
  </si>
  <si>
    <t>CBLPMC-5200-2M</t>
    <phoneticPr fontId="4"/>
  </si>
  <si>
    <t>VGAケーブル</t>
    <phoneticPr fontId="4"/>
  </si>
  <si>
    <t>132578-Y01</t>
    <phoneticPr fontId="4"/>
  </si>
  <si>
    <t>132578-Y02</t>
  </si>
  <si>
    <t>バルブホルダ取付板</t>
    <rPh sb="6" eb="8">
      <t>トリツケ</t>
    </rPh>
    <rPh sb="8" eb="9">
      <t>イタ</t>
    </rPh>
    <phoneticPr fontId="4"/>
  </si>
  <si>
    <t>132578-Y03</t>
  </si>
  <si>
    <t>SV51MDバルブホルダ</t>
    <phoneticPr fontId="4"/>
  </si>
  <si>
    <t>132578-Y04</t>
  </si>
  <si>
    <t>27Gノズルガイド</t>
    <phoneticPr fontId="4"/>
  </si>
  <si>
    <t>Z軸マイクロステージ</t>
    <rPh sb="1" eb="2">
      <t>ジク</t>
    </rPh>
    <phoneticPr fontId="4"/>
  </si>
  <si>
    <t>124305-Y02</t>
    <phoneticPr fontId="4"/>
  </si>
  <si>
    <t>0.3M用CCD取付板</t>
    <rPh sb="4" eb="5">
      <t>ヨウ</t>
    </rPh>
    <rPh sb="8" eb="10">
      <t>トリツケ</t>
    </rPh>
    <rPh sb="10" eb="11">
      <t>イタ</t>
    </rPh>
    <phoneticPr fontId="4"/>
  </si>
  <si>
    <t>124305-Y03</t>
    <phoneticPr fontId="4"/>
  </si>
  <si>
    <t>132578-Y05</t>
    <phoneticPr fontId="4"/>
  </si>
  <si>
    <t>LEDリング照明取付板金</t>
    <rPh sb="6" eb="8">
      <t>ショウメイ</t>
    </rPh>
    <rPh sb="8" eb="10">
      <t>トリツケ</t>
    </rPh>
    <rPh sb="10" eb="12">
      <t>バンキン</t>
    </rPh>
    <phoneticPr fontId="4"/>
  </si>
  <si>
    <t>106883-Y02</t>
    <phoneticPr fontId="4"/>
  </si>
  <si>
    <t>106883-Y05</t>
  </si>
  <si>
    <t>スライド固定板金</t>
    <rPh sb="4" eb="6">
      <t>コテイ</t>
    </rPh>
    <rPh sb="6" eb="8">
      <t>バンキン</t>
    </rPh>
    <phoneticPr fontId="4"/>
  </si>
  <si>
    <t>SLSBWF7-54.5</t>
    <phoneticPr fontId="4"/>
  </si>
  <si>
    <t>132578-Z01</t>
    <phoneticPr fontId="4"/>
  </si>
  <si>
    <t>IR1000-01BG-R-A</t>
    <phoneticPr fontId="4"/>
  </si>
  <si>
    <t>精密レギュレータ（低圧 0～0.2Mpa)</t>
    <rPh sb="0" eb="2">
      <t>セイミツ</t>
    </rPh>
    <rPh sb="9" eb="11">
      <t>テイアツ</t>
    </rPh>
    <phoneticPr fontId="4"/>
  </si>
  <si>
    <t>132578-X01</t>
    <phoneticPr fontId="4"/>
  </si>
  <si>
    <t>132578-X02</t>
  </si>
  <si>
    <t>SETGS10-20-SC5-M5-N5-LKC</t>
    <phoneticPr fontId="4"/>
  </si>
  <si>
    <t xml:space="preserve">WGLN-40-10-12 </t>
    <phoneticPr fontId="4"/>
  </si>
  <si>
    <t>Lブロック（ＭＣナイロン）</t>
    <phoneticPr fontId="4"/>
  </si>
  <si>
    <t>φ6エルボ継手※制御側品目にて手配</t>
    <rPh sb="5" eb="7">
      <t>ツギテ</t>
    </rPh>
    <rPh sb="8" eb="10">
      <t>セイギョ</t>
    </rPh>
    <rPh sb="10" eb="11">
      <t>ガワ</t>
    </rPh>
    <rPh sb="11" eb="13">
      <t>ヒンモク</t>
    </rPh>
    <rPh sb="15" eb="17">
      <t>テハイ</t>
    </rPh>
    <phoneticPr fontId="4"/>
  </si>
  <si>
    <t>132578-Z02</t>
  </si>
  <si>
    <t>132578-Z03</t>
    <phoneticPr fontId="4"/>
  </si>
  <si>
    <t>ベース側板金</t>
    <rPh sb="3" eb="4">
      <t>ガワ</t>
    </rPh>
    <rPh sb="4" eb="6">
      <t>バンキン</t>
    </rPh>
    <phoneticPr fontId="4"/>
  </si>
  <si>
    <t>φ6ソフトナイロンチューブ</t>
    <phoneticPr fontId="4"/>
  </si>
  <si>
    <t>在庫使用</t>
    <rPh sb="0" eb="2">
      <t>ザイコ</t>
    </rPh>
    <rPh sb="2" eb="4">
      <t>シヨウ</t>
    </rPh>
    <phoneticPr fontId="4"/>
  </si>
  <si>
    <t>MHPUS203-30-15-B</t>
    <phoneticPr fontId="4"/>
  </si>
  <si>
    <t>124305-Z01</t>
    <phoneticPr fontId="4"/>
  </si>
  <si>
    <t>JR2203N用背板</t>
    <rPh sb="7" eb="8">
      <t>ヨウ</t>
    </rPh>
    <rPh sb="8" eb="10">
      <t>セイタ</t>
    </rPh>
    <rPh sb="9" eb="10">
      <t>イタ</t>
    </rPh>
    <phoneticPr fontId="4"/>
  </si>
  <si>
    <t>MRB-180</t>
    <phoneticPr fontId="4"/>
  </si>
  <si>
    <t>MRB-160</t>
    <phoneticPr fontId="4"/>
  </si>
  <si>
    <t>RS232C ｹｰﾌﾞﾙ</t>
  </si>
  <si>
    <t>発注願います</t>
    <rPh sb="0" eb="2">
      <t>ハッチュウ</t>
    </rPh>
    <rPh sb="2" eb="3">
      <t>ネガ</t>
    </rPh>
    <phoneticPr fontId="4"/>
  </si>
  <si>
    <t>EA758ZW-1</t>
    <phoneticPr fontId="4"/>
  </si>
  <si>
    <t>ﾋｭ-ｽﾞ</t>
    <phoneticPr fontId="4"/>
  </si>
  <si>
    <t>アズビル金門白河㈱（㈱ディー・エス・ケイ）</t>
    <rPh sb="4" eb="6">
      <t>キンモン</t>
    </rPh>
    <rPh sb="6" eb="8">
      <t>シラカワ</t>
    </rPh>
    <phoneticPr fontId="4"/>
  </si>
  <si>
    <t>青木(則包）</t>
    <rPh sb="0" eb="2">
      <t>アオキ</t>
    </rPh>
    <rPh sb="3" eb="5">
      <t>ノリカネ</t>
    </rPh>
    <phoneticPr fontId="4"/>
  </si>
  <si>
    <t>web設計ハーネス</t>
    <rPh sb="3" eb="5">
      <t>セッケイ</t>
    </rPh>
    <phoneticPr fontId="4"/>
  </si>
  <si>
    <t>ミスミ(日産）</t>
    <rPh sb="4" eb="6">
      <t>ニッサン</t>
    </rPh>
    <phoneticPr fontId="4"/>
  </si>
  <si>
    <t>ミスミ（SUNCO)</t>
    <phoneticPr fontId="4"/>
  </si>
  <si>
    <t>CSH-SUS-M2-5</t>
    <phoneticPr fontId="4"/>
  </si>
  <si>
    <t>樹脂ローレット付ねじ</t>
    <phoneticPr fontId="4"/>
  </si>
  <si>
    <t>132628-Y01</t>
    <phoneticPr fontId="4"/>
  </si>
  <si>
    <t>132628-Y02</t>
    <phoneticPr fontId="4"/>
  </si>
  <si>
    <t>ノズルガイド(14G)</t>
    <phoneticPr fontId="4"/>
  </si>
  <si>
    <t>132628-Y03</t>
    <phoneticPr fontId="4"/>
  </si>
  <si>
    <t>ノズルガイド(15G)</t>
    <phoneticPr fontId="4"/>
  </si>
  <si>
    <t>シリンジアダプタ5cc-55cc</t>
    <phoneticPr fontId="4"/>
  </si>
  <si>
    <t>関口さん対応中</t>
    <phoneticPr fontId="4"/>
  </si>
  <si>
    <t>フィドシア</t>
    <phoneticPr fontId="4"/>
  </si>
  <si>
    <t>冶具一式</t>
    <phoneticPr fontId="4"/>
  </si>
  <si>
    <t>製作部品一式</t>
    <phoneticPr fontId="4"/>
  </si>
  <si>
    <t>タイショー発送</t>
    <phoneticPr fontId="4"/>
  </si>
  <si>
    <t>10/22ﾀｲｼｮｰﾍ</t>
    <phoneticPr fontId="4"/>
  </si>
  <si>
    <t>10/26佐藤M</t>
    <rPh sb="5" eb="7">
      <t>サトウ</t>
    </rPh>
    <phoneticPr fontId="4"/>
  </si>
  <si>
    <t>ﾊﾟｲ16 ｽｲｯﾁ ﾌﾞｻﾞｰ</t>
  </si>
  <si>
    <t>HFCN6PACK</t>
  </si>
  <si>
    <t>ｹｰﾌﾞﾙｸﾗﾝﾌﾟ ﾋｼｶﾞﾀﾀｲﾌﾟ(HFCN)</t>
  </si>
  <si>
    <t>SS300R-24-6-100</t>
  </si>
  <si>
    <t>SS300R</t>
  </si>
  <si>
    <t>BOX-TRSS5-10</t>
  </si>
  <si>
    <t>ﾄﾗｽﾈｼﾞ (TRSS-BOX)</t>
  </si>
  <si>
    <t>SUS</t>
    <phoneticPr fontId="4"/>
  </si>
  <si>
    <t>HFS6-3030-1000</t>
    <phoneticPr fontId="4"/>
  </si>
  <si>
    <t>HFS6-3030-375</t>
    <phoneticPr fontId="4"/>
  </si>
  <si>
    <t>HFS6-3030-360</t>
    <phoneticPr fontId="4"/>
  </si>
  <si>
    <t>HFS6-3030-697</t>
    <phoneticPr fontId="4"/>
  </si>
  <si>
    <t>HFS6-3030-840</t>
    <phoneticPr fontId="4"/>
  </si>
  <si>
    <t>10/28-2･10/29-6</t>
    <phoneticPr fontId="4"/>
  </si>
  <si>
    <t>AS1201F-M5-06-A</t>
    <phoneticPr fontId="4"/>
  </si>
  <si>
    <r>
      <t>AS1201F-01-06-A</t>
    </r>
    <r>
      <rPr>
        <sz val="10"/>
        <color indexed="10"/>
        <rFont val="ＭＳ Ｐゴシック"/>
        <family val="3"/>
        <charset val="128"/>
      </rPr>
      <t>⇒ＡＳ2201Ｆ-01-06Ａ</t>
    </r>
    <phoneticPr fontId="4"/>
  </si>
  <si>
    <t>TU06-04B-100</t>
    <phoneticPr fontId="4"/>
  </si>
  <si>
    <t>ｳﾚﾀﾝﾎｰｽ</t>
    <phoneticPr fontId="4"/>
  </si>
  <si>
    <t>RS</t>
    <phoneticPr fontId="4"/>
  </si>
  <si>
    <t>342-8530</t>
    <phoneticPr fontId="4"/>
  </si>
  <si>
    <t>配線</t>
    <phoneticPr fontId="4"/>
  </si>
  <si>
    <t>10/20ﾀｲｼｮｰﾍ発送</t>
    <rPh sb="11" eb="13">
      <t>ハッソウ</t>
    </rPh>
    <phoneticPr fontId="4"/>
  </si>
  <si>
    <t>TB-3.2W-200</t>
    <phoneticPr fontId="4"/>
  </si>
  <si>
    <t>LM-TP30.5W</t>
    <phoneticPr fontId="4"/>
  </si>
  <si>
    <t>LM-IR330B</t>
    <phoneticPr fontId="4"/>
  </si>
  <si>
    <t>37103-3122-000FL-8P</t>
    <phoneticPr fontId="4"/>
  </si>
  <si>
    <t>37303-3122-000FL-8P</t>
    <phoneticPr fontId="4"/>
  </si>
  <si>
    <t>SS300R-24-2-100</t>
    <phoneticPr fontId="4"/>
  </si>
  <si>
    <t>SS300R-24-3-100</t>
    <phoneticPr fontId="4"/>
  </si>
  <si>
    <t>SZTHB30-50</t>
    <phoneticPr fontId="4"/>
  </si>
  <si>
    <t>BOX-SCB5-12</t>
    <phoneticPr fontId="4"/>
  </si>
  <si>
    <t>MNCLYT6</t>
    <phoneticPr fontId="4"/>
  </si>
  <si>
    <t>KD-36-20-T</t>
    <phoneticPr fontId="4"/>
  </si>
  <si>
    <t>EZ7548LS2S-H</t>
    <phoneticPr fontId="4"/>
  </si>
  <si>
    <t>DF010DS</t>
    <phoneticPr fontId="4"/>
  </si>
  <si>
    <t>HSCA6-S</t>
    <phoneticPr fontId="4"/>
  </si>
  <si>
    <t>ﾀｲｼｮ-直送</t>
    <rPh sb="5" eb="7">
      <t>チョクソウ</t>
    </rPh>
    <phoneticPr fontId="4"/>
  </si>
  <si>
    <t>BFBJ3-6</t>
    <phoneticPr fontId="4"/>
  </si>
  <si>
    <t>PC-2005-M</t>
    <phoneticPr fontId="4"/>
  </si>
  <si>
    <t>SHFBS6-12</t>
    <phoneticPr fontId="4"/>
  </si>
  <si>
    <t>BFBJ3-8</t>
    <phoneticPr fontId="4"/>
  </si>
  <si>
    <t>SCB4-45</t>
    <phoneticPr fontId="4"/>
  </si>
  <si>
    <t>SCB5-30</t>
    <phoneticPr fontId="4"/>
  </si>
  <si>
    <t>NKJ2-4</t>
    <phoneticPr fontId="4"/>
  </si>
  <si>
    <t>SCB5-45</t>
    <phoneticPr fontId="4"/>
  </si>
  <si>
    <t>NKJ2-10</t>
    <phoneticPr fontId="4"/>
  </si>
  <si>
    <t>37303-3163-000FL-8P</t>
    <phoneticPr fontId="4"/>
  </si>
  <si>
    <t>PACK-SNTRCS5</t>
    <phoneticPr fontId="4"/>
  </si>
  <si>
    <t>37104-3163-000FL-8P</t>
    <phoneticPr fontId="4"/>
  </si>
  <si>
    <t>37304-3163-000FL-8P</t>
    <phoneticPr fontId="4"/>
  </si>
  <si>
    <t>SPWF2</t>
    <phoneticPr fontId="4"/>
  </si>
  <si>
    <t>SHFBS6-10</t>
    <phoneticPr fontId="4"/>
  </si>
  <si>
    <t>佐藤M受取済み</t>
    <rPh sb="0" eb="2">
      <t>サトウ</t>
    </rPh>
    <rPh sb="3" eb="5">
      <t>ウケトリ</t>
    </rPh>
    <rPh sb="5" eb="6">
      <t>ズ</t>
    </rPh>
    <phoneticPr fontId="4"/>
  </si>
  <si>
    <t>AS2201F-01-06-A</t>
    <phoneticPr fontId="4"/>
  </si>
  <si>
    <t>電磁弁</t>
    <rPh sb="0" eb="3">
      <t>デンジベン</t>
    </rPh>
    <phoneticPr fontId="4"/>
  </si>
  <si>
    <t>佐藤Mﾒ-ﾙにて先行手配分</t>
    <rPh sb="0" eb="2">
      <t>サトウ</t>
    </rPh>
    <rPh sb="8" eb="10">
      <t>センコウ</t>
    </rPh>
    <rPh sb="10" eb="12">
      <t>テハイ</t>
    </rPh>
    <rPh sb="12" eb="13">
      <t>ブン</t>
    </rPh>
    <phoneticPr fontId="4"/>
  </si>
  <si>
    <t>ｽｲｯﾁBOX</t>
    <phoneticPr fontId="4"/>
  </si>
  <si>
    <t>RSﾌﾗｯﾄｹ-ﾌﾞﾙ</t>
    <phoneticPr fontId="4"/>
  </si>
  <si>
    <t>イイダ（クラリオンマニファクチュアリング向）</t>
    <rPh sb="20" eb="21">
      <t>ム</t>
    </rPh>
    <phoneticPr fontId="4"/>
  </si>
  <si>
    <t>都機工(ﾊﾟﾅ）</t>
    <rPh sb="0" eb="1">
      <t>ミヤコ</t>
    </rPh>
    <rPh sb="1" eb="3">
      <t>キコウ</t>
    </rPh>
    <phoneticPr fontId="4"/>
  </si>
  <si>
    <t>MD2-80CRLGB-0.3M+3Mへ改正</t>
    <rPh sb="20" eb="22">
      <t>カイセイ</t>
    </rPh>
    <phoneticPr fontId="4"/>
  </si>
  <si>
    <t>都機工(ｻﾝﾜ）</t>
    <rPh sb="0" eb="1">
      <t>ミヤコ</t>
    </rPh>
    <rPh sb="1" eb="3">
      <t>キコウ</t>
    </rPh>
    <phoneticPr fontId="4"/>
  </si>
  <si>
    <t>都機工（ｻﾝﾜ）</t>
    <rPh sb="0" eb="1">
      <t>ミヤコ</t>
    </rPh>
    <rPh sb="1" eb="3">
      <t>キコウ</t>
    </rPh>
    <phoneticPr fontId="4"/>
  </si>
  <si>
    <t>ミスミ（IDEC)</t>
    <phoneticPr fontId="4"/>
  </si>
  <si>
    <t>キャンセル</t>
    <phoneticPr fontId="4"/>
  </si>
  <si>
    <t>@ALNA-PARTS-266020-M140-3109-R2</t>
    <phoneticPr fontId="4"/>
  </si>
  <si>
    <t>ｱﾙﾅﾋﾞｸﾐﾂｹ ﾌﾞｻﾞｲﾋ</t>
    <phoneticPr fontId="4"/>
  </si>
  <si>
    <t>132723(SAITO-TESU)で発注済</t>
    <rPh sb="19" eb="21">
      <t>ハッチュウ</t>
    </rPh>
    <rPh sb="21" eb="22">
      <t>スミ</t>
    </rPh>
    <phoneticPr fontId="4"/>
  </si>
  <si>
    <t>@ALNA-ASS-266020-M140-3109-R2</t>
    <phoneticPr fontId="4"/>
  </si>
  <si>
    <t>ｱﾙﾅﾋﾞｸﾐﾂｹ ｸﾐﾂｹﾋ</t>
    <phoneticPr fontId="4"/>
  </si>
  <si>
    <t>@ALNA-DEL-266020-M140-3109-R2</t>
  </si>
  <si>
    <t>ｱﾙﾅﾋﾞｸﾐﾂｹ ﾊｲｿｳﾋ</t>
    <phoneticPr fontId="4"/>
  </si>
  <si>
    <t>.</t>
    <phoneticPr fontId="4"/>
  </si>
  <si>
    <t>株式会社啓愛社</t>
    <rPh sb="0" eb="2">
      <t>カブシキ</t>
    </rPh>
    <rPh sb="2" eb="4">
      <t>カイシャ</t>
    </rPh>
    <rPh sb="4" eb="5">
      <t>ケイ</t>
    </rPh>
    <rPh sb="5" eb="6">
      <t>アイ</t>
    </rPh>
    <rPh sb="6" eb="7">
      <t>シャ</t>
    </rPh>
    <phoneticPr fontId="4"/>
  </si>
  <si>
    <t>注文書発行願います。</t>
    <rPh sb="0" eb="2">
      <t>チュウモン</t>
    </rPh>
    <rPh sb="2" eb="3">
      <t>ショ</t>
    </rPh>
    <rPh sb="3" eb="5">
      <t>ハッコウ</t>
    </rPh>
    <rPh sb="5" eb="6">
      <t>ネガ</t>
    </rPh>
    <phoneticPr fontId="4"/>
  </si>
  <si>
    <t>IR1000-01BEA-A</t>
    <phoneticPr fontId="4"/>
  </si>
  <si>
    <t>10/20 先行依頼済み※都機工 杉本様</t>
    <rPh sb="6" eb="8">
      <t>センコウ</t>
    </rPh>
    <rPh sb="8" eb="10">
      <t>イライ</t>
    </rPh>
    <rPh sb="10" eb="11">
      <t>ズ</t>
    </rPh>
    <rPh sb="13" eb="14">
      <t>ミヤコ</t>
    </rPh>
    <rPh sb="14" eb="16">
      <t>キコウ</t>
    </rPh>
    <rPh sb="17" eb="19">
      <t>スギモト</t>
    </rPh>
    <rPh sb="19" eb="20">
      <t>サマ</t>
    </rPh>
    <phoneticPr fontId="4"/>
  </si>
  <si>
    <t>コマーシャルメーテンロック</t>
    <phoneticPr fontId="4"/>
  </si>
  <si>
    <t>10/21追加手配済み</t>
    <rPh sb="5" eb="7">
      <t>ツイカ</t>
    </rPh>
    <rPh sb="7" eb="9">
      <t>テハイ</t>
    </rPh>
    <rPh sb="9" eb="10">
      <t>ズ</t>
    </rPh>
    <phoneticPr fontId="4"/>
  </si>
  <si>
    <t>栄通信工業</t>
    <rPh sb="0" eb="1">
      <t>サカ</t>
    </rPh>
    <rPh sb="1" eb="3">
      <t>ツウシン</t>
    </rPh>
    <rPh sb="3" eb="5">
      <t>コウギョウ</t>
    </rPh>
    <phoneticPr fontId="4"/>
  </si>
  <si>
    <t>平山</t>
    <rPh sb="0" eb="2">
      <t>ヒラヤマ</t>
    </rPh>
    <phoneticPr fontId="4"/>
  </si>
  <si>
    <t>@ECHN-20061106-00010</t>
  </si>
  <si>
    <t>埼玉工業株式会社</t>
    <rPh sb="0" eb="2">
      <t>サイタマ</t>
    </rPh>
    <rPh sb="2" eb="4">
      <t>コウギョウ</t>
    </rPh>
    <rPh sb="4" eb="6">
      <t>カブシキ</t>
    </rPh>
    <rPh sb="6" eb="8">
      <t>カイシャ</t>
    </rPh>
    <phoneticPr fontId="4"/>
  </si>
  <si>
    <t>133069-Z01</t>
    <phoneticPr fontId="4"/>
  </si>
  <si>
    <t>ピストンシール</t>
    <phoneticPr fontId="4"/>
  </si>
  <si>
    <t>府中プラ株式会社</t>
    <rPh sb="0" eb="2">
      <t>フチュウ</t>
    </rPh>
    <rPh sb="4" eb="8">
      <t>カブシキガイシャ</t>
    </rPh>
    <phoneticPr fontId="4"/>
  </si>
  <si>
    <t>XYステージ</t>
  </si>
  <si>
    <t>Xステージ</t>
  </si>
  <si>
    <t>SCB2-5</t>
    <phoneticPr fontId="4"/>
  </si>
  <si>
    <t>CSHSM-SUS-M4-6</t>
  </si>
  <si>
    <t>小径頭ボルト</t>
  </si>
  <si>
    <t>タイショー</t>
  </si>
  <si>
    <t>XY□25mmステージアングル</t>
  </si>
  <si>
    <t>130354-Y03</t>
    <phoneticPr fontId="4"/>
  </si>
  <si>
    <t>133370-Y01</t>
    <phoneticPr fontId="4"/>
  </si>
  <si>
    <t>SS40077</t>
  </si>
  <si>
    <t>725D,725DA用ホルダ（P=25）</t>
  </si>
  <si>
    <t>株式会社伸栄商会</t>
    <rPh sb="0" eb="4">
      <t>カブシキガイシャ</t>
    </rPh>
    <rPh sb="4" eb="5">
      <t>シン</t>
    </rPh>
    <rPh sb="5" eb="6">
      <t>エイ</t>
    </rPh>
    <rPh sb="6" eb="8">
      <t>ショウカイ</t>
    </rPh>
    <phoneticPr fontId="4"/>
  </si>
  <si>
    <t>ミニチュアワンタッチ継手　ユニオンティー</t>
    <phoneticPr fontId="4"/>
  </si>
  <si>
    <t>石鍋</t>
    <rPh sb="0" eb="2">
      <t>イシナベ</t>
    </rPh>
    <phoneticPr fontId="4"/>
  </si>
  <si>
    <t>IR1000-01BG-A</t>
    <phoneticPr fontId="4"/>
  </si>
  <si>
    <t>133436-Ｙ01</t>
    <phoneticPr fontId="4"/>
  </si>
  <si>
    <t>133436-Ｙ02</t>
    <phoneticPr fontId="4"/>
  </si>
  <si>
    <t>11/27大阪ﾍ発送</t>
    <rPh sb="5" eb="7">
      <t>オオサカ</t>
    </rPh>
    <rPh sb="8" eb="10">
      <t>ハッソウ</t>
    </rPh>
    <phoneticPr fontId="4"/>
  </si>
  <si>
    <t>NV-S-Z02-3</t>
    <phoneticPr fontId="4"/>
  </si>
  <si>
    <t>ノズルバキュームトップ3</t>
    <phoneticPr fontId="4"/>
  </si>
  <si>
    <t>株式会社ベセル（株式会社クレハ）</t>
    <rPh sb="0" eb="4">
      <t>カブシキガイシャ</t>
    </rPh>
    <rPh sb="8" eb="12">
      <t>カブシキガイシャ</t>
    </rPh>
    <phoneticPr fontId="4"/>
  </si>
  <si>
    <t>@ECHN-20151021-00012</t>
    <phoneticPr fontId="4"/>
  </si>
  <si>
    <t>超極低頭ボルト　六角穴タイプ</t>
    <phoneticPr fontId="4"/>
  </si>
  <si>
    <t>133106-X01</t>
    <phoneticPr fontId="4"/>
  </si>
  <si>
    <t>ベース（SUS430 t=6)</t>
    <phoneticPr fontId="4"/>
  </si>
  <si>
    <t>133106-X02</t>
  </si>
  <si>
    <t>ガイド板金</t>
    <rPh sb="3" eb="5">
      <t>バンキン</t>
    </rPh>
    <phoneticPr fontId="4"/>
  </si>
  <si>
    <t>133106-X03</t>
  </si>
  <si>
    <t>押さえ板金</t>
    <rPh sb="0" eb="1">
      <t>オ</t>
    </rPh>
    <rPh sb="3" eb="5">
      <t>バンキン</t>
    </rPh>
    <phoneticPr fontId="4"/>
  </si>
  <si>
    <t>産業技術総合研究所</t>
    <phoneticPr fontId="4"/>
  </si>
  <si>
    <t>平山(斉藤鉄）</t>
    <rPh sb="0" eb="2">
      <t>ヒラヤマ</t>
    </rPh>
    <rPh sb="3" eb="5">
      <t>サイトウ</t>
    </rPh>
    <rPh sb="5" eb="6">
      <t>テツ</t>
    </rPh>
    <phoneticPr fontId="4"/>
  </si>
  <si>
    <t>@ECHN-20151112-00002</t>
    <phoneticPr fontId="4"/>
  </si>
  <si>
    <t>USBｺﾝﾊﾞ-ﾀ</t>
    <phoneticPr fontId="4"/>
  </si>
  <si>
    <t>DSUBｺﾈｸﾀ</t>
    <phoneticPr fontId="4"/>
  </si>
  <si>
    <t>133227-Y01</t>
    <phoneticPr fontId="4"/>
  </si>
  <si>
    <t>NOVADOTツール板</t>
    <rPh sb="10" eb="11">
      <t>イタ</t>
    </rPh>
    <phoneticPr fontId="4"/>
  </si>
  <si>
    <t>株式会社 京都テクニカ（オムロン株式会社）</t>
    <rPh sb="0" eb="4">
      <t>カブシキガイシャ</t>
    </rPh>
    <rPh sb="5" eb="7">
      <t>キョウト</t>
    </rPh>
    <rPh sb="16" eb="18">
      <t>カブシキ</t>
    </rPh>
    <rPh sb="18" eb="20">
      <t>カイシャ</t>
    </rPh>
    <phoneticPr fontId="4"/>
  </si>
  <si>
    <t>JR2304NH</t>
    <phoneticPr fontId="4"/>
  </si>
  <si>
    <t>100mmﾊｲﾄﾀｲﾌﾟ　内部ｽｲｯﾁ仕様</t>
    <phoneticPr fontId="4"/>
  </si>
  <si>
    <t>「ＣＯＭ２」増設仕様</t>
    <phoneticPr fontId="4"/>
  </si>
  <si>
    <t>荷作り運賃</t>
    <rPh sb="0" eb="1">
      <t>ニ</t>
    </rPh>
    <rPh sb="1" eb="2">
      <t>ツク</t>
    </rPh>
    <rPh sb="3" eb="5">
      <t>ウンチン</t>
    </rPh>
    <phoneticPr fontId="4"/>
  </si>
  <si>
    <t>黄色いラインより下の手配をお願い致します。</t>
    <rPh sb="0" eb="2">
      <t>キイロ</t>
    </rPh>
    <rPh sb="8" eb="9">
      <t>シタ</t>
    </rPh>
    <rPh sb="10" eb="12">
      <t>テハイ</t>
    </rPh>
    <rPh sb="14" eb="15">
      <t>ネガイ</t>
    </rPh>
    <rPh sb="16" eb="17">
      <t>タ</t>
    </rPh>
    <phoneticPr fontId="4"/>
  </si>
  <si>
    <t>SHSPMN10-30</t>
    <phoneticPr fontId="4"/>
  </si>
  <si>
    <t>SBSET5-16</t>
    <phoneticPr fontId="4"/>
  </si>
  <si>
    <t>座金組込十字穴付六角小ねじ</t>
    <phoneticPr fontId="4"/>
  </si>
  <si>
    <t>駿河精機</t>
    <phoneticPr fontId="4"/>
  </si>
  <si>
    <t>BRE04020</t>
    <phoneticPr fontId="4"/>
  </si>
  <si>
    <t>回転ステージBREシリーズ</t>
    <phoneticPr fontId="4"/>
  </si>
  <si>
    <t>BXT04013-CR</t>
    <phoneticPr fontId="4"/>
  </si>
  <si>
    <t>X軸リニアボールガイドステージ　BXTシリーズ</t>
    <phoneticPr fontId="4"/>
  </si>
  <si>
    <t>GDSMSB4-10-F5-M4</t>
    <phoneticPr fontId="4"/>
  </si>
  <si>
    <t>外ネジ式ストリッパボルト</t>
    <phoneticPr fontId="4"/>
  </si>
  <si>
    <t>SMSB5-10</t>
    <phoneticPr fontId="4"/>
  </si>
  <si>
    <t>WSSS8-5-2</t>
    <phoneticPr fontId="4"/>
  </si>
  <si>
    <t>VUWL-12BN</t>
    <phoneticPr fontId="4"/>
  </si>
  <si>
    <t>ステンレス鋼製 エルボハーフユニオン</t>
    <phoneticPr fontId="4"/>
  </si>
  <si>
    <t>VUW-12SR</t>
    <phoneticPr fontId="4"/>
  </si>
  <si>
    <t>ステンレス鋼製 2圧縮リング方式</t>
    <phoneticPr fontId="4"/>
  </si>
  <si>
    <t>FCLJHJ-V49.5-D56-H60-T15-L30-SLC</t>
    <phoneticPr fontId="4"/>
  </si>
  <si>
    <t>樹脂カラー　ツバ付タイプ</t>
    <phoneticPr fontId="4"/>
  </si>
  <si>
    <t>WSSM6-3-1.5</t>
    <phoneticPr fontId="4"/>
  </si>
  <si>
    <t>SCB3-30</t>
    <phoneticPr fontId="4"/>
  </si>
  <si>
    <t>STHCL20</t>
    <phoneticPr fontId="4"/>
  </si>
  <si>
    <t>LVBM10-20</t>
    <phoneticPr fontId="4"/>
  </si>
  <si>
    <t>レベル調整ねじ　ボルトタイプ</t>
    <phoneticPr fontId="4"/>
  </si>
  <si>
    <t>LVNM10</t>
    <phoneticPr fontId="4"/>
  </si>
  <si>
    <t>レベル調整ねじ　ロックナット</t>
    <phoneticPr fontId="4"/>
  </si>
  <si>
    <t>HXN-SUS-M5-30</t>
    <phoneticPr fontId="4"/>
  </si>
  <si>
    <t>SZ08F-20-028-20</t>
    <phoneticPr fontId="4"/>
  </si>
  <si>
    <t>ケーブルキャリア　スリットタイプ</t>
    <phoneticPr fontId="4"/>
  </si>
  <si>
    <t>SFBJ3-5</t>
    <phoneticPr fontId="4"/>
  </si>
  <si>
    <t>HXN-SUS-M4-8</t>
    <phoneticPr fontId="4"/>
  </si>
  <si>
    <t>NEDJL-PS-SB-37-1.6</t>
    <phoneticPr fontId="4"/>
  </si>
  <si>
    <t>NEDUL-PT-JS-9-2.5</t>
    <phoneticPr fontId="4"/>
  </si>
  <si>
    <t>E2E-X2E1 2M</t>
    <phoneticPr fontId="4"/>
  </si>
  <si>
    <t>NA3FVRSB-0.2-5P-2</t>
    <phoneticPr fontId="4"/>
  </si>
  <si>
    <t>300V 高屈曲 シールド付可動信号ケーブル</t>
  </si>
  <si>
    <t>133273-X01</t>
    <phoneticPr fontId="4"/>
  </si>
  <si>
    <t>133273-X02</t>
  </si>
  <si>
    <t>133273-X03</t>
  </si>
  <si>
    <t>ノズル位置決めシャフト</t>
    <rPh sb="3" eb="5">
      <t>イチ</t>
    </rPh>
    <rPh sb="5" eb="6">
      <t>ギ</t>
    </rPh>
    <phoneticPr fontId="4"/>
  </si>
  <si>
    <t>133273-X04</t>
  </si>
  <si>
    <t>連結ブラケット</t>
    <rPh sb="0" eb="2">
      <t>レンケツ</t>
    </rPh>
    <phoneticPr fontId="4"/>
  </si>
  <si>
    <t>133273-X05</t>
  </si>
  <si>
    <t>連結板</t>
    <rPh sb="0" eb="2">
      <t>レンケツ</t>
    </rPh>
    <rPh sb="2" eb="3">
      <t>イタ</t>
    </rPh>
    <phoneticPr fontId="4"/>
  </si>
  <si>
    <t>133273-Y01</t>
    <phoneticPr fontId="4"/>
  </si>
  <si>
    <t>ツール板（１）</t>
    <rPh sb="3" eb="4">
      <t>イタ</t>
    </rPh>
    <phoneticPr fontId="4"/>
  </si>
  <si>
    <t>133273-Y02</t>
  </si>
  <si>
    <t>133273-Y03</t>
  </si>
  <si>
    <t>ツール板（２）</t>
    <rPh sb="3" eb="4">
      <t>イタ</t>
    </rPh>
    <phoneticPr fontId="4"/>
  </si>
  <si>
    <t>133273-Y04</t>
  </si>
  <si>
    <t>133273-Y05</t>
  </si>
  <si>
    <t>133273-Y06</t>
  </si>
  <si>
    <t>センサーベース</t>
    <phoneticPr fontId="4"/>
  </si>
  <si>
    <t>133273-Y07</t>
  </si>
  <si>
    <t>133273-Y08</t>
  </si>
  <si>
    <t>カートリッジベース</t>
    <phoneticPr fontId="4"/>
  </si>
  <si>
    <t>133273-Y09</t>
  </si>
  <si>
    <t>カートリッジベースクランプ</t>
    <phoneticPr fontId="4"/>
  </si>
  <si>
    <t>133273-Y10</t>
  </si>
  <si>
    <t>カートリッジホルダ</t>
    <phoneticPr fontId="4"/>
  </si>
  <si>
    <t>133273-Z01</t>
    <phoneticPr fontId="4"/>
  </si>
  <si>
    <t>133273-Z02</t>
  </si>
  <si>
    <t>アンプ取付ブラケット</t>
    <rPh sb="3" eb="5">
      <t>トリツケ</t>
    </rPh>
    <phoneticPr fontId="4"/>
  </si>
  <si>
    <t>仕様変更により、不使用。</t>
    <rPh sb="0" eb="2">
      <t>シヨウ</t>
    </rPh>
    <rPh sb="2" eb="4">
      <t>ヘンコウ</t>
    </rPh>
    <rPh sb="8" eb="11">
      <t>フシヨウ</t>
    </rPh>
    <phoneticPr fontId="4"/>
  </si>
  <si>
    <t>KR-LK2</t>
    <phoneticPr fontId="4"/>
  </si>
  <si>
    <t>RS-232Cケーブル</t>
    <phoneticPr fontId="4"/>
  </si>
  <si>
    <t>133273（NORIKANE）で注文済み。</t>
    <rPh sb="17" eb="19">
      <t>チュウモン</t>
    </rPh>
    <rPh sb="19" eb="20">
      <t>ズ</t>
    </rPh>
    <phoneticPr fontId="4"/>
  </si>
  <si>
    <t>DGC-9PP</t>
    <phoneticPr fontId="4"/>
  </si>
  <si>
    <t>Dsubｺﾈｸﾀ　ジェンダーチェンジャ</t>
    <phoneticPr fontId="4"/>
  </si>
  <si>
    <t>S8VM-03024A</t>
    <phoneticPr fontId="4"/>
  </si>
  <si>
    <t>SFB3-8</t>
    <phoneticPr fontId="4"/>
  </si>
  <si>
    <t>六角穴付皿ボルト</t>
    <phoneticPr fontId="4"/>
  </si>
  <si>
    <t>133273-Z03</t>
    <phoneticPr fontId="4"/>
  </si>
  <si>
    <t>アンプ取付ブラケット（改）</t>
    <rPh sb="3" eb="5">
      <t>トリツケ</t>
    </rPh>
    <rPh sb="11" eb="12">
      <t>カイ</t>
    </rPh>
    <phoneticPr fontId="4"/>
  </si>
  <si>
    <t>HFSU4-20</t>
    <phoneticPr fontId="4"/>
  </si>
  <si>
    <t>クランピングボルト</t>
    <phoneticPr fontId="4"/>
  </si>
  <si>
    <t>PACK-PKN4-B</t>
    <phoneticPr fontId="4"/>
  </si>
  <si>
    <t>圧入ノブ【10個入り】</t>
    <phoneticPr fontId="4"/>
  </si>
  <si>
    <t>PACK-PKN5-B</t>
    <phoneticPr fontId="4"/>
  </si>
  <si>
    <t>133273-Y11</t>
    <phoneticPr fontId="4"/>
  </si>
  <si>
    <t>回転固定板金</t>
    <rPh sb="0" eb="2">
      <t>カイテン</t>
    </rPh>
    <rPh sb="2" eb="4">
      <t>コテイ</t>
    </rPh>
    <rPh sb="4" eb="6">
      <t>バンキン</t>
    </rPh>
    <phoneticPr fontId="4"/>
  </si>
  <si>
    <t>133273-Y12</t>
  </si>
  <si>
    <t>センサー取付板金</t>
    <rPh sb="4" eb="6">
      <t>トリツケ</t>
    </rPh>
    <rPh sb="6" eb="8">
      <t>バンキン</t>
    </rPh>
    <phoneticPr fontId="4"/>
  </si>
  <si>
    <t>IR1020-01G-A</t>
    <phoneticPr fontId="4"/>
  </si>
  <si>
    <t>パナソニックAIS社</t>
    <rPh sb="9" eb="10">
      <t>シャ</t>
    </rPh>
    <phoneticPr fontId="4"/>
  </si>
  <si>
    <t>神田(斉藤鉄）</t>
    <rPh sb="0" eb="2">
      <t>カンダ</t>
    </rPh>
    <rPh sb="3" eb="5">
      <t>サイトウ</t>
    </rPh>
    <rPh sb="5" eb="6">
      <t>テツ</t>
    </rPh>
    <phoneticPr fontId="4"/>
  </si>
  <si>
    <t>114187-Z10-1</t>
    <phoneticPr fontId="4"/>
  </si>
  <si>
    <t>114187-Z13</t>
    <phoneticPr fontId="4"/>
  </si>
  <si>
    <t>AIRSYS-SPX-D2-E</t>
    <phoneticPr fontId="4"/>
  </si>
  <si>
    <t>AIRSYS-SPX-W1-E</t>
    <phoneticPr fontId="4"/>
  </si>
  <si>
    <t xml:space="preserve">ケイ・マック（ニッシリ） </t>
    <phoneticPr fontId="4"/>
  </si>
  <si>
    <t>4</t>
    <phoneticPr fontId="4"/>
  </si>
  <si>
    <t>95200-Y01</t>
    <phoneticPr fontId="4"/>
  </si>
  <si>
    <t>ロボット取付板（リニアボール3D用）</t>
    <phoneticPr fontId="4"/>
  </si>
  <si>
    <t>94301-Y02</t>
    <phoneticPr fontId="4"/>
  </si>
  <si>
    <t>ステージ固定板（リニアボール3D用）</t>
    <phoneticPr fontId="4"/>
  </si>
  <si>
    <t>94301-Y03</t>
    <phoneticPr fontId="4"/>
  </si>
  <si>
    <t>シリンジ+バルブ取付上板（リニアボール3D用）</t>
    <phoneticPr fontId="4"/>
  </si>
  <si>
    <t>95200-Y04</t>
    <phoneticPr fontId="4"/>
  </si>
  <si>
    <t>シリンジ+バルブ取付下板（リニアボール3D用）</t>
    <phoneticPr fontId="4"/>
  </si>
  <si>
    <t>シリンジアダプタ5CC-55CC （POMアダプタ付）</t>
    <phoneticPr fontId="4"/>
  </si>
  <si>
    <t>XYZSSG40-CU</t>
    <phoneticPr fontId="4"/>
  </si>
  <si>
    <t>XYZステージ（リニアボール）</t>
    <phoneticPr fontId="4"/>
  </si>
  <si>
    <t>樹脂ﾛ-ﾚｯﾄﾈｼﾞ</t>
    <rPh sb="0" eb="2">
      <t>ジュシ</t>
    </rPh>
    <phoneticPr fontId="4"/>
  </si>
  <si>
    <t>フロンティア（新潟ダイヤモンド電子）</t>
    <rPh sb="7" eb="9">
      <t>ニイガタ</t>
    </rPh>
    <rPh sb="15" eb="17">
      <t>デンシ</t>
    </rPh>
    <phoneticPr fontId="4"/>
  </si>
  <si>
    <t>1,2</t>
    <phoneticPr fontId="4"/>
  </si>
  <si>
    <t>平山先行手配分と明記下さい。</t>
    <rPh sb="0" eb="2">
      <t>ヒラヤマ</t>
    </rPh>
    <rPh sb="2" eb="4">
      <t>センコウ</t>
    </rPh>
    <rPh sb="4" eb="5">
      <t>テ</t>
    </rPh>
    <rPh sb="5" eb="6">
      <t>ハイ</t>
    </rPh>
    <rPh sb="6" eb="7">
      <t>ブン</t>
    </rPh>
    <rPh sb="8" eb="10">
      <t>メイキ</t>
    </rPh>
    <rPh sb="10" eb="11">
      <t>クダ</t>
    </rPh>
    <phoneticPr fontId="4"/>
  </si>
  <si>
    <t>AXSH111-VC-1PD2-3-1AC-F</t>
    <phoneticPr fontId="4"/>
  </si>
  <si>
    <t>FAスイッチボックス</t>
  </si>
  <si>
    <t>外部外部スイッチ</t>
    <rPh sb="0" eb="2">
      <t>ガイブ</t>
    </rPh>
    <rPh sb="2" eb="4">
      <t>ガイブ</t>
    </rPh>
    <phoneticPr fontId="4"/>
  </si>
  <si>
    <t>AXSH111-VC-1EL-3-1DA-F</t>
    <phoneticPr fontId="4"/>
  </si>
  <si>
    <t>外部非常停止スイッチ</t>
    <rPh sb="0" eb="2">
      <t>ガイブ</t>
    </rPh>
    <rPh sb="2" eb="4">
      <t>ヒジョウ</t>
    </rPh>
    <rPh sb="4" eb="6">
      <t>テイシ</t>
    </rPh>
    <phoneticPr fontId="4"/>
  </si>
  <si>
    <t>FSRW-K-17390-279-100901-0083</t>
    <phoneticPr fontId="4"/>
  </si>
  <si>
    <t>制御ボックス手前開きタイプ　（Web設計ボックス）</t>
    <phoneticPr fontId="4"/>
  </si>
  <si>
    <t>端子ボックス</t>
    <rPh sb="0" eb="2">
      <t>タンシ</t>
    </rPh>
    <phoneticPr fontId="4"/>
  </si>
  <si>
    <t>配線部品</t>
    <rPh sb="0" eb="2">
      <t>ハイセン</t>
    </rPh>
    <rPh sb="2" eb="4">
      <t>ブヒン</t>
    </rPh>
    <phoneticPr fontId="4"/>
  </si>
  <si>
    <t>KSK-60</t>
    <phoneticPr fontId="4"/>
  </si>
  <si>
    <t>ウレタン付ケーブルクランプ</t>
    <phoneticPr fontId="4"/>
  </si>
  <si>
    <t>MRC-320</t>
    <phoneticPr fontId="4"/>
  </si>
  <si>
    <t>ESP20-40-24</t>
    <phoneticPr fontId="4"/>
  </si>
  <si>
    <r>
      <t>3M-</t>
    </r>
    <r>
      <rPr>
        <sz val="11"/>
        <color theme="1"/>
        <rFont val="游ゴシック"/>
        <family val="2"/>
        <charset val="128"/>
        <scheme val="minor"/>
      </rPr>
      <t>3</t>
    </r>
    <phoneticPr fontId="4"/>
  </si>
  <si>
    <t>ACコード(3P）</t>
    <phoneticPr fontId="4"/>
  </si>
  <si>
    <t>MFHC-15N</t>
    <phoneticPr fontId="4"/>
  </si>
  <si>
    <t>溶断表示カバー付ヒューズホルダ</t>
    <phoneticPr fontId="4"/>
  </si>
  <si>
    <t>コモンブロック端子台</t>
    <phoneticPr fontId="4"/>
  </si>
  <si>
    <t>D-Sub37P端子台</t>
    <phoneticPr fontId="4"/>
  </si>
  <si>
    <t>NEDJ-PS-E-37-1.5</t>
    <phoneticPr fontId="4"/>
  </si>
  <si>
    <t>I/O-SYSケーブル</t>
    <phoneticPr fontId="4"/>
  </si>
  <si>
    <t>BNH15MW</t>
    <phoneticPr fontId="4"/>
  </si>
  <si>
    <t>ブロック端子台</t>
    <phoneticPr fontId="4"/>
  </si>
  <si>
    <t>BNE15W</t>
    <phoneticPr fontId="4"/>
  </si>
  <si>
    <t>端子台側板</t>
    <rPh sb="0" eb="2">
      <t>タンシ</t>
    </rPh>
    <rPh sb="2" eb="3">
      <t>ダイ</t>
    </rPh>
    <phoneticPr fontId="4"/>
  </si>
  <si>
    <t>BNC23</t>
    <phoneticPr fontId="4"/>
  </si>
  <si>
    <t>絶縁保護カバー</t>
    <phoneticPr fontId="4"/>
  </si>
  <si>
    <t>単芯電線　青</t>
    <rPh sb="0" eb="1">
      <t>タン</t>
    </rPh>
    <rPh sb="1" eb="2">
      <t>シン</t>
    </rPh>
    <rPh sb="2" eb="4">
      <t>デンセン</t>
    </rPh>
    <rPh sb="5" eb="6">
      <t>アオ</t>
    </rPh>
    <phoneticPr fontId="4"/>
  </si>
  <si>
    <r>
      <t>VTUB3.</t>
    </r>
    <r>
      <rPr>
        <sz val="11"/>
        <color theme="1"/>
        <rFont val="游ゴシック"/>
        <family val="2"/>
        <charset val="128"/>
        <scheme val="minor"/>
      </rPr>
      <t>2</t>
    </r>
    <r>
      <rPr>
        <sz val="11"/>
        <rFont val="ＭＳ Ｐゴシック"/>
        <family val="3"/>
        <charset val="128"/>
      </rPr>
      <t>-W-10</t>
    </r>
    <phoneticPr fontId="4"/>
  </si>
  <si>
    <t>汎用チューブ</t>
    <rPh sb="0" eb="2">
      <t>ハンヨウ</t>
    </rPh>
    <phoneticPr fontId="4"/>
  </si>
  <si>
    <t>大同端子</t>
    <rPh sb="0" eb="2">
      <t>ダイドウ</t>
    </rPh>
    <rPh sb="2" eb="4">
      <t>タンシ</t>
    </rPh>
    <phoneticPr fontId="4"/>
  </si>
  <si>
    <r>
      <t>BN</t>
    </r>
    <r>
      <rPr>
        <sz val="11"/>
        <color theme="1"/>
        <rFont val="游ゴシック"/>
        <family val="2"/>
        <charset val="128"/>
        <scheme val="minor"/>
      </rPr>
      <t>M7</t>
    </r>
    <phoneticPr fontId="4"/>
  </si>
  <si>
    <r>
      <t>記名板(</t>
    </r>
    <r>
      <rPr>
        <sz val="11"/>
        <color theme="1"/>
        <rFont val="游ゴシック"/>
        <family val="2"/>
        <charset val="128"/>
        <scheme val="minor"/>
      </rPr>
      <t>DINアクセサリ）</t>
    </r>
    <rPh sb="0" eb="2">
      <t>キメイ</t>
    </rPh>
    <rPh sb="2" eb="3">
      <t>バン</t>
    </rPh>
    <phoneticPr fontId="4"/>
  </si>
  <si>
    <t>NEDJ-P-E-9-3</t>
    <phoneticPr fontId="4"/>
  </si>
  <si>
    <t>SDP300用ケーブル</t>
    <rPh sb="6" eb="7">
      <t>ヨウ</t>
    </rPh>
    <phoneticPr fontId="4"/>
  </si>
  <si>
    <t>SLSBF10-26.5-M6-N4-LKC</t>
    <phoneticPr fontId="4"/>
  </si>
  <si>
    <t>SP-S4-10</t>
    <phoneticPr fontId="4"/>
  </si>
  <si>
    <t>SBD-S3-20</t>
    <phoneticPr fontId="4"/>
  </si>
  <si>
    <t>ノズル位置決め冶具</t>
    <rPh sb="3" eb="5">
      <t>イチ</t>
    </rPh>
    <rPh sb="5" eb="6">
      <t>キ</t>
    </rPh>
    <rPh sb="7" eb="8">
      <t>ジ</t>
    </rPh>
    <rPh sb="8" eb="9">
      <t>グ</t>
    </rPh>
    <phoneticPr fontId="4"/>
  </si>
  <si>
    <t>FPMY54</t>
    <phoneticPr fontId="4"/>
  </si>
  <si>
    <t>マイクロフォトセンサ</t>
    <phoneticPr fontId="4"/>
  </si>
  <si>
    <t>センサーベース冶具</t>
    <rPh sb="7" eb="8">
      <t>ジ</t>
    </rPh>
    <rPh sb="8" eb="9">
      <t>グ</t>
    </rPh>
    <phoneticPr fontId="4"/>
  </si>
  <si>
    <t>FPCN14H-3</t>
    <phoneticPr fontId="4"/>
  </si>
  <si>
    <t>ケーブル付コネクタ</t>
    <phoneticPr fontId="4"/>
  </si>
  <si>
    <t>MZ-LD</t>
    <phoneticPr fontId="4"/>
  </si>
  <si>
    <t>アンプ内蔵型センサ</t>
    <phoneticPr fontId="4"/>
  </si>
  <si>
    <t>SCPE-SU-D20-L35-P10-B5-E2-J7-M6-SC15-W10-S17-LKC</t>
    <phoneticPr fontId="4"/>
  </si>
  <si>
    <t>支柱ピン</t>
    <phoneticPr fontId="4"/>
  </si>
  <si>
    <t>SCPE-SU-D20-L35-P8-B5-E2-J7-M6-SC15-W10-S17-LKC</t>
  </si>
  <si>
    <t>SPCB-SU-D20-L35-J7-M6-MA5-SC15-W10-S17-LKC</t>
    <phoneticPr fontId="4"/>
  </si>
  <si>
    <t>20,21</t>
    <phoneticPr fontId="4"/>
  </si>
  <si>
    <t>LES-302A-RYG</t>
    <phoneticPr fontId="4"/>
  </si>
  <si>
    <t>LED小型積層信号灯（パトライト）</t>
    <rPh sb="3" eb="5">
      <t>コガタ</t>
    </rPh>
    <rPh sb="5" eb="7">
      <t>セキソウ</t>
    </rPh>
    <rPh sb="7" eb="9">
      <t>シンゴウ</t>
    </rPh>
    <rPh sb="9" eb="10">
      <t>トウ</t>
    </rPh>
    <phoneticPr fontId="4"/>
  </si>
  <si>
    <t>パトライト</t>
    <phoneticPr fontId="4"/>
  </si>
  <si>
    <t>UL1007-22-R-10</t>
    <phoneticPr fontId="4"/>
  </si>
  <si>
    <t>UL1007-22-Y-10</t>
    <phoneticPr fontId="4"/>
  </si>
  <si>
    <t>UL1007-22-GN-10</t>
    <phoneticPr fontId="4"/>
  </si>
  <si>
    <t>UL1007-22-BK-10</t>
    <phoneticPr fontId="4"/>
  </si>
  <si>
    <t>UL1007-22-H-10</t>
    <phoneticPr fontId="4"/>
  </si>
  <si>
    <t>UL1007-22-O-10</t>
    <phoneticPr fontId="4"/>
  </si>
  <si>
    <t>X軸ステージ</t>
    <phoneticPr fontId="4"/>
  </si>
  <si>
    <t>コンタクト（オス）</t>
    <phoneticPr fontId="4"/>
  </si>
  <si>
    <t>コンタクト（メス）</t>
    <phoneticPr fontId="4"/>
  </si>
  <si>
    <r>
      <t>1-480</t>
    </r>
    <r>
      <rPr>
        <sz val="11"/>
        <color theme="1"/>
        <rFont val="游ゴシック"/>
        <family val="2"/>
        <charset val="128"/>
        <scheme val="minor"/>
      </rPr>
      <t>425</t>
    </r>
    <r>
      <rPr>
        <sz val="11"/>
        <rFont val="ＭＳ Ｐゴシック"/>
        <family val="3"/>
        <charset val="128"/>
      </rPr>
      <t>-0-20P</t>
    </r>
    <phoneticPr fontId="4"/>
  </si>
  <si>
    <t>4Pコネクタ（オス）</t>
    <phoneticPr fontId="4"/>
  </si>
  <si>
    <r>
      <t>1-480</t>
    </r>
    <r>
      <rPr>
        <sz val="11"/>
        <color theme="1"/>
        <rFont val="游ゴシック"/>
        <family val="2"/>
        <charset val="128"/>
        <scheme val="minor"/>
      </rPr>
      <t>426</t>
    </r>
    <r>
      <rPr>
        <sz val="11"/>
        <rFont val="ＭＳ Ｐゴシック"/>
        <family val="3"/>
        <charset val="128"/>
      </rPr>
      <t>-0-2</t>
    </r>
    <r>
      <rPr>
        <sz val="11"/>
        <color theme="1"/>
        <rFont val="游ゴシック"/>
        <family val="2"/>
        <charset val="128"/>
        <scheme val="minor"/>
      </rPr>
      <t>0</t>
    </r>
    <r>
      <rPr>
        <sz val="11"/>
        <rFont val="ＭＳ Ｐゴシック"/>
        <family val="3"/>
        <charset val="128"/>
      </rPr>
      <t>P</t>
    </r>
    <r>
      <rPr>
        <sz val="11"/>
        <rFont val="ＭＳ Ｐゴシック"/>
        <family val="3"/>
        <charset val="128"/>
      </rPr>
      <t/>
    </r>
    <phoneticPr fontId="4"/>
  </si>
  <si>
    <t>4Pコネクタ（メス）</t>
    <phoneticPr fontId="4"/>
  </si>
  <si>
    <t>1-480305-0-20P</t>
    <phoneticPr fontId="4"/>
  </si>
  <si>
    <t>3Pコネクタ（オス）</t>
    <phoneticPr fontId="4"/>
  </si>
  <si>
    <t>1-480303-0-20P</t>
    <phoneticPr fontId="4"/>
  </si>
  <si>
    <t>3Pコネクタ（メス）</t>
    <phoneticPr fontId="4"/>
  </si>
  <si>
    <r>
      <t>1-480</t>
    </r>
    <r>
      <rPr>
        <sz val="11"/>
        <color theme="1"/>
        <rFont val="游ゴシック"/>
        <family val="2"/>
        <charset val="128"/>
        <scheme val="minor"/>
      </rPr>
      <t>319</t>
    </r>
    <r>
      <rPr>
        <sz val="11"/>
        <rFont val="ＭＳ Ｐゴシック"/>
        <family val="3"/>
        <charset val="128"/>
      </rPr>
      <t>-0-20P</t>
    </r>
    <phoneticPr fontId="4"/>
  </si>
  <si>
    <t>2Pコネクタ（オス）</t>
    <phoneticPr fontId="4"/>
  </si>
  <si>
    <r>
      <t>1-480</t>
    </r>
    <r>
      <rPr>
        <sz val="11"/>
        <color theme="1"/>
        <rFont val="游ゴシック"/>
        <family val="2"/>
        <charset val="128"/>
        <scheme val="minor"/>
      </rPr>
      <t>318</t>
    </r>
    <r>
      <rPr>
        <sz val="11"/>
        <rFont val="ＭＳ Ｐゴシック"/>
        <family val="3"/>
        <charset val="128"/>
      </rPr>
      <t>-0-20P</t>
    </r>
    <phoneticPr fontId="4"/>
  </si>
  <si>
    <t>2Pコネクタ（メス）</t>
    <phoneticPr fontId="4"/>
  </si>
  <si>
    <t>FWSSS-D18-V5.5-T2.0</t>
    <phoneticPr fontId="4"/>
  </si>
  <si>
    <t>捨て打ちカップ冶具</t>
    <rPh sb="0" eb="1">
      <t>ス</t>
    </rPh>
    <rPh sb="2" eb="3">
      <t>ウ</t>
    </rPh>
    <rPh sb="7" eb="8">
      <t>ジ</t>
    </rPh>
    <rPh sb="8" eb="9">
      <t>グ</t>
    </rPh>
    <phoneticPr fontId="4"/>
  </si>
  <si>
    <t>FBAS5-55-22</t>
  </si>
  <si>
    <t>六角穴付全長指定ボルト</t>
    <rPh sb="0" eb="2">
      <t>ロッカク</t>
    </rPh>
    <rPh sb="2" eb="3">
      <t>アナ</t>
    </rPh>
    <rPh sb="3" eb="4">
      <t>ツキ</t>
    </rPh>
    <rPh sb="4" eb="6">
      <t>ゼンチョウ</t>
    </rPh>
    <rPh sb="6" eb="8">
      <t>シテイ</t>
    </rPh>
    <phoneticPr fontId="4"/>
  </si>
  <si>
    <t>SHNTP6-3</t>
    <phoneticPr fontId="4"/>
  </si>
  <si>
    <t>アルミフレーム用部品</t>
    <rPh sb="7" eb="8">
      <t>ヨウ</t>
    </rPh>
    <rPh sb="8" eb="10">
      <t>ブヒン</t>
    </rPh>
    <phoneticPr fontId="4"/>
  </si>
  <si>
    <t>SHNTP6-5</t>
    <phoneticPr fontId="4"/>
  </si>
  <si>
    <t>SHNTP6-6</t>
  </si>
  <si>
    <t>GFU-6.35-1A-10P</t>
    <phoneticPr fontId="4"/>
  </si>
  <si>
    <t>133492(SAITO-TETSU)で発注済</t>
    <rPh sb="20" eb="22">
      <t>ハッチュウ</t>
    </rPh>
    <rPh sb="22" eb="23">
      <t>スミ</t>
    </rPh>
    <phoneticPr fontId="4"/>
  </si>
  <si>
    <t>ELPA朝日電器</t>
    <rPh sb="4" eb="6">
      <t>アサヒ</t>
    </rPh>
    <rPh sb="6" eb="8">
      <t>デンキ</t>
    </rPh>
    <phoneticPr fontId="4"/>
  </si>
  <si>
    <t>WBN-S7203B(G)</t>
    <phoneticPr fontId="4"/>
  </si>
  <si>
    <t>OAタップ(7個口）＊一括集中スイッチ付</t>
    <rPh sb="7" eb="8">
      <t>コ</t>
    </rPh>
    <rPh sb="8" eb="9">
      <t>クチ</t>
    </rPh>
    <rPh sb="11" eb="13">
      <t>イッカツ</t>
    </rPh>
    <rPh sb="13" eb="15">
      <t>シュウチュウ</t>
    </rPh>
    <rPh sb="19" eb="20">
      <t>ツキ</t>
    </rPh>
    <phoneticPr fontId="4"/>
  </si>
  <si>
    <t>電源タップ</t>
    <rPh sb="0" eb="2">
      <t>デンゲン</t>
    </rPh>
    <phoneticPr fontId="4"/>
  </si>
  <si>
    <t>@ALNA-PARTS-266020-M1109-2060</t>
    <phoneticPr fontId="4"/>
  </si>
  <si>
    <t>アルミフレーム部材費</t>
    <rPh sb="7" eb="9">
      <t>ブザイ</t>
    </rPh>
    <rPh sb="9" eb="10">
      <t>ヒ</t>
    </rPh>
    <phoneticPr fontId="4"/>
  </si>
  <si>
    <t>9日目発送</t>
    <rPh sb="1" eb="3">
      <t>カメ</t>
    </rPh>
    <rPh sb="3" eb="5">
      <t>ハッソウ</t>
    </rPh>
    <phoneticPr fontId="4"/>
  </si>
  <si>
    <t>@ALNA-ASS-266020-M1109-2060</t>
    <phoneticPr fontId="4"/>
  </si>
  <si>
    <t>アルミフレーム組立費</t>
    <rPh sb="7" eb="9">
      <t>クミタテ</t>
    </rPh>
    <rPh sb="9" eb="10">
      <t>ヒ</t>
    </rPh>
    <phoneticPr fontId="4"/>
  </si>
  <si>
    <t>@ALNA-DEL-266020-M1109-2060</t>
    <phoneticPr fontId="4"/>
  </si>
  <si>
    <t>アルミフレーム運送費</t>
    <rPh sb="7" eb="9">
      <t>ウンソウ</t>
    </rPh>
    <rPh sb="9" eb="10">
      <t>ヒ</t>
    </rPh>
    <phoneticPr fontId="4"/>
  </si>
  <si>
    <t>CV-200MW-100PACK</t>
    <phoneticPr fontId="4"/>
  </si>
  <si>
    <t>結束ﾊﾞﾝﾄﾞ・ﾀｲｺｳ</t>
    <rPh sb="0" eb="2">
      <t>ケッソク</t>
    </rPh>
    <phoneticPr fontId="4"/>
  </si>
  <si>
    <t>CV-100W-100PACK</t>
    <phoneticPr fontId="4"/>
  </si>
  <si>
    <r>
      <t>SS3181</t>
    </r>
    <r>
      <rPr>
        <sz val="11"/>
        <color theme="1"/>
        <rFont val="游ゴシック"/>
        <family val="2"/>
        <charset val="128"/>
        <scheme val="minor"/>
      </rPr>
      <t>-01</t>
    </r>
    <phoneticPr fontId="4"/>
  </si>
  <si>
    <t>SS40600</t>
    <phoneticPr fontId="4"/>
  </si>
  <si>
    <t>SS40601</t>
    <phoneticPr fontId="4"/>
  </si>
  <si>
    <t>MZ-LD取付ブロック</t>
    <phoneticPr fontId="4"/>
  </si>
  <si>
    <t>SS3180</t>
    <phoneticPr fontId="4"/>
  </si>
  <si>
    <t>端子ボックス取付板</t>
    <phoneticPr fontId="4"/>
  </si>
  <si>
    <t>91689-Y01</t>
    <phoneticPr fontId="4"/>
  </si>
  <si>
    <t>ロボット取付板</t>
    <rPh sb="4" eb="6">
      <t>トリツケ</t>
    </rPh>
    <rPh sb="6" eb="7">
      <t>イタ</t>
    </rPh>
    <phoneticPr fontId="4"/>
  </si>
  <si>
    <t>91689-Y02</t>
  </si>
  <si>
    <t>温調ブロック変換板</t>
    <rPh sb="0" eb="2">
      <t>オンチョウ</t>
    </rPh>
    <rPh sb="6" eb="8">
      <t>ヘンカン</t>
    </rPh>
    <rPh sb="8" eb="9">
      <t>イタ</t>
    </rPh>
    <phoneticPr fontId="4"/>
  </si>
  <si>
    <t>91689-Y03</t>
  </si>
  <si>
    <t>M5ねじ板金</t>
    <rPh sb="4" eb="6">
      <t>バンキン</t>
    </rPh>
    <phoneticPr fontId="4"/>
  </si>
  <si>
    <r>
      <t>91689-</t>
    </r>
    <r>
      <rPr>
        <sz val="11"/>
        <color theme="1"/>
        <rFont val="游ゴシック"/>
        <family val="2"/>
        <charset val="128"/>
        <scheme val="minor"/>
      </rPr>
      <t>X</t>
    </r>
    <r>
      <rPr>
        <sz val="11"/>
        <rFont val="ＭＳ Ｐゴシック"/>
        <family val="3"/>
        <charset val="128"/>
      </rPr>
      <t>01</t>
    </r>
    <phoneticPr fontId="4"/>
  </si>
  <si>
    <t>捨て打ちステージ</t>
    <rPh sb="0" eb="1">
      <t>ス</t>
    </rPh>
    <rPh sb="2" eb="3">
      <t>ウ</t>
    </rPh>
    <phoneticPr fontId="4"/>
  </si>
  <si>
    <t>133599-Z01</t>
    <phoneticPr fontId="4"/>
  </si>
  <si>
    <t>ピストンシール(UHMW)</t>
    <phoneticPr fontId="4"/>
  </si>
  <si>
    <t>ミネベア㈱ 北軽井沢製作所</t>
    <rPh sb="6" eb="7">
      <t>キタ</t>
    </rPh>
    <rPh sb="7" eb="10">
      <t>カルイザワ</t>
    </rPh>
    <rPh sb="10" eb="13">
      <t>セイサクジョ</t>
    </rPh>
    <phoneticPr fontId="4"/>
  </si>
  <si>
    <t>価格は前回購入先（都機工）を記載</t>
    <rPh sb="0" eb="2">
      <t>カカク</t>
    </rPh>
    <rPh sb="3" eb="5">
      <t>ゼンカイ</t>
    </rPh>
    <rPh sb="5" eb="7">
      <t>コウニュウ</t>
    </rPh>
    <rPh sb="7" eb="8">
      <t>サキ</t>
    </rPh>
    <rPh sb="9" eb="10">
      <t>ミヤコ</t>
    </rPh>
    <rPh sb="10" eb="12">
      <t>キコウ</t>
    </rPh>
    <rPh sb="14" eb="16">
      <t>キサイ</t>
    </rPh>
    <phoneticPr fontId="4"/>
  </si>
  <si>
    <t>日本電波工業㈱</t>
    <rPh sb="0" eb="2">
      <t>ニホン</t>
    </rPh>
    <rPh sb="2" eb="4">
      <t>デンパ</t>
    </rPh>
    <rPh sb="4" eb="6">
      <t>コウギョウ</t>
    </rPh>
    <phoneticPr fontId="4"/>
  </si>
  <si>
    <t>NOVADOT用 I/Oケーブル（JRN⇔NOVA)</t>
    <rPh sb="7" eb="8">
      <t>ヨウ</t>
    </rPh>
    <phoneticPr fontId="4"/>
  </si>
  <si>
    <t>12/10谷田部ｻﾝﾍ</t>
    <rPh sb="5" eb="8">
      <t>ヤタベ</t>
    </rPh>
    <phoneticPr fontId="4"/>
  </si>
  <si>
    <t>ジェー・ピー・イー（ミネベア）</t>
    <phoneticPr fontId="4"/>
  </si>
  <si>
    <t>松丸Ｍ先行手配頂いた分</t>
    <rPh sb="0" eb="2">
      <t>マツマル</t>
    </rPh>
    <rPh sb="3" eb="5">
      <t>センコウ</t>
    </rPh>
    <rPh sb="5" eb="7">
      <t>テハイ</t>
    </rPh>
    <rPh sb="7" eb="8">
      <t>イタダ</t>
    </rPh>
    <rPh sb="10" eb="11">
      <t>ブン</t>
    </rPh>
    <phoneticPr fontId="4"/>
  </si>
  <si>
    <t>ティーエスケー工機</t>
    <rPh sb="7" eb="9">
      <t>コウキ</t>
    </rPh>
    <phoneticPr fontId="4"/>
  </si>
  <si>
    <t>温調コントローラ 自在２連タイプ</t>
    <rPh sb="0" eb="2">
      <t>オンチョウ</t>
    </rPh>
    <phoneticPr fontId="4"/>
  </si>
  <si>
    <t>トランス(AC220V→AC100V)</t>
    <rPh sb="0" eb="1">
      <t>ガイヨウ</t>
    </rPh>
    <phoneticPr fontId="4"/>
  </si>
  <si>
    <t>海外用変換プラグ</t>
    <rPh sb="0" eb="2">
      <t>カイガイ</t>
    </rPh>
    <rPh sb="2" eb="3">
      <t>ヨウ</t>
    </rPh>
    <rPh sb="3" eb="5">
      <t>ヘンカン</t>
    </rPh>
    <phoneticPr fontId="4"/>
  </si>
  <si>
    <t>A8001</t>
    <phoneticPr fontId="4"/>
  </si>
  <si>
    <t>OAタップ(6ヶ口）</t>
    <rPh sb="8" eb="9">
      <t>クチ</t>
    </rPh>
    <phoneticPr fontId="4"/>
  </si>
  <si>
    <t>追加手配しました</t>
    <rPh sb="0" eb="2">
      <t>ツイカ</t>
    </rPh>
    <rPh sb="2" eb="4">
      <t>テハイ</t>
    </rPh>
    <phoneticPr fontId="4"/>
  </si>
  <si>
    <t>USYL4</t>
    <phoneticPr fontId="4"/>
  </si>
  <si>
    <t>φ4 2分岐継手</t>
    <rPh sb="4" eb="6">
      <t>ブンキ</t>
    </rPh>
    <rPh sb="6" eb="8">
      <t>ツギテ</t>
    </rPh>
    <phoneticPr fontId="4"/>
  </si>
  <si>
    <t>保留</t>
    <phoneticPr fontId="4"/>
  </si>
  <si>
    <t>D-sub 9オス</t>
  </si>
  <si>
    <t>予め2連を含め検討か!?</t>
    <rPh sb="0" eb="1">
      <t>アラカジ</t>
    </rPh>
    <rPh sb="3" eb="4">
      <t>レン</t>
    </rPh>
    <rPh sb="5" eb="6">
      <t>フク</t>
    </rPh>
    <rPh sb="7" eb="9">
      <t>ケントウ</t>
    </rPh>
    <phoneticPr fontId="4"/>
  </si>
  <si>
    <t>DE-C4-J6</t>
  </si>
  <si>
    <t>D-sub 9フード</t>
  </si>
  <si>
    <t>SPTUE-13-B-5</t>
    <phoneticPr fontId="4"/>
  </si>
  <si>
    <t>スパイラル</t>
    <phoneticPr fontId="4"/>
  </si>
  <si>
    <t>12/8本社入荷予定</t>
    <rPh sb="4" eb="6">
      <t>ホンシャ</t>
    </rPh>
    <rPh sb="6" eb="8">
      <t>ニュウカ</t>
    </rPh>
    <rPh sb="8" eb="10">
      <t>ヨテイ</t>
    </rPh>
    <phoneticPr fontId="4"/>
  </si>
  <si>
    <t>注文書発行願いいます</t>
    <rPh sb="0" eb="2">
      <t>チュウモン</t>
    </rPh>
    <rPh sb="2" eb="3">
      <t>ショ</t>
    </rPh>
    <rPh sb="3" eb="5">
      <t>ハッコウ</t>
    </rPh>
    <rPh sb="5" eb="6">
      <t>ネガ</t>
    </rPh>
    <phoneticPr fontId="4"/>
  </si>
  <si>
    <t>133914-Z01</t>
    <phoneticPr fontId="4"/>
  </si>
  <si>
    <t>14TTシリンジ温調先端ブロック</t>
    <rPh sb="8" eb="10">
      <t>オンチョウ</t>
    </rPh>
    <rPh sb="10" eb="12">
      <t>センタン</t>
    </rPh>
    <phoneticPr fontId="4"/>
  </si>
  <si>
    <t>ベトナムハンドキャリーの為、1/8本社着にて手配</t>
    <rPh sb="12" eb="13">
      <t>タメ</t>
    </rPh>
    <rPh sb="17" eb="19">
      <t>ホンシャ</t>
    </rPh>
    <rPh sb="19" eb="20">
      <t>チャク</t>
    </rPh>
    <rPh sb="22" eb="24">
      <t>テハイ</t>
    </rPh>
    <phoneticPr fontId="4"/>
  </si>
  <si>
    <t>1/8※本社着</t>
    <rPh sb="4" eb="6">
      <t>ホンシャ</t>
    </rPh>
    <rPh sb="6" eb="7">
      <t>チャク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</si>
</sst>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_);[Red]\(#,##0\)"/>
    <numFmt numFmtId="177" formatCode="m&quot;月&quot;d&quot;日&quot;;@"/>
    <numFmt numFmtId="178" formatCode="m/d;@"/>
    <numFmt numFmtId="179" formatCode="yyyy&quot;年&quot;m&quot;月&quot;d&quot;日&quot;;@"/>
    <numFmt numFmtId="180" formatCode="0_);[Red]\(0\)"/>
    <numFmt numFmtId="181" formatCode="&quot;¥&quot;#,##0_);[Red]\(&quot;¥&quot;#,##0\)"/>
    <numFmt numFmtId="182" formatCode="0_ "/>
    <numFmt numFmtId="183" formatCode="#,##0_ "/>
    <numFmt numFmtId="184" formatCode="yyyy/m/d;@"/>
    <numFmt numFmtId="185" formatCode="0&quot;式&quot;"/>
    <numFmt numFmtId="186" formatCode="#,##0_ ;[Red]\-#,##0\ "/>
  </numFmts>
  <fonts count="71">
    <font>
      <sz val="11"/>
      <color theme="1"/>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sz val="11"/>
      <name val="ＭＳ Ｐゴシック"/>
      <family val="3"/>
      <charset val="128"/>
    </font>
    <font>
      <sz val="11"/>
      <color rgb="FFFF0000"/>
      <name val="游ゴシック"/>
      <family val="3"/>
      <charset val="128"/>
      <scheme val="minor"/>
    </font>
    <font>
      <sz val="11"/>
      <color indexed="8"/>
      <name val="ＭＳ Ｐゴシック"/>
      <family val="3"/>
      <charset val="128"/>
    </font>
    <font>
      <sz val="11"/>
      <color theme="1"/>
      <name val="ＭＳ Ｐゴシック"/>
      <family val="3"/>
      <charset val="128"/>
    </font>
    <font>
      <sz val="11"/>
      <color rgb="FFFF0000"/>
      <name val="ＭＳ Ｐゴシック"/>
      <family val="3"/>
      <charset val="128"/>
    </font>
    <font>
      <sz val="11"/>
      <name val="游ゴシック"/>
      <family val="3"/>
      <charset val="128"/>
      <scheme val="minor"/>
    </font>
    <font>
      <b/>
      <sz val="11"/>
      <color rgb="FFFF0000"/>
      <name val="游ゴシック"/>
      <family val="3"/>
      <charset val="128"/>
      <scheme val="minor"/>
    </font>
    <font>
      <sz val="12"/>
      <color indexed="8"/>
      <name val="ＭＳ Ｐゴシック"/>
      <family val="3"/>
      <charset val="128"/>
    </font>
    <font>
      <b/>
      <sz val="12"/>
      <color indexed="8"/>
      <name val="ＭＳ Ｐゴシック"/>
      <family val="3"/>
      <charset val="128"/>
    </font>
    <font>
      <b/>
      <sz val="11"/>
      <color theme="1"/>
      <name val="ＭＳ Ｐゴシック"/>
      <family val="3"/>
      <charset val="128"/>
    </font>
    <font>
      <b/>
      <sz val="11"/>
      <color indexed="10"/>
      <name val="ＭＳ Ｐゴシック"/>
      <family val="3"/>
      <charset val="128"/>
    </font>
    <font>
      <sz val="11"/>
      <color indexed="10"/>
      <name val="ＭＳ Ｐゴシック"/>
      <family val="3"/>
      <charset val="128"/>
    </font>
    <font>
      <b/>
      <sz val="14"/>
      <color theme="1"/>
      <name val="游ゴシック"/>
      <family val="3"/>
      <charset val="128"/>
      <scheme val="minor"/>
    </font>
    <font>
      <sz val="12"/>
      <name val="ＭＳ Ｐ明朝"/>
      <family val="1"/>
      <charset val="128"/>
    </font>
    <font>
      <sz val="11"/>
      <name val="ＭＳ Ｐ明朝"/>
      <family val="1"/>
      <charset val="128"/>
    </font>
    <font>
      <sz val="10"/>
      <name val="ＭＳ Ｐ明朝"/>
      <family val="1"/>
      <charset val="128"/>
    </font>
    <font>
      <sz val="10"/>
      <color theme="1"/>
      <name val="ＭＳ Ｐゴシック"/>
      <family val="3"/>
      <charset val="128"/>
    </font>
    <font>
      <sz val="10"/>
      <color indexed="8"/>
      <name val="ＭＳ Ｐゴシック"/>
      <family val="3"/>
      <charset val="128"/>
    </font>
    <font>
      <b/>
      <sz val="9"/>
      <color indexed="81"/>
      <name val="ＭＳ Ｐゴシック"/>
      <family val="3"/>
      <charset val="128"/>
    </font>
    <font>
      <sz val="9"/>
      <color indexed="81"/>
      <name val="ＭＳ Ｐゴシック"/>
      <family val="3"/>
      <charset val="128"/>
    </font>
    <font>
      <b/>
      <sz val="16"/>
      <color indexed="8"/>
      <name val="ＭＳ Ｐゴシック"/>
      <family val="3"/>
      <charset val="128"/>
    </font>
    <font>
      <b/>
      <sz val="10"/>
      <color indexed="8"/>
      <name val="ＭＳ Ｐゴシック"/>
      <family val="3"/>
      <charset val="128"/>
    </font>
    <font>
      <b/>
      <sz val="10"/>
      <color rgb="FFFF0000"/>
      <name val="ＭＳ Ｐゴシック"/>
      <family val="3"/>
      <charset val="128"/>
    </font>
    <font>
      <b/>
      <sz val="10"/>
      <color indexed="10"/>
      <name val="ＭＳ Ｐゴシック"/>
      <family val="3"/>
      <charset val="128"/>
    </font>
    <font>
      <sz val="10"/>
      <color rgb="FFFF0000"/>
      <name val="ＭＳ Ｐゴシック"/>
      <family val="3"/>
      <charset val="128"/>
    </font>
    <font>
      <sz val="10"/>
      <name val="ＭＳ Ｐゴシック"/>
      <family val="3"/>
      <charset val="128"/>
    </font>
    <font>
      <sz val="10"/>
      <color theme="1"/>
      <name val="游ゴシック"/>
      <family val="3"/>
      <charset val="128"/>
      <scheme val="minor"/>
    </font>
    <font>
      <sz val="8"/>
      <color theme="1"/>
      <name val="ＭＳ Ｐゴシック"/>
      <family val="3"/>
      <charset val="128"/>
    </font>
    <font>
      <sz val="10"/>
      <color theme="1"/>
      <name val="游ゴシック Light"/>
      <family val="3"/>
      <charset val="128"/>
      <scheme val="major"/>
    </font>
    <font>
      <sz val="11"/>
      <color rgb="FF000000"/>
      <name val="游ゴシック"/>
      <family val="3"/>
      <charset val="128"/>
      <scheme val="minor"/>
    </font>
    <font>
      <b/>
      <sz val="14"/>
      <color theme="1"/>
      <name val="ＭＳ Ｐゴシック"/>
      <family val="3"/>
      <charset val="128"/>
    </font>
    <font>
      <b/>
      <sz val="11"/>
      <color theme="1"/>
      <name val="游ゴシック"/>
      <family val="3"/>
      <charset val="128"/>
      <scheme val="minor"/>
    </font>
    <font>
      <sz val="10"/>
      <name val="游ゴシック Light"/>
      <family val="3"/>
      <charset val="128"/>
      <scheme val="major"/>
    </font>
    <font>
      <sz val="9"/>
      <color indexed="8"/>
      <name val="ＭＳ Ｐゴシック"/>
      <family val="3"/>
      <charset val="128"/>
    </font>
    <font>
      <sz val="10"/>
      <color indexed="56"/>
      <name val="Arial"/>
      <family val="2"/>
    </font>
    <font>
      <sz val="10"/>
      <color indexed="56"/>
      <name val="ＭＳ ゴシック"/>
      <family val="3"/>
      <charset val="128"/>
    </font>
    <font>
      <sz val="10"/>
      <color rgb="FFFF0000"/>
      <name val="游ゴシック"/>
      <family val="3"/>
      <charset val="128"/>
      <scheme val="minor"/>
    </font>
    <font>
      <b/>
      <sz val="14"/>
      <name val="ＭＳ Ｐゴシック"/>
      <family val="3"/>
      <charset val="128"/>
    </font>
    <font>
      <sz val="9"/>
      <name val="ＭＳ Ｐゴシック"/>
      <family val="3"/>
      <charset val="128"/>
    </font>
    <font>
      <sz val="8"/>
      <name val="ＭＳ Ｐゴシック"/>
      <family val="3"/>
      <charset val="128"/>
    </font>
    <font>
      <b/>
      <u/>
      <sz val="11"/>
      <color indexed="10"/>
      <name val="ＭＳ Ｐゴシック"/>
      <family val="3"/>
      <charset val="128"/>
    </font>
    <font>
      <sz val="9"/>
      <color theme="1"/>
      <name val="游ゴシック"/>
      <family val="3"/>
      <charset val="128"/>
      <scheme val="minor"/>
    </font>
    <font>
      <sz val="16"/>
      <name val="ＭＳ Ｐゴシック"/>
      <family val="3"/>
      <charset val="128"/>
    </font>
    <font>
      <b/>
      <u/>
      <sz val="16"/>
      <color indexed="10"/>
      <name val="ＭＳ Ｐゴシック"/>
      <family val="3"/>
      <charset val="128"/>
    </font>
    <font>
      <sz val="16"/>
      <color indexed="8"/>
      <name val="ＭＳ Ｐゴシック"/>
      <family val="3"/>
      <charset val="128"/>
    </font>
    <font>
      <b/>
      <sz val="16"/>
      <color indexed="10"/>
      <name val="ＭＳ Ｐゴシック"/>
      <family val="3"/>
      <charset val="128"/>
    </font>
    <font>
      <b/>
      <sz val="11"/>
      <color rgb="FFFF0000"/>
      <name val="ＭＳ Ｐゴシック"/>
      <family val="3"/>
      <charset val="128"/>
    </font>
    <font>
      <sz val="12"/>
      <name val="ＭＳ Ｐゴシック"/>
      <family val="3"/>
      <charset val="128"/>
    </font>
    <font>
      <b/>
      <sz val="16"/>
      <color theme="1"/>
      <name val="游ゴシック"/>
      <family val="3"/>
      <charset val="128"/>
      <scheme val="minor"/>
    </font>
    <font>
      <b/>
      <sz val="16"/>
      <name val="游ゴシック"/>
      <family val="3"/>
      <charset val="128"/>
      <scheme val="minor"/>
    </font>
    <font>
      <sz val="12"/>
      <color rgb="FFFF0000"/>
      <name val="ＭＳ Ｐゴシック"/>
      <family val="3"/>
      <charset val="128"/>
    </font>
    <font>
      <sz val="6"/>
      <name val="游ゴシック"/>
      <family val="3"/>
      <charset val="128"/>
      <scheme val="minor"/>
    </font>
    <font>
      <sz val="11"/>
      <color rgb="FF0070C0"/>
      <name val="游ゴシック"/>
      <family val="3"/>
      <charset val="128"/>
      <scheme val="minor"/>
    </font>
    <font>
      <sz val="11"/>
      <color rgb="FF9C6500"/>
      <name val="游ゴシック"/>
      <family val="3"/>
      <charset val="128"/>
      <scheme val="minor"/>
    </font>
    <font>
      <sz val="11"/>
      <color rgb="FF0070C0"/>
      <name val="ＭＳ Ｐゴシック"/>
      <family val="3"/>
      <charset val="128"/>
    </font>
    <font>
      <b/>
      <sz val="10"/>
      <color theme="1"/>
      <name val="ＭＳ Ｐゴシック"/>
      <family val="3"/>
      <charset val="128"/>
    </font>
    <font>
      <sz val="9"/>
      <color indexed="12"/>
      <name val="ＭＳ Ｐゴシック"/>
      <family val="3"/>
      <charset val="128"/>
    </font>
    <font>
      <sz val="9"/>
      <color theme="1"/>
      <name val="ＭＳ Ｐゴシック"/>
      <family val="3"/>
      <charset val="128"/>
    </font>
    <font>
      <b/>
      <sz val="9"/>
      <color rgb="FFFF0000"/>
      <name val="ＭＳ Ｐゴシック"/>
      <family val="3"/>
      <charset val="128"/>
    </font>
    <font>
      <b/>
      <sz val="9"/>
      <color rgb="FFFF0000"/>
      <name val="游ゴシック"/>
      <family val="3"/>
      <charset val="128"/>
      <scheme val="minor"/>
    </font>
    <font>
      <sz val="11"/>
      <name val="ＭＳ ゴシック"/>
      <family val="3"/>
      <charset val="128"/>
    </font>
    <font>
      <sz val="10"/>
      <name val="ＭＳ ゴシック"/>
      <family val="3"/>
      <charset val="128"/>
    </font>
    <font>
      <sz val="11"/>
      <color indexed="10"/>
      <name val="ＭＳ ゴシック"/>
      <family val="3"/>
      <charset val="128"/>
    </font>
    <font>
      <sz val="10"/>
      <color indexed="10"/>
      <name val="ＭＳ Ｐゴシック"/>
      <family val="3"/>
      <charset val="128"/>
    </font>
    <font>
      <sz val="10"/>
      <name val="游ゴシック"/>
      <family val="3"/>
      <charset val="128"/>
      <scheme val="minor"/>
    </font>
  </fonts>
  <fills count="25">
    <fill>
      <patternFill patternType="none"/>
    </fill>
    <fill>
      <patternFill patternType="gray125"/>
    </fill>
    <fill>
      <patternFill patternType="solid">
        <fgColor rgb="FFFFEB9C"/>
      </patternFill>
    </fill>
    <fill>
      <patternFill patternType="solid">
        <fgColor indexed="43"/>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indexed="13"/>
        <bgColor indexed="64"/>
      </patternFill>
    </fill>
    <fill>
      <patternFill patternType="solid">
        <fgColor rgb="FFFF0000"/>
        <bgColor indexed="64"/>
      </patternFill>
    </fill>
    <fill>
      <patternFill patternType="solid">
        <fgColor indexed="44"/>
        <bgColor indexed="64"/>
      </patternFill>
    </fill>
    <fill>
      <patternFill patternType="solid">
        <fgColor rgb="FF92D05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00B0F0"/>
        <bgColor indexed="64"/>
      </patternFill>
    </fill>
    <fill>
      <patternFill patternType="solid">
        <fgColor rgb="FF0070C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6"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9">
    <xf numFmtId="0" fontId="0" fillId="0" borderId="0">
      <alignment vertical="center"/>
    </xf>
    <xf numFmtId="0" fontId="1" fillId="0" borderId="0">
      <alignment vertical="center"/>
    </xf>
    <xf numFmtId="0" fontId="6" fillId="0" borderId="0"/>
    <xf numFmtId="9" fontId="8" fillId="0" borderId="0" applyFont="0" applyFill="0" applyBorder="0" applyAlignment="0" applyProtection="0">
      <alignment vertical="center"/>
    </xf>
    <xf numFmtId="0" fontId="6" fillId="0" borderId="0">
      <alignment vertical="center"/>
    </xf>
    <xf numFmtId="0" fontId="59" fillId="2" borderId="0" applyNumberFormat="0" applyBorder="0" applyAlignment="0" applyProtection="0">
      <alignment vertical="center"/>
    </xf>
    <xf numFmtId="0" fontId="8" fillId="0" borderId="0"/>
    <xf numFmtId="38" fontId="8" fillId="0" borderId="0" applyFont="0" applyFill="0" applyBorder="0" applyAlignment="0" applyProtection="0">
      <alignment vertical="center"/>
    </xf>
    <xf numFmtId="0" fontId="8" fillId="0" borderId="0"/>
  </cellStyleXfs>
  <cellXfs count="1387">
    <xf numFmtId="0" fontId="0" fillId="0" borderId="0" xfId="0">
      <alignment vertical="center"/>
    </xf>
    <xf numFmtId="0" fontId="2" fillId="3" borderId="1" xfId="1" applyFont="1" applyFill="1" applyBorder="1" applyAlignment="1">
      <alignment horizontal="center" vertical="center"/>
    </xf>
    <xf numFmtId="0" fontId="2" fillId="0" borderId="1" xfId="1" applyFont="1" applyBorder="1" applyAlignment="1">
      <alignment horizontal="center" vertical="center" shrinkToFit="1"/>
    </xf>
    <xf numFmtId="0" fontId="1" fillId="0" borderId="0" xfId="1">
      <alignment vertical="center"/>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4" xfId="1" applyFont="1" applyFill="1" applyBorder="1" applyAlignment="1">
      <alignment horizontal="center" vertical="center"/>
    </xf>
    <xf numFmtId="176" fontId="5" fillId="0" borderId="1" xfId="1" applyNumberFormat="1" applyFont="1" applyBorder="1">
      <alignment vertical="center"/>
    </xf>
    <xf numFmtId="0" fontId="1" fillId="0" borderId="0" xfId="1" applyAlignment="1">
      <alignment horizontal="center" vertical="center"/>
    </xf>
    <xf numFmtId="177" fontId="1" fillId="0" borderId="0" xfId="1" applyNumberFormat="1" applyAlignment="1">
      <alignment horizontal="center" vertical="center"/>
    </xf>
    <xf numFmtId="0" fontId="1" fillId="0" borderId="0" xfId="1" applyAlignment="1">
      <alignment horizontal="right" vertical="center"/>
    </xf>
    <xf numFmtId="177" fontId="1" fillId="0" borderId="0" xfId="1" applyNumberFormat="1">
      <alignment vertical="center"/>
    </xf>
    <xf numFmtId="178" fontId="6" fillId="0" borderId="0" xfId="1" applyNumberFormat="1" applyFont="1">
      <alignment vertical="center"/>
    </xf>
    <xf numFmtId="0" fontId="2" fillId="0" borderId="1" xfId="1" applyFont="1" applyBorder="1" applyAlignment="1">
      <alignment horizontal="center" vertical="center"/>
    </xf>
    <xf numFmtId="179" fontId="2" fillId="0" borderId="1" xfId="1" applyNumberFormat="1" applyFont="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center" vertical="center"/>
    </xf>
    <xf numFmtId="0" fontId="1" fillId="0" borderId="2" xfId="1" applyBorder="1" applyAlignment="1">
      <alignment horizontal="center" vertical="center"/>
    </xf>
    <xf numFmtId="177" fontId="1" fillId="0" borderId="1" xfId="1" applyNumberFormat="1" applyBorder="1" applyAlignment="1">
      <alignment horizontal="center" vertical="center"/>
    </xf>
    <xf numFmtId="178" fontId="6" fillId="0" borderId="1" xfId="1" applyNumberFormat="1" applyFont="1" applyBorder="1" applyAlignment="1">
      <alignment horizontal="center" vertical="center"/>
    </xf>
    <xf numFmtId="0" fontId="6" fillId="0" borderId="1" xfId="2" applyBorder="1" applyAlignment="1">
      <alignment vertical="center"/>
    </xf>
    <xf numFmtId="0" fontId="1" fillId="0" borderId="1" xfId="1" applyBorder="1" applyAlignment="1">
      <alignment horizontal="right" vertical="center"/>
    </xf>
    <xf numFmtId="176" fontId="1" fillId="0" borderId="1" xfId="1" applyNumberFormat="1" applyBorder="1" applyAlignment="1">
      <alignment horizontal="right" vertical="center"/>
    </xf>
    <xf numFmtId="176" fontId="1" fillId="0" borderId="1" xfId="1" applyNumberFormat="1" applyBorder="1">
      <alignment vertical="center"/>
    </xf>
    <xf numFmtId="0" fontId="7" fillId="0" borderId="0" xfId="1" applyFont="1" applyAlignment="1">
      <alignment horizontal="left" vertical="center"/>
    </xf>
    <xf numFmtId="3" fontId="8" fillId="0" borderId="1" xfId="1" applyNumberFormat="1" applyFont="1" applyBorder="1" applyAlignment="1">
      <alignment horizontal="center" vertical="center"/>
    </xf>
    <xf numFmtId="0" fontId="1" fillId="0" borderId="1" xfId="1" applyBorder="1">
      <alignment vertical="center"/>
    </xf>
    <xf numFmtId="0" fontId="9" fillId="0" borderId="1" xfId="1" applyFont="1" applyBorder="1" applyAlignment="1">
      <alignment horizontal="left" vertical="center" shrinkToFit="1"/>
    </xf>
    <xf numFmtId="0" fontId="8" fillId="0" borderId="1" xfId="1" applyFont="1" applyBorder="1" applyAlignment="1">
      <alignment horizontal="left" vertical="center" shrinkToFit="1"/>
    </xf>
    <xf numFmtId="0" fontId="1" fillId="0" borderId="1" xfId="1" applyBorder="1" applyAlignment="1">
      <alignment horizontal="left" vertical="center" wrapText="1"/>
    </xf>
    <xf numFmtId="176" fontId="1" fillId="0" borderId="1" xfId="1" applyNumberFormat="1" applyBorder="1" applyAlignment="1">
      <alignment vertical="center" wrapText="1"/>
    </xf>
    <xf numFmtId="0" fontId="1" fillId="0" borderId="1" xfId="1" applyBorder="1" applyAlignment="1">
      <alignment horizontal="left" vertical="center" wrapText="1" shrinkToFit="1"/>
    </xf>
    <xf numFmtId="49" fontId="1" fillId="0" borderId="1" xfId="1" applyNumberFormat="1" applyBorder="1" applyAlignment="1">
      <alignment horizontal="center" vertical="center"/>
    </xf>
    <xf numFmtId="0" fontId="1" fillId="0" borderId="1" xfId="1" applyBorder="1" applyAlignment="1">
      <alignment horizontal="right" vertical="center" wrapText="1"/>
    </xf>
    <xf numFmtId="0" fontId="1" fillId="0" borderId="2" xfId="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left" vertical="center"/>
    </xf>
    <xf numFmtId="180" fontId="1" fillId="0" borderId="1" xfId="1" applyNumberFormat="1" applyBorder="1" applyAlignment="1">
      <alignment horizontal="right" vertical="center"/>
    </xf>
    <xf numFmtId="0" fontId="1" fillId="0" borderId="1" xfId="1" applyBorder="1" applyAlignment="1">
      <alignment horizontal="center" vertical="center" shrinkToFit="1"/>
    </xf>
    <xf numFmtId="0" fontId="1" fillId="0" borderId="1" xfId="1" applyBorder="1" applyAlignment="1">
      <alignment horizontal="left" vertical="center" shrinkToFit="1"/>
    </xf>
    <xf numFmtId="177" fontId="6" fillId="0" borderId="1" xfId="1" applyNumberFormat="1" applyFont="1" applyBorder="1" applyAlignment="1">
      <alignment horizontal="center" vertical="center"/>
    </xf>
    <xf numFmtId="176" fontId="1" fillId="0" borderId="1" xfId="1" applyNumberFormat="1" applyBorder="1" applyAlignment="1"/>
    <xf numFmtId="3" fontId="6" fillId="0" borderId="1" xfId="1" applyNumberFormat="1" applyFont="1" applyBorder="1" applyAlignment="1">
      <alignment horizontal="center" vertical="center"/>
    </xf>
    <xf numFmtId="0" fontId="6" fillId="0" borderId="1" xfId="1" applyFont="1" applyBorder="1">
      <alignment vertical="center"/>
    </xf>
    <xf numFmtId="180" fontId="6" fillId="0" borderId="1" xfId="1" applyNumberFormat="1" applyFont="1" applyBorder="1" applyAlignment="1">
      <alignment horizontal="right" vertical="center"/>
    </xf>
    <xf numFmtId="176" fontId="6" fillId="0" borderId="1" xfId="1" applyNumberFormat="1" applyFont="1" applyBorder="1">
      <alignment vertical="center"/>
    </xf>
    <xf numFmtId="176" fontId="6" fillId="0" borderId="1" xfId="1" applyNumberFormat="1" applyFont="1" applyBorder="1" applyAlignment="1"/>
    <xf numFmtId="0" fontId="6" fillId="0" borderId="1" xfId="1" applyFont="1" applyBorder="1" applyAlignment="1">
      <alignment horizontal="left" vertical="center" shrinkToFit="1"/>
    </xf>
    <xf numFmtId="0" fontId="6" fillId="0" borderId="1" xfId="1" applyFont="1" applyBorder="1" applyAlignment="1">
      <alignment horizontal="center" vertical="center" shrinkToFit="1"/>
    </xf>
    <xf numFmtId="0" fontId="6" fillId="0" borderId="1" xfId="1" applyFont="1" applyBorder="1" applyAlignment="1">
      <alignment horizontal="center" vertical="center"/>
    </xf>
    <xf numFmtId="3" fontId="7" fillId="0" borderId="1" xfId="1" applyNumberFormat="1" applyFont="1" applyBorder="1" applyAlignment="1">
      <alignment horizontal="center" vertical="center"/>
    </xf>
    <xf numFmtId="3" fontId="10" fillId="0" borderId="1" xfId="1" applyNumberFormat="1" applyFont="1" applyBorder="1" applyAlignment="1">
      <alignment horizontal="center" vertical="center"/>
    </xf>
    <xf numFmtId="0" fontId="10" fillId="0" borderId="1" xfId="1" applyFont="1" applyBorder="1">
      <alignment vertical="center"/>
    </xf>
    <xf numFmtId="180" fontId="10" fillId="0" borderId="1" xfId="1" applyNumberFormat="1" applyFont="1" applyBorder="1" applyAlignment="1">
      <alignment horizontal="right" vertical="center"/>
    </xf>
    <xf numFmtId="176" fontId="10" fillId="0" borderId="1" xfId="1" applyNumberFormat="1" applyFont="1" applyBorder="1">
      <alignment vertical="center"/>
    </xf>
    <xf numFmtId="176" fontId="10" fillId="0" borderId="1" xfId="1" applyNumberFormat="1" applyFont="1" applyBorder="1" applyAlignment="1"/>
    <xf numFmtId="0" fontId="10" fillId="0" borderId="1" xfId="1" applyFont="1" applyBorder="1" applyAlignment="1">
      <alignment horizontal="left" vertical="center" shrinkToFit="1"/>
    </xf>
    <xf numFmtId="0" fontId="10" fillId="0" borderId="1" xfId="1" applyFont="1" applyBorder="1" applyAlignment="1">
      <alignment horizontal="center" vertical="center" shrinkToFit="1"/>
    </xf>
    <xf numFmtId="0" fontId="10" fillId="0" borderId="1" xfId="1" applyFont="1" applyBorder="1" applyAlignment="1">
      <alignment horizontal="center" vertical="center"/>
    </xf>
    <xf numFmtId="177" fontId="11" fillId="0" borderId="1" xfId="1" applyNumberFormat="1" applyFont="1" applyBorder="1" applyAlignment="1">
      <alignment horizontal="center" vertical="center"/>
    </xf>
    <xf numFmtId="178" fontId="10" fillId="0" borderId="1" xfId="1" applyNumberFormat="1" applyFont="1" applyBorder="1" applyAlignment="1">
      <alignment horizontal="center" vertical="center"/>
    </xf>
    <xf numFmtId="0" fontId="11" fillId="0" borderId="0" xfId="1" applyFont="1" applyAlignment="1">
      <alignment horizontal="center" vertical="center"/>
    </xf>
    <xf numFmtId="177" fontId="7" fillId="0" borderId="1" xfId="1" applyNumberFormat="1" applyFont="1" applyBorder="1" applyAlignment="1">
      <alignment horizontal="center" vertical="center"/>
    </xf>
    <xf numFmtId="0" fontId="7" fillId="0" borderId="1" xfId="1" applyFont="1" applyBorder="1" applyAlignment="1">
      <alignment vertical="center" wrapText="1"/>
    </xf>
    <xf numFmtId="0" fontId="10" fillId="0" borderId="1" xfId="1" applyFont="1" applyBorder="1" applyAlignment="1">
      <alignment horizontal="left" vertical="center"/>
    </xf>
    <xf numFmtId="0" fontId="7" fillId="0" borderId="0" xfId="1" applyFont="1">
      <alignment vertical="center"/>
    </xf>
    <xf numFmtId="176" fontId="1" fillId="0" borderId="1" xfId="1" applyNumberFormat="1" applyBorder="1" applyAlignment="1">
      <alignment horizontal="center" vertical="center"/>
    </xf>
    <xf numFmtId="179" fontId="1" fillId="0" borderId="0" xfId="1" applyNumberFormat="1">
      <alignment vertical="center"/>
    </xf>
    <xf numFmtId="178" fontId="1" fillId="0" borderId="0" xfId="1" applyNumberFormat="1">
      <alignment vertical="center"/>
    </xf>
    <xf numFmtId="179" fontId="1" fillId="0" borderId="1" xfId="1" applyNumberFormat="1" applyBorder="1" applyAlignment="1">
      <alignment horizontal="center" vertical="center"/>
    </xf>
    <xf numFmtId="178" fontId="1" fillId="0" borderId="1" xfId="1" applyNumberFormat="1" applyBorder="1" applyAlignment="1">
      <alignment horizontal="center" vertical="center"/>
    </xf>
    <xf numFmtId="0" fontId="1" fillId="4" borderId="5" xfId="1" applyFill="1" applyBorder="1" applyAlignment="1">
      <alignment horizontal="center" vertical="center" textRotation="255"/>
    </xf>
    <xf numFmtId="3" fontId="11" fillId="0" borderId="1" xfId="1" applyNumberFormat="1" applyFont="1" applyBorder="1" applyAlignment="1">
      <alignment horizontal="center" vertical="center"/>
    </xf>
    <xf numFmtId="49" fontId="1" fillId="0" borderId="1" xfId="1" applyNumberFormat="1" applyBorder="1" applyAlignment="1">
      <alignment horizontal="left" vertical="center"/>
    </xf>
    <xf numFmtId="3" fontId="1" fillId="0" borderId="1" xfId="1" applyNumberFormat="1" applyBorder="1" applyAlignment="1">
      <alignment horizontal="right" vertical="center"/>
    </xf>
    <xf numFmtId="56" fontId="1" fillId="0" borderId="1" xfId="1" applyNumberFormat="1" applyBorder="1" applyAlignment="1">
      <alignment horizontal="center" vertical="center"/>
    </xf>
    <xf numFmtId="0" fontId="6" fillId="0" borderId="1" xfId="2" applyBorder="1" applyAlignment="1">
      <alignment horizontal="left" vertical="center"/>
    </xf>
    <xf numFmtId="0" fontId="1" fillId="5" borderId="5" xfId="1" applyFill="1" applyBorder="1" applyAlignment="1">
      <alignment horizontal="center" vertical="center" textRotation="255"/>
    </xf>
    <xf numFmtId="0" fontId="8" fillId="0" borderId="1" xfId="1" applyFont="1" applyBorder="1">
      <alignment vertical="center"/>
    </xf>
    <xf numFmtId="0" fontId="8" fillId="0" borderId="1" xfId="1" applyFont="1" applyBorder="1" applyAlignment="1">
      <alignment horizontal="center" vertical="center"/>
    </xf>
    <xf numFmtId="176" fontId="8" fillId="0" borderId="2" xfId="1" applyNumberFormat="1" applyFont="1" applyBorder="1">
      <alignment vertical="center"/>
    </xf>
    <xf numFmtId="0" fontId="1" fillId="5" borderId="0" xfId="1" applyFill="1" applyAlignment="1">
      <alignment horizontal="center" vertical="center" textRotation="255"/>
    </xf>
    <xf numFmtId="0" fontId="1" fillId="0" borderId="4" xfId="1" applyBorder="1">
      <alignment vertical="center"/>
    </xf>
    <xf numFmtId="3" fontId="1" fillId="6" borderId="1" xfId="1" applyNumberFormat="1" applyFill="1" applyBorder="1" applyAlignment="1">
      <alignment horizontal="center" vertical="center"/>
    </xf>
    <xf numFmtId="49" fontId="1" fillId="6" borderId="1" xfId="1" applyNumberFormat="1" applyFill="1" applyBorder="1" applyAlignment="1">
      <alignment horizontal="left" vertical="center"/>
    </xf>
    <xf numFmtId="0" fontId="1" fillId="6" borderId="1" xfId="1" applyFill="1" applyBorder="1" applyAlignment="1">
      <alignment horizontal="center" vertical="center"/>
    </xf>
    <xf numFmtId="3" fontId="1" fillId="6" borderId="1" xfId="1" applyNumberFormat="1" applyFill="1" applyBorder="1" applyAlignment="1">
      <alignment horizontal="right" vertical="center"/>
    </xf>
    <xf numFmtId="176" fontId="1" fillId="6" borderId="1" xfId="1" applyNumberFormat="1" applyFill="1" applyBorder="1">
      <alignment vertical="center"/>
    </xf>
    <xf numFmtId="0" fontId="1" fillId="6" borderId="4" xfId="1" applyFill="1" applyBorder="1">
      <alignment vertical="center"/>
    </xf>
    <xf numFmtId="0" fontId="1" fillId="6" borderId="1" xfId="1" applyFill="1" applyBorder="1" applyAlignment="1">
      <alignment horizontal="left" vertical="center"/>
    </xf>
    <xf numFmtId="0" fontId="12" fillId="6" borderId="1" xfId="1" applyFont="1" applyFill="1" applyBorder="1" applyAlignment="1">
      <alignment horizontal="center" vertical="center"/>
    </xf>
    <xf numFmtId="177" fontId="1" fillId="6" borderId="1" xfId="1" applyNumberFormat="1" applyFill="1" applyBorder="1" applyAlignment="1">
      <alignment horizontal="center" vertical="center"/>
    </xf>
    <xf numFmtId="56" fontId="1" fillId="6" borderId="1" xfId="1" applyNumberFormat="1" applyFill="1" applyBorder="1" applyAlignment="1">
      <alignment horizontal="center" vertical="center"/>
    </xf>
    <xf numFmtId="0" fontId="1" fillId="5" borderId="0" xfId="1" applyFill="1">
      <alignment vertical="center"/>
    </xf>
    <xf numFmtId="0" fontId="11" fillId="0" borderId="1" xfId="1" applyFont="1" applyBorder="1" applyAlignment="1">
      <alignment horizontal="center" vertical="center"/>
    </xf>
    <xf numFmtId="49" fontId="1" fillId="0" borderId="1" xfId="1" applyNumberFormat="1" applyBorder="1">
      <alignment vertical="center"/>
    </xf>
    <xf numFmtId="49" fontId="11" fillId="0" borderId="1" xfId="1" applyNumberFormat="1" applyFont="1" applyBorder="1" applyAlignment="1">
      <alignment horizontal="left" vertical="center"/>
    </xf>
    <xf numFmtId="0" fontId="11" fillId="0" borderId="1" xfId="1" applyFont="1" applyBorder="1">
      <alignment vertical="center"/>
    </xf>
    <xf numFmtId="176" fontId="1" fillId="0" borderId="0" xfId="1" applyNumberFormat="1">
      <alignment vertical="center"/>
    </xf>
    <xf numFmtId="176" fontId="1" fillId="0" borderId="0" xfId="1" applyNumberFormat="1" applyAlignment="1">
      <alignment horizontal="center" vertical="center"/>
    </xf>
    <xf numFmtId="3" fontId="1" fillId="7" borderId="1" xfId="1" applyNumberFormat="1" applyFill="1" applyBorder="1" applyAlignment="1">
      <alignment horizontal="center" vertical="center"/>
    </xf>
    <xf numFmtId="0" fontId="1" fillId="7" borderId="1" xfId="1" applyFill="1" applyBorder="1" applyAlignment="1">
      <alignment horizontal="center" vertical="center"/>
    </xf>
    <xf numFmtId="176" fontId="11" fillId="7" borderId="1" xfId="1" applyNumberFormat="1" applyFont="1" applyFill="1" applyBorder="1">
      <alignment vertical="center"/>
    </xf>
    <xf numFmtId="0" fontId="1" fillId="7" borderId="2" xfId="1" applyFill="1" applyBorder="1" applyAlignment="1">
      <alignment horizontal="center" vertical="center"/>
    </xf>
    <xf numFmtId="0" fontId="12" fillId="7" borderId="1" xfId="1" applyFont="1" applyFill="1" applyBorder="1" applyAlignment="1">
      <alignment horizontal="center" vertical="center"/>
    </xf>
    <xf numFmtId="177" fontId="1" fillId="7" borderId="1" xfId="1" applyNumberFormat="1" applyFill="1" applyBorder="1" applyAlignment="1">
      <alignment horizontal="center" vertical="center"/>
    </xf>
    <xf numFmtId="56" fontId="1" fillId="7" borderId="1" xfId="1" applyNumberFormat="1" applyFill="1" applyBorder="1" applyAlignment="1">
      <alignment horizontal="center" vertical="center"/>
    </xf>
    <xf numFmtId="176" fontId="11" fillId="0" borderId="1" xfId="1" applyNumberFormat="1" applyFont="1" applyBorder="1">
      <alignment vertical="center"/>
    </xf>
    <xf numFmtId="0" fontId="6" fillId="0" borderId="1" xfId="2" applyBorder="1" applyAlignment="1">
      <alignment horizontal="left"/>
    </xf>
    <xf numFmtId="0" fontId="6" fillId="0" borderId="1" xfId="2" applyBorder="1" applyAlignment="1">
      <alignment horizontal="center" vertical="center"/>
    </xf>
    <xf numFmtId="0" fontId="11" fillId="0" borderId="2" xfId="1" applyFont="1" applyBorder="1" applyAlignment="1">
      <alignment horizontal="center" vertical="center"/>
    </xf>
    <xf numFmtId="0" fontId="6" fillId="0" borderId="1" xfId="2" applyBorder="1"/>
    <xf numFmtId="3" fontId="13" fillId="7" borderId="1" xfId="1" applyNumberFormat="1" applyFont="1" applyFill="1" applyBorder="1" applyAlignment="1">
      <alignment horizontal="center" vertical="center"/>
    </xf>
    <xf numFmtId="49" fontId="8" fillId="7" borderId="1" xfId="1" applyNumberFormat="1" applyFont="1" applyFill="1" applyBorder="1">
      <alignment vertical="center"/>
    </xf>
    <xf numFmtId="0" fontId="13" fillId="7" borderId="1" xfId="1" applyFont="1" applyFill="1" applyBorder="1" applyAlignment="1">
      <alignment horizontal="center" vertical="center"/>
    </xf>
    <xf numFmtId="176" fontId="8" fillId="7" borderId="1" xfId="1" applyNumberFormat="1" applyFont="1" applyFill="1" applyBorder="1" applyAlignment="1">
      <alignment horizontal="right" vertical="center"/>
    </xf>
    <xf numFmtId="0" fontId="13" fillId="7" borderId="2" xfId="1" applyFont="1" applyFill="1" applyBorder="1" applyAlignment="1">
      <alignment horizontal="center" vertical="center"/>
    </xf>
    <xf numFmtId="0" fontId="8" fillId="7" borderId="1" xfId="1" applyFont="1" applyFill="1" applyBorder="1" applyAlignment="1">
      <alignment horizontal="left" vertical="center"/>
    </xf>
    <xf numFmtId="3" fontId="1" fillId="8" borderId="1" xfId="1" applyNumberFormat="1" applyFill="1" applyBorder="1" applyAlignment="1">
      <alignment horizontal="center" vertical="center"/>
    </xf>
    <xf numFmtId="49" fontId="1" fillId="8" borderId="1" xfId="1" applyNumberFormat="1" applyFill="1" applyBorder="1" applyAlignment="1">
      <alignment horizontal="left" vertical="center"/>
    </xf>
    <xf numFmtId="0" fontId="1" fillId="8" borderId="1" xfId="1" applyFill="1" applyBorder="1">
      <alignment vertical="center"/>
    </xf>
    <xf numFmtId="3" fontId="1" fillId="8" borderId="1" xfId="1" applyNumberFormat="1" applyFill="1" applyBorder="1" applyAlignment="1">
      <alignment horizontal="right" vertical="center"/>
    </xf>
    <xf numFmtId="176" fontId="1" fillId="8" borderId="1" xfId="1" applyNumberFormat="1" applyFill="1" applyBorder="1">
      <alignment vertical="center"/>
    </xf>
    <xf numFmtId="0" fontId="1" fillId="8" borderId="2" xfId="1" applyFill="1" applyBorder="1" applyAlignment="1">
      <alignment horizontal="center" vertical="center"/>
    </xf>
    <xf numFmtId="0" fontId="1" fillId="8" borderId="1" xfId="1" applyFill="1" applyBorder="1" applyAlignment="1">
      <alignment horizontal="center" vertical="center"/>
    </xf>
    <xf numFmtId="177" fontId="1" fillId="8" borderId="1" xfId="1" applyNumberFormat="1" applyFill="1" applyBorder="1" applyAlignment="1">
      <alignment horizontal="center" vertical="center"/>
    </xf>
    <xf numFmtId="14" fontId="1" fillId="8" borderId="1" xfId="1" applyNumberFormat="1" applyFill="1" applyBorder="1" applyAlignment="1">
      <alignment horizontal="center" vertical="center"/>
    </xf>
    <xf numFmtId="178" fontId="1" fillId="8" borderId="1" xfId="1" applyNumberFormat="1" applyFill="1" applyBorder="1" applyAlignment="1">
      <alignment horizontal="center" vertical="center"/>
    </xf>
    <xf numFmtId="0" fontId="1" fillId="8" borderId="0" xfId="1" applyFill="1" applyAlignment="1">
      <alignment horizontal="center" vertical="center"/>
    </xf>
    <xf numFmtId="49" fontId="6" fillId="0" borderId="1" xfId="1" applyNumberFormat="1" applyFont="1" applyBorder="1">
      <alignment vertical="center"/>
    </xf>
    <xf numFmtId="0" fontId="1" fillId="0" borderId="6" xfId="1" applyBorder="1">
      <alignment vertical="center"/>
    </xf>
    <xf numFmtId="0" fontId="1" fillId="0" borderId="1" xfId="1" applyBorder="1" applyAlignment="1">
      <alignment vertical="center" shrinkToFit="1"/>
    </xf>
    <xf numFmtId="179" fontId="1" fillId="0" borderId="0" xfId="1" applyNumberFormat="1" applyAlignment="1">
      <alignment horizontal="center" vertical="center"/>
    </xf>
    <xf numFmtId="0" fontId="5" fillId="3" borderId="1" xfId="1" applyFont="1" applyFill="1" applyBorder="1" applyAlignment="1">
      <alignment horizontal="center" vertical="center"/>
    </xf>
    <xf numFmtId="0" fontId="14" fillId="0" borderId="1" xfId="1" applyFont="1" applyBorder="1" applyAlignment="1">
      <alignment horizontal="center" vertical="center"/>
    </xf>
    <xf numFmtId="0" fontId="8" fillId="0" borderId="0" xfId="1" applyFont="1">
      <alignment vertical="center"/>
    </xf>
    <xf numFmtId="176" fontId="5" fillId="0" borderId="1" xfId="1" applyNumberFormat="1" applyFont="1" applyBorder="1" applyAlignment="1">
      <alignment horizontal="center" vertical="center"/>
    </xf>
    <xf numFmtId="0" fontId="8" fillId="0" borderId="0" xfId="1" applyFont="1" applyAlignment="1">
      <alignment horizontal="center" vertical="center"/>
    </xf>
    <xf numFmtId="0" fontId="8" fillId="0" borderId="0" xfId="1" applyFont="1" applyAlignment="1">
      <alignment horizontal="right" vertical="center"/>
    </xf>
    <xf numFmtId="179" fontId="8" fillId="0" borderId="0" xfId="1" applyNumberFormat="1" applyFont="1">
      <alignment vertical="center"/>
    </xf>
    <xf numFmtId="176" fontId="15" fillId="0" borderId="7" xfId="1" applyNumberFormat="1" applyFont="1" applyBorder="1" applyAlignment="1">
      <alignment horizontal="left" vertical="center" wrapText="1"/>
    </xf>
    <xf numFmtId="176" fontId="15" fillId="0" borderId="8" xfId="1" applyNumberFormat="1" applyFont="1" applyBorder="1" applyAlignment="1">
      <alignment horizontal="left" vertical="center" wrapText="1"/>
    </xf>
    <xf numFmtId="179" fontId="14" fillId="0" borderId="1" xfId="1" applyNumberFormat="1" applyFont="1" applyBorder="1" applyAlignment="1">
      <alignment horizontal="center" vertical="center"/>
    </xf>
    <xf numFmtId="176" fontId="15" fillId="0" borderId="9" xfId="1" applyNumberFormat="1" applyFont="1" applyBorder="1" applyAlignment="1">
      <alignment horizontal="left" vertical="center" wrapText="1"/>
    </xf>
    <xf numFmtId="176" fontId="15" fillId="0" borderId="5" xfId="1" applyNumberFormat="1" applyFont="1" applyBorder="1" applyAlignment="1">
      <alignment horizontal="left" vertical="center" wrapText="1"/>
    </xf>
    <xf numFmtId="176" fontId="15" fillId="0" borderId="10" xfId="1" applyNumberFormat="1" applyFont="1" applyBorder="1" applyAlignment="1">
      <alignment horizontal="left" vertical="center" wrapText="1"/>
    </xf>
    <xf numFmtId="176" fontId="15" fillId="0" borderId="11" xfId="1" applyNumberFormat="1" applyFont="1" applyBorder="1" applyAlignment="1">
      <alignment horizontal="left" vertical="center" wrapText="1"/>
    </xf>
    <xf numFmtId="0" fontId="8" fillId="0" borderId="2" xfId="1" applyFont="1" applyBorder="1" applyAlignment="1">
      <alignment horizontal="center" vertical="center"/>
    </xf>
    <xf numFmtId="179" fontId="8" fillId="0" borderId="1" xfId="1" applyNumberFormat="1" applyFont="1" applyBorder="1" applyAlignment="1">
      <alignment horizontal="center" vertical="center"/>
    </xf>
    <xf numFmtId="0" fontId="8" fillId="0" borderId="1" xfId="1" applyFont="1" applyBorder="1" applyAlignment="1">
      <alignment horizontal="left" vertical="center"/>
    </xf>
    <xf numFmtId="176" fontId="8" fillId="0" borderId="1" xfId="1" applyNumberFormat="1" applyFont="1" applyBorder="1" applyAlignment="1">
      <alignment horizontal="right" vertical="center"/>
    </xf>
    <xf numFmtId="176" fontId="8" fillId="0" borderId="1" xfId="1" applyNumberFormat="1" applyFont="1" applyBorder="1">
      <alignment vertical="center"/>
    </xf>
    <xf numFmtId="177" fontId="8" fillId="0" borderId="1" xfId="1" applyNumberFormat="1" applyFont="1" applyBorder="1" applyAlignment="1">
      <alignment horizontal="center" vertical="center"/>
    </xf>
    <xf numFmtId="56" fontId="8" fillId="0" borderId="1" xfId="1" applyNumberFormat="1" applyFont="1" applyBorder="1" applyAlignment="1">
      <alignment horizontal="center" vertical="center"/>
    </xf>
    <xf numFmtId="178" fontId="8" fillId="0" borderId="1" xfId="1" applyNumberFormat="1" applyFont="1" applyBorder="1" applyAlignment="1">
      <alignment horizontal="center" vertical="center"/>
    </xf>
    <xf numFmtId="176" fontId="8" fillId="0" borderId="1" xfId="1" applyNumberFormat="1" applyFont="1" applyBorder="1" applyAlignment="1">
      <alignment horizontal="center" vertical="center"/>
    </xf>
    <xf numFmtId="176" fontId="8" fillId="0" borderId="1" xfId="1" applyNumberFormat="1" applyFont="1" applyBorder="1" applyAlignment="1"/>
    <xf numFmtId="0" fontId="17" fillId="0" borderId="1" xfId="1" applyFont="1" applyBorder="1" applyAlignment="1">
      <alignment horizontal="center" vertical="center"/>
    </xf>
    <xf numFmtId="0" fontId="8" fillId="0" borderId="1" xfId="1" applyFont="1" applyBorder="1" applyAlignment="1">
      <alignment horizontal="center" vertical="center" shrinkToFit="1"/>
    </xf>
    <xf numFmtId="178" fontId="8" fillId="0" borderId="1" xfId="1" applyNumberFormat="1" applyFont="1" applyBorder="1" applyAlignment="1">
      <alignment horizontal="left" vertical="center"/>
    </xf>
    <xf numFmtId="49" fontId="8" fillId="0" borderId="1" xfId="1" applyNumberFormat="1" applyFont="1" applyBorder="1" applyAlignment="1">
      <alignment horizontal="left" vertical="center"/>
    </xf>
    <xf numFmtId="0" fontId="13" fillId="0" borderId="1" xfId="1" applyFont="1" applyBorder="1" applyAlignment="1">
      <alignment horizontal="center" vertical="center"/>
    </xf>
    <xf numFmtId="0" fontId="8" fillId="0" borderId="1" xfId="2" applyFont="1" applyBorder="1" applyAlignment="1">
      <alignment horizontal="left" vertical="center"/>
    </xf>
    <xf numFmtId="0" fontId="8" fillId="0" borderId="1" xfId="2" applyFont="1" applyBorder="1" applyAlignment="1">
      <alignment horizontal="center" vertical="center"/>
    </xf>
    <xf numFmtId="0" fontId="8" fillId="0" borderId="1" xfId="2" applyFont="1" applyBorder="1" applyAlignment="1">
      <alignment vertical="center"/>
    </xf>
    <xf numFmtId="0" fontId="6" fillId="0" borderId="1" xfId="1" applyFont="1" applyBorder="1" applyAlignment="1">
      <alignment horizontal="left" vertical="center"/>
    </xf>
    <xf numFmtId="179" fontId="8" fillId="0" borderId="1" xfId="1" applyNumberFormat="1" applyFont="1" applyBorder="1" applyAlignment="1">
      <alignment horizontal="right" vertical="center"/>
    </xf>
    <xf numFmtId="3" fontId="8" fillId="0" borderId="0" xfId="1" applyNumberFormat="1" applyFont="1" applyAlignment="1">
      <alignment horizontal="center" vertical="center"/>
    </xf>
    <xf numFmtId="0" fontId="8" fillId="0" borderId="0" xfId="1" applyFont="1" applyAlignment="1">
      <alignment horizontal="center" vertical="center" shrinkToFit="1"/>
    </xf>
    <xf numFmtId="176" fontId="8" fillId="0" borderId="0" xfId="1" applyNumberFormat="1" applyFont="1" applyAlignment="1">
      <alignment horizontal="right" vertical="center"/>
    </xf>
    <xf numFmtId="176" fontId="8" fillId="0" borderId="0" xfId="1" applyNumberFormat="1" applyFont="1">
      <alignment vertical="center"/>
    </xf>
    <xf numFmtId="56" fontId="8" fillId="0" borderId="0" xfId="1" applyNumberFormat="1" applyFont="1" applyAlignment="1">
      <alignment horizontal="center" vertical="center"/>
    </xf>
    <xf numFmtId="179" fontId="8" fillId="0" borderId="0" xfId="1" applyNumberFormat="1" applyFont="1" applyAlignment="1">
      <alignment horizontal="right" vertical="center"/>
    </xf>
    <xf numFmtId="178" fontId="8" fillId="0" borderId="0" xfId="1" applyNumberFormat="1" applyFont="1" applyAlignment="1">
      <alignment horizontal="center" vertical="center"/>
    </xf>
    <xf numFmtId="179" fontId="8" fillId="0" borderId="0" xfId="1" applyNumberFormat="1" applyFont="1" applyAlignment="1">
      <alignment horizontal="center" vertical="center"/>
    </xf>
    <xf numFmtId="176" fontId="8" fillId="0" borderId="0" xfId="1" applyNumberFormat="1" applyFont="1" applyAlignment="1"/>
    <xf numFmtId="0" fontId="16" fillId="0" borderId="0" xfId="1" applyFont="1" applyAlignment="1">
      <alignment horizontal="center" vertical="center"/>
    </xf>
    <xf numFmtId="176" fontId="8" fillId="0" borderId="12" xfId="1" applyNumberFormat="1" applyFont="1" applyBorder="1">
      <alignment vertical="center"/>
    </xf>
    <xf numFmtId="0" fontId="1" fillId="0" borderId="0" xfId="1" applyAlignment="1">
      <alignment horizontal="right"/>
    </xf>
    <xf numFmtId="0" fontId="7" fillId="0" borderId="1" xfId="1" applyFont="1" applyBorder="1" applyAlignment="1">
      <alignment horizontal="left" vertical="center"/>
    </xf>
    <xf numFmtId="0" fontId="7" fillId="0" borderId="1" xfId="1" applyFont="1" applyBorder="1">
      <alignment vertical="center"/>
    </xf>
    <xf numFmtId="0" fontId="10" fillId="0" borderId="1" xfId="2" applyFont="1" applyBorder="1" applyAlignment="1">
      <alignment vertical="center"/>
    </xf>
    <xf numFmtId="0" fontId="7" fillId="0" borderId="2" xfId="1" applyFont="1" applyBorder="1" applyAlignment="1">
      <alignment horizontal="center" vertical="center"/>
    </xf>
    <xf numFmtId="0" fontId="11" fillId="0" borderId="1" xfId="1" applyFont="1" applyBorder="1" applyAlignment="1">
      <alignment horizontal="left" vertical="center"/>
    </xf>
    <xf numFmtId="0" fontId="7" fillId="0" borderId="1" xfId="1" applyFont="1" applyBorder="1" applyAlignment="1">
      <alignment horizontal="center" vertical="center"/>
    </xf>
    <xf numFmtId="176" fontId="11" fillId="0" borderId="1" xfId="1" applyNumberFormat="1" applyFont="1" applyBorder="1" applyAlignment="1">
      <alignment horizontal="right" vertical="center"/>
    </xf>
    <xf numFmtId="49" fontId="7" fillId="0" borderId="1" xfId="1" applyNumberFormat="1" applyFont="1" applyBorder="1" applyAlignment="1">
      <alignment horizontal="left" vertical="center"/>
    </xf>
    <xf numFmtId="3" fontId="7" fillId="0" borderId="1" xfId="1" applyNumberFormat="1" applyFont="1" applyBorder="1" applyAlignment="1">
      <alignment horizontal="right" vertical="center"/>
    </xf>
    <xf numFmtId="176" fontId="7" fillId="0" borderId="1" xfId="1" applyNumberFormat="1" applyFont="1" applyBorder="1">
      <alignment vertical="center"/>
    </xf>
    <xf numFmtId="0" fontId="1" fillId="0" borderId="1" xfId="1" applyBorder="1" applyAlignment="1">
      <alignment vertical="center" wrapText="1"/>
    </xf>
    <xf numFmtId="3" fontId="1" fillId="4" borderId="1" xfId="1" applyNumberFormat="1" applyFill="1" applyBorder="1" applyAlignment="1">
      <alignment horizontal="center" vertical="center"/>
    </xf>
    <xf numFmtId="49" fontId="1" fillId="4" borderId="1" xfId="1" applyNumberFormat="1" applyFill="1" applyBorder="1" applyAlignment="1">
      <alignment horizontal="left" vertical="center"/>
    </xf>
    <xf numFmtId="0" fontId="1" fillId="4" borderId="1" xfId="1" applyFill="1" applyBorder="1">
      <alignment vertical="center"/>
    </xf>
    <xf numFmtId="3" fontId="1" fillId="4" borderId="1" xfId="1" applyNumberFormat="1" applyFill="1" applyBorder="1" applyAlignment="1">
      <alignment horizontal="right" vertical="center"/>
    </xf>
    <xf numFmtId="176" fontId="1" fillId="4" borderId="1" xfId="1" applyNumberFormat="1" applyFill="1" applyBorder="1">
      <alignment vertical="center"/>
    </xf>
    <xf numFmtId="0" fontId="1" fillId="4" borderId="2" xfId="1" applyFill="1" applyBorder="1" applyAlignment="1">
      <alignment horizontal="center" vertical="center"/>
    </xf>
    <xf numFmtId="0" fontId="1" fillId="4" borderId="1" xfId="1" applyFill="1" applyBorder="1" applyAlignment="1">
      <alignment horizontal="center" vertical="center"/>
    </xf>
    <xf numFmtId="177" fontId="1" fillId="4" borderId="1" xfId="1" applyNumberFormat="1" applyFill="1" applyBorder="1" applyAlignment="1">
      <alignment horizontal="center" vertical="center"/>
    </xf>
    <xf numFmtId="3" fontId="18" fillId="9" borderId="2" xfId="1" applyNumberFormat="1" applyFont="1" applyFill="1" applyBorder="1" applyAlignment="1">
      <alignment horizontal="center" vertical="center"/>
    </xf>
    <xf numFmtId="3" fontId="18" fillId="9" borderId="3" xfId="1" applyNumberFormat="1" applyFont="1" applyFill="1" applyBorder="1" applyAlignment="1">
      <alignment horizontal="center" vertical="center"/>
    </xf>
    <xf numFmtId="3" fontId="18" fillId="9" borderId="4" xfId="1" applyNumberFormat="1" applyFont="1" applyFill="1" applyBorder="1" applyAlignment="1">
      <alignment horizontal="center" vertical="center"/>
    </xf>
    <xf numFmtId="3" fontId="1" fillId="0" borderId="1" xfId="1" applyNumberFormat="1" applyBorder="1" applyAlignment="1">
      <alignment horizontal="center" vertical="center" shrinkToFit="1"/>
    </xf>
    <xf numFmtId="180" fontId="1" fillId="0" borderId="1" xfId="1" applyNumberFormat="1" applyBorder="1" applyAlignment="1">
      <alignment horizontal="center" vertical="center"/>
    </xf>
    <xf numFmtId="0" fontId="19" fillId="0" borderId="1" xfId="1" applyFont="1" applyBorder="1" applyAlignment="1"/>
    <xf numFmtId="0" fontId="20" fillId="0" borderId="1" xfId="1" applyFont="1" applyBorder="1" applyAlignment="1">
      <alignment horizontal="center"/>
    </xf>
    <xf numFmtId="0" fontId="21" fillId="0" borderId="2" xfId="1" applyFont="1" applyBorder="1" applyAlignment="1"/>
    <xf numFmtId="176" fontId="18" fillId="10" borderId="1" xfId="1" applyNumberFormat="1" applyFont="1" applyFill="1" applyBorder="1" applyAlignment="1">
      <alignment horizontal="center" vertical="center"/>
    </xf>
    <xf numFmtId="176" fontId="1" fillId="0" borderId="2" xfId="1" applyNumberFormat="1" applyBorder="1">
      <alignment vertical="center"/>
    </xf>
    <xf numFmtId="0" fontId="1" fillId="0" borderId="2" xfId="1" applyBorder="1">
      <alignment vertical="center"/>
    </xf>
    <xf numFmtId="179" fontId="1" fillId="0" borderId="1" xfId="1" applyNumberFormat="1" applyBorder="1" applyAlignment="1">
      <alignment horizontal="right" vertical="center"/>
    </xf>
    <xf numFmtId="179" fontId="1" fillId="0" borderId="1" xfId="1" applyNumberFormat="1" applyBorder="1">
      <alignment vertical="center"/>
    </xf>
    <xf numFmtId="178" fontId="1" fillId="0" borderId="1" xfId="1" applyNumberFormat="1" applyBorder="1">
      <alignment vertical="center"/>
    </xf>
    <xf numFmtId="176" fontId="16" fillId="0" borderId="1" xfId="1" applyNumberFormat="1" applyFont="1" applyBorder="1" applyAlignment="1">
      <alignment horizontal="center" vertical="center" wrapText="1"/>
    </xf>
    <xf numFmtId="3" fontId="8" fillId="6" borderId="1" xfId="1" applyNumberFormat="1" applyFont="1" applyFill="1" applyBorder="1" applyAlignment="1">
      <alignment horizontal="center" vertical="center"/>
    </xf>
    <xf numFmtId="0" fontId="8" fillId="6" borderId="1" xfId="1" applyFont="1" applyFill="1" applyBorder="1" applyAlignment="1">
      <alignment horizontal="left" vertical="center"/>
    </xf>
    <xf numFmtId="0" fontId="8" fillId="6" borderId="1" xfId="1" applyFont="1" applyFill="1" applyBorder="1" applyAlignment="1">
      <alignment horizontal="center" vertical="center"/>
    </xf>
    <xf numFmtId="176" fontId="8" fillId="6" borderId="1" xfId="1" applyNumberFormat="1" applyFont="1" applyFill="1" applyBorder="1" applyAlignment="1">
      <alignment horizontal="right" vertical="center"/>
    </xf>
    <xf numFmtId="176" fontId="8" fillId="6" borderId="1" xfId="1" applyNumberFormat="1" applyFont="1" applyFill="1" applyBorder="1">
      <alignment vertical="center"/>
    </xf>
    <xf numFmtId="0" fontId="8" fillId="6" borderId="2" xfId="1" applyFont="1" applyFill="1" applyBorder="1" applyAlignment="1">
      <alignment horizontal="center" vertical="center"/>
    </xf>
    <xf numFmtId="0" fontId="10" fillId="6" borderId="1" xfId="1" applyFont="1" applyFill="1" applyBorder="1" applyAlignment="1">
      <alignment horizontal="center" vertical="center"/>
    </xf>
    <xf numFmtId="49" fontId="13" fillId="0" borderId="1" xfId="1" applyNumberFormat="1" applyFont="1" applyBorder="1">
      <alignment vertical="center"/>
    </xf>
    <xf numFmtId="5" fontId="1" fillId="0" borderId="0" xfId="1" applyNumberFormat="1" applyAlignment="1">
      <alignment horizontal="center" vertical="center"/>
    </xf>
    <xf numFmtId="181" fontId="1" fillId="0" borderId="0" xfId="1" applyNumberFormat="1">
      <alignment vertical="center"/>
    </xf>
    <xf numFmtId="5" fontId="1" fillId="0" borderId="0" xfId="1" applyNumberFormat="1">
      <alignment vertical="center"/>
    </xf>
    <xf numFmtId="0" fontId="12" fillId="0" borderId="0" xfId="1" applyFont="1">
      <alignment vertical="center"/>
    </xf>
    <xf numFmtId="5" fontId="1" fillId="0" borderId="0" xfId="1" applyNumberFormat="1" applyAlignment="1">
      <alignment horizontal="left" vertical="center"/>
    </xf>
    <xf numFmtId="0" fontId="1" fillId="0" borderId="0" xfId="1" applyAlignment="1">
      <alignment horizontal="left" vertical="center"/>
    </xf>
    <xf numFmtId="6" fontId="1" fillId="0" borderId="0" xfId="1" applyNumberFormat="1" applyAlignment="1">
      <alignment horizontal="center" vertical="center"/>
    </xf>
    <xf numFmtId="5" fontId="1" fillId="0" borderId="1" xfId="1" applyNumberFormat="1" applyBorder="1">
      <alignment vertical="center"/>
    </xf>
    <xf numFmtId="0" fontId="12" fillId="0" borderId="1" xfId="1" applyFont="1" applyBorder="1" applyAlignment="1">
      <alignment horizontal="center" vertical="center" shrinkToFit="1"/>
    </xf>
    <xf numFmtId="5" fontId="8" fillId="0" borderId="1" xfId="1" applyNumberFormat="1" applyFont="1" applyBorder="1">
      <alignment vertical="center"/>
    </xf>
    <xf numFmtId="0" fontId="9" fillId="0" borderId="1" xfId="1" applyFont="1" applyBorder="1" applyAlignment="1">
      <alignment horizontal="center" vertical="center"/>
    </xf>
    <xf numFmtId="0" fontId="9" fillId="0" borderId="1" xfId="1" applyFont="1" applyBorder="1" applyAlignment="1">
      <alignment horizontal="right" vertical="center"/>
    </xf>
    <xf numFmtId="176" fontId="9" fillId="0" borderId="1" xfId="1" applyNumberFormat="1" applyFont="1" applyBorder="1">
      <alignment vertical="center"/>
    </xf>
    <xf numFmtId="5" fontId="9" fillId="0" borderId="1" xfId="1" applyNumberFormat="1" applyFont="1" applyBorder="1">
      <alignment vertical="center"/>
    </xf>
    <xf numFmtId="176" fontId="9" fillId="0" borderId="1" xfId="1" applyNumberFormat="1" applyFont="1" applyBorder="1" applyAlignment="1"/>
    <xf numFmtId="0" fontId="1" fillId="8" borderId="1" xfId="1" applyFill="1" applyBorder="1" applyAlignment="1">
      <alignment horizontal="center" vertical="center" shrinkToFit="1"/>
    </xf>
    <xf numFmtId="176" fontId="9" fillId="0" borderId="4" xfId="1" applyNumberFormat="1" applyFont="1" applyBorder="1">
      <alignment vertical="center"/>
    </xf>
    <xf numFmtId="179" fontId="1" fillId="8" borderId="1" xfId="1" applyNumberFormat="1" applyFill="1" applyBorder="1" applyAlignment="1">
      <alignment horizontal="center" vertical="center"/>
    </xf>
    <xf numFmtId="3" fontId="9" fillId="0" borderId="1" xfId="1" applyNumberFormat="1" applyFont="1" applyBorder="1" applyAlignment="1">
      <alignment horizontal="center" vertical="center"/>
    </xf>
    <xf numFmtId="176" fontId="9" fillId="0" borderId="2" xfId="1" applyNumberFormat="1" applyFont="1" applyBorder="1">
      <alignment vertical="center"/>
    </xf>
    <xf numFmtId="0" fontId="9" fillId="0" borderId="1" xfId="1" applyFont="1" applyBorder="1">
      <alignment vertical="center"/>
    </xf>
    <xf numFmtId="3" fontId="9" fillId="0" borderId="2" xfId="1" applyNumberFormat="1" applyFont="1" applyBorder="1" applyAlignment="1">
      <alignment horizontal="center" vertical="center"/>
    </xf>
    <xf numFmtId="176" fontId="9" fillId="0" borderId="1" xfId="1" applyNumberFormat="1" applyFont="1" applyBorder="1" applyAlignment="1">
      <alignment horizontal="right" vertical="center"/>
    </xf>
    <xf numFmtId="176" fontId="22" fillId="0" borderId="1" xfId="1" applyNumberFormat="1" applyFont="1" applyBorder="1" applyAlignment="1"/>
    <xf numFmtId="0" fontId="8" fillId="0" borderId="2" xfId="1" applyFont="1" applyBorder="1">
      <alignment vertical="center"/>
    </xf>
    <xf numFmtId="0" fontId="6" fillId="0" borderId="1" xfId="2" applyBorder="1" applyAlignment="1">
      <alignment vertical="center" wrapText="1"/>
    </xf>
    <xf numFmtId="3" fontId="8" fillId="8" borderId="1" xfId="1" applyNumberFormat="1" applyFont="1" applyFill="1" applyBorder="1" applyAlignment="1">
      <alignment horizontal="center" vertical="center"/>
    </xf>
    <xf numFmtId="0" fontId="8" fillId="8" borderId="1" xfId="1" applyFont="1" applyFill="1" applyBorder="1">
      <alignment vertical="center"/>
    </xf>
    <xf numFmtId="0" fontId="8" fillId="8" borderId="1" xfId="1" applyFont="1" applyFill="1" applyBorder="1" applyAlignment="1">
      <alignment horizontal="center" vertical="center"/>
    </xf>
    <xf numFmtId="176" fontId="8" fillId="8" borderId="1" xfId="1" applyNumberFormat="1" applyFont="1" applyFill="1" applyBorder="1">
      <alignment vertical="center"/>
    </xf>
    <xf numFmtId="176" fontId="9" fillId="8" borderId="1" xfId="1" applyNumberFormat="1" applyFont="1" applyFill="1" applyBorder="1">
      <alignment vertical="center"/>
    </xf>
    <xf numFmtId="176" fontId="8" fillId="8" borderId="2" xfId="1" applyNumberFormat="1" applyFont="1" applyFill="1" applyBorder="1">
      <alignment vertical="center"/>
    </xf>
    <xf numFmtId="176" fontId="1" fillId="8" borderId="1" xfId="1" applyNumberFormat="1" applyFill="1" applyBorder="1" applyAlignment="1">
      <alignment horizontal="right" vertical="center"/>
    </xf>
    <xf numFmtId="0" fontId="23" fillId="8" borderId="1" xfId="1" applyFont="1" applyFill="1" applyBorder="1">
      <alignment vertical="center"/>
    </xf>
    <xf numFmtId="176" fontId="8" fillId="0" borderId="1" xfId="2" applyNumberFormat="1" applyFont="1" applyBorder="1" applyAlignment="1">
      <alignment horizontal="right"/>
    </xf>
    <xf numFmtId="176" fontId="1" fillId="0" borderId="1" xfId="1" applyNumberFormat="1" applyBorder="1" applyAlignment="1">
      <alignment horizontal="right"/>
    </xf>
    <xf numFmtId="176" fontId="8" fillId="0" borderId="1" xfId="1" applyNumberFormat="1" applyFont="1" applyBorder="1" applyAlignment="1">
      <alignment horizontal="left" vertical="center"/>
    </xf>
    <xf numFmtId="0" fontId="6" fillId="0" borderId="1" xfId="2" applyBorder="1" applyAlignment="1">
      <alignment vertical="center" shrinkToFit="1"/>
    </xf>
    <xf numFmtId="0" fontId="6" fillId="0" borderId="1" xfId="2" applyBorder="1" applyAlignment="1">
      <alignment horizontal="center" vertical="center" shrinkToFit="1"/>
    </xf>
    <xf numFmtId="56" fontId="1" fillId="0" borderId="1" xfId="1" applyNumberFormat="1" applyBorder="1" applyAlignment="1">
      <alignment horizontal="left" vertical="center"/>
    </xf>
    <xf numFmtId="3" fontId="9" fillId="8" borderId="1" xfId="1" applyNumberFormat="1" applyFont="1" applyFill="1" applyBorder="1" applyAlignment="1">
      <alignment horizontal="center" vertical="center"/>
    </xf>
    <xf numFmtId="3" fontId="9" fillId="8" borderId="2" xfId="1" applyNumberFormat="1" applyFont="1" applyFill="1" applyBorder="1" applyAlignment="1">
      <alignment horizontal="center" vertical="center"/>
    </xf>
    <xf numFmtId="176" fontId="9" fillId="8" borderId="1" xfId="1" applyNumberFormat="1" applyFont="1" applyFill="1" applyBorder="1" applyAlignment="1">
      <alignment horizontal="right" vertical="center"/>
    </xf>
    <xf numFmtId="176" fontId="22" fillId="8" borderId="1" xfId="1" applyNumberFormat="1" applyFont="1" applyFill="1" applyBorder="1" applyAlignment="1"/>
    <xf numFmtId="0" fontId="9" fillId="8" borderId="1" xfId="1" applyFont="1" applyFill="1" applyBorder="1" applyAlignment="1">
      <alignment horizontal="left" vertical="center" shrinkToFit="1"/>
    </xf>
    <xf numFmtId="0" fontId="8" fillId="8" borderId="1" xfId="1" applyFont="1" applyFill="1" applyBorder="1" applyAlignment="1">
      <alignment horizontal="left" vertical="center" shrinkToFit="1"/>
    </xf>
    <xf numFmtId="176" fontId="8" fillId="8" borderId="1" xfId="1" applyNumberFormat="1" applyFont="1" applyFill="1" applyBorder="1" applyAlignment="1">
      <alignment horizontal="center" vertical="center"/>
    </xf>
    <xf numFmtId="0" fontId="8" fillId="8" borderId="1" xfId="1" applyFont="1" applyFill="1" applyBorder="1" applyAlignment="1">
      <alignment horizontal="left" vertical="center"/>
    </xf>
    <xf numFmtId="0" fontId="8" fillId="8" borderId="2" xfId="1" applyFont="1" applyFill="1" applyBorder="1">
      <alignment vertical="center"/>
    </xf>
    <xf numFmtId="3" fontId="1" fillId="10" borderId="1" xfId="1" applyNumberFormat="1" applyFill="1" applyBorder="1" applyAlignment="1">
      <alignment horizontal="center" vertical="center"/>
    </xf>
    <xf numFmtId="3" fontId="8" fillId="10" borderId="1" xfId="1" applyNumberFormat="1" applyFont="1" applyFill="1" applyBorder="1" applyAlignment="1">
      <alignment horizontal="center" vertical="center"/>
    </xf>
    <xf numFmtId="0" fontId="8" fillId="10" borderId="1" xfId="1" applyFont="1" applyFill="1" applyBorder="1">
      <alignment vertical="center"/>
    </xf>
    <xf numFmtId="0" fontId="8" fillId="10" borderId="1" xfId="1" applyFont="1" applyFill="1" applyBorder="1" applyAlignment="1">
      <alignment horizontal="center" vertical="center"/>
    </xf>
    <xf numFmtId="176" fontId="8" fillId="10" borderId="1" xfId="1" applyNumberFormat="1" applyFont="1" applyFill="1" applyBorder="1">
      <alignment vertical="center"/>
    </xf>
    <xf numFmtId="176" fontId="9" fillId="10" borderId="1" xfId="1" applyNumberFormat="1" applyFont="1" applyFill="1" applyBorder="1">
      <alignment vertical="center"/>
    </xf>
    <xf numFmtId="176" fontId="8" fillId="10" borderId="2" xfId="1" applyNumberFormat="1" applyFont="1" applyFill="1" applyBorder="1">
      <alignment vertical="center"/>
    </xf>
    <xf numFmtId="0" fontId="7" fillId="10" borderId="1" xfId="1" applyFont="1" applyFill="1" applyBorder="1" applyAlignment="1">
      <alignment vertical="center" shrinkToFit="1"/>
    </xf>
    <xf numFmtId="0" fontId="1" fillId="10" borderId="1" xfId="1" applyFill="1" applyBorder="1" applyAlignment="1">
      <alignment horizontal="center" vertical="center" shrinkToFit="1"/>
    </xf>
    <xf numFmtId="178" fontId="1" fillId="10" borderId="1" xfId="1" applyNumberFormat="1" applyFill="1" applyBorder="1" applyAlignment="1">
      <alignment horizontal="center" vertical="center"/>
    </xf>
    <xf numFmtId="179" fontId="1" fillId="10" borderId="1" xfId="1" applyNumberFormat="1" applyFill="1" applyBorder="1" applyAlignment="1">
      <alignment horizontal="center" vertical="center"/>
    </xf>
    <xf numFmtId="0" fontId="1" fillId="10" borderId="1" xfId="1" applyFill="1" applyBorder="1">
      <alignment vertical="center"/>
    </xf>
    <xf numFmtId="0" fontId="1" fillId="10" borderId="1" xfId="1" applyFill="1" applyBorder="1" applyAlignment="1">
      <alignment horizontal="center" vertical="center"/>
    </xf>
    <xf numFmtId="176" fontId="1" fillId="10" borderId="1" xfId="1" applyNumberFormat="1" applyFill="1" applyBorder="1" applyAlignment="1">
      <alignment horizontal="right" vertical="center"/>
    </xf>
    <xf numFmtId="0" fontId="23" fillId="10" borderId="1" xfId="1" applyFont="1" applyFill="1" applyBorder="1">
      <alignment vertical="center"/>
    </xf>
    <xf numFmtId="0" fontId="26" fillId="0" borderId="1" xfId="1" applyFont="1" applyBorder="1" applyAlignment="1">
      <alignment horizontal="center" vertical="center"/>
    </xf>
    <xf numFmtId="176" fontId="23" fillId="0" borderId="1" xfId="1" applyNumberFormat="1" applyFont="1" applyBorder="1" applyAlignment="1">
      <alignment horizontal="right" vertical="center"/>
    </xf>
    <xf numFmtId="176" fontId="17" fillId="0" borderId="1" xfId="1" applyNumberFormat="1" applyFont="1" applyBorder="1" applyAlignment="1"/>
    <xf numFmtId="49" fontId="8" fillId="0" borderId="1" xfId="1" applyNumberFormat="1" applyFont="1" applyBorder="1">
      <alignment vertical="center"/>
    </xf>
    <xf numFmtId="0" fontId="7" fillId="10" borderId="1" xfId="1" applyFont="1" applyFill="1" applyBorder="1" applyAlignment="1">
      <alignment horizontal="center" vertical="center" shrinkToFit="1"/>
    </xf>
    <xf numFmtId="177" fontId="1" fillId="10" borderId="1" xfId="1" applyNumberFormat="1" applyFill="1" applyBorder="1" applyAlignment="1">
      <alignment horizontal="center" vertical="center"/>
    </xf>
    <xf numFmtId="0" fontId="23" fillId="0" borderId="1" xfId="1" applyFont="1" applyBorder="1">
      <alignment vertical="center"/>
    </xf>
    <xf numFmtId="3" fontId="8" fillId="4" borderId="1" xfId="1" applyNumberFormat="1" applyFont="1" applyFill="1" applyBorder="1" applyAlignment="1">
      <alignment horizontal="center" vertical="center"/>
    </xf>
    <xf numFmtId="0" fontId="8" fillId="4" borderId="1" xfId="1" applyFont="1" applyFill="1" applyBorder="1" applyAlignment="1">
      <alignment horizontal="center" vertical="center"/>
    </xf>
    <xf numFmtId="176" fontId="8" fillId="4" borderId="1" xfId="1" applyNumberFormat="1" applyFont="1" applyFill="1" applyBorder="1">
      <alignment vertical="center"/>
    </xf>
    <xf numFmtId="176" fontId="9" fillId="4" borderId="1" xfId="1" applyNumberFormat="1" applyFont="1" applyFill="1" applyBorder="1">
      <alignment vertical="center"/>
    </xf>
    <xf numFmtId="176" fontId="8" fillId="4" borderId="2" xfId="1" applyNumberFormat="1" applyFont="1" applyFill="1" applyBorder="1">
      <alignment vertical="center"/>
    </xf>
    <xf numFmtId="0" fontId="8" fillId="4" borderId="1" xfId="1" applyFont="1" applyFill="1" applyBorder="1">
      <alignment vertical="center"/>
    </xf>
    <xf numFmtId="3" fontId="9" fillId="4" borderId="1" xfId="1" applyNumberFormat="1" applyFont="1" applyFill="1" applyBorder="1" applyAlignment="1">
      <alignment horizontal="center" vertical="center"/>
    </xf>
    <xf numFmtId="0" fontId="9" fillId="4" borderId="1" xfId="1" applyFont="1" applyFill="1" applyBorder="1" applyAlignment="1">
      <alignment horizontal="center" vertical="center"/>
    </xf>
    <xf numFmtId="176" fontId="9" fillId="4" borderId="2" xfId="1" applyNumberFormat="1" applyFont="1" applyFill="1" applyBorder="1">
      <alignment vertical="center"/>
    </xf>
    <xf numFmtId="0" fontId="9" fillId="4" borderId="1" xfId="1" applyFont="1" applyFill="1" applyBorder="1">
      <alignment vertical="center"/>
    </xf>
    <xf numFmtId="0" fontId="1" fillId="4" borderId="1" xfId="1" applyFill="1" applyBorder="1" applyAlignment="1">
      <alignment horizontal="left" vertical="center"/>
    </xf>
    <xf numFmtId="0" fontId="6" fillId="10" borderId="1" xfId="2" applyFill="1" applyBorder="1" applyAlignment="1">
      <alignment vertical="center"/>
    </xf>
    <xf numFmtId="176" fontId="1" fillId="10" borderId="1" xfId="1" applyNumberFormat="1" applyFill="1" applyBorder="1">
      <alignment vertical="center"/>
    </xf>
    <xf numFmtId="0" fontId="12" fillId="10" borderId="1" xfId="1" applyFont="1" applyFill="1" applyBorder="1" applyAlignment="1">
      <alignment horizontal="center" vertical="center" shrinkToFit="1"/>
    </xf>
    <xf numFmtId="3" fontId="8" fillId="11" borderId="1" xfId="1" applyNumberFormat="1" applyFont="1" applyFill="1" applyBorder="1" applyAlignment="1">
      <alignment horizontal="center" vertical="center"/>
    </xf>
    <xf numFmtId="0" fontId="8" fillId="11" borderId="1" xfId="1" applyFont="1" applyFill="1" applyBorder="1">
      <alignment vertical="center"/>
    </xf>
    <xf numFmtId="0" fontId="8" fillId="11" borderId="1" xfId="1" applyFont="1" applyFill="1" applyBorder="1" applyAlignment="1">
      <alignment horizontal="center" vertical="center"/>
    </xf>
    <xf numFmtId="176" fontId="8" fillId="11" borderId="1" xfId="1" applyNumberFormat="1" applyFont="1" applyFill="1" applyBorder="1">
      <alignment vertical="center"/>
    </xf>
    <xf numFmtId="176" fontId="9" fillId="11" borderId="1" xfId="1" applyNumberFormat="1" applyFont="1" applyFill="1" applyBorder="1">
      <alignment vertical="center"/>
    </xf>
    <xf numFmtId="176" fontId="8" fillId="11" borderId="2" xfId="1" applyNumberFormat="1" applyFont="1" applyFill="1" applyBorder="1">
      <alignment vertical="center"/>
    </xf>
    <xf numFmtId="176" fontId="16" fillId="0" borderId="7" xfId="1" applyNumberFormat="1" applyFont="1" applyBorder="1" applyAlignment="1">
      <alignment horizontal="left" vertical="center" wrapText="1"/>
    </xf>
    <xf numFmtId="177" fontId="8" fillId="6" borderId="1" xfId="1" applyNumberFormat="1" applyFont="1" applyFill="1" applyBorder="1" applyAlignment="1">
      <alignment horizontal="center" vertical="center"/>
    </xf>
    <xf numFmtId="56" fontId="8" fillId="6" borderId="1" xfId="1" applyNumberFormat="1" applyFont="1" applyFill="1" applyBorder="1" applyAlignment="1">
      <alignment horizontal="center" vertical="center"/>
    </xf>
    <xf numFmtId="3" fontId="11" fillId="0" borderId="1" xfId="1" applyNumberFormat="1" applyFont="1" applyBorder="1" applyAlignment="1">
      <alignment horizontal="right" vertical="center"/>
    </xf>
    <xf numFmtId="3" fontId="1" fillId="0" borderId="1" xfId="1" applyNumberFormat="1" applyBorder="1" applyAlignment="1">
      <alignment horizontal="left" vertical="center"/>
    </xf>
    <xf numFmtId="3" fontId="11" fillId="8" borderId="1" xfId="1" applyNumberFormat="1" applyFont="1" applyFill="1" applyBorder="1" applyAlignment="1">
      <alignment horizontal="center" vertical="center"/>
    </xf>
    <xf numFmtId="49" fontId="11" fillId="8" borderId="1" xfId="1" applyNumberFormat="1" applyFont="1" applyFill="1" applyBorder="1" applyAlignment="1">
      <alignment horizontal="left" vertical="center"/>
    </xf>
    <xf numFmtId="0" fontId="11" fillId="8" borderId="1" xfId="1" applyFont="1" applyFill="1" applyBorder="1">
      <alignment vertical="center"/>
    </xf>
    <xf numFmtId="3" fontId="11" fillId="8" borderId="1" xfId="1" applyNumberFormat="1" applyFont="1" applyFill="1" applyBorder="1" applyAlignment="1">
      <alignment horizontal="right" vertical="center"/>
    </xf>
    <xf numFmtId="176" fontId="11" fillId="8" borderId="1" xfId="1" applyNumberFormat="1" applyFont="1" applyFill="1" applyBorder="1">
      <alignment vertical="center"/>
    </xf>
    <xf numFmtId="0" fontId="11" fillId="8" borderId="2" xfId="1" applyFont="1" applyFill="1" applyBorder="1" applyAlignment="1">
      <alignment horizontal="center" vertical="center"/>
    </xf>
    <xf numFmtId="0" fontId="11" fillId="8" borderId="1" xfId="1" applyFont="1" applyFill="1" applyBorder="1" applyAlignment="1">
      <alignment horizontal="center" vertical="center"/>
    </xf>
    <xf numFmtId="0" fontId="6" fillId="8" borderId="1" xfId="1" applyFont="1" applyFill="1" applyBorder="1" applyAlignment="1">
      <alignment horizontal="left" vertical="center"/>
    </xf>
    <xf numFmtId="0" fontId="11" fillId="8" borderId="1" xfId="1" applyFont="1" applyFill="1" applyBorder="1" applyAlignment="1">
      <alignment horizontal="right" vertical="center"/>
    </xf>
    <xf numFmtId="3" fontId="11" fillId="0" borderId="1" xfId="1" applyNumberFormat="1" applyFont="1" applyBorder="1" applyAlignment="1">
      <alignment horizontal="left" vertical="center"/>
    </xf>
    <xf numFmtId="178" fontId="11" fillId="0" borderId="1" xfId="1" applyNumberFormat="1" applyFont="1" applyBorder="1" applyAlignment="1">
      <alignment horizontal="center" vertical="center"/>
    </xf>
    <xf numFmtId="176" fontId="9" fillId="0" borderId="7" xfId="1" applyNumberFormat="1" applyFont="1" applyBorder="1" applyAlignment="1">
      <alignment horizontal="left" vertical="center" wrapText="1"/>
    </xf>
    <xf numFmtId="176" fontId="9" fillId="0" borderId="8" xfId="1" applyNumberFormat="1" applyFont="1" applyBorder="1" applyAlignment="1">
      <alignment horizontal="left" vertical="center" wrapText="1"/>
    </xf>
    <xf numFmtId="176" fontId="9" fillId="0" borderId="9" xfId="1" applyNumberFormat="1" applyFont="1" applyBorder="1" applyAlignment="1">
      <alignment horizontal="left" vertical="center" wrapText="1"/>
    </xf>
    <xf numFmtId="176" fontId="9" fillId="0" borderId="5" xfId="1" applyNumberFormat="1" applyFont="1" applyBorder="1" applyAlignment="1">
      <alignment horizontal="left" vertical="center" wrapText="1"/>
    </xf>
    <xf numFmtId="176" fontId="9" fillId="0" borderId="10" xfId="1" applyNumberFormat="1" applyFont="1" applyBorder="1" applyAlignment="1">
      <alignment horizontal="left" vertical="center" wrapText="1"/>
    </xf>
    <xf numFmtId="176" fontId="9" fillId="0" borderId="11" xfId="1" applyNumberFormat="1" applyFont="1" applyBorder="1" applyAlignment="1">
      <alignment horizontal="left" vertical="center" wrapText="1"/>
    </xf>
    <xf numFmtId="0" fontId="10" fillId="0" borderId="13" xfId="1" applyFont="1" applyBorder="1" applyAlignment="1">
      <alignment vertical="center" shrinkToFit="1"/>
    </xf>
    <xf numFmtId="0" fontId="6" fillId="4" borderId="1" xfId="1" applyFont="1" applyFill="1" applyBorder="1">
      <alignment vertical="center"/>
    </xf>
    <xf numFmtId="176" fontId="8" fillId="4" borderId="1" xfId="1" applyNumberFormat="1" applyFont="1" applyFill="1" applyBorder="1" applyAlignment="1">
      <alignment horizontal="center" vertical="center"/>
    </xf>
    <xf numFmtId="176" fontId="8" fillId="4" borderId="1" xfId="1" applyNumberFormat="1" applyFont="1" applyFill="1" applyBorder="1" applyAlignment="1"/>
    <xf numFmtId="0" fontId="8" fillId="4" borderId="1" xfId="1" applyFont="1" applyFill="1" applyBorder="1" applyAlignment="1">
      <alignment horizontal="left" vertical="center" shrinkToFit="1"/>
    </xf>
    <xf numFmtId="0" fontId="10" fillId="4" borderId="1" xfId="1" applyFont="1" applyFill="1" applyBorder="1" applyAlignment="1">
      <alignment horizontal="center" vertical="center" shrinkToFit="1"/>
    </xf>
    <xf numFmtId="0" fontId="8" fillId="4" borderId="1" xfId="1" applyFont="1" applyFill="1" applyBorder="1" applyAlignment="1">
      <alignment horizontal="center" vertical="center" shrinkToFit="1"/>
    </xf>
    <xf numFmtId="178" fontId="8" fillId="4" borderId="1" xfId="1" applyNumberFormat="1" applyFont="1" applyFill="1" applyBorder="1" applyAlignment="1">
      <alignment horizontal="center" vertical="center"/>
    </xf>
    <xf numFmtId="177" fontId="8" fillId="4" borderId="1" xfId="1" applyNumberFormat="1" applyFont="1" applyFill="1" applyBorder="1" applyAlignment="1">
      <alignment horizontal="center" vertical="center"/>
    </xf>
    <xf numFmtId="0" fontId="11" fillId="0" borderId="1" xfId="1" applyFont="1" applyBorder="1" applyAlignment="1">
      <alignment horizontal="right" vertical="center"/>
    </xf>
    <xf numFmtId="49" fontId="11" fillId="0" borderId="1" xfId="2" applyNumberFormat="1" applyFont="1" applyBorder="1" applyAlignment="1">
      <alignment horizontal="left" vertical="center"/>
    </xf>
    <xf numFmtId="0" fontId="11" fillId="0" borderId="2" xfId="1" applyFont="1" applyBorder="1" applyAlignment="1">
      <alignment horizontal="left" vertical="center"/>
    </xf>
    <xf numFmtId="0" fontId="27" fillId="3" borderId="1" xfId="1" applyFont="1" applyFill="1" applyBorder="1" applyAlignment="1">
      <alignment horizontal="center" vertical="center"/>
    </xf>
    <xf numFmtId="0" fontId="27" fillId="0" borderId="1" xfId="1" applyFont="1" applyBorder="1" applyAlignment="1">
      <alignment horizontal="center" vertical="center"/>
    </xf>
    <xf numFmtId="0" fontId="27" fillId="0" borderId="2" xfId="1" applyFont="1" applyBorder="1" applyAlignment="1">
      <alignment horizontal="center" vertical="center"/>
    </xf>
    <xf numFmtId="0" fontId="27" fillId="3" borderId="2" xfId="1" applyFont="1" applyFill="1" applyBorder="1" applyAlignment="1">
      <alignment horizontal="center" vertical="center"/>
    </xf>
    <xf numFmtId="0" fontId="27" fillId="3" borderId="3" xfId="1" applyFont="1" applyFill="1" applyBorder="1" applyAlignment="1">
      <alignment horizontal="center" vertical="center"/>
    </xf>
    <xf numFmtId="0" fontId="27" fillId="3" borderId="4" xfId="1" applyFont="1" applyFill="1" applyBorder="1" applyAlignment="1">
      <alignment horizontal="center" vertical="center"/>
    </xf>
    <xf numFmtId="176" fontId="27" fillId="0" borderId="1" xfId="1" applyNumberFormat="1" applyFont="1" applyBorder="1" applyAlignment="1">
      <alignment horizontal="right" vertical="center"/>
    </xf>
    <xf numFmtId="0" fontId="23" fillId="0" borderId="0" xfId="1" applyFont="1">
      <alignment vertical="center"/>
    </xf>
    <xf numFmtId="0" fontId="27" fillId="0" borderId="0" xfId="1" applyFont="1" applyAlignment="1">
      <alignment horizontal="center" vertical="center"/>
    </xf>
    <xf numFmtId="179" fontId="28" fillId="0" borderId="1" xfId="1" applyNumberFormat="1" applyFont="1" applyBorder="1" applyAlignment="1">
      <alignment horizontal="center" vertical="center"/>
    </xf>
    <xf numFmtId="179" fontId="27" fillId="0" borderId="0" xfId="1" applyNumberFormat="1" applyFont="1" applyAlignment="1">
      <alignment horizontal="center" vertical="center"/>
    </xf>
    <xf numFmtId="0" fontId="27" fillId="0" borderId="0" xfId="1" applyFont="1">
      <alignment vertical="center"/>
    </xf>
    <xf numFmtId="176" fontId="29" fillId="0" borderId="0" xfId="1" applyNumberFormat="1" applyFont="1" applyAlignment="1">
      <alignment vertical="center" wrapText="1"/>
    </xf>
    <xf numFmtId="179" fontId="27" fillId="0" borderId="1" xfId="1" applyNumberFormat="1" applyFont="1" applyBorder="1" applyAlignment="1">
      <alignment horizontal="center" vertical="center"/>
    </xf>
    <xf numFmtId="0" fontId="23" fillId="0" borderId="0" xfId="1" applyFont="1" applyAlignment="1">
      <alignment horizontal="center" vertical="center"/>
    </xf>
    <xf numFmtId="0" fontId="23" fillId="0" borderId="0" xfId="1" applyFont="1" applyAlignment="1">
      <alignment horizontal="right" vertical="center"/>
    </xf>
    <xf numFmtId="3" fontId="8" fillId="0" borderId="2" xfId="1" applyNumberFormat="1" applyFont="1" applyBorder="1" applyAlignment="1">
      <alignment horizontal="center" vertical="center"/>
    </xf>
    <xf numFmtId="3" fontId="8" fillId="0" borderId="1" xfId="1" applyNumberFormat="1" applyFont="1" applyBorder="1">
      <alignment vertical="center"/>
    </xf>
    <xf numFmtId="0" fontId="1" fillId="8" borderId="1" xfId="1" applyFill="1" applyBorder="1" applyAlignment="1">
      <alignment horizontal="left" vertical="center"/>
    </xf>
    <xf numFmtId="0" fontId="1" fillId="8" borderId="6" xfId="1" applyFill="1" applyBorder="1" applyAlignment="1">
      <alignment horizontal="right" vertical="center"/>
    </xf>
    <xf numFmtId="176" fontId="1" fillId="8" borderId="6" xfId="1" applyNumberFormat="1" applyFill="1" applyBorder="1" applyAlignment="1">
      <alignment horizontal="right"/>
    </xf>
    <xf numFmtId="176" fontId="1" fillId="8" borderId="6" xfId="1" applyNumberFormat="1" applyFill="1" applyBorder="1" applyAlignment="1"/>
    <xf numFmtId="176" fontId="8" fillId="8" borderId="1" xfId="1" applyNumberFormat="1" applyFont="1" applyFill="1" applyBorder="1" applyAlignment="1"/>
    <xf numFmtId="0" fontId="8" fillId="8" borderId="1" xfId="1" applyFont="1" applyFill="1" applyBorder="1" applyAlignment="1">
      <alignment horizontal="center" vertical="center" shrinkToFit="1"/>
    </xf>
    <xf numFmtId="177" fontId="8" fillId="8" borderId="1" xfId="1" applyNumberFormat="1" applyFont="1" applyFill="1" applyBorder="1" applyAlignment="1">
      <alignment horizontal="center" vertical="center"/>
    </xf>
    <xf numFmtId="177" fontId="8" fillId="8" borderId="1" xfId="1" applyNumberFormat="1" applyFont="1" applyFill="1" applyBorder="1" applyAlignment="1">
      <alignment horizontal="right" vertical="center"/>
    </xf>
    <xf numFmtId="178" fontId="8" fillId="8" borderId="1" xfId="1" applyNumberFormat="1" applyFont="1" applyFill="1" applyBorder="1" applyAlignment="1">
      <alignment horizontal="center" vertical="center"/>
    </xf>
    <xf numFmtId="0" fontId="23" fillId="8" borderId="0" xfId="1" applyFont="1" applyFill="1" applyAlignment="1">
      <alignment horizontal="center" vertical="center"/>
    </xf>
    <xf numFmtId="0" fontId="1" fillId="8" borderId="1" xfId="1" applyFill="1" applyBorder="1" applyAlignment="1">
      <alignment horizontal="right" shrinkToFit="1"/>
    </xf>
    <xf numFmtId="176" fontId="1" fillId="8" borderId="1" xfId="1" applyNumberFormat="1" applyFill="1" applyBorder="1" applyAlignment="1"/>
    <xf numFmtId="177" fontId="23" fillId="0" borderId="0" xfId="1" applyNumberFormat="1" applyFont="1">
      <alignment vertical="center"/>
    </xf>
    <xf numFmtId="178" fontId="23" fillId="0" borderId="0" xfId="1" applyNumberFormat="1" applyFont="1">
      <alignment vertical="center"/>
    </xf>
    <xf numFmtId="0" fontId="30" fillId="0" borderId="1" xfId="1" applyFont="1" applyBorder="1" applyAlignment="1">
      <alignment horizontal="center" vertical="center"/>
    </xf>
    <xf numFmtId="3" fontId="7" fillId="8" borderId="1" xfId="1" applyNumberFormat="1" applyFont="1" applyFill="1" applyBorder="1" applyAlignment="1">
      <alignment horizontal="center" vertical="center"/>
    </xf>
    <xf numFmtId="0" fontId="30" fillId="0" borderId="1" xfId="1" applyFont="1" applyBorder="1" applyAlignment="1">
      <alignment horizontal="right" vertical="center"/>
    </xf>
    <xf numFmtId="0" fontId="30" fillId="0" borderId="1" xfId="1" applyFont="1" applyBorder="1">
      <alignment vertical="center"/>
    </xf>
    <xf numFmtId="177" fontId="31" fillId="0" borderId="1" xfId="1" applyNumberFormat="1" applyFont="1" applyBorder="1" applyAlignment="1">
      <alignment horizontal="center" vertical="center"/>
    </xf>
    <xf numFmtId="177" fontId="30" fillId="0" borderId="1" xfId="1" applyNumberFormat="1" applyFont="1" applyBorder="1">
      <alignment vertical="center"/>
    </xf>
    <xf numFmtId="178" fontId="31" fillId="0" borderId="1" xfId="1" applyNumberFormat="1" applyFont="1" applyBorder="1" applyAlignment="1">
      <alignment horizontal="center" vertical="center"/>
    </xf>
    <xf numFmtId="0" fontId="30" fillId="0" borderId="0" xfId="1" applyFont="1">
      <alignment vertical="center"/>
    </xf>
    <xf numFmtId="0" fontId="23" fillId="0" borderId="1" xfId="1" applyFont="1" applyBorder="1" applyAlignment="1">
      <alignment horizontal="center" vertical="center"/>
    </xf>
    <xf numFmtId="0" fontId="10" fillId="0" borderId="1" xfId="1" applyFont="1" applyBorder="1" applyAlignment="1">
      <alignment horizontal="right" vertical="center"/>
    </xf>
    <xf numFmtId="56" fontId="23" fillId="0" borderId="1" xfId="1" applyNumberFormat="1" applyFont="1" applyBorder="1" applyAlignment="1">
      <alignment horizontal="center" vertical="center"/>
    </xf>
    <xf numFmtId="178" fontId="23" fillId="0" borderId="1" xfId="1" applyNumberFormat="1" applyFont="1" applyBorder="1" applyAlignment="1">
      <alignment horizontal="center" vertical="center"/>
    </xf>
    <xf numFmtId="182" fontId="1" fillId="0" borderId="1" xfId="1" applyNumberFormat="1" applyBorder="1">
      <alignment vertical="center"/>
    </xf>
    <xf numFmtId="0" fontId="8" fillId="4" borderId="1" xfId="1" applyFont="1" applyFill="1" applyBorder="1" applyAlignment="1">
      <alignment horizontal="left" vertical="center"/>
    </xf>
    <xf numFmtId="176" fontId="8" fillId="4" borderId="1" xfId="1" applyNumberFormat="1" applyFont="1" applyFill="1" applyBorder="1" applyAlignment="1">
      <alignment horizontal="right" vertical="center"/>
    </xf>
    <xf numFmtId="0" fontId="8" fillId="4" borderId="2" xfId="1" applyFont="1" applyFill="1" applyBorder="1" applyAlignment="1">
      <alignment horizontal="center" vertical="center"/>
    </xf>
    <xf numFmtId="0" fontId="10" fillId="4" borderId="1" xfId="1" applyFont="1" applyFill="1" applyBorder="1" applyAlignment="1">
      <alignment horizontal="center" vertical="center"/>
    </xf>
    <xf numFmtId="180" fontId="8" fillId="0" borderId="0" xfId="1" applyNumberFormat="1" applyFont="1" applyAlignment="1">
      <alignment horizontal="right" vertical="center"/>
    </xf>
    <xf numFmtId="176" fontId="27" fillId="0" borderId="1" xfId="1" applyNumberFormat="1" applyFont="1" applyBorder="1" applyAlignment="1">
      <alignment horizontal="center" vertical="center"/>
    </xf>
    <xf numFmtId="179" fontId="23" fillId="0" borderId="0" xfId="1" applyNumberFormat="1" applyFont="1">
      <alignment vertical="center"/>
    </xf>
    <xf numFmtId="178" fontId="23" fillId="0" borderId="0" xfId="1" applyNumberFormat="1" applyFont="1" applyAlignment="1">
      <alignment horizontal="center" vertical="center"/>
    </xf>
    <xf numFmtId="176" fontId="29" fillId="0" borderId="1" xfId="1" applyNumberFormat="1" applyFont="1" applyBorder="1" applyAlignment="1">
      <alignment horizontal="center" vertical="center" wrapText="1"/>
    </xf>
    <xf numFmtId="180" fontId="8" fillId="0" borderId="1" xfId="1" applyNumberFormat="1" applyFont="1" applyBorder="1" applyAlignment="1">
      <alignment horizontal="center" vertical="center"/>
    </xf>
    <xf numFmtId="0" fontId="32" fillId="0" borderId="1" xfId="1" applyFont="1" applyBorder="1" applyAlignment="1">
      <alignment horizontal="center" vertical="center"/>
    </xf>
    <xf numFmtId="176" fontId="8" fillId="0" borderId="1" xfId="1" applyNumberFormat="1" applyFont="1" applyBorder="1" applyAlignment="1">
      <alignment horizontal="right"/>
    </xf>
    <xf numFmtId="176" fontId="8" fillId="11" borderId="1" xfId="1" applyNumberFormat="1" applyFont="1" applyFill="1" applyBorder="1" applyAlignment="1"/>
    <xf numFmtId="0" fontId="8" fillId="0" borderId="6" xfId="1" applyFont="1" applyBorder="1" applyAlignment="1">
      <alignment horizontal="center" vertical="center"/>
    </xf>
    <xf numFmtId="0" fontId="8" fillId="0" borderId="12" xfId="1" applyFont="1" applyBorder="1" applyAlignment="1">
      <alignment horizontal="center" vertical="center"/>
    </xf>
    <xf numFmtId="0" fontId="9" fillId="8" borderId="1" xfId="1" applyFont="1" applyFill="1" applyBorder="1" applyAlignment="1">
      <alignment horizontal="center" vertical="center"/>
    </xf>
    <xf numFmtId="0" fontId="9" fillId="8" borderId="1" xfId="1" applyFont="1" applyFill="1" applyBorder="1" applyAlignment="1">
      <alignment horizontal="right" vertical="center"/>
    </xf>
    <xf numFmtId="0" fontId="22" fillId="8" borderId="1" xfId="1" applyFont="1" applyFill="1" applyBorder="1">
      <alignment vertical="center"/>
    </xf>
    <xf numFmtId="0" fontId="32" fillId="0" borderId="0" xfId="1" applyFont="1" applyAlignment="1">
      <alignment horizontal="center" vertical="center"/>
    </xf>
    <xf numFmtId="0" fontId="28" fillId="0" borderId="1" xfId="1" applyFont="1" applyBorder="1" applyAlignment="1">
      <alignment horizontal="center" vertical="center" shrinkToFit="1"/>
    </xf>
    <xf numFmtId="0" fontId="8" fillId="0" borderId="1" xfId="1" applyFont="1" applyBorder="1" applyAlignment="1">
      <alignment horizontal="center" vertical="center"/>
    </xf>
    <xf numFmtId="176" fontId="8" fillId="0" borderId="1" xfId="1" applyNumberFormat="1" applyFont="1" applyBorder="1" applyAlignment="1">
      <alignment horizontal="center"/>
    </xf>
    <xf numFmtId="3" fontId="23" fillId="0" borderId="1" xfId="1" applyNumberFormat="1" applyFont="1" applyBorder="1" applyAlignment="1">
      <alignment horizontal="center" vertical="center"/>
    </xf>
    <xf numFmtId="0" fontId="32" fillId="0" borderId="1" xfId="1" applyFont="1" applyBorder="1" applyAlignment="1">
      <alignment horizontal="center"/>
    </xf>
    <xf numFmtId="176" fontId="23" fillId="0" borderId="1" xfId="1" applyNumberFormat="1" applyFont="1" applyBorder="1">
      <alignment vertical="center"/>
    </xf>
    <xf numFmtId="176" fontId="23" fillId="0" borderId="1" xfId="1" applyNumberFormat="1" applyFont="1" applyBorder="1" applyAlignment="1"/>
    <xf numFmtId="0" fontId="1" fillId="0" borderId="1" xfId="1" applyBorder="1" applyAlignment="1">
      <alignment horizontal="center"/>
    </xf>
    <xf numFmtId="0" fontId="23" fillId="0" borderId="1" xfId="1" applyFont="1" applyBorder="1" applyAlignment="1">
      <alignment horizontal="center" vertical="center" shrinkToFit="1"/>
    </xf>
    <xf numFmtId="179" fontId="23" fillId="0" borderId="1" xfId="1" applyNumberFormat="1" applyFont="1" applyBorder="1" applyAlignment="1">
      <alignment horizontal="center" vertical="center"/>
    </xf>
    <xf numFmtId="176" fontId="8" fillId="0" borderId="6" xfId="1" applyNumberFormat="1" applyFont="1" applyBorder="1">
      <alignment vertical="center"/>
    </xf>
    <xf numFmtId="0" fontId="32" fillId="4" borderId="1" xfId="1" applyFont="1" applyFill="1" applyBorder="1" applyAlignment="1">
      <alignment horizontal="center" vertical="center" shrinkToFit="1"/>
    </xf>
    <xf numFmtId="180" fontId="1" fillId="4" borderId="1" xfId="1" applyNumberFormat="1" applyFill="1" applyBorder="1" applyAlignment="1">
      <alignment horizontal="right" shrinkToFit="1"/>
    </xf>
    <xf numFmtId="176" fontId="1" fillId="4" borderId="1" xfId="1" applyNumberFormat="1" applyFill="1" applyBorder="1" applyAlignment="1">
      <alignment horizontal="right" shrinkToFit="1"/>
    </xf>
    <xf numFmtId="176" fontId="1" fillId="4" borderId="6" xfId="1" applyNumberFormat="1" applyFill="1" applyBorder="1" applyAlignment="1"/>
    <xf numFmtId="176" fontId="9" fillId="4" borderId="1" xfId="1" applyNumberFormat="1" applyFont="1" applyFill="1" applyBorder="1" applyAlignment="1"/>
    <xf numFmtId="0" fontId="1" fillId="4" borderId="1" xfId="1" applyFill="1" applyBorder="1" applyAlignment="1">
      <alignment horizontal="center" vertical="center" shrinkToFit="1"/>
    </xf>
    <xf numFmtId="0" fontId="7" fillId="8" borderId="1" xfId="1" applyFont="1" applyFill="1" applyBorder="1" applyAlignment="1">
      <alignment horizontal="center" vertical="center"/>
    </xf>
    <xf numFmtId="179" fontId="8" fillId="8" borderId="1" xfId="1" applyNumberFormat="1" applyFont="1" applyFill="1" applyBorder="1" applyAlignment="1">
      <alignment horizontal="center" vertical="center"/>
    </xf>
    <xf numFmtId="179" fontId="8" fillId="8" borderId="1" xfId="1" applyNumberFormat="1" applyFont="1" applyFill="1" applyBorder="1" applyAlignment="1">
      <alignment horizontal="right" vertical="center"/>
    </xf>
    <xf numFmtId="56" fontId="23" fillId="8" borderId="0" xfId="1" applyNumberFormat="1" applyFont="1" applyFill="1" applyAlignment="1">
      <alignment horizontal="center" vertical="center"/>
    </xf>
    <xf numFmtId="176" fontId="8" fillId="0" borderId="6" xfId="1" applyNumberFormat="1" applyFont="1" applyBorder="1" applyAlignment="1">
      <alignment horizontal="right"/>
    </xf>
    <xf numFmtId="180" fontId="1" fillId="8" borderId="1" xfId="1" applyNumberFormat="1" applyFill="1" applyBorder="1" applyAlignment="1">
      <alignment horizontal="right" shrinkToFit="1"/>
    </xf>
    <xf numFmtId="176" fontId="1" fillId="8" borderId="1" xfId="1" applyNumberFormat="1" applyFill="1" applyBorder="1" applyAlignment="1">
      <alignment horizontal="right" shrinkToFit="1"/>
    </xf>
    <xf numFmtId="176" fontId="9" fillId="8" borderId="1" xfId="1" applyNumberFormat="1" applyFont="1" applyFill="1" applyBorder="1" applyAlignment="1"/>
    <xf numFmtId="3" fontId="8" fillId="0" borderId="6" xfId="1" applyNumberFormat="1" applyFont="1" applyBorder="1" applyAlignment="1">
      <alignment horizontal="center" vertical="center"/>
    </xf>
    <xf numFmtId="180" fontId="1" fillId="0" borderId="6" xfId="1" applyNumberFormat="1" applyBorder="1" applyAlignment="1">
      <alignment horizontal="right"/>
    </xf>
    <xf numFmtId="176" fontId="1" fillId="0" borderId="6" xfId="1" applyNumberFormat="1" applyBorder="1" applyAlignment="1">
      <alignment horizontal="right"/>
    </xf>
    <xf numFmtId="56" fontId="8" fillId="0" borderId="1" xfId="1" applyNumberFormat="1" applyFont="1" applyBorder="1" applyAlignment="1">
      <alignment horizontal="center" vertical="center" shrinkToFit="1"/>
    </xf>
    <xf numFmtId="3" fontId="8" fillId="0" borderId="12" xfId="1" applyNumberFormat="1" applyFont="1" applyBorder="1" applyAlignment="1">
      <alignment horizontal="center" vertical="center"/>
    </xf>
    <xf numFmtId="180" fontId="1" fillId="0" borderId="13" xfId="1" applyNumberFormat="1" applyBorder="1" applyAlignment="1">
      <alignment horizontal="right"/>
    </xf>
    <xf numFmtId="176" fontId="1" fillId="0" borderId="13" xfId="1" applyNumberFormat="1" applyBorder="1" applyAlignment="1">
      <alignment horizontal="right"/>
    </xf>
    <xf numFmtId="176" fontId="8" fillId="0" borderId="13" xfId="1" applyNumberFormat="1" applyFont="1" applyBorder="1" applyAlignment="1">
      <alignment horizontal="right"/>
    </xf>
    <xf numFmtId="180" fontId="1" fillId="0" borderId="1" xfId="1" applyNumberFormat="1" applyBorder="1">
      <alignment vertical="center"/>
    </xf>
    <xf numFmtId="0" fontId="17" fillId="0" borderId="1" xfId="1" applyFont="1" applyBorder="1" applyAlignment="1">
      <alignment horizontal="center" vertical="center" shrinkToFit="1"/>
    </xf>
    <xf numFmtId="3" fontId="8" fillId="0" borderId="13" xfId="1" applyNumberFormat="1" applyFont="1" applyBorder="1" applyAlignment="1">
      <alignment horizontal="center" vertical="center"/>
    </xf>
    <xf numFmtId="0" fontId="9" fillId="0" borderId="1" xfId="1" applyFont="1" applyBorder="1" applyAlignment="1">
      <alignment horizontal="center" vertical="center" shrinkToFit="1"/>
    </xf>
    <xf numFmtId="0" fontId="1" fillId="0" borderId="13" xfId="1" applyBorder="1">
      <alignment vertical="center"/>
    </xf>
    <xf numFmtId="176" fontId="1" fillId="0" borderId="13" xfId="1" applyNumberFormat="1" applyBorder="1" applyAlignment="1">
      <alignment horizontal="right" vertical="center"/>
    </xf>
    <xf numFmtId="176" fontId="1" fillId="11" borderId="13" xfId="1" applyNumberFormat="1" applyFill="1" applyBorder="1" applyAlignment="1">
      <alignment horizontal="right" vertical="center"/>
    </xf>
    <xf numFmtId="0" fontId="32" fillId="8" borderId="1" xfId="1" applyFont="1" applyFill="1" applyBorder="1" applyAlignment="1">
      <alignment horizontal="center" vertical="center"/>
    </xf>
    <xf numFmtId="180" fontId="1" fillId="8" borderId="6" xfId="1" applyNumberFormat="1" applyFill="1" applyBorder="1" applyAlignment="1">
      <alignment horizontal="right"/>
    </xf>
    <xf numFmtId="176" fontId="1" fillId="8" borderId="6" xfId="1" applyNumberFormat="1" applyFill="1" applyBorder="1" applyAlignment="1">
      <alignment horizontal="right"/>
    </xf>
    <xf numFmtId="180" fontId="1" fillId="8" borderId="13" xfId="1" applyNumberFormat="1" applyFill="1" applyBorder="1" applyAlignment="1">
      <alignment horizontal="right"/>
    </xf>
    <xf numFmtId="176" fontId="1" fillId="8" borderId="13" xfId="1" applyNumberFormat="1" applyFill="1" applyBorder="1" applyAlignment="1">
      <alignment horizontal="right"/>
    </xf>
    <xf numFmtId="176" fontId="9" fillId="0" borderId="13" xfId="1" applyNumberFormat="1" applyFont="1" applyBorder="1" applyAlignment="1">
      <alignment horizontal="right"/>
    </xf>
    <xf numFmtId="176" fontId="1" fillId="0" borderId="6" xfId="1" applyNumberFormat="1" applyBorder="1" applyAlignment="1"/>
    <xf numFmtId="0" fontId="33" fillId="0" borderId="1" xfId="1" applyFont="1" applyBorder="1" applyAlignment="1">
      <alignment horizontal="center" vertical="center"/>
    </xf>
    <xf numFmtId="0" fontId="33" fillId="0" borderId="1" xfId="1" applyFont="1" applyBorder="1">
      <alignment vertical="center"/>
    </xf>
    <xf numFmtId="0" fontId="22" fillId="0" borderId="1" xfId="1" applyFont="1" applyBorder="1" applyAlignment="1">
      <alignment horizontal="center" vertical="center" shrinkToFit="1"/>
    </xf>
    <xf numFmtId="0" fontId="8" fillId="0" borderId="13" xfId="1" applyFont="1" applyBorder="1" applyAlignment="1">
      <alignment horizontal="center" vertical="center"/>
    </xf>
    <xf numFmtId="176" fontId="1" fillId="11" borderId="1" xfId="1" applyNumberFormat="1" applyFill="1" applyBorder="1">
      <alignment vertical="center"/>
    </xf>
    <xf numFmtId="180" fontId="1" fillId="0" borderId="4" xfId="1" applyNumberFormat="1" applyBorder="1" applyAlignment="1">
      <alignment horizontal="right" vertical="center"/>
    </xf>
    <xf numFmtId="180" fontId="1" fillId="0" borderId="0" xfId="1" applyNumberFormat="1" applyAlignment="1">
      <alignment horizontal="right" vertical="center"/>
    </xf>
    <xf numFmtId="180" fontId="8" fillId="0" borderId="4" xfId="1" applyNumberFormat="1" applyFont="1" applyBorder="1" applyAlignment="1">
      <alignment horizontal="right" vertical="center"/>
    </xf>
    <xf numFmtId="0" fontId="32" fillId="4" borderId="1" xfId="1" applyFont="1" applyFill="1" applyBorder="1" applyAlignment="1">
      <alignment horizontal="center" vertical="center"/>
    </xf>
    <xf numFmtId="180" fontId="8" fillId="4" borderId="4" xfId="1" applyNumberFormat="1" applyFont="1" applyFill="1" applyBorder="1" applyAlignment="1">
      <alignment horizontal="right" vertical="center"/>
    </xf>
    <xf numFmtId="176" fontId="23" fillId="4" borderId="1" xfId="1" applyNumberFormat="1" applyFont="1" applyFill="1" applyBorder="1">
      <alignment vertical="center"/>
    </xf>
    <xf numFmtId="176" fontId="23" fillId="4" borderId="1" xfId="1" applyNumberFormat="1" applyFont="1" applyFill="1" applyBorder="1" applyAlignment="1"/>
    <xf numFmtId="0" fontId="23" fillId="4" borderId="1" xfId="1" applyFont="1" applyFill="1" applyBorder="1" applyAlignment="1">
      <alignment horizontal="center" vertical="center" shrinkToFit="1"/>
    </xf>
    <xf numFmtId="0" fontId="28" fillId="4" borderId="1" xfId="1" applyFont="1" applyFill="1" applyBorder="1" applyAlignment="1">
      <alignment horizontal="center" vertical="center" shrinkToFit="1"/>
    </xf>
    <xf numFmtId="180" fontId="1" fillId="4" borderId="1" xfId="1" applyNumberFormat="1" applyFill="1" applyBorder="1" applyAlignment="1">
      <alignment horizontal="right" vertical="center"/>
    </xf>
    <xf numFmtId="180" fontId="8" fillId="0" borderId="1" xfId="1" applyNumberFormat="1" applyFont="1" applyBorder="1" applyAlignment="1">
      <alignment horizontal="right" vertical="center"/>
    </xf>
    <xf numFmtId="176" fontId="23" fillId="11" borderId="1" xfId="1" applyNumberFormat="1" applyFont="1" applyFill="1" applyBorder="1" applyAlignment="1"/>
    <xf numFmtId="3" fontId="8" fillId="0" borderId="1" xfId="1" applyNumberFormat="1" applyFont="1" applyBorder="1" applyAlignment="1">
      <alignment horizontal="center" vertical="center"/>
    </xf>
    <xf numFmtId="0" fontId="1" fillId="0" borderId="0" xfId="1" applyAlignment="1">
      <alignment horizontal="center"/>
    </xf>
    <xf numFmtId="0" fontId="34" fillId="0" borderId="0" xfId="1" applyFont="1" applyAlignment="1">
      <alignment horizontal="center" vertical="center"/>
    </xf>
    <xf numFmtId="180" fontId="9" fillId="0" borderId="1" xfId="1" applyNumberFormat="1" applyFont="1" applyBorder="1" applyAlignment="1">
      <alignment horizontal="right" vertical="center"/>
    </xf>
    <xf numFmtId="176" fontId="27" fillId="0" borderId="1" xfId="1" applyNumberFormat="1" applyFont="1" applyBorder="1">
      <alignment vertical="center"/>
    </xf>
    <xf numFmtId="176" fontId="27" fillId="0" borderId="1" xfId="1" applyNumberFormat="1" applyFont="1" applyBorder="1" applyAlignment="1"/>
    <xf numFmtId="0" fontId="35" fillId="0" borderId="0" xfId="1" applyFont="1" applyAlignment="1">
      <alignment horizontal="center" vertical="center"/>
    </xf>
    <xf numFmtId="183" fontId="23" fillId="0" borderId="0" xfId="1" applyNumberFormat="1" applyFont="1">
      <alignment vertical="center"/>
    </xf>
    <xf numFmtId="183" fontId="23" fillId="0" borderId="1" xfId="1" applyNumberFormat="1" applyFont="1" applyBorder="1">
      <alignment vertical="center"/>
    </xf>
    <xf numFmtId="0" fontId="23" fillId="0" borderId="1" xfId="1" applyFont="1" applyBorder="1" applyAlignment="1">
      <alignment horizontal="right" vertical="center"/>
    </xf>
    <xf numFmtId="179" fontId="23" fillId="0" borderId="1" xfId="1" applyNumberFormat="1" applyFont="1" applyBorder="1">
      <alignment vertical="center"/>
    </xf>
    <xf numFmtId="177" fontId="23" fillId="0" borderId="1" xfId="1" applyNumberFormat="1" applyFont="1" applyBorder="1" applyAlignment="1">
      <alignment horizontal="center" vertical="center"/>
    </xf>
    <xf numFmtId="0" fontId="36" fillId="0" borderId="1" xfId="1" applyFont="1" applyBorder="1" applyAlignment="1">
      <alignment horizontal="center" vertical="center"/>
    </xf>
    <xf numFmtId="0" fontId="1" fillId="4" borderId="1" xfId="1" applyFill="1" applyBorder="1" applyAlignment="1">
      <alignment horizontal="right" vertical="center"/>
    </xf>
    <xf numFmtId="176" fontId="11" fillId="4" borderId="1" xfId="1" applyNumberFormat="1" applyFont="1" applyFill="1" applyBorder="1" applyAlignment="1">
      <alignment horizontal="right" vertical="center"/>
    </xf>
    <xf numFmtId="0" fontId="7" fillId="4" borderId="1" xfId="1" applyFont="1" applyFill="1" applyBorder="1" applyAlignment="1">
      <alignment horizontal="center" vertical="center"/>
    </xf>
    <xf numFmtId="0" fontId="6" fillId="4" borderId="1" xfId="2" applyFill="1" applyBorder="1" applyAlignment="1">
      <alignment horizontal="left" vertical="center"/>
    </xf>
    <xf numFmtId="0" fontId="6" fillId="4" borderId="1" xfId="2" applyFill="1" applyBorder="1" applyAlignment="1">
      <alignment horizontal="center" vertical="center"/>
    </xf>
    <xf numFmtId="0" fontId="6" fillId="4" borderId="1" xfId="2" applyFill="1" applyBorder="1" applyAlignment="1">
      <alignment horizontal="right" vertical="center"/>
    </xf>
    <xf numFmtId="0" fontId="11" fillId="4" borderId="2" xfId="1" applyFont="1" applyFill="1" applyBorder="1" applyAlignment="1">
      <alignment horizontal="center" vertical="center"/>
    </xf>
    <xf numFmtId="0" fontId="6" fillId="0" borderId="1" xfId="2" applyBorder="1" applyAlignment="1">
      <alignment horizontal="right" vertical="center"/>
    </xf>
    <xf numFmtId="0" fontId="12" fillId="0" borderId="1" xfId="1" applyFont="1" applyBorder="1" applyAlignment="1">
      <alignment horizontal="center" vertical="center"/>
    </xf>
    <xf numFmtId="3" fontId="13" fillId="0" borderId="1" xfId="1" applyNumberFormat="1" applyFont="1" applyBorder="1" applyAlignment="1">
      <alignment horizontal="center" vertical="center"/>
    </xf>
    <xf numFmtId="0" fontId="13" fillId="0" borderId="2" xfId="1" applyFont="1" applyBorder="1" applyAlignment="1">
      <alignment horizontal="center" vertical="center"/>
    </xf>
    <xf numFmtId="0" fontId="8" fillId="0" borderId="4" xfId="1" applyFont="1" applyBorder="1" applyAlignment="1">
      <alignment horizontal="left" vertical="center"/>
    </xf>
    <xf numFmtId="0" fontId="1" fillId="0" borderId="4" xfId="1" applyBorder="1" applyAlignment="1">
      <alignment horizontal="left" vertical="center"/>
    </xf>
    <xf numFmtId="0" fontId="1" fillId="0" borderId="2" xfId="1" applyBorder="1" applyAlignment="1">
      <alignment horizontal="right" vertical="center"/>
    </xf>
    <xf numFmtId="176" fontId="6" fillId="0" borderId="1" xfId="1" applyNumberFormat="1" applyFont="1" applyBorder="1" applyAlignment="1">
      <alignment horizontal="right" vertical="center"/>
    </xf>
    <xf numFmtId="0" fontId="1" fillId="0" borderId="5" xfId="1" applyBorder="1" applyAlignment="1">
      <alignment vertical="center" textRotation="255"/>
    </xf>
    <xf numFmtId="0" fontId="37" fillId="0" borderId="1" xfId="1" applyFont="1" applyBorder="1" applyAlignment="1">
      <alignment horizontal="left" vertical="center"/>
    </xf>
    <xf numFmtId="0" fontId="6" fillId="6" borderId="1" xfId="2" applyFill="1" applyBorder="1" applyAlignment="1">
      <alignment horizontal="left" vertical="center"/>
    </xf>
    <xf numFmtId="0" fontId="6" fillId="6" borderId="1" xfId="2" applyFill="1" applyBorder="1" applyAlignment="1">
      <alignment vertical="center"/>
    </xf>
    <xf numFmtId="0" fontId="1" fillId="6" borderId="2" xfId="1" applyFill="1" applyBorder="1" applyAlignment="1">
      <alignment horizontal="center" vertical="center"/>
    </xf>
    <xf numFmtId="0" fontId="1" fillId="6" borderId="1" xfId="1" applyFill="1" applyBorder="1">
      <alignment vertical="center"/>
    </xf>
    <xf numFmtId="0" fontId="7" fillId="6" borderId="1" xfId="1" applyFont="1" applyFill="1" applyBorder="1" applyAlignment="1">
      <alignment horizontal="center" vertical="center"/>
    </xf>
    <xf numFmtId="3" fontId="12" fillId="0" borderId="1" xfId="1" applyNumberFormat="1" applyFont="1" applyBorder="1" applyAlignment="1">
      <alignment horizontal="center" vertical="center"/>
    </xf>
    <xf numFmtId="177" fontId="1" fillId="0" borderId="1" xfId="1" applyNumberFormat="1" applyBorder="1">
      <alignment vertical="center"/>
    </xf>
    <xf numFmtId="0" fontId="11" fillId="0" borderId="14" xfId="1" applyFont="1" applyBorder="1">
      <alignment vertical="center"/>
    </xf>
    <xf numFmtId="0" fontId="11" fillId="0" borderId="14" xfId="1" applyFont="1" applyBorder="1" applyAlignment="1">
      <alignment horizontal="right" vertical="center"/>
    </xf>
    <xf numFmtId="176" fontId="11" fillId="0" borderId="14" xfId="1" applyNumberFormat="1" applyFont="1" applyBorder="1" applyAlignment="1">
      <alignment horizontal="right" vertical="center"/>
    </xf>
    <xf numFmtId="176" fontId="11" fillId="0" borderId="14" xfId="1" applyNumberFormat="1" applyFont="1" applyBorder="1">
      <alignment vertical="center"/>
    </xf>
    <xf numFmtId="0" fontId="11" fillId="0" borderId="14" xfId="1" applyFont="1" applyBorder="1" applyAlignment="1">
      <alignment horizontal="center" vertical="center"/>
    </xf>
    <xf numFmtId="0" fontId="11" fillId="0" borderId="14" xfId="1" applyFont="1" applyBorder="1" applyAlignment="1">
      <alignment horizontal="left" vertical="center"/>
    </xf>
    <xf numFmtId="3" fontId="1" fillId="12" borderId="1" xfId="1" applyNumberFormat="1" applyFill="1" applyBorder="1" applyAlignment="1">
      <alignment horizontal="center" vertical="center"/>
    </xf>
    <xf numFmtId="0" fontId="6" fillId="12" borderId="1" xfId="2" applyFill="1" applyBorder="1" applyAlignment="1">
      <alignment horizontal="left" vertical="center"/>
    </xf>
    <xf numFmtId="0" fontId="1" fillId="12" borderId="1" xfId="1" applyFill="1" applyBorder="1" applyAlignment="1">
      <alignment horizontal="center" vertical="center"/>
    </xf>
    <xf numFmtId="176" fontId="6" fillId="12" borderId="1" xfId="2" applyNumberFormat="1" applyFill="1" applyBorder="1" applyAlignment="1">
      <alignment vertical="center"/>
    </xf>
    <xf numFmtId="176" fontId="1" fillId="12" borderId="1" xfId="1" applyNumberFormat="1" applyFill="1" applyBorder="1">
      <alignment vertical="center"/>
    </xf>
    <xf numFmtId="0" fontId="1" fillId="12" borderId="2" xfId="1" applyFill="1" applyBorder="1" applyAlignment="1">
      <alignment horizontal="center" vertical="center"/>
    </xf>
    <xf numFmtId="56" fontId="1" fillId="4" borderId="1" xfId="1" applyNumberFormat="1" applyFill="1" applyBorder="1" applyAlignment="1">
      <alignment horizontal="center" vertical="center"/>
    </xf>
    <xf numFmtId="0" fontId="6" fillId="12" borderId="1" xfId="2" applyFill="1" applyBorder="1" applyAlignment="1">
      <alignment horizontal="center" vertical="center"/>
    </xf>
    <xf numFmtId="176" fontId="1" fillId="12" borderId="1" xfId="1" applyNumberFormat="1" applyFill="1" applyBorder="1" applyAlignment="1">
      <alignment horizontal="right" vertical="center"/>
    </xf>
    <xf numFmtId="0" fontId="17" fillId="0" borderId="0" xfId="1" applyFont="1" applyAlignment="1">
      <alignment horizontal="left" vertical="center"/>
    </xf>
    <xf numFmtId="180" fontId="23" fillId="0" borderId="0" xfId="1" applyNumberFormat="1" applyFont="1" applyAlignment="1">
      <alignment horizontal="right" vertical="center"/>
    </xf>
    <xf numFmtId="176" fontId="23" fillId="0" borderId="0" xfId="1" applyNumberFormat="1" applyFont="1">
      <alignment vertical="center"/>
    </xf>
    <xf numFmtId="180" fontId="23" fillId="0" borderId="0" xfId="1" applyNumberFormat="1" applyFont="1" applyAlignment="1">
      <alignment horizontal="center" vertical="center"/>
    </xf>
    <xf numFmtId="3" fontId="8" fillId="0" borderId="6" xfId="1" applyNumberFormat="1" applyFont="1" applyBorder="1" applyAlignment="1">
      <alignment horizontal="center" vertical="center"/>
    </xf>
    <xf numFmtId="3" fontId="23" fillId="0" borderId="6" xfId="1" applyNumberFormat="1" applyFont="1" applyBorder="1" applyAlignment="1">
      <alignment horizontal="center" vertical="center"/>
    </xf>
    <xf numFmtId="0" fontId="23" fillId="0" borderId="6" xfId="1" applyFont="1" applyBorder="1" applyAlignment="1">
      <alignment horizontal="center" vertical="center"/>
    </xf>
    <xf numFmtId="180" fontId="23" fillId="0" borderId="6" xfId="1" applyNumberFormat="1" applyFont="1" applyBorder="1" applyAlignment="1">
      <alignment horizontal="center" vertical="center"/>
    </xf>
    <xf numFmtId="176" fontId="23" fillId="0" borderId="6" xfId="1" applyNumberFormat="1" applyFont="1" applyBorder="1" applyAlignment="1">
      <alignment horizontal="center" vertical="center"/>
    </xf>
    <xf numFmtId="176" fontId="23" fillId="0" borderId="7" xfId="1" applyNumberFormat="1" applyFont="1" applyBorder="1" applyAlignment="1">
      <alignment horizontal="center" vertical="center"/>
    </xf>
    <xf numFmtId="0" fontId="8" fillId="0" borderId="7" xfId="1" applyFont="1" applyBorder="1" applyAlignment="1">
      <alignment horizontal="center" vertical="center"/>
    </xf>
    <xf numFmtId="0" fontId="8" fillId="0" borderId="6" xfId="1" applyFont="1" applyBorder="1" applyAlignment="1">
      <alignment horizontal="center" vertical="center"/>
    </xf>
    <xf numFmtId="179" fontId="8" fillId="0" borderId="6" xfId="1" applyNumberFormat="1" applyFont="1" applyBorder="1" applyAlignment="1">
      <alignment horizontal="center" vertical="center"/>
    </xf>
    <xf numFmtId="180" fontId="32" fillId="0" borderId="1" xfId="1" applyNumberFormat="1" applyFont="1" applyBorder="1" applyAlignment="1">
      <alignment horizontal="right" vertical="center"/>
    </xf>
    <xf numFmtId="176" fontId="23" fillId="0" borderId="1" xfId="1" applyNumberFormat="1" applyFont="1" applyBorder="1" applyAlignment="1">
      <alignment horizontal="right"/>
    </xf>
    <xf numFmtId="9" fontId="8" fillId="0" borderId="1" xfId="3" applyFont="1" applyFill="1" applyBorder="1" applyAlignment="1">
      <alignment vertical="center"/>
    </xf>
    <xf numFmtId="176" fontId="32" fillId="8" borderId="1" xfId="1" applyNumberFormat="1" applyFont="1" applyFill="1" applyBorder="1" applyAlignment="1">
      <alignment horizontal="right" shrinkToFit="1"/>
    </xf>
    <xf numFmtId="56" fontId="23" fillId="8" borderId="1" xfId="1" applyNumberFormat="1" applyFont="1" applyFill="1" applyBorder="1" applyAlignment="1">
      <alignment horizontal="center" vertical="center"/>
    </xf>
    <xf numFmtId="176" fontId="32" fillId="0" borderId="1" xfId="1" applyNumberFormat="1" applyFont="1" applyBorder="1" applyAlignment="1">
      <alignment horizontal="right" vertical="center"/>
    </xf>
    <xf numFmtId="3" fontId="23" fillId="13" borderId="1" xfId="1" applyNumberFormat="1" applyFont="1" applyFill="1" applyBorder="1" applyAlignment="1">
      <alignment horizontal="center" vertical="center"/>
    </xf>
    <xf numFmtId="0" fontId="23" fillId="13" borderId="1" xfId="1" applyFont="1" applyFill="1" applyBorder="1" applyAlignment="1">
      <alignment horizontal="center" vertical="center" shrinkToFit="1"/>
    </xf>
    <xf numFmtId="180" fontId="32" fillId="13" borderId="1" xfId="1" applyNumberFormat="1" applyFont="1" applyFill="1" applyBorder="1" applyAlignment="1">
      <alignment horizontal="right" vertical="center"/>
    </xf>
    <xf numFmtId="176" fontId="23" fillId="13" borderId="1" xfId="1" applyNumberFormat="1" applyFont="1" applyFill="1" applyBorder="1">
      <alignment vertical="center"/>
    </xf>
    <xf numFmtId="176" fontId="8" fillId="13" borderId="1" xfId="1" applyNumberFormat="1" applyFont="1" applyFill="1" applyBorder="1" applyAlignment="1"/>
    <xf numFmtId="0" fontId="8" fillId="13" borderId="1" xfId="1" applyFont="1" applyFill="1" applyBorder="1" applyAlignment="1">
      <alignment horizontal="center" vertical="center" shrinkToFit="1"/>
    </xf>
    <xf numFmtId="180" fontId="23" fillId="0" borderId="1" xfId="1" applyNumberFormat="1" applyFont="1" applyBorder="1" applyAlignment="1">
      <alignment horizontal="right" vertical="center"/>
    </xf>
    <xf numFmtId="3" fontId="23" fillId="4" borderId="1" xfId="1" applyNumberFormat="1" applyFont="1" applyFill="1" applyBorder="1" applyAlignment="1">
      <alignment horizontal="center" vertical="center"/>
    </xf>
    <xf numFmtId="180" fontId="23" fillId="4" borderId="1" xfId="1" applyNumberFormat="1" applyFont="1" applyFill="1" applyBorder="1" applyAlignment="1">
      <alignment horizontal="right" vertical="center"/>
    </xf>
    <xf numFmtId="0" fontId="32" fillId="13" borderId="1" xfId="1" applyFont="1" applyFill="1" applyBorder="1" applyAlignment="1">
      <alignment horizontal="center"/>
    </xf>
    <xf numFmtId="176" fontId="23" fillId="13" borderId="1" xfId="1" applyNumberFormat="1" applyFont="1" applyFill="1" applyBorder="1" applyAlignment="1"/>
    <xf numFmtId="0" fontId="1" fillId="13" borderId="1" xfId="1" applyFill="1" applyBorder="1" applyAlignment="1">
      <alignment horizontal="center"/>
    </xf>
    <xf numFmtId="180" fontId="22" fillId="0" borderId="1" xfId="1" applyNumberFormat="1" applyFont="1" applyBorder="1" applyAlignment="1">
      <alignment horizontal="right" vertical="center"/>
    </xf>
    <xf numFmtId="3" fontId="22" fillId="0" borderId="1" xfId="1" applyNumberFormat="1" applyFont="1" applyBorder="1" applyAlignment="1">
      <alignment horizontal="center" vertical="center"/>
    </xf>
    <xf numFmtId="180" fontId="32" fillId="0" borderId="1" xfId="1" applyNumberFormat="1" applyFont="1" applyBorder="1">
      <alignment vertical="center"/>
    </xf>
    <xf numFmtId="176" fontId="32" fillId="0" borderId="1" xfId="1" applyNumberFormat="1" applyFont="1" applyBorder="1">
      <alignment vertical="center"/>
    </xf>
    <xf numFmtId="0" fontId="22" fillId="0" borderId="1" xfId="1" applyFont="1" applyBorder="1">
      <alignment vertical="center"/>
    </xf>
    <xf numFmtId="0" fontId="34" fillId="0" borderId="1" xfId="1" applyFont="1" applyBorder="1" applyAlignment="1">
      <alignment horizontal="center" vertical="center"/>
    </xf>
    <xf numFmtId="0" fontId="32" fillId="0" borderId="1" xfId="1" applyFont="1" applyBorder="1" applyAlignment="1">
      <alignment horizontal="center" vertical="center" shrinkToFit="1"/>
    </xf>
    <xf numFmtId="180" fontId="32" fillId="0" borderId="1" xfId="1" applyNumberFormat="1" applyFont="1" applyBorder="1" applyAlignment="1">
      <alignment horizontal="right" shrinkToFit="1"/>
    </xf>
    <xf numFmtId="176" fontId="32" fillId="0" borderId="1" xfId="1" applyNumberFormat="1" applyFont="1" applyBorder="1" applyAlignment="1">
      <alignment horizontal="right" shrinkToFit="1"/>
    </xf>
    <xf numFmtId="176" fontId="32" fillId="0" borderId="1" xfId="1" applyNumberFormat="1" applyFont="1" applyBorder="1" applyAlignment="1"/>
    <xf numFmtId="180" fontId="32" fillId="0" borderId="1" xfId="1" applyNumberFormat="1" applyFont="1" applyBorder="1" applyAlignment="1">
      <alignment horizontal="right"/>
    </xf>
    <xf numFmtId="176" fontId="32" fillId="0" borderId="1" xfId="1" applyNumberFormat="1" applyFont="1" applyBorder="1" applyAlignment="1">
      <alignment horizontal="right"/>
    </xf>
    <xf numFmtId="176" fontId="1" fillId="0" borderId="1" xfId="1" applyNumberFormat="1" applyBorder="1" applyAlignment="1">
      <alignment horizontal="right"/>
    </xf>
    <xf numFmtId="180" fontId="6" fillId="0" borderId="1" xfId="1" applyNumberFormat="1" applyFont="1" applyBorder="1">
      <alignment vertical="center"/>
    </xf>
    <xf numFmtId="0" fontId="11" fillId="0" borderId="6" xfId="1" applyFont="1" applyBorder="1">
      <alignment vertical="center"/>
    </xf>
    <xf numFmtId="0" fontId="9" fillId="0" borderId="0" xfId="1" applyFont="1">
      <alignment vertical="center"/>
    </xf>
    <xf numFmtId="180" fontId="9" fillId="0" borderId="1" xfId="1" applyNumberFormat="1" applyFont="1" applyBorder="1">
      <alignment vertical="center"/>
    </xf>
    <xf numFmtId="180" fontId="10" fillId="0" borderId="1" xfId="1" applyNumberFormat="1" applyFont="1" applyBorder="1">
      <alignment vertical="center"/>
    </xf>
    <xf numFmtId="0" fontId="7" fillId="0" borderId="6" xfId="1" applyFont="1" applyBorder="1">
      <alignment vertical="center"/>
    </xf>
    <xf numFmtId="176" fontId="7" fillId="0" borderId="1" xfId="1" applyNumberFormat="1" applyFont="1" applyBorder="1" applyAlignment="1"/>
    <xf numFmtId="0" fontId="7" fillId="0" borderId="1" xfId="1" applyFont="1" applyBorder="1" applyAlignment="1">
      <alignment horizontal="left" vertical="center" shrinkToFit="1"/>
    </xf>
    <xf numFmtId="0" fontId="7" fillId="0" borderId="1" xfId="1" applyFont="1" applyBorder="1" applyAlignment="1">
      <alignment vertical="center" shrinkToFit="1"/>
    </xf>
    <xf numFmtId="3" fontId="11" fillId="0" borderId="1" xfId="1" applyNumberFormat="1" applyFont="1" applyBorder="1" applyAlignment="1">
      <alignment horizontal="center" vertical="center" wrapText="1"/>
    </xf>
    <xf numFmtId="0" fontId="6" fillId="8" borderId="1" xfId="2" applyFill="1" applyBorder="1" applyAlignment="1">
      <alignment horizontal="left" vertical="center"/>
    </xf>
    <xf numFmtId="0" fontId="6" fillId="8" borderId="1" xfId="2" applyFill="1" applyBorder="1" applyAlignment="1">
      <alignment vertical="center"/>
    </xf>
    <xf numFmtId="0" fontId="1" fillId="8" borderId="1" xfId="1" applyFill="1" applyBorder="1" applyAlignment="1">
      <alignment horizontal="right" vertical="center"/>
    </xf>
    <xf numFmtId="0" fontId="6" fillId="0" borderId="2" xfId="1" applyFont="1" applyBorder="1" applyAlignment="1">
      <alignment horizontal="center" vertical="center"/>
    </xf>
    <xf numFmtId="3" fontId="1" fillId="0" borderId="0" xfId="1" applyNumberFormat="1" applyAlignment="1">
      <alignment horizontal="center" vertical="center"/>
    </xf>
    <xf numFmtId="176" fontId="1" fillId="0" borderId="0" xfId="1" applyNumberFormat="1" applyAlignment="1">
      <alignment horizontal="right" vertical="center"/>
    </xf>
    <xf numFmtId="178" fontId="1" fillId="0" borderId="0" xfId="1" applyNumberFormat="1" applyAlignment="1">
      <alignment horizontal="center" vertical="center"/>
    </xf>
    <xf numFmtId="3" fontId="17" fillId="0" borderId="0" xfId="1" applyNumberFormat="1" applyFont="1" applyAlignment="1">
      <alignment horizontal="left" vertical="center"/>
    </xf>
    <xf numFmtId="0" fontId="12" fillId="0" borderId="1" xfId="1" applyFont="1" applyBorder="1" applyAlignment="1">
      <alignment horizontal="left" vertical="center"/>
    </xf>
    <xf numFmtId="3" fontId="7" fillId="6" borderId="1" xfId="1" applyNumberFormat="1" applyFont="1" applyFill="1" applyBorder="1" applyAlignment="1">
      <alignment horizontal="center" vertical="center"/>
    </xf>
    <xf numFmtId="0" fontId="12" fillId="6" borderId="1" xfId="1" applyFont="1" applyFill="1" applyBorder="1" applyAlignment="1">
      <alignment horizontal="left" vertical="center"/>
    </xf>
    <xf numFmtId="56" fontId="12" fillId="6" borderId="1" xfId="1" applyNumberFormat="1" applyFont="1" applyFill="1" applyBorder="1" applyAlignment="1">
      <alignment horizontal="center" vertical="center"/>
    </xf>
    <xf numFmtId="0" fontId="38" fillId="0" borderId="0" xfId="1" applyFont="1">
      <alignment vertical="center"/>
    </xf>
    <xf numFmtId="176" fontId="11" fillId="0" borderId="1" xfId="1" applyNumberFormat="1" applyFont="1" applyBorder="1" applyAlignment="1"/>
    <xf numFmtId="0" fontId="11" fillId="0" borderId="1" xfId="1" applyFont="1" applyBorder="1" applyAlignment="1">
      <alignment horizontal="left" vertical="center" shrinkToFit="1"/>
    </xf>
    <xf numFmtId="0" fontId="6" fillId="14" borderId="2" xfId="2" applyFill="1" applyBorder="1" applyAlignment="1">
      <alignment horizontal="center"/>
    </xf>
    <xf numFmtId="0" fontId="6" fillId="14" borderId="3" xfId="2" applyFill="1" applyBorder="1" applyAlignment="1">
      <alignment horizontal="center"/>
    </xf>
    <xf numFmtId="0" fontId="6" fillId="14" borderId="4" xfId="2" applyFill="1" applyBorder="1" applyAlignment="1">
      <alignment horizontal="center"/>
    </xf>
    <xf numFmtId="3" fontId="23" fillId="8" borderId="1" xfId="1" applyNumberFormat="1" applyFont="1" applyFill="1" applyBorder="1" applyAlignment="1">
      <alignment horizontal="center" vertical="center"/>
    </xf>
    <xf numFmtId="0" fontId="6" fillId="8" borderId="1" xfId="2" applyFill="1" applyBorder="1" applyAlignment="1">
      <alignment horizontal="left"/>
    </xf>
    <xf numFmtId="0" fontId="23" fillId="8" borderId="1" xfId="1" applyFont="1" applyFill="1" applyBorder="1" applyAlignment="1">
      <alignment horizontal="center" vertical="center"/>
    </xf>
    <xf numFmtId="0" fontId="31" fillId="8" borderId="1" xfId="2" applyFont="1" applyFill="1" applyBorder="1" applyAlignment="1">
      <alignment vertical="center"/>
    </xf>
    <xf numFmtId="176" fontId="23" fillId="8" borderId="1" xfId="1" applyNumberFormat="1" applyFont="1" applyFill="1" applyBorder="1">
      <alignment vertical="center"/>
    </xf>
    <xf numFmtId="0" fontId="23" fillId="8" borderId="1" xfId="1" applyFont="1" applyFill="1" applyBorder="1" applyAlignment="1">
      <alignment horizontal="center" vertical="center" shrinkToFit="1"/>
    </xf>
    <xf numFmtId="177" fontId="23" fillId="8" borderId="1" xfId="1" applyNumberFormat="1" applyFont="1" applyFill="1" applyBorder="1" applyAlignment="1">
      <alignment horizontal="center" vertical="center"/>
    </xf>
    <xf numFmtId="179" fontId="23" fillId="8" borderId="1" xfId="1" applyNumberFormat="1" applyFont="1" applyFill="1" applyBorder="1" applyAlignment="1">
      <alignment horizontal="right" vertical="center"/>
    </xf>
    <xf numFmtId="178" fontId="23" fillId="8" borderId="1" xfId="1" applyNumberFormat="1" applyFont="1" applyFill="1" applyBorder="1" applyAlignment="1">
      <alignment horizontal="center" vertical="center"/>
    </xf>
    <xf numFmtId="176" fontId="23" fillId="8" borderId="1" xfId="1" applyNumberFormat="1" applyFont="1" applyFill="1" applyBorder="1" applyAlignment="1">
      <alignment horizontal="center" vertical="center"/>
    </xf>
    <xf numFmtId="176" fontId="1" fillId="8" borderId="1" xfId="1" applyNumberFormat="1" applyFill="1" applyBorder="1" applyAlignment="1">
      <alignment horizontal="center"/>
    </xf>
    <xf numFmtId="176" fontId="1" fillId="8" borderId="1" xfId="1" applyNumberFormat="1" applyFill="1" applyBorder="1" applyAlignment="1">
      <alignment horizontal="center" vertical="center"/>
    </xf>
    <xf numFmtId="176" fontId="23" fillId="0" borderId="1" xfId="1" applyNumberFormat="1" applyFont="1" applyBorder="1" applyAlignment="1">
      <alignment horizontal="center" vertical="center"/>
    </xf>
    <xf numFmtId="0" fontId="31" fillId="0" borderId="1" xfId="2" applyFont="1" applyBorder="1" applyAlignment="1">
      <alignment vertical="center"/>
    </xf>
    <xf numFmtId="179" fontId="23" fillId="0" borderId="1" xfId="1" applyNumberFormat="1" applyFont="1" applyBorder="1" applyAlignment="1">
      <alignment horizontal="right" vertical="center"/>
    </xf>
    <xf numFmtId="0" fontId="6" fillId="0" borderId="1" xfId="4" applyBorder="1">
      <alignment vertical="center"/>
    </xf>
    <xf numFmtId="176" fontId="1" fillId="0" borderId="2" xfId="1" applyNumberFormat="1" applyBorder="1" applyAlignment="1"/>
    <xf numFmtId="49" fontId="1" fillId="0" borderId="1" xfId="1" applyNumberFormat="1" applyBorder="1" applyAlignment="1">
      <alignment vertical="center" shrinkToFit="1"/>
    </xf>
    <xf numFmtId="177" fontId="32" fillId="0" borderId="1" xfId="1" applyNumberFormat="1" applyFont="1" applyBorder="1" applyAlignment="1">
      <alignment horizontal="center" vertical="center"/>
    </xf>
    <xf numFmtId="49" fontId="1" fillId="14" borderId="2" xfId="1" applyNumberFormat="1" applyFill="1" applyBorder="1" applyAlignment="1">
      <alignment horizontal="center" vertical="center" shrinkToFit="1"/>
    </xf>
    <xf numFmtId="49" fontId="1" fillId="14" borderId="3" xfId="1" applyNumberFormat="1" applyFill="1" applyBorder="1" applyAlignment="1">
      <alignment horizontal="center" vertical="center" shrinkToFit="1"/>
    </xf>
    <xf numFmtId="49" fontId="1" fillId="14" borderId="4" xfId="1" applyNumberFormat="1" applyFill="1" applyBorder="1" applyAlignment="1">
      <alignment horizontal="center" vertical="center" shrinkToFit="1"/>
    </xf>
    <xf numFmtId="49" fontId="6" fillId="0" borderId="1" xfId="1" applyNumberFormat="1" applyFont="1" applyBorder="1" applyAlignment="1">
      <alignment vertical="center" shrinkToFit="1"/>
    </xf>
    <xf numFmtId="176" fontId="13" fillId="0" borderId="1" xfId="1" applyNumberFormat="1" applyFont="1" applyBorder="1" applyAlignment="1">
      <alignment horizontal="center" vertical="center"/>
    </xf>
    <xf numFmtId="0" fontId="19" fillId="0" borderId="1" xfId="1" applyFont="1" applyBorder="1" applyAlignment="1">
      <alignment horizontal="center"/>
    </xf>
    <xf numFmtId="3" fontId="39" fillId="0" borderId="1" xfId="1" applyNumberFormat="1" applyFont="1" applyBorder="1" applyAlignment="1">
      <alignment horizontal="center" vertical="center"/>
    </xf>
    <xf numFmtId="184" fontId="1" fillId="0" borderId="1" xfId="1" applyNumberFormat="1" applyBorder="1" applyAlignment="1">
      <alignment horizontal="center" vertical="center"/>
    </xf>
    <xf numFmtId="177" fontId="1" fillId="0" borderId="1" xfId="1" applyNumberFormat="1" applyBorder="1" applyAlignment="1">
      <alignment horizontal="right" vertical="center"/>
    </xf>
    <xf numFmtId="49" fontId="1" fillId="0" borderId="0" xfId="1" applyNumberFormat="1">
      <alignment vertical="center"/>
    </xf>
    <xf numFmtId="0" fontId="40" fillId="0" borderId="0" xfId="1" applyFont="1">
      <alignment vertical="center"/>
    </xf>
    <xf numFmtId="0" fontId="41" fillId="0" borderId="0" xfId="1" applyFont="1">
      <alignment vertical="center"/>
    </xf>
    <xf numFmtId="38" fontId="1" fillId="0" borderId="1" xfId="1" applyNumberFormat="1" applyBorder="1" applyAlignment="1">
      <alignment horizontal="right" vertical="center"/>
    </xf>
    <xf numFmtId="38" fontId="1" fillId="0" borderId="1" xfId="1" applyNumberFormat="1" applyBorder="1">
      <alignment vertical="center"/>
    </xf>
    <xf numFmtId="0" fontId="15" fillId="3" borderId="1" xfId="1" applyFont="1" applyFill="1" applyBorder="1" applyAlignment="1">
      <alignment horizontal="center" vertical="center"/>
    </xf>
    <xf numFmtId="0" fontId="15" fillId="0" borderId="1" xfId="1" applyFont="1" applyBorder="1" applyAlignment="1">
      <alignment horizontal="center" vertical="center"/>
    </xf>
    <xf numFmtId="0" fontId="15" fillId="3" borderId="2" xfId="1" applyFont="1" applyFill="1" applyBorder="1" applyAlignment="1">
      <alignment horizontal="center" vertical="center"/>
    </xf>
    <xf numFmtId="0" fontId="15" fillId="3" borderId="3" xfId="1" applyFont="1" applyFill="1" applyBorder="1" applyAlignment="1">
      <alignment horizontal="center" vertical="center"/>
    </xf>
    <xf numFmtId="0" fontId="15" fillId="3" borderId="4" xfId="1" applyFont="1" applyFill="1" applyBorder="1" applyAlignment="1">
      <alignment horizontal="center" vertical="center"/>
    </xf>
    <xf numFmtId="176" fontId="15" fillId="0" borderId="1" xfId="1" applyNumberFormat="1" applyFont="1" applyBorder="1" applyAlignment="1">
      <alignment horizontal="center" vertical="center"/>
    </xf>
    <xf numFmtId="0" fontId="9" fillId="0" borderId="0" xfId="1" applyFont="1" applyAlignment="1">
      <alignment horizontal="center" vertical="center"/>
    </xf>
    <xf numFmtId="0" fontId="22" fillId="0" borderId="0" xfId="1" applyFont="1" applyAlignment="1">
      <alignment horizontal="center" vertical="center"/>
    </xf>
    <xf numFmtId="0" fontId="22" fillId="0" borderId="0" xfId="1" applyFont="1">
      <alignment vertical="center"/>
    </xf>
    <xf numFmtId="0" fontId="22" fillId="0" borderId="0" xfId="1" applyFont="1" applyAlignment="1">
      <alignment horizontal="right" vertical="center"/>
    </xf>
    <xf numFmtId="179" fontId="22" fillId="0" borderId="0" xfId="1" applyNumberFormat="1" applyFont="1">
      <alignment vertical="center"/>
    </xf>
    <xf numFmtId="0" fontId="9" fillId="0" borderId="0" xfId="1" applyFont="1" applyAlignment="1">
      <alignment horizontal="right" vertical="center"/>
    </xf>
    <xf numFmtId="49" fontId="15" fillId="0" borderId="1" xfId="1" applyNumberFormat="1" applyFont="1" applyBorder="1" applyAlignment="1">
      <alignment horizontal="center" vertical="center"/>
    </xf>
    <xf numFmtId="176" fontId="15" fillId="0" borderId="1" xfId="1" applyNumberFormat="1" applyFont="1" applyBorder="1" applyAlignment="1">
      <alignment horizontal="center" vertical="center" wrapText="1"/>
    </xf>
    <xf numFmtId="179" fontId="15" fillId="0" borderId="1" xfId="1" applyNumberFormat="1" applyFont="1" applyBorder="1" applyAlignment="1">
      <alignment horizontal="center" vertical="center"/>
    </xf>
    <xf numFmtId="0" fontId="9" fillId="0" borderId="2" xfId="1" applyFont="1" applyBorder="1" applyAlignment="1">
      <alignment horizontal="center" vertical="center"/>
    </xf>
    <xf numFmtId="179" fontId="9" fillId="0" borderId="1" xfId="1" applyNumberFormat="1" applyFont="1" applyBorder="1" applyAlignment="1">
      <alignment horizontal="center" vertical="center"/>
    </xf>
    <xf numFmtId="177" fontId="9" fillId="0" borderId="1" xfId="1" applyNumberFormat="1" applyFont="1" applyBorder="1" applyAlignment="1">
      <alignment horizontal="center" vertical="center"/>
    </xf>
    <xf numFmtId="179" fontId="9" fillId="0" borderId="1" xfId="1" applyNumberFormat="1" applyFont="1" applyBorder="1" applyAlignment="1">
      <alignment horizontal="right" vertical="center"/>
    </xf>
    <xf numFmtId="178" fontId="9" fillId="0" borderId="1" xfId="1" applyNumberFormat="1" applyFont="1" applyBorder="1" applyAlignment="1">
      <alignment horizontal="center" vertical="center"/>
    </xf>
    <xf numFmtId="179" fontId="10" fillId="0" borderId="1" xfId="1" applyNumberFormat="1" applyFont="1" applyBorder="1" applyAlignment="1">
      <alignment horizontal="center" vertical="center"/>
    </xf>
    <xf numFmtId="179" fontId="10" fillId="0" borderId="1" xfId="1" applyNumberFormat="1" applyFont="1" applyBorder="1" applyAlignment="1">
      <alignment horizontal="right" vertical="center"/>
    </xf>
    <xf numFmtId="177" fontId="10" fillId="0" borderId="1" xfId="1" applyNumberFormat="1" applyFont="1" applyBorder="1" applyAlignment="1">
      <alignment horizontal="center" vertical="center"/>
    </xf>
    <xf numFmtId="0" fontId="30" fillId="0" borderId="0" xfId="1" applyFont="1" applyAlignment="1">
      <alignment horizontal="center" vertical="center"/>
    </xf>
    <xf numFmtId="0" fontId="7" fillId="0" borderId="1" xfId="1" applyFont="1" applyBorder="1" applyAlignment="1">
      <alignment horizontal="right" vertical="center"/>
    </xf>
    <xf numFmtId="0" fontId="22" fillId="0" borderId="1" xfId="1" applyFont="1" applyBorder="1" applyAlignment="1">
      <alignment horizontal="right" vertical="center"/>
    </xf>
    <xf numFmtId="0" fontId="22" fillId="0" borderId="1" xfId="1" applyFont="1" applyBorder="1" applyAlignment="1">
      <alignment horizontal="center" vertical="center"/>
    </xf>
    <xf numFmtId="185" fontId="27" fillId="0" borderId="1" xfId="1" applyNumberFormat="1" applyFont="1" applyBorder="1" applyAlignment="1">
      <alignment horizontal="center" vertical="center"/>
    </xf>
    <xf numFmtId="178" fontId="8" fillId="0" borderId="6" xfId="1" applyNumberFormat="1" applyFont="1" applyBorder="1" applyAlignment="1">
      <alignment horizontal="center" vertical="center"/>
    </xf>
    <xf numFmtId="177" fontId="8" fillId="0" borderId="1" xfId="1" applyNumberFormat="1" applyFont="1" applyBorder="1" applyAlignment="1">
      <alignment horizontal="right" vertical="center"/>
    </xf>
    <xf numFmtId="176" fontId="8" fillId="0" borderId="6" xfId="1" applyNumberFormat="1" applyFont="1" applyBorder="1" applyAlignment="1">
      <alignment horizontal="right"/>
    </xf>
    <xf numFmtId="176" fontId="8" fillId="0" borderId="12" xfId="1" applyNumberFormat="1" applyFont="1" applyBorder="1" applyAlignment="1">
      <alignment horizontal="right"/>
    </xf>
    <xf numFmtId="176" fontId="8" fillId="0" borderId="13" xfId="1" applyNumberFormat="1" applyFont="1" applyBorder="1" applyAlignment="1">
      <alignment horizontal="right"/>
    </xf>
    <xf numFmtId="177" fontId="8" fillId="0" borderId="1" xfId="1" applyNumberFormat="1" applyFont="1" applyBorder="1" applyAlignment="1">
      <alignment horizontal="center" vertical="center" shrinkToFit="1"/>
    </xf>
    <xf numFmtId="176" fontId="8" fillId="4" borderId="13" xfId="1" applyNumberFormat="1" applyFont="1" applyFill="1" applyBorder="1" applyAlignment="1">
      <alignment horizontal="right"/>
    </xf>
    <xf numFmtId="177" fontId="8" fillId="0" borderId="1" xfId="1" applyNumberFormat="1" applyFont="1" applyBorder="1">
      <alignment vertical="center"/>
    </xf>
    <xf numFmtId="178" fontId="8" fillId="0" borderId="1" xfId="1" applyNumberFormat="1" applyFont="1" applyBorder="1">
      <alignment vertical="center"/>
    </xf>
    <xf numFmtId="177" fontId="23" fillId="0" borderId="1" xfId="1" applyNumberFormat="1" applyFont="1" applyBorder="1">
      <alignment vertical="center"/>
    </xf>
    <xf numFmtId="177" fontId="23" fillId="0" borderId="1" xfId="1" applyNumberFormat="1" applyFont="1" applyBorder="1" applyAlignment="1">
      <alignment horizontal="right" vertical="center"/>
    </xf>
    <xf numFmtId="178" fontId="23" fillId="0" borderId="1" xfId="1" applyNumberFormat="1" applyFont="1" applyBorder="1">
      <alignment vertical="center"/>
    </xf>
    <xf numFmtId="3" fontId="22" fillId="8" borderId="1" xfId="1" applyNumberFormat="1" applyFont="1" applyFill="1" applyBorder="1" applyAlignment="1">
      <alignment horizontal="center" vertical="center"/>
    </xf>
    <xf numFmtId="180" fontId="22" fillId="8" borderId="1" xfId="1" applyNumberFormat="1" applyFont="1" applyFill="1" applyBorder="1" applyAlignment="1">
      <alignment horizontal="right" vertical="center"/>
    </xf>
    <xf numFmtId="3" fontId="8" fillId="6" borderId="1" xfId="1" applyNumberFormat="1" applyFont="1" applyFill="1" applyBorder="1">
      <alignment vertical="center"/>
    </xf>
    <xf numFmtId="3" fontId="23" fillId="6" borderId="1" xfId="1" applyNumberFormat="1" applyFont="1" applyFill="1" applyBorder="1" applyAlignment="1">
      <alignment horizontal="center" vertical="center"/>
    </xf>
    <xf numFmtId="0" fontId="32" fillId="6" borderId="1" xfId="1" applyFont="1" applyFill="1" applyBorder="1" applyAlignment="1">
      <alignment horizontal="center" vertical="center"/>
    </xf>
    <xf numFmtId="180" fontId="32" fillId="6" borderId="1" xfId="1" applyNumberFormat="1" applyFont="1" applyFill="1" applyBorder="1">
      <alignment vertical="center"/>
    </xf>
    <xf numFmtId="180" fontId="32" fillId="6" borderId="1" xfId="1" applyNumberFormat="1" applyFont="1" applyFill="1" applyBorder="1" applyAlignment="1">
      <alignment horizontal="right" vertical="center"/>
    </xf>
    <xf numFmtId="176" fontId="32" fillId="6" borderId="1" xfId="1" applyNumberFormat="1" applyFont="1" applyFill="1" applyBorder="1" applyAlignment="1">
      <alignment horizontal="right" vertical="center"/>
    </xf>
    <xf numFmtId="176" fontId="23" fillId="6" borderId="1" xfId="1" applyNumberFormat="1" applyFont="1" applyFill="1" applyBorder="1" applyAlignment="1">
      <alignment horizontal="right"/>
    </xf>
    <xf numFmtId="176" fontId="1" fillId="6" borderId="1" xfId="1" applyNumberFormat="1" applyFill="1" applyBorder="1" applyAlignment="1">
      <alignment horizontal="right" vertical="center"/>
    </xf>
    <xf numFmtId="178" fontId="8" fillId="6" borderId="1" xfId="1" applyNumberFormat="1" applyFont="1" applyFill="1" applyBorder="1" applyAlignment="1">
      <alignment horizontal="center" vertical="center"/>
    </xf>
    <xf numFmtId="0" fontId="23" fillId="6" borderId="0" xfId="1" applyFont="1" applyFill="1" applyAlignment="1">
      <alignment horizontal="center" vertical="center"/>
    </xf>
    <xf numFmtId="3" fontId="8" fillId="8" borderId="1" xfId="1" applyNumberFormat="1" applyFont="1" applyFill="1" applyBorder="1">
      <alignment vertical="center"/>
    </xf>
    <xf numFmtId="180" fontId="32" fillId="8" borderId="1" xfId="1" applyNumberFormat="1" applyFont="1" applyFill="1" applyBorder="1">
      <alignment vertical="center"/>
    </xf>
    <xf numFmtId="180" fontId="32" fillId="8" borderId="1" xfId="1" applyNumberFormat="1" applyFont="1" applyFill="1" applyBorder="1" applyAlignment="1">
      <alignment horizontal="right" vertical="center"/>
    </xf>
    <xf numFmtId="176" fontId="32" fillId="8" borderId="1" xfId="1" applyNumberFormat="1" applyFont="1" applyFill="1" applyBorder="1" applyAlignment="1">
      <alignment horizontal="right" vertical="center"/>
    </xf>
    <xf numFmtId="176" fontId="23" fillId="8" borderId="1" xfId="1" applyNumberFormat="1" applyFont="1" applyFill="1" applyBorder="1" applyAlignment="1">
      <alignment horizontal="right"/>
    </xf>
    <xf numFmtId="0" fontId="10" fillId="8" borderId="1" xfId="1" applyFont="1" applyFill="1" applyBorder="1" applyAlignment="1">
      <alignment horizontal="center" vertical="center"/>
    </xf>
    <xf numFmtId="180" fontId="32" fillId="0" borderId="6" xfId="1" applyNumberFormat="1" applyFont="1" applyBorder="1" applyAlignment="1">
      <alignment horizontal="right" vertical="center"/>
    </xf>
    <xf numFmtId="180" fontId="32" fillId="0" borderId="6" xfId="1" applyNumberFormat="1" applyFont="1" applyBorder="1" applyAlignment="1">
      <alignment horizontal="right"/>
    </xf>
    <xf numFmtId="180" fontId="32" fillId="0" borderId="13" xfId="1" applyNumberFormat="1" applyFont="1" applyBorder="1" applyAlignment="1">
      <alignment horizontal="right"/>
    </xf>
    <xf numFmtId="0" fontId="23" fillId="4" borderId="1" xfId="1" applyFont="1" applyFill="1" applyBorder="1" applyAlignment="1">
      <alignment horizontal="center" vertical="center"/>
    </xf>
    <xf numFmtId="180" fontId="42" fillId="0" borderId="1" xfId="1" applyNumberFormat="1" applyFont="1" applyBorder="1" applyAlignment="1">
      <alignment horizontal="right" vertical="center"/>
    </xf>
    <xf numFmtId="0" fontId="34" fillId="8" borderId="1" xfId="1" applyFont="1" applyFill="1" applyBorder="1" applyAlignment="1">
      <alignment horizontal="center" vertical="center"/>
    </xf>
    <xf numFmtId="176" fontId="23" fillId="8" borderId="1" xfId="1" applyNumberFormat="1" applyFont="1" applyFill="1" applyBorder="1" applyAlignment="1"/>
    <xf numFmtId="0" fontId="1" fillId="8" borderId="1" xfId="1" applyFill="1" applyBorder="1" applyAlignment="1">
      <alignment horizontal="center"/>
    </xf>
    <xf numFmtId="176" fontId="8" fillId="8" borderId="1" xfId="1" applyNumberFormat="1" applyFont="1" applyFill="1" applyBorder="1" applyAlignment="1">
      <alignment horizontal="center"/>
    </xf>
    <xf numFmtId="0" fontId="23" fillId="8" borderId="0" xfId="1" applyFont="1" applyFill="1">
      <alignment vertical="center"/>
    </xf>
    <xf numFmtId="0" fontId="32" fillId="8" borderId="1" xfId="1" applyFont="1" applyFill="1" applyBorder="1" applyAlignment="1">
      <alignment horizontal="center" vertical="center" shrinkToFit="1"/>
    </xf>
    <xf numFmtId="180" fontId="32" fillId="8" borderId="1" xfId="1" applyNumberFormat="1" applyFont="1" applyFill="1" applyBorder="1" applyAlignment="1">
      <alignment horizontal="right" shrinkToFit="1"/>
    </xf>
    <xf numFmtId="0" fontId="32" fillId="8" borderId="1" xfId="1" applyFont="1" applyFill="1" applyBorder="1" applyAlignment="1">
      <alignment horizontal="center"/>
    </xf>
    <xf numFmtId="180" fontId="32" fillId="8" borderId="6" xfId="1" applyNumberFormat="1" applyFont="1" applyFill="1" applyBorder="1" applyAlignment="1">
      <alignment horizontal="right" vertical="center"/>
    </xf>
    <xf numFmtId="0" fontId="43" fillId="9" borderId="2" xfId="2" applyFont="1" applyFill="1" applyBorder="1" applyAlignment="1">
      <alignment horizontal="center" vertical="center"/>
    </xf>
    <xf numFmtId="0" fontId="43" fillId="9" borderId="3" xfId="2" applyFont="1" applyFill="1" applyBorder="1" applyAlignment="1">
      <alignment horizontal="center" vertical="center"/>
    </xf>
    <xf numFmtId="0" fontId="43" fillId="9" borderId="4" xfId="2" applyFont="1" applyFill="1" applyBorder="1" applyAlignment="1">
      <alignment horizontal="center" vertical="center"/>
    </xf>
    <xf numFmtId="0" fontId="6" fillId="4" borderId="1" xfId="2" applyFill="1" applyBorder="1" applyAlignment="1">
      <alignment vertical="center"/>
    </xf>
    <xf numFmtId="0" fontId="31" fillId="0" borderId="1" xfId="2" applyFont="1" applyBorder="1" applyAlignment="1">
      <alignment horizontal="center" vertical="center"/>
    </xf>
    <xf numFmtId="0" fontId="31" fillId="4" borderId="1" xfId="2" applyFont="1" applyFill="1" applyBorder="1" applyAlignment="1">
      <alignment vertical="center"/>
    </xf>
    <xf numFmtId="0" fontId="31" fillId="0" borderId="1" xfId="2" applyFont="1" applyBorder="1" applyAlignment="1">
      <alignment horizontal="left" vertical="center"/>
    </xf>
    <xf numFmtId="0" fontId="6" fillId="4" borderId="1" xfId="2" applyFill="1" applyBorder="1"/>
    <xf numFmtId="0" fontId="6" fillId="4" borderId="1" xfId="2" applyFill="1" applyBorder="1" applyAlignment="1">
      <alignment horizontal="left"/>
    </xf>
    <xf numFmtId="176" fontId="18" fillId="15" borderId="1" xfId="1" applyNumberFormat="1" applyFont="1" applyFill="1" applyBorder="1" applyAlignment="1">
      <alignment horizontal="center" vertical="center"/>
    </xf>
    <xf numFmtId="0" fontId="43" fillId="9" borderId="10" xfId="2" applyFont="1" applyFill="1" applyBorder="1" applyAlignment="1">
      <alignment horizontal="center" vertical="center"/>
    </xf>
    <xf numFmtId="0" fontId="43" fillId="9" borderId="15" xfId="2" applyFont="1" applyFill="1" applyBorder="1" applyAlignment="1">
      <alignment horizontal="center" vertical="center"/>
    </xf>
    <xf numFmtId="0" fontId="43" fillId="9" borderId="11" xfId="2" applyFont="1" applyFill="1" applyBorder="1" applyAlignment="1">
      <alignment horizontal="center" vertical="center"/>
    </xf>
    <xf numFmtId="0" fontId="1" fillId="0" borderId="13" xfId="1" applyBorder="1" applyAlignment="1">
      <alignment horizontal="center" vertical="center"/>
    </xf>
    <xf numFmtId="0" fontId="23" fillId="0" borderId="13" xfId="1" applyFont="1" applyBorder="1" applyAlignment="1">
      <alignment horizontal="right" vertical="center"/>
    </xf>
    <xf numFmtId="0" fontId="23" fillId="0" borderId="10" xfId="1" applyFont="1" applyBorder="1" applyAlignment="1">
      <alignment horizontal="right" vertical="center"/>
    </xf>
    <xf numFmtId="0" fontId="1" fillId="0" borderId="10" xfId="1" applyBorder="1" applyAlignment="1">
      <alignment horizontal="center" vertical="center"/>
    </xf>
    <xf numFmtId="0" fontId="1" fillId="0" borderId="13" xfId="1" applyBorder="1" applyAlignment="1">
      <alignment horizontal="left" vertical="center"/>
    </xf>
    <xf numFmtId="177" fontId="1" fillId="0" borderId="13" xfId="1" applyNumberFormat="1" applyBorder="1" applyAlignment="1">
      <alignment horizontal="center" vertical="center"/>
    </xf>
    <xf numFmtId="3" fontId="1" fillId="0" borderId="13" xfId="1" applyNumberFormat="1" applyBorder="1" applyAlignment="1">
      <alignment horizontal="center" vertical="center"/>
    </xf>
    <xf numFmtId="178" fontId="1" fillId="0" borderId="13" xfId="1" applyNumberFormat="1" applyBorder="1" applyAlignment="1">
      <alignment horizontal="center" vertical="center"/>
    </xf>
    <xf numFmtId="0" fontId="23" fillId="0" borderId="2" xfId="1" applyFont="1" applyBorder="1" applyAlignment="1">
      <alignment horizontal="right" vertical="center"/>
    </xf>
    <xf numFmtId="0" fontId="44" fillId="0" borderId="1" xfId="1" applyFont="1" applyBorder="1">
      <alignment vertical="center"/>
    </xf>
    <xf numFmtId="0" fontId="44" fillId="4" borderId="1" xfId="2" applyFont="1" applyFill="1" applyBorder="1" applyAlignment="1">
      <alignment horizontal="left"/>
    </xf>
    <xf numFmtId="0" fontId="44" fillId="0" borderId="1" xfId="2" applyFont="1" applyBorder="1" applyAlignment="1">
      <alignment horizontal="left"/>
    </xf>
    <xf numFmtId="0" fontId="45" fillId="0" borderId="1" xfId="2" applyFont="1" applyBorder="1" applyAlignment="1">
      <alignment horizontal="left"/>
    </xf>
    <xf numFmtId="0" fontId="44" fillId="4" borderId="1" xfId="2" applyFont="1" applyFill="1" applyBorder="1" applyAlignment="1">
      <alignment vertical="center"/>
    </xf>
    <xf numFmtId="0" fontId="44" fillId="0" borderId="1" xfId="2" applyFont="1" applyBorder="1" applyAlignment="1">
      <alignment horizontal="left" vertical="center"/>
    </xf>
    <xf numFmtId="176" fontId="2" fillId="15" borderId="1" xfId="1" applyNumberFormat="1" applyFont="1" applyFill="1" applyBorder="1" applyAlignment="1">
      <alignment horizontal="center" vertical="center"/>
    </xf>
    <xf numFmtId="0" fontId="6" fillId="9" borderId="1" xfId="2" applyFill="1" applyBorder="1" applyAlignment="1">
      <alignment horizontal="center" vertical="center"/>
    </xf>
    <xf numFmtId="176" fontId="1" fillId="9" borderId="1" xfId="1" applyNumberFormat="1" applyFill="1" applyBorder="1">
      <alignment vertical="center"/>
    </xf>
    <xf numFmtId="176" fontId="1" fillId="9" borderId="1" xfId="1" applyNumberFormat="1" applyFill="1" applyBorder="1" applyAlignment="1"/>
    <xf numFmtId="0" fontId="44" fillId="9" borderId="1" xfId="2" applyFont="1" applyFill="1" applyBorder="1" applyAlignment="1">
      <alignment horizontal="left" vertical="center"/>
    </xf>
    <xf numFmtId="0" fontId="44" fillId="16" borderId="1" xfId="2" applyFont="1" applyFill="1" applyBorder="1" applyAlignment="1">
      <alignment vertical="center"/>
    </xf>
    <xf numFmtId="0" fontId="44" fillId="16" borderId="1" xfId="2" applyFont="1" applyFill="1" applyBorder="1" applyAlignment="1">
      <alignment horizontal="left" vertical="center"/>
    </xf>
    <xf numFmtId="0" fontId="44" fillId="0" borderId="1" xfId="2" applyFont="1" applyBorder="1" applyAlignment="1">
      <alignment vertical="center"/>
    </xf>
    <xf numFmtId="0" fontId="1" fillId="0" borderId="15" xfId="1" applyBorder="1" applyAlignment="1">
      <alignment horizontal="center" vertical="center"/>
    </xf>
    <xf numFmtId="3" fontId="1" fillId="0" borderId="15" xfId="1" applyNumberFormat="1" applyBorder="1" applyAlignment="1">
      <alignment horizontal="center" vertical="center"/>
    </xf>
    <xf numFmtId="0" fontId="1" fillId="0" borderId="15" xfId="1" applyBorder="1" applyAlignment="1">
      <alignment vertical="center" shrinkToFit="1"/>
    </xf>
    <xf numFmtId="176" fontId="1" fillId="0" borderId="15" xfId="1" applyNumberFormat="1" applyBorder="1">
      <alignment vertical="center"/>
    </xf>
    <xf numFmtId="176" fontId="1" fillId="0" borderId="15" xfId="1" applyNumberFormat="1" applyBorder="1" applyAlignment="1"/>
    <xf numFmtId="0" fontId="1" fillId="0" borderId="15" xfId="1" applyBorder="1" applyAlignment="1">
      <alignment horizontal="center" vertical="center" shrinkToFit="1"/>
    </xf>
    <xf numFmtId="0" fontId="1" fillId="0" borderId="15" xfId="1" applyBorder="1">
      <alignment vertical="center"/>
    </xf>
    <xf numFmtId="0" fontId="1" fillId="0" borderId="15" xfId="1" applyBorder="1" applyAlignment="1">
      <alignment horizontal="right" vertical="center"/>
    </xf>
    <xf numFmtId="179" fontId="1" fillId="0" borderId="15" xfId="1" applyNumberFormat="1" applyBorder="1">
      <alignment vertical="center"/>
    </xf>
    <xf numFmtId="0" fontId="1" fillId="0" borderId="13" xfId="1" applyBorder="1" applyAlignment="1">
      <alignment vertical="center" shrinkToFit="1"/>
    </xf>
    <xf numFmtId="176" fontId="1" fillId="0" borderId="13" xfId="1" applyNumberFormat="1" applyBorder="1">
      <alignment vertical="center"/>
    </xf>
    <xf numFmtId="176" fontId="1" fillId="0" borderId="13" xfId="1" applyNumberFormat="1" applyBorder="1" applyAlignment="1"/>
    <xf numFmtId="0" fontId="1" fillId="0" borderId="13" xfId="1" applyBorder="1" applyAlignment="1">
      <alignment horizontal="center" vertical="center" shrinkToFit="1"/>
    </xf>
    <xf numFmtId="0" fontId="6" fillId="17" borderId="1" xfId="2" applyFill="1" applyBorder="1" applyAlignment="1">
      <alignment horizontal="left" vertical="center"/>
    </xf>
    <xf numFmtId="0" fontId="6" fillId="17" borderId="1" xfId="2" applyFill="1" applyBorder="1" applyAlignment="1">
      <alignment horizontal="center" vertical="center"/>
    </xf>
    <xf numFmtId="0" fontId="31" fillId="18" borderId="1" xfId="2" applyFont="1" applyFill="1" applyBorder="1" applyAlignment="1">
      <alignment vertical="center"/>
    </xf>
    <xf numFmtId="0" fontId="31" fillId="18" borderId="1" xfId="2" applyFont="1" applyFill="1" applyBorder="1" applyAlignment="1">
      <alignment horizontal="left" vertical="center"/>
    </xf>
    <xf numFmtId="0" fontId="6" fillId="9" borderId="1" xfId="2" applyFill="1" applyBorder="1"/>
    <xf numFmtId="176" fontId="23" fillId="9" borderId="1" xfId="1" applyNumberFormat="1" applyFont="1" applyFill="1" applyBorder="1" applyAlignment="1">
      <alignment horizontal="center" vertical="center"/>
    </xf>
    <xf numFmtId="0" fontId="31" fillId="9" borderId="1" xfId="2" applyFont="1" applyFill="1" applyBorder="1" applyAlignment="1">
      <alignment vertical="center"/>
    </xf>
    <xf numFmtId="0" fontId="6" fillId="18" borderId="1" xfId="2" applyFill="1" applyBorder="1" applyAlignment="1">
      <alignment vertical="center"/>
    </xf>
    <xf numFmtId="0" fontId="23" fillId="18" borderId="1" xfId="1" applyFont="1" applyFill="1" applyBorder="1" applyAlignment="1">
      <alignment horizontal="center" vertical="center"/>
    </xf>
    <xf numFmtId="0" fontId="6" fillId="9" borderId="1" xfId="2" applyFill="1" applyBorder="1" applyAlignment="1">
      <alignment horizontal="left"/>
    </xf>
    <xf numFmtId="0" fontId="23" fillId="9" borderId="1" xfId="1" applyFont="1" applyFill="1" applyBorder="1" applyAlignment="1">
      <alignment horizontal="center" vertical="center"/>
    </xf>
    <xf numFmtId="0" fontId="6" fillId="9" borderId="1" xfId="1" applyFont="1" applyFill="1" applyBorder="1">
      <alignment vertical="center"/>
    </xf>
    <xf numFmtId="0" fontId="6" fillId="9" borderId="1" xfId="1" applyFont="1" applyFill="1" applyBorder="1" applyAlignment="1">
      <alignment horizontal="center" vertical="center"/>
    </xf>
    <xf numFmtId="176" fontId="1" fillId="9" borderId="1" xfId="1" applyNumberFormat="1" applyFill="1" applyBorder="1" applyAlignment="1">
      <alignment horizontal="center" vertical="center"/>
    </xf>
    <xf numFmtId="0" fontId="31" fillId="19" borderId="1" xfId="2" applyFont="1" applyFill="1" applyBorder="1" applyAlignment="1">
      <alignment horizontal="center" vertical="center"/>
    </xf>
    <xf numFmtId="0" fontId="44" fillId="9" borderId="1" xfId="1" applyFont="1" applyFill="1" applyBorder="1">
      <alignment vertical="center"/>
    </xf>
    <xf numFmtId="0" fontId="1" fillId="18" borderId="1" xfId="1" applyFill="1" applyBorder="1" applyAlignment="1">
      <alignment horizontal="center" vertical="center"/>
    </xf>
    <xf numFmtId="0" fontId="44" fillId="18" borderId="1" xfId="2" applyFont="1" applyFill="1" applyBorder="1" applyAlignment="1">
      <alignment horizontal="left"/>
    </xf>
    <xf numFmtId="0" fontId="6" fillId="18" borderId="1" xfId="2" applyFill="1" applyBorder="1" applyAlignment="1">
      <alignment horizontal="center" vertical="center"/>
    </xf>
    <xf numFmtId="0" fontId="6" fillId="19" borderId="1" xfId="2" applyFill="1" applyBorder="1" applyAlignment="1">
      <alignment vertical="center"/>
    </xf>
    <xf numFmtId="0" fontId="45" fillId="9" borderId="1" xfId="2" applyFont="1" applyFill="1" applyBorder="1" applyAlignment="1">
      <alignment horizontal="left"/>
    </xf>
    <xf numFmtId="0" fontId="44" fillId="19" borderId="1" xfId="2" applyFont="1" applyFill="1" applyBorder="1" applyAlignment="1">
      <alignment vertical="center"/>
    </xf>
    <xf numFmtId="0" fontId="44" fillId="19" borderId="1" xfId="2" applyFont="1" applyFill="1" applyBorder="1" applyAlignment="1">
      <alignment horizontal="left"/>
    </xf>
    <xf numFmtId="0" fontId="6" fillId="19" borderId="1" xfId="2" applyFill="1" applyBorder="1" applyAlignment="1">
      <alignment horizontal="center" vertical="center"/>
    </xf>
    <xf numFmtId="176" fontId="1" fillId="19" borderId="1" xfId="1" applyNumberFormat="1" applyFill="1" applyBorder="1">
      <alignment vertical="center"/>
    </xf>
    <xf numFmtId="0" fontId="44" fillId="19" borderId="1" xfId="2" applyFont="1" applyFill="1" applyBorder="1" applyAlignment="1">
      <alignment horizontal="left" vertical="center"/>
    </xf>
    <xf numFmtId="0" fontId="6" fillId="9" borderId="1" xfId="2" applyFill="1" applyBorder="1" applyAlignment="1">
      <alignment vertical="center"/>
    </xf>
    <xf numFmtId="0" fontId="6" fillId="19" borderId="1" xfId="2" applyFill="1" applyBorder="1" applyAlignment="1">
      <alignment horizontal="left" vertical="center"/>
    </xf>
    <xf numFmtId="176" fontId="1" fillId="19" borderId="1" xfId="1" applyNumberFormat="1" applyFill="1" applyBorder="1" applyAlignment="1"/>
    <xf numFmtId="0" fontId="6" fillId="9" borderId="1" xfId="2" applyFill="1" applyBorder="1" applyAlignment="1">
      <alignment horizontal="left" vertical="center"/>
    </xf>
    <xf numFmtId="0" fontId="44" fillId="9" borderId="1" xfId="2" applyFont="1" applyFill="1" applyBorder="1" applyAlignment="1">
      <alignment vertical="center"/>
    </xf>
    <xf numFmtId="0" fontId="44" fillId="20" borderId="1" xfId="2" applyFont="1" applyFill="1" applyBorder="1" applyAlignment="1">
      <alignment horizontal="left" vertical="center"/>
    </xf>
    <xf numFmtId="0" fontId="23" fillId="0" borderId="1" xfId="2" applyFont="1" applyBorder="1" applyAlignment="1">
      <alignment vertical="center"/>
    </xf>
    <xf numFmtId="0" fontId="1" fillId="4" borderId="0" xfId="1" applyFill="1">
      <alignment vertical="center"/>
    </xf>
    <xf numFmtId="0" fontId="1" fillId="16" borderId="0" xfId="1" applyFill="1">
      <alignment vertical="center"/>
    </xf>
    <xf numFmtId="56" fontId="1" fillId="0" borderId="0" xfId="1" applyNumberFormat="1" applyAlignment="1">
      <alignment horizontal="center" vertical="center"/>
    </xf>
    <xf numFmtId="0" fontId="23" fillId="4" borderId="1" xfId="2" applyFont="1" applyFill="1" applyBorder="1" applyAlignment="1">
      <alignment vertical="center"/>
    </xf>
    <xf numFmtId="0" fontId="31" fillId="4" borderId="1" xfId="2" applyFont="1" applyFill="1" applyBorder="1" applyAlignment="1">
      <alignment horizontal="center" vertical="center"/>
    </xf>
    <xf numFmtId="0" fontId="31" fillId="4" borderId="1" xfId="2" applyFont="1" applyFill="1" applyBorder="1" applyAlignment="1">
      <alignment horizontal="left" vertical="center"/>
    </xf>
    <xf numFmtId="0" fontId="1" fillId="4" borderId="1" xfId="1" applyFill="1" applyBorder="1" applyAlignment="1">
      <alignment vertical="center" shrinkToFit="1"/>
    </xf>
    <xf numFmtId="179" fontId="1" fillId="4" borderId="1" xfId="1" applyNumberFormat="1" applyFill="1" applyBorder="1" applyAlignment="1">
      <alignment horizontal="center" vertical="center"/>
    </xf>
    <xf numFmtId="179" fontId="1" fillId="4" borderId="1" xfId="1" applyNumberFormat="1" applyFill="1" applyBorder="1" applyAlignment="1">
      <alignment horizontal="right" vertical="center"/>
    </xf>
    <xf numFmtId="0" fontId="23" fillId="16" borderId="1" xfId="1" applyFont="1" applyFill="1" applyBorder="1" applyAlignment="1">
      <alignment horizontal="center" vertical="center"/>
    </xf>
    <xf numFmtId="0" fontId="31" fillId="16" borderId="1" xfId="2" applyFont="1" applyFill="1" applyBorder="1" applyAlignment="1">
      <alignment horizontal="center" vertical="center"/>
    </xf>
    <xf numFmtId="0" fontId="6" fillId="16" borderId="1" xfId="2" applyFill="1" applyBorder="1" applyAlignment="1">
      <alignment horizontal="center" vertical="center"/>
    </xf>
    <xf numFmtId="0" fontId="6" fillId="16" borderId="1" xfId="2" applyFill="1" applyBorder="1" applyAlignment="1">
      <alignment vertical="center"/>
    </xf>
    <xf numFmtId="176" fontId="1" fillId="16" borderId="1" xfId="1" applyNumberFormat="1" applyFill="1" applyBorder="1">
      <alignment vertical="center"/>
    </xf>
    <xf numFmtId="176" fontId="1" fillId="16" borderId="1" xfId="1" applyNumberFormat="1" applyFill="1" applyBorder="1" applyAlignment="1"/>
    <xf numFmtId="0" fontId="1" fillId="16" borderId="1" xfId="1" applyFill="1" applyBorder="1" applyAlignment="1">
      <alignment vertical="center" shrinkToFit="1"/>
    </xf>
    <xf numFmtId="0" fontId="1" fillId="16" borderId="1" xfId="1" applyFill="1" applyBorder="1" applyAlignment="1">
      <alignment horizontal="center" vertical="center" shrinkToFit="1"/>
    </xf>
    <xf numFmtId="177" fontId="1" fillId="16" borderId="1" xfId="1" applyNumberFormat="1" applyFill="1" applyBorder="1" applyAlignment="1">
      <alignment horizontal="center" vertical="center"/>
    </xf>
    <xf numFmtId="179" fontId="1" fillId="16" borderId="1" xfId="1" applyNumberFormat="1" applyFill="1" applyBorder="1" applyAlignment="1">
      <alignment horizontal="center" vertical="center"/>
    </xf>
    <xf numFmtId="179" fontId="1" fillId="16" borderId="1" xfId="1" applyNumberFormat="1" applyFill="1" applyBorder="1" applyAlignment="1">
      <alignment horizontal="right" vertical="center"/>
    </xf>
    <xf numFmtId="178" fontId="1" fillId="16" borderId="1" xfId="1" applyNumberFormat="1" applyFill="1" applyBorder="1" applyAlignment="1">
      <alignment horizontal="center" vertical="center"/>
    </xf>
    <xf numFmtId="176" fontId="1" fillId="4" borderId="1" xfId="1" applyNumberFormat="1" applyFill="1" applyBorder="1" applyAlignment="1"/>
    <xf numFmtId="0" fontId="1" fillId="4" borderId="1" xfId="1" applyFill="1" applyBorder="1" applyAlignment="1">
      <alignment horizontal="left" vertical="center" shrinkToFit="1"/>
    </xf>
    <xf numFmtId="178" fontId="1" fillId="4" borderId="1" xfId="1" applyNumberFormat="1" applyFill="1" applyBorder="1" applyAlignment="1">
      <alignment horizontal="center" vertical="center"/>
    </xf>
    <xf numFmtId="0" fontId="44" fillId="4" borderId="1" xfId="1" applyFont="1" applyFill="1" applyBorder="1">
      <alignment vertical="center"/>
    </xf>
    <xf numFmtId="180" fontId="23" fillId="0" borderId="0" xfId="1" applyNumberFormat="1" applyFont="1">
      <alignment vertical="center"/>
    </xf>
    <xf numFmtId="180" fontId="1" fillId="0" borderId="0" xfId="1" applyNumberFormat="1">
      <alignment vertical="center"/>
    </xf>
    <xf numFmtId="0" fontId="5" fillId="0" borderId="1" xfId="1" applyFont="1" applyBorder="1" applyAlignment="1">
      <alignment horizontal="center" vertical="center"/>
    </xf>
    <xf numFmtId="185" fontId="5" fillId="0" borderId="1" xfId="1" applyNumberFormat="1" applyFont="1" applyBorder="1">
      <alignment vertical="center"/>
    </xf>
    <xf numFmtId="179" fontId="5" fillId="0" borderId="1" xfId="1" applyNumberFormat="1" applyFont="1" applyBorder="1" applyAlignment="1">
      <alignment horizontal="center" vertical="center"/>
    </xf>
    <xf numFmtId="3" fontId="5" fillId="0" borderId="1" xfId="1" applyNumberFormat="1" applyFont="1" applyBorder="1">
      <alignment vertical="center"/>
    </xf>
    <xf numFmtId="180" fontId="23" fillId="0" borderId="1" xfId="1" applyNumberFormat="1" applyFont="1" applyBorder="1" applyAlignment="1">
      <alignment horizontal="center" vertical="center"/>
    </xf>
    <xf numFmtId="176" fontId="23" fillId="0" borderId="2" xfId="1" applyNumberFormat="1" applyFont="1" applyBorder="1" applyAlignment="1">
      <alignment horizontal="center" vertical="center"/>
    </xf>
    <xf numFmtId="0" fontId="23" fillId="0" borderId="2" xfId="1" applyFont="1" applyBorder="1" applyAlignment="1">
      <alignment horizontal="center" vertical="center"/>
    </xf>
    <xf numFmtId="0" fontId="23" fillId="0" borderId="1" xfId="1" applyFont="1" applyBorder="1" applyAlignment="1">
      <alignment horizontal="left" vertical="center"/>
    </xf>
    <xf numFmtId="178" fontId="13" fillId="0" borderId="1" xfId="1" applyNumberFormat="1" applyFont="1" applyBorder="1" applyAlignment="1">
      <alignment horizontal="center" vertical="center"/>
    </xf>
    <xf numFmtId="0" fontId="8" fillId="0" borderId="1" xfId="1" applyFont="1" applyBorder="1" applyAlignment="1">
      <alignment vertical="center" shrinkToFit="1"/>
    </xf>
    <xf numFmtId="176" fontId="8" fillId="8" borderId="1" xfId="1" applyNumberFormat="1" applyFont="1" applyFill="1" applyBorder="1" applyAlignment="1">
      <alignment horizontal="right" vertical="center"/>
    </xf>
    <xf numFmtId="180" fontId="23" fillId="0" borderId="1" xfId="1" applyNumberFormat="1" applyFont="1" applyBorder="1">
      <alignment vertical="center"/>
    </xf>
    <xf numFmtId="0" fontId="8" fillId="0" borderId="1" xfId="1" applyFont="1" applyBorder="1" applyAlignment="1">
      <alignment horizontal="right" vertical="center"/>
    </xf>
    <xf numFmtId="179" fontId="8" fillId="0" borderId="1" xfId="1" applyNumberFormat="1" applyFont="1" applyBorder="1">
      <alignment vertical="center"/>
    </xf>
    <xf numFmtId="0" fontId="13" fillId="0" borderId="0" xfId="1" applyFont="1" applyAlignment="1">
      <alignment horizontal="center" vertical="center"/>
    </xf>
    <xf numFmtId="180" fontId="8" fillId="0" borderId="0" xfId="1" applyNumberFormat="1" applyFont="1">
      <alignment vertical="center"/>
    </xf>
    <xf numFmtId="178" fontId="13" fillId="0" borderId="0" xfId="1" applyNumberFormat="1" applyFont="1" applyAlignment="1">
      <alignment horizontal="center" vertical="center"/>
    </xf>
    <xf numFmtId="0" fontId="8" fillId="8" borderId="1" xfId="1" applyFont="1" applyFill="1" applyBorder="1" applyAlignment="1">
      <alignment vertical="center" shrinkToFit="1"/>
    </xf>
    <xf numFmtId="176" fontId="6" fillId="8" borderId="1" xfId="2" applyNumberFormat="1" applyFill="1" applyBorder="1" applyAlignment="1">
      <alignment horizontal="right" vertical="center"/>
    </xf>
    <xf numFmtId="0" fontId="7" fillId="8" borderId="1" xfId="1" applyFont="1" applyFill="1" applyBorder="1" applyAlignment="1">
      <alignment horizontal="center" vertical="center" shrinkToFit="1"/>
    </xf>
    <xf numFmtId="49" fontId="8" fillId="8" borderId="1" xfId="1" applyNumberFormat="1" applyFont="1" applyFill="1" applyBorder="1" applyAlignment="1">
      <alignment vertical="center" shrinkToFit="1"/>
    </xf>
    <xf numFmtId="180" fontId="8" fillId="8" borderId="1" xfId="1" applyNumberFormat="1" applyFont="1" applyFill="1" applyBorder="1" applyAlignment="1">
      <alignment horizontal="right" vertical="center"/>
    </xf>
    <xf numFmtId="0" fontId="6" fillId="8" borderId="1" xfId="2" applyFill="1" applyBorder="1"/>
    <xf numFmtId="176" fontId="8" fillId="8" borderId="2" xfId="1" applyNumberFormat="1" applyFont="1" applyFill="1" applyBorder="1" applyAlignment="1"/>
    <xf numFmtId="176" fontId="6" fillId="0" borderId="1" xfId="2" applyNumberFormat="1" applyBorder="1" applyAlignment="1">
      <alignment horizontal="right" vertical="center"/>
    </xf>
    <xf numFmtId="176" fontId="8" fillId="0" borderId="2" xfId="1" applyNumberFormat="1" applyFont="1" applyBorder="1" applyAlignment="1"/>
    <xf numFmtId="14" fontId="1" fillId="0" borderId="0" xfId="1" applyNumberFormat="1">
      <alignment vertical="center"/>
    </xf>
    <xf numFmtId="0" fontId="7" fillId="0" borderId="1" xfId="1" applyFont="1" applyBorder="1" applyAlignment="1">
      <alignment horizontal="center" vertical="center" shrinkToFit="1"/>
    </xf>
    <xf numFmtId="0" fontId="1" fillId="0" borderId="6" xfId="1" applyBorder="1" applyAlignment="1">
      <alignment horizontal="left" vertical="center" wrapText="1"/>
    </xf>
    <xf numFmtId="0" fontId="1" fillId="0" borderId="12" xfId="1" applyBorder="1" applyAlignment="1">
      <alignment horizontal="left" vertical="center"/>
    </xf>
    <xf numFmtId="0" fontId="1" fillId="0" borderId="13" xfId="1" applyBorder="1" applyAlignment="1">
      <alignment horizontal="left" vertical="center"/>
    </xf>
    <xf numFmtId="182" fontId="1" fillId="0" borderId="1" xfId="1" applyNumberFormat="1" applyBorder="1" applyAlignment="1">
      <alignment horizontal="right" vertical="center"/>
    </xf>
    <xf numFmtId="182" fontId="11" fillId="0" borderId="1" xfId="1" applyNumberFormat="1" applyFont="1" applyBorder="1" applyAlignment="1">
      <alignment horizontal="right" vertical="center"/>
    </xf>
    <xf numFmtId="49" fontId="6" fillId="0" borderId="1" xfId="1" applyNumberFormat="1" applyFont="1" applyBorder="1" applyAlignment="1">
      <alignment horizontal="left" vertical="center"/>
    </xf>
    <xf numFmtId="178" fontId="7" fillId="0" borderId="1" xfId="1" applyNumberFormat="1" applyFont="1" applyBorder="1" applyAlignment="1">
      <alignment horizontal="center" vertical="center"/>
    </xf>
    <xf numFmtId="0" fontId="9" fillId="0" borderId="6" xfId="1" applyFont="1" applyBorder="1" applyAlignment="1">
      <alignment horizontal="center" vertical="center"/>
    </xf>
    <xf numFmtId="0" fontId="9" fillId="8" borderId="1" xfId="1" applyFont="1" applyFill="1" applyBorder="1" applyAlignment="1">
      <alignment horizontal="center" vertical="center" shrinkToFit="1"/>
    </xf>
    <xf numFmtId="177" fontId="9" fillId="8" borderId="1" xfId="1" applyNumberFormat="1" applyFont="1" applyFill="1" applyBorder="1" applyAlignment="1">
      <alignment horizontal="center" vertical="center"/>
    </xf>
    <xf numFmtId="179" fontId="9" fillId="8" borderId="1" xfId="1" applyNumberFormat="1" applyFont="1" applyFill="1" applyBorder="1" applyAlignment="1">
      <alignment horizontal="center" vertical="center"/>
    </xf>
    <xf numFmtId="179" fontId="9" fillId="8" borderId="1" xfId="1" applyNumberFormat="1" applyFont="1" applyFill="1" applyBorder="1" applyAlignment="1">
      <alignment horizontal="right" vertical="center"/>
    </xf>
    <xf numFmtId="178" fontId="9" fillId="8" borderId="1" xfId="1" applyNumberFormat="1" applyFont="1" applyFill="1" applyBorder="1" applyAlignment="1">
      <alignment horizontal="center" vertical="center"/>
    </xf>
    <xf numFmtId="0" fontId="22" fillId="8" borderId="0" xfId="1" applyFont="1" applyFill="1" applyAlignment="1">
      <alignment horizontal="center" vertical="center"/>
    </xf>
    <xf numFmtId="0" fontId="9" fillId="0" borderId="12" xfId="1" applyFont="1" applyBorder="1" applyAlignment="1">
      <alignment horizontal="center" vertical="center"/>
    </xf>
    <xf numFmtId="177" fontId="9" fillId="0" borderId="0" xfId="1" applyNumberFormat="1" applyFont="1" applyAlignment="1">
      <alignment horizontal="center" vertical="center"/>
    </xf>
    <xf numFmtId="0" fontId="9" fillId="0" borderId="13" xfId="1" applyFont="1" applyBorder="1" applyAlignment="1">
      <alignment horizontal="center" vertical="center"/>
    </xf>
    <xf numFmtId="182" fontId="1" fillId="8" borderId="1" xfId="1" applyNumberFormat="1" applyFill="1" applyBorder="1" applyAlignment="1">
      <alignment horizontal="right" vertical="center"/>
    </xf>
    <xf numFmtId="0" fontId="6" fillId="8" borderId="1" xfId="1" applyFont="1" applyFill="1" applyBorder="1">
      <alignment vertical="center"/>
    </xf>
    <xf numFmtId="0" fontId="11" fillId="8" borderId="1" xfId="1" applyFont="1" applyFill="1" applyBorder="1" applyAlignment="1">
      <alignment horizontal="left" vertical="center"/>
    </xf>
    <xf numFmtId="182" fontId="11" fillId="8" borderId="1" xfId="1" applyNumberFormat="1" applyFont="1" applyFill="1" applyBorder="1" applyAlignment="1">
      <alignment horizontal="right" vertical="center"/>
    </xf>
    <xf numFmtId="0" fontId="17" fillId="0" borderId="0" xfId="1" applyFont="1" applyAlignment="1">
      <alignment horizontal="right" vertical="center"/>
    </xf>
    <xf numFmtId="182" fontId="6" fillId="0" borderId="1" xfId="1" applyNumberFormat="1" applyFont="1" applyBorder="1" applyAlignment="1">
      <alignment horizontal="right" vertical="center"/>
    </xf>
    <xf numFmtId="176" fontId="6" fillId="0" borderId="1" xfId="2" applyNumberFormat="1" applyBorder="1" applyAlignment="1">
      <alignment vertical="center"/>
    </xf>
    <xf numFmtId="56" fontId="6" fillId="0" borderId="1" xfId="1" applyNumberFormat="1" applyFont="1" applyBorder="1" applyAlignment="1">
      <alignment horizontal="center" vertical="center"/>
    </xf>
    <xf numFmtId="0" fontId="17" fillId="0" borderId="0" xfId="1" applyFont="1">
      <alignment vertical="center"/>
    </xf>
    <xf numFmtId="0" fontId="1" fillId="0" borderId="6" xfId="1" applyBorder="1" applyAlignment="1">
      <alignment horizontal="center" vertical="center"/>
    </xf>
    <xf numFmtId="0" fontId="12" fillId="0" borderId="6" xfId="1" applyFont="1" applyBorder="1" applyAlignment="1">
      <alignment horizontal="center" vertical="center"/>
    </xf>
    <xf numFmtId="0" fontId="1" fillId="0" borderId="12" xfId="1" applyBorder="1" applyAlignment="1">
      <alignment horizontal="center" vertical="center"/>
    </xf>
    <xf numFmtId="0" fontId="12" fillId="0" borderId="12" xfId="1" applyFont="1" applyBorder="1" applyAlignment="1">
      <alignment horizontal="center" vertical="center"/>
    </xf>
    <xf numFmtId="0" fontId="1" fillId="0" borderId="13" xfId="1" applyBorder="1" applyAlignment="1">
      <alignment horizontal="center" vertical="center"/>
    </xf>
    <xf numFmtId="0" fontId="12" fillId="0" borderId="13" xfId="1" applyFont="1" applyBorder="1" applyAlignment="1">
      <alignment horizontal="center" vertical="center"/>
    </xf>
    <xf numFmtId="0" fontId="1" fillId="6" borderId="6" xfId="1" applyFill="1" applyBorder="1" applyAlignment="1">
      <alignment horizontal="left" vertical="center"/>
    </xf>
    <xf numFmtId="0" fontId="1" fillId="6" borderId="1" xfId="1" applyFill="1" applyBorder="1" applyAlignment="1">
      <alignment horizontal="right" vertical="center"/>
    </xf>
    <xf numFmtId="176" fontId="8" fillId="6" borderId="2" xfId="1" applyNumberFormat="1" applyFont="1" applyFill="1" applyBorder="1">
      <alignment vertical="center"/>
    </xf>
    <xf numFmtId="0" fontId="1" fillId="0" borderId="6" xfId="1" applyBorder="1" applyAlignment="1">
      <alignment horizontal="left" vertical="center"/>
    </xf>
    <xf numFmtId="0" fontId="47" fillId="6" borderId="6" xfId="1" applyFont="1" applyFill="1" applyBorder="1" applyAlignment="1">
      <alignment horizontal="left" vertical="center" wrapText="1"/>
    </xf>
    <xf numFmtId="0" fontId="47" fillId="6" borderId="1" xfId="1" applyFont="1" applyFill="1" applyBorder="1">
      <alignment vertical="center"/>
    </xf>
    <xf numFmtId="0" fontId="47" fillId="6" borderId="6" xfId="1" applyFont="1" applyFill="1" applyBorder="1">
      <alignment vertical="center"/>
    </xf>
    <xf numFmtId="3" fontId="37" fillId="0" borderId="1" xfId="1" applyNumberFormat="1" applyFont="1" applyBorder="1" applyAlignment="1">
      <alignment horizontal="center" vertical="center"/>
    </xf>
    <xf numFmtId="0" fontId="47" fillId="0" borderId="6" xfId="1" applyFont="1" applyBorder="1">
      <alignment vertical="center"/>
    </xf>
    <xf numFmtId="0" fontId="47" fillId="6" borderId="6" xfId="1" applyFont="1" applyFill="1" applyBorder="1" applyAlignment="1">
      <alignment horizontal="left" vertical="center"/>
    </xf>
    <xf numFmtId="3" fontId="37" fillId="0" borderId="0" xfId="1" applyNumberFormat="1" applyFont="1" applyAlignment="1">
      <alignment horizontal="center" vertical="center"/>
    </xf>
    <xf numFmtId="0" fontId="1" fillId="0" borderId="6" xfId="1" applyBorder="1" applyAlignment="1">
      <alignment horizontal="center" vertical="center" wrapText="1" shrinkToFit="1"/>
    </xf>
    <xf numFmtId="0" fontId="1" fillId="0" borderId="12" xfId="1" applyBorder="1" applyAlignment="1">
      <alignment horizontal="center" vertical="center" shrinkToFit="1"/>
    </xf>
    <xf numFmtId="0" fontId="1" fillId="0" borderId="13" xfId="1" applyBorder="1" applyAlignment="1">
      <alignment horizontal="center" vertical="center" shrinkToFit="1"/>
    </xf>
    <xf numFmtId="0" fontId="7" fillId="0" borderId="13" xfId="1" applyFont="1" applyBorder="1" applyAlignment="1">
      <alignment vertical="center" shrinkToFit="1"/>
    </xf>
    <xf numFmtId="5" fontId="9" fillId="6" borderId="1" xfId="1" applyNumberFormat="1" applyFont="1" applyFill="1" applyBorder="1">
      <alignment vertical="center"/>
    </xf>
    <xf numFmtId="176" fontId="8" fillId="6" borderId="1" xfId="1" applyNumberFormat="1" applyFont="1" applyFill="1" applyBorder="1" applyAlignment="1"/>
    <xf numFmtId="0" fontId="1" fillId="6" borderId="1" xfId="1" applyFill="1" applyBorder="1" applyAlignment="1">
      <alignment vertical="center" shrinkToFit="1"/>
    </xf>
    <xf numFmtId="0" fontId="1" fillId="6" borderId="1" xfId="1" applyFill="1" applyBorder="1" applyAlignment="1">
      <alignment horizontal="center" vertical="center" shrinkToFit="1"/>
    </xf>
    <xf numFmtId="178" fontId="1" fillId="6" borderId="1" xfId="1" applyNumberFormat="1" applyFill="1" applyBorder="1" applyAlignment="1">
      <alignment horizontal="center" vertical="center"/>
    </xf>
    <xf numFmtId="179" fontId="7" fillId="6" borderId="1" xfId="1" applyNumberFormat="1" applyFont="1" applyFill="1" applyBorder="1" applyAlignment="1">
      <alignment horizontal="center" vertical="center"/>
    </xf>
    <xf numFmtId="177" fontId="7" fillId="6" borderId="1" xfId="1" applyNumberFormat="1" applyFont="1" applyFill="1" applyBorder="1" applyAlignment="1">
      <alignment horizontal="center" vertical="center"/>
    </xf>
    <xf numFmtId="3" fontId="8" fillId="5" borderId="1" xfId="1" applyNumberFormat="1" applyFont="1" applyFill="1" applyBorder="1" applyAlignment="1">
      <alignment horizontal="center" vertical="center"/>
    </xf>
    <xf numFmtId="0" fontId="1" fillId="5" borderId="1" xfId="1" applyFill="1" applyBorder="1">
      <alignment vertical="center"/>
    </xf>
    <xf numFmtId="0" fontId="1" fillId="5" borderId="1" xfId="1" applyFill="1" applyBorder="1" applyAlignment="1">
      <alignment horizontal="center" vertical="center"/>
    </xf>
    <xf numFmtId="5" fontId="9" fillId="5" borderId="1" xfId="1" applyNumberFormat="1" applyFont="1" applyFill="1" applyBorder="1">
      <alignment vertical="center"/>
    </xf>
    <xf numFmtId="176" fontId="8" fillId="5" borderId="1" xfId="1" applyNumberFormat="1" applyFont="1" applyFill="1" applyBorder="1" applyAlignment="1"/>
    <xf numFmtId="0" fontId="9" fillId="5" borderId="1" xfId="1" applyFont="1" applyFill="1" applyBorder="1" applyAlignment="1">
      <alignment horizontal="left" vertical="center" shrinkToFit="1"/>
    </xf>
    <xf numFmtId="0" fontId="7" fillId="5" borderId="6" xfId="1" applyFont="1" applyFill="1" applyBorder="1" applyAlignment="1">
      <alignment horizontal="center" vertical="center" wrapText="1" shrinkToFit="1"/>
    </xf>
    <xf numFmtId="0" fontId="7" fillId="5" borderId="12" xfId="1" applyFont="1" applyFill="1" applyBorder="1" applyAlignment="1">
      <alignment horizontal="center" vertical="center" shrinkToFit="1"/>
    </xf>
    <xf numFmtId="0" fontId="8" fillId="5" borderId="1" xfId="1" applyFont="1" applyFill="1" applyBorder="1" applyAlignment="1">
      <alignment horizontal="left" vertical="center"/>
    </xf>
    <xf numFmtId="0" fontId="8" fillId="5" borderId="1" xfId="1" applyFont="1" applyFill="1" applyBorder="1" applyAlignment="1">
      <alignment horizontal="center" vertical="center"/>
    </xf>
    <xf numFmtId="0" fontId="8" fillId="5" borderId="2" xfId="1" applyFont="1" applyFill="1" applyBorder="1" applyAlignment="1">
      <alignment horizontal="center" vertical="center"/>
    </xf>
    <xf numFmtId="0" fontId="7" fillId="5" borderId="13" xfId="1" applyFont="1" applyFill="1" applyBorder="1" applyAlignment="1">
      <alignment horizontal="center" vertical="center" shrinkToFit="1"/>
    </xf>
    <xf numFmtId="0" fontId="9" fillId="0" borderId="1" xfId="2" applyFont="1" applyBorder="1" applyAlignment="1">
      <alignment horizontal="left" vertical="center"/>
    </xf>
    <xf numFmtId="176" fontId="9" fillId="0" borderId="1" xfId="1" applyNumberFormat="1" applyFont="1" applyBorder="1" applyAlignment="1">
      <alignment horizontal="center" vertical="center"/>
    </xf>
    <xf numFmtId="0" fontId="9" fillId="0" borderId="1" xfId="2" applyFont="1" applyBorder="1" applyAlignment="1">
      <alignment vertical="center"/>
    </xf>
    <xf numFmtId="0" fontId="48" fillId="12" borderId="1" xfId="2" applyFont="1" applyFill="1" applyBorder="1" applyAlignment="1">
      <alignment horizontal="left" vertical="center"/>
    </xf>
    <xf numFmtId="0" fontId="50" fillId="4" borderId="1" xfId="1" applyFont="1" applyFill="1" applyBorder="1" applyAlignment="1">
      <alignment horizontal="left" vertical="center"/>
    </xf>
    <xf numFmtId="0" fontId="1" fillId="4" borderId="6" xfId="1" applyFill="1" applyBorder="1" applyAlignment="1">
      <alignment horizontal="center" vertical="center"/>
    </xf>
    <xf numFmtId="0" fontId="1" fillId="4" borderId="13" xfId="1" applyFill="1" applyBorder="1" applyAlignment="1">
      <alignment horizontal="center" vertical="center"/>
    </xf>
    <xf numFmtId="0" fontId="12" fillId="0" borderId="13" xfId="1" applyFont="1" applyBorder="1" applyAlignment="1">
      <alignment horizontal="center" vertical="center"/>
    </xf>
    <xf numFmtId="49" fontId="8" fillId="4" borderId="1" xfId="1" applyNumberFormat="1" applyFont="1" applyFill="1" applyBorder="1">
      <alignment vertical="center"/>
    </xf>
    <xf numFmtId="176" fontId="8" fillId="5" borderId="1" xfId="1" applyNumberFormat="1" applyFont="1" applyFill="1" applyBorder="1" applyAlignment="1">
      <alignment horizontal="right" vertical="center"/>
    </xf>
    <xf numFmtId="176" fontId="8" fillId="5" borderId="1" xfId="1" applyNumberFormat="1" applyFont="1" applyFill="1" applyBorder="1">
      <alignment vertical="center"/>
    </xf>
    <xf numFmtId="0" fontId="52" fillId="5" borderId="6" xfId="1" applyFont="1" applyFill="1" applyBorder="1" applyAlignment="1">
      <alignment horizontal="center" vertical="center"/>
    </xf>
    <xf numFmtId="0" fontId="52" fillId="5" borderId="12" xfId="1" applyFont="1" applyFill="1" applyBorder="1" applyAlignment="1">
      <alignment horizontal="center" vertical="center"/>
    </xf>
    <xf numFmtId="0" fontId="52" fillId="5" borderId="13" xfId="1" applyFont="1" applyFill="1" applyBorder="1" applyAlignment="1">
      <alignment horizontal="center" vertical="center"/>
    </xf>
    <xf numFmtId="3" fontId="47" fillId="0" borderId="1" xfId="1" applyNumberFormat="1" applyFont="1" applyBorder="1" applyAlignment="1">
      <alignment horizontal="center" vertical="center"/>
    </xf>
    <xf numFmtId="0" fontId="7" fillId="6" borderId="1" xfId="1" applyFont="1" applyFill="1" applyBorder="1" applyAlignment="1">
      <alignment horizontal="left" vertical="center"/>
    </xf>
    <xf numFmtId="0" fontId="12" fillId="6" borderId="6" xfId="1" applyFont="1" applyFill="1" applyBorder="1" applyAlignment="1">
      <alignment horizontal="center" vertical="center" wrapText="1"/>
    </xf>
    <xf numFmtId="0" fontId="12" fillId="6" borderId="12" xfId="1" applyFont="1" applyFill="1" applyBorder="1" applyAlignment="1">
      <alignment horizontal="center" vertical="center"/>
    </xf>
    <xf numFmtId="0" fontId="12" fillId="6" borderId="13" xfId="1" applyFont="1" applyFill="1" applyBorder="1" applyAlignment="1">
      <alignment horizontal="center" vertical="center"/>
    </xf>
    <xf numFmtId="176" fontId="1" fillId="0" borderId="1" xfId="1" applyNumberFormat="1" applyBorder="1" applyAlignment="1">
      <alignment horizontal="center"/>
    </xf>
    <xf numFmtId="56" fontId="23" fillId="0" borderId="0" xfId="1" applyNumberFormat="1" applyFont="1" applyAlignment="1">
      <alignment horizontal="center" vertical="center"/>
    </xf>
    <xf numFmtId="49" fontId="53" fillId="0" borderId="1" xfId="1" applyNumberFormat="1" applyFont="1" applyBorder="1">
      <alignment vertical="center"/>
    </xf>
    <xf numFmtId="3" fontId="8" fillId="0" borderId="1" xfId="1" applyNumberFormat="1" applyFont="1" applyBorder="1" applyAlignment="1">
      <alignment horizontal="right" vertical="center"/>
    </xf>
    <xf numFmtId="176" fontId="26" fillId="0" borderId="1" xfId="1" applyNumberFormat="1" applyFont="1" applyBorder="1">
      <alignment vertical="center"/>
    </xf>
    <xf numFmtId="3" fontId="54" fillId="21" borderId="2" xfId="1" applyNumberFormat="1" applyFont="1" applyFill="1" applyBorder="1" applyAlignment="1">
      <alignment horizontal="center" vertical="center"/>
    </xf>
    <xf numFmtId="3" fontId="54" fillId="21" borderId="4" xfId="1" applyNumberFormat="1" applyFont="1" applyFill="1" applyBorder="1" applyAlignment="1">
      <alignment horizontal="center" vertical="center"/>
    </xf>
    <xf numFmtId="176" fontId="55" fillId="5" borderId="2" xfId="1" applyNumberFormat="1" applyFont="1" applyFill="1" applyBorder="1" applyAlignment="1">
      <alignment horizontal="center" vertical="center"/>
    </xf>
    <xf numFmtId="176" fontId="55" fillId="5" borderId="3" xfId="1" applyNumberFormat="1" applyFont="1" applyFill="1" applyBorder="1" applyAlignment="1">
      <alignment horizontal="center" vertical="center"/>
    </xf>
    <xf numFmtId="176" fontId="55" fillId="5" borderId="4" xfId="1" applyNumberFormat="1" applyFont="1" applyFill="1" applyBorder="1" applyAlignment="1">
      <alignment horizontal="center" vertical="center"/>
    </xf>
    <xf numFmtId="0" fontId="11" fillId="0" borderId="1" xfId="1" applyFont="1" applyBorder="1" applyAlignment="1">
      <alignment horizontal="left" vertical="center" wrapText="1"/>
    </xf>
    <xf numFmtId="176" fontId="11" fillId="0" borderId="1" xfId="1" applyNumberFormat="1" applyFont="1" applyBorder="1" applyAlignment="1">
      <alignment horizontal="center" vertical="center" wrapText="1"/>
    </xf>
    <xf numFmtId="0" fontId="11" fillId="0" borderId="1" xfId="1" applyFont="1" applyBorder="1" applyAlignment="1">
      <alignment horizontal="left" vertical="center" wrapText="1" shrinkToFit="1"/>
    </xf>
    <xf numFmtId="180" fontId="6" fillId="0" borderId="1" xfId="1" applyNumberFormat="1" applyFont="1" applyBorder="1" applyAlignment="1">
      <alignment horizontal="center" vertical="center"/>
    </xf>
    <xf numFmtId="0" fontId="11" fillId="0" borderId="0" xfId="1" applyFont="1">
      <alignment vertical="center"/>
    </xf>
    <xf numFmtId="0" fontId="11" fillId="0" borderId="1" xfId="1" applyFont="1" applyBorder="1" applyAlignment="1">
      <alignment horizontal="center" vertical="center" wrapText="1"/>
    </xf>
    <xf numFmtId="0" fontId="11" fillId="0" borderId="1" xfId="1" applyFont="1" applyBorder="1" applyAlignment="1">
      <alignment horizontal="right" vertical="center" wrapText="1"/>
    </xf>
    <xf numFmtId="176" fontId="11" fillId="0" borderId="1" xfId="1" applyNumberFormat="1" applyFont="1" applyBorder="1" applyAlignment="1">
      <alignment vertical="center" wrapText="1"/>
    </xf>
    <xf numFmtId="0" fontId="11" fillId="0" borderId="2" xfId="1" applyFont="1" applyBorder="1" applyAlignment="1">
      <alignment horizontal="center" vertical="center" wrapText="1"/>
    </xf>
    <xf numFmtId="0" fontId="11" fillId="8" borderId="1" xfId="1" applyFont="1" applyFill="1" applyBorder="1" applyAlignment="1">
      <alignment horizontal="left" vertical="center" wrapText="1"/>
    </xf>
    <xf numFmtId="176" fontId="11" fillId="8" borderId="1" xfId="1" applyNumberFormat="1" applyFont="1" applyFill="1" applyBorder="1" applyAlignment="1">
      <alignment horizontal="center" vertical="center" wrapText="1"/>
    </xf>
    <xf numFmtId="176" fontId="11" fillId="8" borderId="1" xfId="1" applyNumberFormat="1" applyFont="1" applyFill="1" applyBorder="1" applyAlignment="1">
      <alignment horizontal="right" vertical="center"/>
    </xf>
    <xf numFmtId="0" fontId="11" fillId="8" borderId="1" xfId="1" applyFont="1" applyFill="1" applyBorder="1" applyAlignment="1">
      <alignment horizontal="left" vertical="center" wrapText="1" shrinkToFit="1"/>
    </xf>
    <xf numFmtId="177" fontId="11" fillId="8" borderId="1" xfId="1" applyNumberFormat="1" applyFont="1" applyFill="1" applyBorder="1" applyAlignment="1">
      <alignment horizontal="center" vertical="center"/>
    </xf>
    <xf numFmtId="178" fontId="6" fillId="8" borderId="1" xfId="1" applyNumberFormat="1" applyFont="1" applyFill="1" applyBorder="1" applyAlignment="1">
      <alignment horizontal="center" vertical="center"/>
    </xf>
    <xf numFmtId="176" fontId="1" fillId="22" borderId="1" xfId="1" applyNumberFormat="1" applyFill="1" applyBorder="1">
      <alignment vertical="center"/>
    </xf>
    <xf numFmtId="0" fontId="8" fillId="15" borderId="1" xfId="1" applyFont="1" applyFill="1" applyBorder="1" applyAlignment="1">
      <alignment horizontal="center" vertical="center"/>
    </xf>
    <xf numFmtId="0" fontId="8" fillId="15" borderId="1" xfId="1" applyFont="1" applyFill="1" applyBorder="1" applyAlignment="1">
      <alignment horizontal="left" vertical="center" shrinkToFit="1"/>
    </xf>
    <xf numFmtId="0" fontId="1" fillId="15" borderId="1" xfId="1" applyFill="1" applyBorder="1" applyAlignment="1">
      <alignment horizontal="center" vertical="center"/>
    </xf>
    <xf numFmtId="176" fontId="8" fillId="15" borderId="1" xfId="2" applyNumberFormat="1" applyFont="1" applyFill="1" applyBorder="1" applyAlignment="1">
      <alignment horizontal="right"/>
    </xf>
    <xf numFmtId="176" fontId="1" fillId="15" borderId="1" xfId="1" applyNumberFormat="1" applyFill="1" applyBorder="1" applyAlignment="1">
      <alignment horizontal="right"/>
    </xf>
    <xf numFmtId="176" fontId="8" fillId="15" borderId="1" xfId="1" applyNumberFormat="1" applyFont="1" applyFill="1" applyBorder="1" applyAlignment="1"/>
    <xf numFmtId="176" fontId="8" fillId="15" borderId="1" xfId="1" applyNumberFormat="1" applyFont="1" applyFill="1" applyBorder="1" applyAlignment="1">
      <alignment horizontal="left" vertical="center"/>
    </xf>
    <xf numFmtId="0" fontId="11" fillId="15" borderId="1" xfId="1" applyFont="1" applyFill="1" applyBorder="1" applyAlignment="1">
      <alignment horizontal="center" vertical="center"/>
    </xf>
    <xf numFmtId="177" fontId="11" fillId="15" borderId="1" xfId="1" applyNumberFormat="1" applyFont="1" applyFill="1" applyBorder="1" applyAlignment="1">
      <alignment horizontal="center" vertical="center"/>
    </xf>
    <xf numFmtId="3" fontId="11" fillId="15" borderId="1" xfId="1" applyNumberFormat="1" applyFont="1" applyFill="1" applyBorder="1" applyAlignment="1">
      <alignment horizontal="center" vertical="center"/>
    </xf>
    <xf numFmtId="177" fontId="1" fillId="15" borderId="1" xfId="1" applyNumberFormat="1" applyFill="1" applyBorder="1" applyAlignment="1">
      <alignment horizontal="center" vertical="center"/>
    </xf>
    <xf numFmtId="0" fontId="7" fillId="8" borderId="0" xfId="1" applyFont="1" applyFill="1" applyAlignment="1">
      <alignment horizontal="left" vertical="center"/>
    </xf>
    <xf numFmtId="3" fontId="6" fillId="0" borderId="2" xfId="1" applyNumberFormat="1" applyFont="1" applyBorder="1" applyAlignment="1">
      <alignment horizontal="center" vertical="center"/>
    </xf>
    <xf numFmtId="3" fontId="6" fillId="0" borderId="4" xfId="1" applyNumberFormat="1" applyFont="1" applyBorder="1" applyAlignment="1">
      <alignment horizontal="center" vertical="center"/>
    </xf>
    <xf numFmtId="176" fontId="1" fillId="4" borderId="1" xfId="1" applyNumberFormat="1" applyFill="1" applyBorder="1" applyAlignment="1">
      <alignment horizontal="right" vertical="center"/>
    </xf>
    <xf numFmtId="176" fontId="11" fillId="22" borderId="1" xfId="1" applyNumberFormat="1" applyFont="1" applyFill="1" applyBorder="1">
      <alignment vertical="center"/>
    </xf>
    <xf numFmtId="176" fontId="54" fillId="5" borderId="2" xfId="1" applyNumberFormat="1" applyFont="1" applyFill="1" applyBorder="1" applyAlignment="1">
      <alignment horizontal="center" vertical="center"/>
    </xf>
    <xf numFmtId="176" fontId="54" fillId="5" borderId="3" xfId="1" applyNumberFormat="1" applyFont="1" applyFill="1" applyBorder="1" applyAlignment="1">
      <alignment horizontal="center" vertical="center"/>
    </xf>
    <xf numFmtId="176" fontId="54" fillId="5" borderId="4" xfId="1" applyNumberFormat="1" applyFont="1" applyFill="1" applyBorder="1" applyAlignment="1">
      <alignment horizontal="center" vertical="center"/>
    </xf>
    <xf numFmtId="176" fontId="11" fillId="4" borderId="1" xfId="1" applyNumberFormat="1" applyFont="1" applyFill="1" applyBorder="1">
      <alignment vertical="center"/>
    </xf>
    <xf numFmtId="0" fontId="6" fillId="0" borderId="0" xfId="2" applyAlignment="1">
      <alignment horizontal="center" vertical="center"/>
    </xf>
    <xf numFmtId="180" fontId="6" fillId="15" borderId="1" xfId="1" applyNumberFormat="1" applyFont="1" applyFill="1" applyBorder="1" applyAlignment="1">
      <alignment horizontal="center" vertical="center"/>
    </xf>
    <xf numFmtId="49" fontId="11" fillId="0" borderId="1" xfId="1" applyNumberFormat="1" applyFont="1" applyBorder="1" applyAlignment="1">
      <alignment horizontal="center" vertical="center"/>
    </xf>
    <xf numFmtId="180" fontId="11" fillId="0" borderId="1" xfId="1" applyNumberFormat="1" applyFont="1" applyBorder="1" applyAlignment="1">
      <alignment horizontal="center" vertical="center"/>
    </xf>
    <xf numFmtId="0" fontId="11" fillId="0" borderId="1" xfId="1" applyFont="1" applyBorder="1" applyAlignment="1">
      <alignment horizontal="center" vertical="center" shrinkToFit="1"/>
    </xf>
    <xf numFmtId="177" fontId="11" fillId="0" borderId="0" xfId="1" applyNumberFormat="1" applyFont="1" applyAlignment="1">
      <alignment horizontal="center" vertical="center"/>
    </xf>
    <xf numFmtId="0" fontId="11" fillId="0" borderId="1" xfId="1" applyFont="1" applyBorder="1" applyAlignment="1">
      <alignment vertical="center" wrapText="1"/>
    </xf>
    <xf numFmtId="176" fontId="11" fillId="0" borderId="1" xfId="1" applyNumberFormat="1" applyFont="1" applyBorder="1" applyAlignment="1">
      <alignment horizontal="center" vertical="center"/>
    </xf>
    <xf numFmtId="49" fontId="13" fillId="8" borderId="1" xfId="1" applyNumberFormat="1" applyFont="1" applyFill="1" applyBorder="1">
      <alignment vertical="center"/>
    </xf>
    <xf numFmtId="49" fontId="13" fillId="7" borderId="1" xfId="1" applyNumberFormat="1" applyFont="1" applyFill="1" applyBorder="1">
      <alignment vertical="center"/>
    </xf>
    <xf numFmtId="0" fontId="8" fillId="7" borderId="1" xfId="1" applyFont="1" applyFill="1" applyBorder="1" applyAlignment="1">
      <alignment horizontal="center" vertical="center"/>
    </xf>
    <xf numFmtId="176" fontId="1" fillId="7" borderId="1" xfId="1" applyNumberFormat="1" applyFill="1" applyBorder="1">
      <alignment vertical="center"/>
    </xf>
    <xf numFmtId="49" fontId="56" fillId="0" borderId="1" xfId="1" applyNumberFormat="1" applyFont="1" applyBorder="1">
      <alignment vertical="center"/>
    </xf>
    <xf numFmtId="38" fontId="8" fillId="0" borderId="1" xfId="1" applyNumberFormat="1" applyFont="1" applyBorder="1" applyAlignment="1">
      <alignment horizontal="right" vertical="center"/>
    </xf>
    <xf numFmtId="186" fontId="1" fillId="0" borderId="1" xfId="1" applyNumberFormat="1" applyBorder="1" applyAlignment="1">
      <alignment horizontal="right" vertical="center"/>
    </xf>
    <xf numFmtId="186" fontId="1" fillId="0" borderId="1" xfId="1" applyNumberFormat="1" applyBorder="1">
      <alignment vertical="center"/>
    </xf>
    <xf numFmtId="0" fontId="1" fillId="4" borderId="0" xfId="1" applyFill="1" applyAlignment="1">
      <alignment horizontal="center" vertical="center"/>
    </xf>
    <xf numFmtId="3" fontId="37" fillId="9" borderId="2" xfId="1" applyNumberFormat="1" applyFont="1" applyFill="1" applyBorder="1" applyAlignment="1">
      <alignment horizontal="center" vertical="center"/>
    </xf>
    <xf numFmtId="3" fontId="37" fillId="9" borderId="3" xfId="1" applyNumberFormat="1" applyFont="1" applyFill="1" applyBorder="1" applyAlignment="1">
      <alignment horizontal="center" vertical="center"/>
    </xf>
    <xf numFmtId="3" fontId="37" fillId="9" borderId="4" xfId="1" applyNumberFormat="1" applyFont="1" applyFill="1" applyBorder="1" applyAlignment="1">
      <alignment horizontal="center" vertical="center"/>
    </xf>
    <xf numFmtId="49" fontId="1" fillId="0" borderId="1" xfId="1" applyNumberFormat="1" applyBorder="1" applyAlignment="1">
      <alignment horizontal="left" vertical="center" shrinkToFit="1"/>
    </xf>
    <xf numFmtId="0" fontId="1" fillId="23" borderId="1" xfId="1" applyFill="1" applyBorder="1" applyAlignment="1">
      <alignment horizontal="center" vertical="center"/>
    </xf>
    <xf numFmtId="176" fontId="1" fillId="4" borderId="1" xfId="1" applyNumberFormat="1" applyFill="1" applyBorder="1" applyAlignment="1">
      <alignment horizontal="center" vertical="center"/>
    </xf>
    <xf numFmtId="0" fontId="6" fillId="23" borderId="1" xfId="2" applyFill="1" applyBorder="1" applyAlignment="1">
      <alignment horizontal="center" vertical="center"/>
    </xf>
    <xf numFmtId="180" fontId="6" fillId="4" borderId="1" xfId="2" applyNumberFormat="1" applyFill="1" applyBorder="1" applyAlignment="1">
      <alignment horizontal="center" vertical="center"/>
    </xf>
    <xf numFmtId="176" fontId="8" fillId="23" borderId="1" xfId="1" applyNumberFormat="1" applyFont="1" applyFill="1" applyBorder="1" applyAlignment="1">
      <alignment horizontal="center" vertical="center"/>
    </xf>
    <xf numFmtId="0" fontId="8" fillId="23" borderId="1" xfId="1" applyFont="1" applyFill="1" applyBorder="1" applyAlignment="1">
      <alignment horizontal="center" vertical="center"/>
    </xf>
    <xf numFmtId="0" fontId="6" fillId="0" borderId="1" xfId="2" applyBorder="1" applyAlignment="1">
      <alignment horizontal="center" vertical="center" wrapText="1"/>
    </xf>
    <xf numFmtId="49" fontId="1" fillId="0" borderId="1" xfId="1" applyNumberFormat="1" applyBorder="1" applyAlignment="1">
      <alignment vertical="center" wrapText="1"/>
    </xf>
    <xf numFmtId="0" fontId="6" fillId="6" borderId="1" xfId="2" applyFill="1" applyBorder="1" applyAlignment="1">
      <alignment horizontal="center" vertical="center"/>
    </xf>
    <xf numFmtId="0" fontId="6" fillId="6" borderId="1" xfId="2" applyFill="1" applyBorder="1" applyAlignment="1">
      <alignment horizontal="right" vertical="center"/>
    </xf>
    <xf numFmtId="176" fontId="11" fillId="6" borderId="1" xfId="1" applyNumberFormat="1" applyFont="1" applyFill="1" applyBorder="1">
      <alignment vertical="center"/>
    </xf>
    <xf numFmtId="0" fontId="11" fillId="6" borderId="2" xfId="1" applyFont="1" applyFill="1" applyBorder="1" applyAlignment="1">
      <alignment horizontal="center" vertical="center"/>
    </xf>
    <xf numFmtId="49" fontId="8" fillId="6" borderId="1" xfId="1" applyNumberFormat="1" applyFont="1" applyFill="1" applyBorder="1">
      <alignment vertical="center"/>
    </xf>
    <xf numFmtId="0" fontId="13" fillId="6" borderId="1" xfId="1" applyFont="1" applyFill="1" applyBorder="1" applyAlignment="1">
      <alignment horizontal="center" vertical="center"/>
    </xf>
    <xf numFmtId="0" fontId="13" fillId="6" borderId="2" xfId="1" applyFont="1" applyFill="1" applyBorder="1" applyAlignment="1">
      <alignment horizontal="center" vertical="center"/>
    </xf>
    <xf numFmtId="3" fontId="11" fillId="6" borderId="1" xfId="1" applyNumberFormat="1" applyFont="1" applyFill="1" applyBorder="1" applyAlignment="1">
      <alignment horizontal="right" vertical="center"/>
    </xf>
    <xf numFmtId="0" fontId="8" fillId="6" borderId="1" xfId="1" applyFont="1" applyFill="1" applyBorder="1">
      <alignment vertical="center"/>
    </xf>
    <xf numFmtId="183" fontId="6" fillId="0" borderId="1" xfId="2" applyNumberFormat="1" applyBorder="1" applyAlignment="1">
      <alignment vertical="center"/>
    </xf>
    <xf numFmtId="176" fontId="1" fillId="0" borderId="2" xfId="1" applyNumberFormat="1" applyBorder="1" applyAlignment="1">
      <alignment horizontal="right" vertical="center"/>
    </xf>
    <xf numFmtId="38" fontId="11" fillId="0" borderId="1" xfId="1" applyNumberFormat="1" applyFont="1" applyBorder="1" applyAlignment="1">
      <alignment horizontal="right" vertical="center"/>
    </xf>
    <xf numFmtId="49" fontId="27" fillId="0" borderId="1" xfId="1" applyNumberFormat="1" applyFont="1" applyBorder="1" applyAlignment="1">
      <alignment horizontal="center" vertical="center"/>
    </xf>
    <xf numFmtId="176" fontId="27" fillId="0" borderId="1" xfId="1" applyNumberFormat="1" applyFont="1" applyBorder="1" applyAlignment="1">
      <alignment horizontal="center" vertical="center" wrapText="1"/>
    </xf>
    <xf numFmtId="183" fontId="1" fillId="0" borderId="1" xfId="1" applyNumberFormat="1" applyBorder="1">
      <alignment vertical="center"/>
    </xf>
    <xf numFmtId="56" fontId="23" fillId="0" borderId="0" xfId="1" applyNumberFormat="1" applyFont="1">
      <alignment vertical="center"/>
    </xf>
    <xf numFmtId="177" fontId="9" fillId="0" borderId="1" xfId="1" applyNumberFormat="1" applyFont="1" applyBorder="1">
      <alignment vertical="center"/>
    </xf>
    <xf numFmtId="177" fontId="9" fillId="0" borderId="1" xfId="1" applyNumberFormat="1" applyFont="1" applyBorder="1" applyAlignment="1">
      <alignment horizontal="right" vertical="center"/>
    </xf>
    <xf numFmtId="0" fontId="22" fillId="0" borderId="1" xfId="1" applyFont="1" applyBorder="1" applyAlignment="1">
      <alignment horizontal="left" vertical="center"/>
    </xf>
    <xf numFmtId="183" fontId="22" fillId="0" borderId="1" xfId="1" applyNumberFormat="1" applyFont="1" applyBorder="1" applyAlignment="1">
      <alignment horizontal="right" vertical="center"/>
    </xf>
    <xf numFmtId="0" fontId="22" fillId="8" borderId="1" xfId="1" applyFont="1" applyFill="1" applyBorder="1" applyAlignment="1">
      <alignment horizontal="center" vertical="center"/>
    </xf>
    <xf numFmtId="56" fontId="8" fillId="8" borderId="1" xfId="1" applyNumberFormat="1" applyFont="1" applyFill="1" applyBorder="1" applyAlignment="1">
      <alignment horizontal="center" vertical="center"/>
    </xf>
    <xf numFmtId="0" fontId="8" fillId="8" borderId="1" xfId="1" applyFont="1" applyFill="1" applyBorder="1" applyAlignment="1">
      <alignment horizontal="right" vertical="center"/>
    </xf>
    <xf numFmtId="177" fontId="8" fillId="8" borderId="1" xfId="1" applyNumberFormat="1" applyFont="1" applyFill="1" applyBorder="1">
      <alignment vertical="center"/>
    </xf>
    <xf numFmtId="56" fontId="23" fillId="8" borderId="0" xfId="1" applyNumberFormat="1" applyFont="1" applyFill="1">
      <alignment vertical="center"/>
    </xf>
    <xf numFmtId="56" fontId="9" fillId="0" borderId="1" xfId="1" applyNumberFormat="1" applyFont="1" applyBorder="1" applyAlignment="1">
      <alignment horizontal="center" vertical="center"/>
    </xf>
    <xf numFmtId="0" fontId="52" fillId="0" borderId="1" xfId="1" applyFont="1" applyBorder="1" applyAlignment="1">
      <alignment horizontal="center" vertical="center"/>
    </xf>
    <xf numFmtId="180" fontId="6" fillId="0" borderId="1" xfId="2" applyNumberFormat="1" applyBorder="1" applyAlignment="1">
      <alignment horizontal="center" vertical="center"/>
    </xf>
    <xf numFmtId="56" fontId="1" fillId="8" borderId="1" xfId="1" applyNumberFormat="1" applyFill="1" applyBorder="1" applyAlignment="1">
      <alignment horizontal="center" vertical="center"/>
    </xf>
    <xf numFmtId="0" fontId="6" fillId="8" borderId="1" xfId="1" applyFont="1" applyFill="1" applyBorder="1" applyAlignment="1">
      <alignment horizontal="center" vertical="center"/>
    </xf>
    <xf numFmtId="0" fontId="1" fillId="8" borderId="1" xfId="1" applyFill="1" applyBorder="1" applyAlignment="1">
      <alignment vertical="center" wrapText="1"/>
    </xf>
    <xf numFmtId="0" fontId="12" fillId="4" borderId="1" xfId="1" applyFont="1" applyFill="1" applyBorder="1">
      <alignment vertical="center"/>
    </xf>
    <xf numFmtId="0" fontId="12" fillId="0" borderId="1" xfId="1" applyFont="1" applyBorder="1">
      <alignment vertical="center"/>
    </xf>
    <xf numFmtId="0" fontId="48" fillId="0" borderId="1" xfId="2" applyFont="1" applyBorder="1" applyAlignment="1">
      <alignment horizontal="left" vertical="center"/>
    </xf>
    <xf numFmtId="0" fontId="50" fillId="0" borderId="1" xfId="1" applyFont="1" applyBorder="1" applyAlignment="1">
      <alignment horizontal="left" vertical="center"/>
    </xf>
    <xf numFmtId="3" fontId="1" fillId="5" borderId="1" xfId="1" applyNumberFormat="1" applyFill="1" applyBorder="1" applyAlignment="1">
      <alignment horizontal="center" vertical="center"/>
    </xf>
    <xf numFmtId="0" fontId="6" fillId="5" borderId="1" xfId="2" applyFill="1" applyBorder="1" applyAlignment="1">
      <alignment horizontal="left" vertical="center"/>
    </xf>
    <xf numFmtId="0" fontId="6" fillId="5" borderId="1" xfId="2" applyFill="1" applyBorder="1" applyAlignment="1">
      <alignment horizontal="center" vertical="center"/>
    </xf>
    <xf numFmtId="0" fontId="6" fillId="5" borderId="1" xfId="2" applyFill="1" applyBorder="1" applyAlignment="1">
      <alignment horizontal="right" vertical="center"/>
    </xf>
    <xf numFmtId="176" fontId="11" fillId="5" borderId="1" xfId="1" applyNumberFormat="1" applyFont="1" applyFill="1" applyBorder="1">
      <alignment vertical="center"/>
    </xf>
    <xf numFmtId="0" fontId="11" fillId="5" borderId="2" xfId="1" applyFont="1" applyFill="1" applyBorder="1" applyAlignment="1">
      <alignment horizontal="center" vertical="center"/>
    </xf>
    <xf numFmtId="176" fontId="1" fillId="5" borderId="1" xfId="1" applyNumberFormat="1" applyFill="1" applyBorder="1">
      <alignment vertical="center"/>
    </xf>
    <xf numFmtId="0" fontId="6" fillId="5" borderId="1" xfId="2" applyFill="1" applyBorder="1" applyAlignment="1">
      <alignment vertical="center"/>
    </xf>
    <xf numFmtId="0" fontId="1" fillId="5" borderId="2" xfId="1" applyFill="1" applyBorder="1" applyAlignment="1">
      <alignment horizontal="center" vertical="center"/>
    </xf>
    <xf numFmtId="49" fontId="1" fillId="5" borderId="1" xfId="1" applyNumberFormat="1" applyFill="1" applyBorder="1" applyAlignment="1">
      <alignment horizontal="left" vertical="center"/>
    </xf>
    <xf numFmtId="3" fontId="1" fillId="5" borderId="1" xfId="1" applyNumberFormat="1" applyFill="1" applyBorder="1" applyAlignment="1">
      <alignment horizontal="right" vertical="center"/>
    </xf>
    <xf numFmtId="180" fontId="11" fillId="0" borderId="1" xfId="1" applyNumberFormat="1" applyFont="1" applyBorder="1" applyAlignment="1">
      <alignment horizontal="right" vertical="center"/>
    </xf>
    <xf numFmtId="180" fontId="6" fillId="0" borderId="1" xfId="2" applyNumberFormat="1" applyBorder="1" applyAlignment="1">
      <alignment horizontal="right" vertical="center"/>
    </xf>
    <xf numFmtId="3" fontId="58" fillId="0" borderId="1" xfId="1" applyNumberFormat="1" applyFont="1" applyBorder="1" applyAlignment="1">
      <alignment horizontal="center" vertical="center"/>
    </xf>
    <xf numFmtId="3" fontId="58" fillId="0" borderId="1" xfId="1" applyNumberFormat="1" applyFont="1" applyBorder="1" applyAlignment="1">
      <alignment horizontal="left" vertical="center"/>
    </xf>
    <xf numFmtId="180" fontId="58" fillId="0" borderId="1" xfId="1" applyNumberFormat="1" applyFont="1" applyBorder="1" applyAlignment="1">
      <alignment horizontal="right" vertical="center"/>
    </xf>
    <xf numFmtId="3" fontId="58" fillId="0" borderId="1" xfId="1" applyNumberFormat="1" applyFont="1" applyBorder="1" applyAlignment="1">
      <alignment horizontal="right" vertical="center"/>
    </xf>
    <xf numFmtId="176" fontId="58" fillId="0" borderId="1" xfId="1" applyNumberFormat="1" applyFont="1" applyBorder="1">
      <alignment vertical="center"/>
    </xf>
    <xf numFmtId="0" fontId="58" fillId="0" borderId="2" xfId="1" applyFont="1" applyBorder="1" applyAlignment="1">
      <alignment horizontal="center" vertical="center"/>
    </xf>
    <xf numFmtId="0" fontId="58" fillId="0" borderId="1" xfId="1" applyFont="1" applyBorder="1" applyAlignment="1">
      <alignment horizontal="left" vertical="center"/>
    </xf>
    <xf numFmtId="0" fontId="58" fillId="0" borderId="1" xfId="1" applyFont="1" applyBorder="1" applyAlignment="1">
      <alignment horizontal="left" vertical="center" wrapText="1"/>
    </xf>
    <xf numFmtId="0" fontId="58" fillId="0" borderId="1" xfId="1" applyFont="1" applyBorder="1">
      <alignment vertical="center"/>
    </xf>
    <xf numFmtId="182" fontId="58" fillId="0" borderId="1" xfId="1" applyNumberFormat="1" applyFont="1" applyBorder="1" applyAlignment="1">
      <alignment horizontal="right" vertical="center"/>
    </xf>
    <xf numFmtId="176" fontId="8" fillId="0" borderId="0" xfId="1" applyNumberFormat="1" applyFont="1" applyAlignment="1">
      <alignment horizontal="center" vertical="center"/>
    </xf>
    <xf numFmtId="178" fontId="8" fillId="0" borderId="0" xfId="1" applyNumberFormat="1" applyFont="1" applyAlignment="1">
      <alignment horizontal="right" vertical="center"/>
    </xf>
    <xf numFmtId="178" fontId="8" fillId="0" borderId="0" xfId="1" applyNumberFormat="1" applyFont="1">
      <alignment vertical="center"/>
    </xf>
    <xf numFmtId="176" fontId="5" fillId="0" borderId="7" xfId="1" applyNumberFormat="1" applyFont="1" applyBorder="1" applyAlignment="1">
      <alignment horizontal="left" vertical="center" wrapText="1"/>
    </xf>
    <xf numFmtId="176" fontId="5" fillId="0" borderId="8" xfId="1" applyNumberFormat="1" applyFont="1" applyBorder="1" applyAlignment="1">
      <alignment horizontal="left" vertical="center" wrapText="1"/>
    </xf>
    <xf numFmtId="176" fontId="5" fillId="0" borderId="9" xfId="1" applyNumberFormat="1" applyFont="1" applyBorder="1" applyAlignment="1">
      <alignment horizontal="left" vertical="center" wrapText="1"/>
    </xf>
    <xf numFmtId="176" fontId="5" fillId="0" borderId="5" xfId="1" applyNumberFormat="1" applyFont="1" applyBorder="1" applyAlignment="1">
      <alignment horizontal="left" vertical="center" wrapText="1"/>
    </xf>
    <xf numFmtId="176" fontId="5" fillId="0" borderId="10" xfId="1" applyNumberFormat="1" applyFont="1" applyBorder="1" applyAlignment="1">
      <alignment horizontal="left" vertical="center" wrapText="1"/>
    </xf>
    <xf numFmtId="176" fontId="5" fillId="0" borderId="11" xfId="1" applyNumberFormat="1" applyFont="1" applyBorder="1" applyAlignment="1">
      <alignment horizontal="left" vertical="center" wrapText="1"/>
    </xf>
    <xf numFmtId="0" fontId="15" fillId="0" borderId="6" xfId="1" applyFont="1" applyBorder="1" applyAlignment="1">
      <alignment horizontal="center" vertical="center"/>
    </xf>
    <xf numFmtId="0" fontId="9" fillId="0" borderId="6" xfId="1" applyFont="1" applyBorder="1" applyAlignment="1">
      <alignment horizontal="center" vertical="center" wrapText="1"/>
    </xf>
    <xf numFmtId="0" fontId="15" fillId="0" borderId="12" xfId="1" applyFont="1" applyBorder="1" applyAlignment="1">
      <alignment horizontal="center" vertical="center"/>
    </xf>
    <xf numFmtId="0" fontId="9" fillId="0" borderId="12" xfId="1" applyFont="1" applyBorder="1" applyAlignment="1">
      <alignment horizontal="center" vertical="center" wrapText="1"/>
    </xf>
    <xf numFmtId="0" fontId="15" fillId="0" borderId="13" xfId="1" applyFont="1" applyBorder="1" applyAlignment="1">
      <alignment horizontal="center" vertical="center"/>
    </xf>
    <xf numFmtId="0" fontId="9" fillId="0" borderId="13" xfId="1" applyFont="1" applyBorder="1" applyAlignment="1">
      <alignment horizontal="center" vertical="center" wrapText="1"/>
    </xf>
    <xf numFmtId="0" fontId="9" fillId="0" borderId="13" xfId="1" applyFont="1" applyBorder="1">
      <alignment vertical="center"/>
    </xf>
    <xf numFmtId="0" fontId="9" fillId="0" borderId="1" xfId="1" applyFont="1" applyBorder="1" applyAlignment="1">
      <alignment horizontal="left" vertical="center"/>
    </xf>
    <xf numFmtId="0" fontId="9" fillId="0" borderId="1" xfId="1" applyFont="1" applyBorder="1" applyAlignment="1">
      <alignment horizontal="left" vertical="center" wrapText="1"/>
    </xf>
    <xf numFmtId="178" fontId="8" fillId="0" borderId="1" xfId="1" applyNumberFormat="1" applyFont="1" applyBorder="1" applyAlignment="1">
      <alignment horizontal="right" vertical="center"/>
    </xf>
    <xf numFmtId="0" fontId="9" fillId="0" borderId="6" xfId="1" applyFont="1" applyBorder="1" applyAlignment="1">
      <alignment horizontal="center" vertical="center" wrapText="1" shrinkToFit="1"/>
    </xf>
    <xf numFmtId="0" fontId="9" fillId="0" borderId="12" xfId="1" applyFont="1" applyBorder="1" applyAlignment="1">
      <alignment horizontal="center" vertical="center" wrapText="1" shrinkToFit="1"/>
    </xf>
    <xf numFmtId="3" fontId="9" fillId="0" borderId="1" xfId="1" applyNumberFormat="1" applyFont="1" applyBorder="1" applyAlignment="1">
      <alignment horizontal="left" vertical="center"/>
    </xf>
    <xf numFmtId="186" fontId="9" fillId="0" borderId="1" xfId="1" applyNumberFormat="1" applyFont="1" applyBorder="1">
      <alignment vertical="center"/>
    </xf>
    <xf numFmtId="0" fontId="9" fillId="0" borderId="13" xfId="1" applyFont="1" applyBorder="1" applyAlignment="1">
      <alignment horizontal="center" vertical="center" wrapText="1" shrinkToFit="1"/>
    </xf>
    <xf numFmtId="183" fontId="9" fillId="0" borderId="1" xfId="1" applyNumberFormat="1" applyFont="1" applyBorder="1">
      <alignment vertical="center"/>
    </xf>
    <xf numFmtId="0" fontId="9" fillId="0" borderId="12" xfId="1" applyFont="1" applyBorder="1" applyAlignment="1">
      <alignment horizontal="center" vertical="center" shrinkToFit="1"/>
    </xf>
    <xf numFmtId="0" fontId="9" fillId="0" borderId="13" xfId="1" applyFont="1" applyBorder="1" applyAlignment="1">
      <alignment horizontal="center" vertical="center" shrinkToFit="1"/>
    </xf>
    <xf numFmtId="0" fontId="9" fillId="0" borderId="1" xfId="2" applyFont="1" applyBorder="1" applyAlignment="1">
      <alignment horizontal="left"/>
    </xf>
    <xf numFmtId="3" fontId="6" fillId="8" borderId="1" xfId="1" applyNumberFormat="1" applyFont="1" applyFill="1" applyBorder="1" applyAlignment="1">
      <alignment horizontal="center" vertical="center"/>
    </xf>
    <xf numFmtId="0" fontId="6" fillId="8" borderId="1" xfId="1" applyFont="1" applyFill="1" applyBorder="1" applyAlignment="1">
      <alignment horizontal="right" vertical="center"/>
    </xf>
    <xf numFmtId="0" fontId="1" fillId="8" borderId="0" xfId="1" applyFill="1">
      <alignment vertical="center"/>
    </xf>
    <xf numFmtId="56" fontId="1" fillId="8" borderId="0" xfId="1" applyNumberFormat="1" applyFill="1">
      <alignment vertical="center"/>
    </xf>
    <xf numFmtId="176" fontId="1" fillId="8" borderId="2" xfId="1" applyNumberFormat="1" applyFill="1" applyBorder="1">
      <alignment vertical="center"/>
    </xf>
    <xf numFmtId="0" fontId="1" fillId="8" borderId="1" xfId="1" applyFill="1" applyBorder="1" applyAlignment="1">
      <alignment horizontal="left" vertical="center" wrapText="1"/>
    </xf>
    <xf numFmtId="0" fontId="8" fillId="8" borderId="1" xfId="2" applyFont="1" applyFill="1" applyBorder="1" applyAlignment="1">
      <alignment horizontal="left" vertical="center"/>
    </xf>
    <xf numFmtId="0" fontId="1" fillId="8" borderId="2" xfId="1" applyFill="1" applyBorder="1" applyAlignment="1">
      <alignment horizontal="left" vertical="center"/>
    </xf>
    <xf numFmtId="0" fontId="6" fillId="8" borderId="1" xfId="4" applyFill="1" applyBorder="1" applyAlignment="1">
      <alignment vertical="center" shrinkToFit="1"/>
    </xf>
    <xf numFmtId="0" fontId="6" fillId="8" borderId="1" xfId="4" applyFill="1" applyBorder="1" applyAlignment="1">
      <alignment horizontal="right" vertical="center"/>
    </xf>
    <xf numFmtId="0" fontId="6" fillId="8" borderId="1" xfId="4" applyFill="1" applyBorder="1">
      <alignment vertical="center"/>
    </xf>
    <xf numFmtId="0" fontId="6" fillId="8" borderId="1" xfId="2" applyFill="1" applyBorder="1" applyAlignment="1">
      <alignment horizontal="right" vertical="center"/>
    </xf>
    <xf numFmtId="0" fontId="11" fillId="0" borderId="1" xfId="5" applyFont="1" applyFill="1" applyBorder="1" applyAlignment="1">
      <alignment vertical="center" shrinkToFit="1"/>
    </xf>
    <xf numFmtId="0" fontId="11" fillId="0" borderId="1" xfId="5" applyFont="1" applyFill="1" applyBorder="1" applyAlignment="1">
      <alignment horizontal="right" vertical="center"/>
    </xf>
    <xf numFmtId="176" fontId="11" fillId="0" borderId="1" xfId="5" applyNumberFormat="1" applyFont="1" applyFill="1" applyBorder="1">
      <alignment vertical="center"/>
    </xf>
    <xf numFmtId="0" fontId="11" fillId="0" borderId="1" xfId="5" applyFont="1" applyFill="1" applyBorder="1" applyAlignment="1">
      <alignment horizontal="left" vertical="center" shrinkToFit="1"/>
    </xf>
    <xf numFmtId="3" fontId="11" fillId="0" borderId="1" xfId="1" applyNumberFormat="1" applyFont="1" applyBorder="1">
      <alignment vertical="center"/>
    </xf>
    <xf numFmtId="0" fontId="6" fillId="8" borderId="1" xfId="2" applyFill="1" applyBorder="1" applyAlignment="1">
      <alignment horizontal="center" vertical="center"/>
    </xf>
    <xf numFmtId="0" fontId="12" fillId="8" borderId="1" xfId="1" applyFont="1" applyFill="1" applyBorder="1" applyAlignment="1">
      <alignment horizontal="center" vertical="center"/>
    </xf>
    <xf numFmtId="3" fontId="12" fillId="8" borderId="1" xfId="1" applyNumberFormat="1" applyFont="1" applyFill="1" applyBorder="1" applyAlignment="1">
      <alignment horizontal="center" vertical="center"/>
    </xf>
    <xf numFmtId="180" fontId="1" fillId="8" borderId="1" xfId="1" applyNumberFormat="1" applyFill="1" applyBorder="1" applyAlignment="1"/>
    <xf numFmtId="0" fontId="9" fillId="8" borderId="0" xfId="1" applyFont="1" applyFill="1" applyAlignment="1">
      <alignment horizontal="center" vertical="center"/>
    </xf>
    <xf numFmtId="176" fontId="9" fillId="0" borderId="1" xfId="1" applyNumberFormat="1" applyFont="1" applyBorder="1" applyAlignment="1">
      <alignment horizontal="right"/>
    </xf>
    <xf numFmtId="0" fontId="12" fillId="4" borderId="1" xfId="1" applyFont="1" applyFill="1" applyBorder="1" applyAlignment="1">
      <alignment horizontal="center" vertical="center"/>
    </xf>
    <xf numFmtId="0" fontId="37" fillId="0" borderId="1" xfId="1" applyFont="1" applyBorder="1" applyAlignment="1">
      <alignment horizontal="center" vertical="center"/>
    </xf>
    <xf numFmtId="0" fontId="9" fillId="0" borderId="1" xfId="2" applyFont="1" applyBorder="1" applyAlignment="1">
      <alignment horizontal="center" vertical="center"/>
    </xf>
    <xf numFmtId="0" fontId="9" fillId="6" borderId="1" xfId="2" applyFont="1" applyFill="1" applyBorder="1" applyAlignment="1">
      <alignment horizontal="left" vertical="center"/>
    </xf>
    <xf numFmtId="0" fontId="9" fillId="6" borderId="1" xfId="1" applyFont="1" applyFill="1" applyBorder="1" applyAlignment="1">
      <alignment horizontal="left" vertical="center"/>
    </xf>
    <xf numFmtId="56" fontId="7" fillId="0" borderId="1" xfId="1" applyNumberFormat="1" applyFont="1" applyBorder="1" applyAlignment="1">
      <alignment horizontal="center" vertical="center"/>
    </xf>
    <xf numFmtId="176" fontId="1" fillId="5" borderId="1" xfId="1" applyNumberFormat="1" applyFill="1" applyBorder="1" applyAlignment="1">
      <alignment horizontal="right" vertical="center"/>
    </xf>
    <xf numFmtId="0" fontId="7" fillId="5" borderId="1" xfId="1" applyFont="1" applyFill="1" applyBorder="1" applyAlignment="1">
      <alignment horizontal="center" vertical="center" shrinkToFit="1"/>
    </xf>
    <xf numFmtId="0" fontId="1" fillId="5" borderId="1" xfId="1" applyFill="1" applyBorder="1" applyAlignment="1">
      <alignment horizontal="left" vertical="center"/>
    </xf>
    <xf numFmtId="0" fontId="60" fillId="0" borderId="1" xfId="1" applyFont="1" applyBorder="1" applyAlignment="1">
      <alignment horizontal="left" vertical="center" wrapText="1"/>
    </xf>
    <xf numFmtId="38" fontId="11" fillId="0" borderId="1" xfId="1" applyNumberFormat="1" applyFont="1" applyBorder="1">
      <alignment vertical="center"/>
    </xf>
    <xf numFmtId="0" fontId="23" fillId="0" borderId="7" xfId="1" applyFont="1" applyBorder="1" applyAlignment="1">
      <alignment horizontal="center" vertical="center"/>
    </xf>
    <xf numFmtId="179" fontId="23" fillId="0" borderId="6" xfId="1" applyNumberFormat="1" applyFont="1" applyBorder="1" applyAlignment="1">
      <alignment horizontal="center" vertical="center"/>
    </xf>
    <xf numFmtId="0" fontId="32" fillId="0" borderId="1" xfId="1" applyFont="1" applyBorder="1" applyAlignment="1">
      <alignment horizontal="left" vertical="center"/>
    </xf>
    <xf numFmtId="0" fontId="22" fillId="0" borderId="16" xfId="6" applyFont="1" applyBorder="1" applyAlignment="1">
      <alignment wrapText="1"/>
    </xf>
    <xf numFmtId="0" fontId="22" fillId="0" borderId="17" xfId="6" applyFont="1" applyBorder="1" applyAlignment="1">
      <alignment wrapText="1"/>
    </xf>
    <xf numFmtId="38" fontId="22" fillId="0" borderId="17" xfId="7" applyFont="1" applyFill="1" applyBorder="1" applyAlignment="1">
      <alignment horizontal="right" wrapText="1"/>
    </xf>
    <xf numFmtId="176" fontId="22" fillId="0" borderId="17" xfId="7" applyNumberFormat="1" applyFont="1" applyFill="1" applyBorder="1" applyAlignment="1">
      <alignment horizontal="right" wrapText="1"/>
    </xf>
    <xf numFmtId="0" fontId="22" fillId="0" borderId="18" xfId="6" applyFont="1" applyBorder="1" applyAlignment="1">
      <alignment wrapText="1"/>
    </xf>
    <xf numFmtId="176" fontId="22" fillId="0" borderId="16" xfId="7" applyNumberFormat="1" applyFont="1" applyFill="1" applyBorder="1" applyAlignment="1">
      <alignment horizontal="right" wrapText="1"/>
    </xf>
    <xf numFmtId="0" fontId="22" fillId="0" borderId="19" xfId="6" applyFont="1" applyBorder="1" applyAlignment="1">
      <alignment wrapText="1"/>
    </xf>
    <xf numFmtId="0" fontId="22" fillId="0" borderId="1" xfId="6" applyFont="1" applyBorder="1" applyAlignment="1">
      <alignment wrapText="1"/>
    </xf>
    <xf numFmtId="38" fontId="22" fillId="0" borderId="20" xfId="7" applyFont="1" applyFill="1" applyBorder="1" applyAlignment="1">
      <alignment horizontal="right" wrapText="1"/>
    </xf>
    <xf numFmtId="3" fontId="23" fillId="0" borderId="1" xfId="1" applyNumberFormat="1" applyFont="1" applyBorder="1">
      <alignment vertical="center"/>
    </xf>
    <xf numFmtId="0" fontId="22" fillId="0" borderId="1" xfId="1" applyFont="1" applyBorder="1" applyAlignment="1">
      <alignment horizontal="left" vertical="center" shrinkToFit="1"/>
    </xf>
    <xf numFmtId="176" fontId="22" fillId="0" borderId="13" xfId="1" applyNumberFormat="1" applyFont="1" applyBorder="1" applyAlignment="1">
      <alignment horizontal="right"/>
    </xf>
    <xf numFmtId="176" fontId="22" fillId="0" borderId="1" xfId="1" applyNumberFormat="1" applyFont="1" applyBorder="1" applyAlignment="1">
      <alignment horizontal="right"/>
    </xf>
    <xf numFmtId="176" fontId="61" fillId="0" borderId="1" xfId="1" applyNumberFormat="1" applyFont="1" applyBorder="1" applyAlignment="1"/>
    <xf numFmtId="177" fontId="23" fillId="0" borderId="13" xfId="1" applyNumberFormat="1" applyFont="1" applyBorder="1" applyAlignment="1">
      <alignment horizontal="center" vertical="center"/>
    </xf>
    <xf numFmtId="0" fontId="44" fillId="0" borderId="1" xfId="8" applyFont="1" applyBorder="1" applyAlignment="1">
      <alignment horizontal="left" wrapText="1"/>
    </xf>
    <xf numFmtId="0" fontId="62" fillId="0" borderId="17" xfId="6" applyFont="1" applyBorder="1" applyAlignment="1">
      <alignment wrapText="1"/>
    </xf>
    <xf numFmtId="38" fontId="39" fillId="0" borderId="17" xfId="7" applyFont="1" applyFill="1" applyBorder="1" applyAlignment="1">
      <alignment horizontal="right" wrapText="1"/>
    </xf>
    <xf numFmtId="0" fontId="39" fillId="0" borderId="17" xfId="6" applyFont="1" applyBorder="1" applyAlignment="1">
      <alignment wrapText="1"/>
    </xf>
    <xf numFmtId="0" fontId="63" fillId="0" borderId="1" xfId="8" applyFont="1" applyBorder="1" applyAlignment="1">
      <alignment horizontal="left" wrapText="1"/>
    </xf>
    <xf numFmtId="0" fontId="39" fillId="0" borderId="1" xfId="8" applyFont="1" applyBorder="1" applyAlignment="1">
      <alignment horizontal="right" wrapText="1"/>
    </xf>
    <xf numFmtId="38" fontId="47" fillId="0" borderId="1" xfId="7" applyFont="1" applyBorder="1" applyAlignment="1">
      <alignment vertical="center"/>
    </xf>
    <xf numFmtId="0" fontId="32" fillId="0" borderId="1" xfId="1" applyFont="1" applyBorder="1">
      <alignment vertical="center"/>
    </xf>
    <xf numFmtId="0" fontId="34" fillId="0" borderId="1" xfId="1" applyFont="1" applyBorder="1" applyAlignment="1">
      <alignment horizontal="left" vertical="center"/>
    </xf>
    <xf numFmtId="0" fontId="32" fillId="0" borderId="1" xfId="1" applyFont="1" applyBorder="1" applyAlignment="1">
      <alignment horizontal="left"/>
    </xf>
    <xf numFmtId="176" fontId="23" fillId="0" borderId="1" xfId="1" applyNumberFormat="1" applyFont="1" applyBorder="1" applyAlignment="1">
      <alignment horizontal="center"/>
    </xf>
    <xf numFmtId="0" fontId="32" fillId="0" borderId="1" xfId="1" applyFont="1" applyBorder="1" applyAlignment="1">
      <alignment horizontal="left" vertical="center" shrinkToFit="1"/>
    </xf>
    <xf numFmtId="0" fontId="32" fillId="8" borderId="1" xfId="1" applyFont="1" applyFill="1" applyBorder="1" applyAlignment="1">
      <alignment horizontal="left" vertical="center"/>
    </xf>
    <xf numFmtId="176" fontId="32" fillId="8" borderId="1" xfId="1" applyNumberFormat="1" applyFont="1" applyFill="1" applyBorder="1">
      <alignment vertical="center"/>
    </xf>
    <xf numFmtId="0" fontId="30" fillId="8" borderId="1" xfId="1" applyFont="1" applyFill="1" applyBorder="1" applyAlignment="1">
      <alignment horizontal="center" vertical="center"/>
    </xf>
    <xf numFmtId="177" fontId="23" fillId="8" borderId="1" xfId="1" applyNumberFormat="1" applyFont="1" applyFill="1" applyBorder="1" applyAlignment="1">
      <alignment horizontal="right" vertical="center"/>
    </xf>
    <xf numFmtId="3" fontId="23" fillId="8" borderId="1" xfId="1" applyNumberFormat="1" applyFont="1" applyFill="1" applyBorder="1">
      <alignment vertical="center"/>
    </xf>
    <xf numFmtId="0" fontId="32" fillId="8" borderId="1" xfId="1" applyFont="1" applyFill="1" applyBorder="1" applyAlignment="1">
      <alignment horizontal="left"/>
    </xf>
    <xf numFmtId="0" fontId="23" fillId="8" borderId="1" xfId="1" applyFont="1" applyFill="1" applyBorder="1" applyAlignment="1">
      <alignment horizontal="left" vertical="center" shrinkToFit="1"/>
    </xf>
    <xf numFmtId="0" fontId="23" fillId="0" borderId="1" xfId="1" applyFont="1" applyBorder="1" applyAlignment="1">
      <alignment horizontal="left" vertical="center" shrinkToFit="1"/>
    </xf>
    <xf numFmtId="0" fontId="23" fillId="0" borderId="0" xfId="1" applyFont="1" applyAlignment="1">
      <alignment horizontal="left" vertical="center"/>
    </xf>
    <xf numFmtId="38" fontId="22" fillId="0" borderId="1" xfId="7" applyFont="1" applyFill="1" applyBorder="1" applyAlignment="1">
      <alignment horizontal="right" wrapText="1"/>
    </xf>
    <xf numFmtId="176" fontId="22" fillId="0" borderId="1" xfId="7" applyNumberFormat="1" applyFont="1" applyFill="1" applyBorder="1" applyAlignment="1">
      <alignment horizontal="right" wrapText="1"/>
    </xf>
    <xf numFmtId="179" fontId="22" fillId="0" borderId="1" xfId="1" applyNumberFormat="1" applyFont="1" applyBorder="1">
      <alignment vertical="center"/>
    </xf>
    <xf numFmtId="176" fontId="6" fillId="0" borderId="1" xfId="1" applyNumberFormat="1" applyFont="1" applyBorder="1" applyAlignment="1">
      <alignment horizontal="center" vertical="center"/>
    </xf>
    <xf numFmtId="182" fontId="7" fillId="0" borderId="1" xfId="1" applyNumberFormat="1" applyFont="1" applyBorder="1" applyAlignment="1">
      <alignment horizontal="right" vertical="center"/>
    </xf>
    <xf numFmtId="0" fontId="12" fillId="0" borderId="13" xfId="1" applyFont="1" applyBorder="1" applyAlignment="1">
      <alignment horizontal="left" vertical="center"/>
    </xf>
    <xf numFmtId="0" fontId="27" fillId="5" borderId="2" xfId="1" applyFont="1" applyFill="1" applyBorder="1" applyAlignment="1">
      <alignment horizontal="center" vertical="center"/>
    </xf>
    <xf numFmtId="0" fontId="27" fillId="5" borderId="3" xfId="1" applyFont="1" applyFill="1" applyBorder="1" applyAlignment="1">
      <alignment horizontal="center" vertical="center"/>
    </xf>
    <xf numFmtId="0" fontId="27" fillId="5" borderId="4" xfId="1" applyFont="1" applyFill="1" applyBorder="1" applyAlignment="1">
      <alignment horizontal="center" vertical="center"/>
    </xf>
    <xf numFmtId="176" fontId="5" fillId="5" borderId="1" xfId="1" applyNumberFormat="1" applyFont="1" applyFill="1" applyBorder="1">
      <alignment vertical="center"/>
    </xf>
    <xf numFmtId="0" fontId="27" fillId="0" borderId="2" xfId="1" applyFont="1" applyBorder="1" applyAlignment="1">
      <alignment horizontal="center" vertical="center"/>
    </xf>
    <xf numFmtId="0" fontId="27" fillId="0" borderId="3" xfId="1" applyFont="1" applyBorder="1" applyAlignment="1">
      <alignment horizontal="center" vertical="center"/>
    </xf>
    <xf numFmtId="0" fontId="27" fillId="0" borderId="4" xfId="1" applyFont="1" applyBorder="1" applyAlignment="1">
      <alignment horizontal="center" vertical="center"/>
    </xf>
    <xf numFmtId="3" fontId="1" fillId="0" borderId="6" xfId="1" applyNumberFormat="1" applyBorder="1" applyAlignment="1">
      <alignment horizontal="center" vertical="center"/>
    </xf>
    <xf numFmtId="0" fontId="1" fillId="0" borderId="6" xfId="1" applyBorder="1" applyAlignment="1">
      <alignment horizontal="center" vertical="center"/>
    </xf>
    <xf numFmtId="0" fontId="1" fillId="0" borderId="7" xfId="1" applyBorder="1" applyAlignment="1">
      <alignment horizontal="center" vertical="center"/>
    </xf>
    <xf numFmtId="3" fontId="1" fillId="5" borderId="21" xfId="1" applyNumberFormat="1" applyFill="1" applyBorder="1" applyAlignment="1">
      <alignment horizontal="center" vertical="center"/>
    </xf>
    <xf numFmtId="3" fontId="23" fillId="5" borderId="22" xfId="1" applyNumberFormat="1" applyFont="1" applyFill="1" applyBorder="1" applyAlignment="1">
      <alignment horizontal="center" vertical="center"/>
    </xf>
    <xf numFmtId="0" fontId="6" fillId="5" borderId="22" xfId="2" applyFill="1" applyBorder="1" applyAlignment="1">
      <alignment vertical="center"/>
    </xf>
    <xf numFmtId="0" fontId="23" fillId="5" borderId="22" xfId="1" applyFont="1" applyFill="1" applyBorder="1" applyAlignment="1">
      <alignment horizontal="center" vertical="center"/>
    </xf>
    <xf numFmtId="0" fontId="6" fillId="5" borderId="22" xfId="2" applyFill="1" applyBorder="1" applyAlignment="1">
      <alignment horizontal="right" vertical="center"/>
    </xf>
    <xf numFmtId="176" fontId="1" fillId="5" borderId="22" xfId="1" applyNumberFormat="1" applyFill="1" applyBorder="1">
      <alignment vertical="center"/>
    </xf>
    <xf numFmtId="0" fontId="1" fillId="5" borderId="23" xfId="1" applyFill="1" applyBorder="1" applyAlignment="1">
      <alignment horizontal="center" vertical="center"/>
    </xf>
    <xf numFmtId="0" fontId="6" fillId="5" borderId="22" xfId="2" applyFill="1" applyBorder="1" applyAlignment="1">
      <alignment horizontal="left" vertical="center"/>
    </xf>
    <xf numFmtId="0" fontId="28" fillId="5" borderId="24" xfId="1" applyFont="1" applyFill="1" applyBorder="1" applyAlignment="1">
      <alignment horizontal="center" vertical="center" shrinkToFit="1"/>
    </xf>
    <xf numFmtId="0" fontId="23" fillId="0" borderId="4" xfId="1" applyFont="1" applyBorder="1" applyAlignment="1">
      <alignment horizontal="center" vertical="center" shrinkToFit="1"/>
    </xf>
    <xf numFmtId="3" fontId="1" fillId="5" borderId="25" xfId="1" applyNumberFormat="1" applyFill="1" applyBorder="1" applyAlignment="1">
      <alignment horizontal="center" vertical="center"/>
    </xf>
    <xf numFmtId="3" fontId="23" fillId="5" borderId="13" xfId="1" applyNumberFormat="1" applyFont="1" applyFill="1" applyBorder="1" applyAlignment="1">
      <alignment horizontal="center" vertical="center"/>
    </xf>
    <xf numFmtId="0" fontId="6" fillId="5" borderId="13" xfId="2" applyFill="1" applyBorder="1" applyAlignment="1">
      <alignment vertical="center"/>
    </xf>
    <xf numFmtId="0" fontId="23" fillId="5" borderId="13" xfId="1" applyFont="1" applyFill="1" applyBorder="1" applyAlignment="1">
      <alignment horizontal="center" vertical="center"/>
    </xf>
    <xf numFmtId="0" fontId="6" fillId="5" borderId="13" xfId="2" applyFill="1" applyBorder="1" applyAlignment="1">
      <alignment horizontal="right" vertical="center"/>
    </xf>
    <xf numFmtId="176" fontId="1" fillId="5" borderId="13" xfId="1" applyNumberFormat="1" applyFill="1" applyBorder="1">
      <alignment vertical="center"/>
    </xf>
    <xf numFmtId="0" fontId="1" fillId="5" borderId="10" xfId="1" applyFill="1" applyBorder="1" applyAlignment="1">
      <alignment horizontal="center" vertical="center"/>
    </xf>
    <xf numFmtId="0" fontId="6" fillId="5" borderId="13" xfId="2" applyFill="1" applyBorder="1" applyAlignment="1">
      <alignment horizontal="left" vertical="center"/>
    </xf>
    <xf numFmtId="0" fontId="28" fillId="5" borderId="26" xfId="1" applyFont="1" applyFill="1" applyBorder="1" applyAlignment="1">
      <alignment horizontal="center" vertical="center" shrinkToFit="1"/>
    </xf>
    <xf numFmtId="3" fontId="1" fillId="5" borderId="27" xfId="1" applyNumberFormat="1" applyFill="1" applyBorder="1" applyAlignment="1">
      <alignment horizontal="center" vertical="center"/>
    </xf>
    <xf numFmtId="3" fontId="23" fillId="5" borderId="1" xfId="1" applyNumberFormat="1" applyFont="1" applyFill="1" applyBorder="1" applyAlignment="1">
      <alignment horizontal="center" vertical="center"/>
    </xf>
    <xf numFmtId="176" fontId="23" fillId="5" borderId="1" xfId="1" applyNumberFormat="1" applyFont="1" applyFill="1" applyBorder="1" applyAlignment="1">
      <alignment horizontal="center" vertical="center"/>
    </xf>
    <xf numFmtId="176" fontId="1" fillId="5" borderId="1" xfId="1" applyNumberFormat="1" applyFill="1" applyBorder="1" applyAlignment="1">
      <alignment horizontal="center"/>
    </xf>
    <xf numFmtId="0" fontId="37" fillId="5" borderId="1" xfId="1" applyFont="1" applyFill="1" applyBorder="1">
      <alignment vertical="center"/>
    </xf>
    <xf numFmtId="0" fontId="23" fillId="5" borderId="1" xfId="1" applyFont="1" applyFill="1" applyBorder="1" applyAlignment="1">
      <alignment horizontal="center" vertical="center"/>
    </xf>
    <xf numFmtId="0" fontId="37" fillId="5" borderId="1" xfId="1" applyFont="1" applyFill="1" applyBorder="1" applyAlignment="1">
      <alignment horizontal="left" vertical="center"/>
    </xf>
    <xf numFmtId="0" fontId="31" fillId="5" borderId="1" xfId="2" applyFont="1" applyFill="1" applyBorder="1" applyAlignment="1">
      <alignment vertical="center"/>
    </xf>
    <xf numFmtId="176" fontId="23" fillId="5" borderId="1" xfId="1" applyNumberFormat="1" applyFont="1" applyFill="1" applyBorder="1">
      <alignment vertical="center"/>
    </xf>
    <xf numFmtId="0" fontId="6" fillId="5" borderId="1" xfId="2" applyFill="1" applyBorder="1" applyAlignment="1">
      <alignment horizontal="left"/>
    </xf>
    <xf numFmtId="0" fontId="6" fillId="5" borderId="1" xfId="1" applyFont="1" applyFill="1" applyBorder="1">
      <alignment vertical="center"/>
    </xf>
    <xf numFmtId="0" fontId="6" fillId="5" borderId="1" xfId="1" applyFont="1" applyFill="1" applyBorder="1" applyAlignment="1">
      <alignment horizontal="center" vertical="center"/>
    </xf>
    <xf numFmtId="3" fontId="1" fillId="5" borderId="28" xfId="1" applyNumberFormat="1" applyFill="1" applyBorder="1" applyAlignment="1">
      <alignment horizontal="center" vertical="center"/>
    </xf>
    <xf numFmtId="3" fontId="1" fillId="5" borderId="6" xfId="1" applyNumberFormat="1" applyFill="1" applyBorder="1" applyAlignment="1">
      <alignment horizontal="center" vertical="center"/>
    </xf>
    <xf numFmtId="0" fontId="6" fillId="5" borderId="6" xfId="1" applyFont="1" applyFill="1" applyBorder="1">
      <alignment vertical="center"/>
    </xf>
    <xf numFmtId="0" fontId="6" fillId="5" borderId="6" xfId="1" applyFont="1" applyFill="1" applyBorder="1" applyAlignment="1">
      <alignment horizontal="center" vertical="center"/>
    </xf>
    <xf numFmtId="176" fontId="1" fillId="5" borderId="6" xfId="1" applyNumberFormat="1" applyFill="1" applyBorder="1">
      <alignment vertical="center"/>
    </xf>
    <xf numFmtId="0" fontId="1" fillId="5" borderId="6" xfId="1" applyFill="1" applyBorder="1" applyAlignment="1">
      <alignment horizontal="left" vertical="center"/>
    </xf>
    <xf numFmtId="3" fontId="1" fillId="24" borderId="21" xfId="1" applyNumberFormat="1" applyFill="1" applyBorder="1" applyAlignment="1">
      <alignment horizontal="center" vertical="center"/>
    </xf>
    <xf numFmtId="3" fontId="23" fillId="24" borderId="22" xfId="1" applyNumberFormat="1" applyFont="1" applyFill="1" applyBorder="1" applyAlignment="1">
      <alignment horizontal="center" vertical="center"/>
    </xf>
    <xf numFmtId="0" fontId="6" fillId="24" borderId="22" xfId="2" applyFill="1" applyBorder="1" applyAlignment="1">
      <alignment horizontal="left" vertical="center"/>
    </xf>
    <xf numFmtId="176" fontId="23" fillId="24" borderId="22" xfId="1" applyNumberFormat="1" applyFont="1" applyFill="1" applyBorder="1" applyAlignment="1">
      <alignment horizontal="center" vertical="center"/>
    </xf>
    <xf numFmtId="176" fontId="1" fillId="24" borderId="22" xfId="1" applyNumberFormat="1" applyFill="1" applyBorder="1">
      <alignment vertical="center"/>
    </xf>
    <xf numFmtId="176" fontId="1" fillId="24" borderId="22" xfId="1" applyNumberFormat="1" applyFill="1" applyBorder="1" applyAlignment="1">
      <alignment horizontal="center"/>
    </xf>
    <xf numFmtId="0" fontId="65" fillId="24" borderId="24" xfId="1" applyFont="1" applyFill="1" applyBorder="1" applyAlignment="1">
      <alignment horizontal="center" vertical="center" wrapText="1"/>
    </xf>
    <xf numFmtId="0" fontId="1" fillId="0" borderId="4" xfId="1" applyBorder="1" applyAlignment="1">
      <alignment horizontal="center" vertical="center"/>
    </xf>
    <xf numFmtId="3" fontId="1" fillId="24" borderId="27" xfId="1" applyNumberFormat="1" applyFill="1" applyBorder="1" applyAlignment="1">
      <alignment horizontal="center" vertical="center"/>
    </xf>
    <xf numFmtId="3" fontId="23" fillId="24" borderId="1" xfId="1" applyNumberFormat="1" applyFont="1" applyFill="1" applyBorder="1" applyAlignment="1">
      <alignment horizontal="center" vertical="center"/>
    </xf>
    <xf numFmtId="0" fontId="6" fillId="24" borderId="1" xfId="2" applyFill="1" applyBorder="1" applyAlignment="1">
      <alignment horizontal="left" vertical="center"/>
    </xf>
    <xf numFmtId="176" fontId="23" fillId="24" borderId="1" xfId="1" applyNumberFormat="1" applyFont="1" applyFill="1" applyBorder="1" applyAlignment="1">
      <alignment horizontal="center" vertical="center"/>
    </xf>
    <xf numFmtId="176" fontId="1" fillId="24" borderId="1" xfId="1" applyNumberFormat="1" applyFill="1" applyBorder="1">
      <alignment vertical="center"/>
    </xf>
    <xf numFmtId="176" fontId="1" fillId="24" borderId="1" xfId="1" applyNumberFormat="1" applyFill="1" applyBorder="1" applyAlignment="1">
      <alignment horizontal="center"/>
    </xf>
    <xf numFmtId="0" fontId="65" fillId="24" borderId="26" xfId="1" applyFont="1" applyFill="1" applyBorder="1" applyAlignment="1">
      <alignment horizontal="center" vertical="center"/>
    </xf>
    <xf numFmtId="3" fontId="1" fillId="24" borderId="29" xfId="1" applyNumberFormat="1" applyFill="1" applyBorder="1" applyAlignment="1">
      <alignment horizontal="center" vertical="center"/>
    </xf>
    <xf numFmtId="3" fontId="23" fillId="24" borderId="30" xfId="1" applyNumberFormat="1" applyFont="1" applyFill="1" applyBorder="1" applyAlignment="1">
      <alignment horizontal="center" vertical="center"/>
    </xf>
    <xf numFmtId="0" fontId="6" fillId="24" borderId="30" xfId="2" applyFill="1" applyBorder="1" applyAlignment="1">
      <alignment horizontal="left"/>
    </xf>
    <xf numFmtId="176" fontId="23" fillId="24" borderId="30" xfId="1" applyNumberFormat="1" applyFont="1" applyFill="1" applyBorder="1" applyAlignment="1">
      <alignment horizontal="center" vertical="center"/>
    </xf>
    <xf numFmtId="0" fontId="6" fillId="24" borderId="30" xfId="2" applyFill="1" applyBorder="1" applyAlignment="1">
      <alignment vertical="center"/>
    </xf>
    <xf numFmtId="176" fontId="23" fillId="24" borderId="30" xfId="1" applyNumberFormat="1" applyFont="1" applyFill="1" applyBorder="1">
      <alignment vertical="center"/>
    </xf>
    <xf numFmtId="176" fontId="1" fillId="24" borderId="30" xfId="1" applyNumberFormat="1" applyFill="1" applyBorder="1" applyAlignment="1">
      <alignment horizontal="center"/>
    </xf>
    <xf numFmtId="0" fontId="65" fillId="24" borderId="31" xfId="1" applyFont="1" applyFill="1" applyBorder="1" applyAlignment="1">
      <alignment horizontal="center" vertical="center"/>
    </xf>
    <xf numFmtId="3" fontId="1" fillId="6" borderId="28" xfId="1" applyNumberFormat="1" applyFill="1" applyBorder="1" applyAlignment="1">
      <alignment horizontal="center" vertical="center"/>
    </xf>
    <xf numFmtId="3" fontId="23" fillId="6" borderId="6" xfId="1" applyNumberFormat="1" applyFont="1" applyFill="1" applyBorder="1" applyAlignment="1">
      <alignment horizontal="center" vertical="center"/>
    </xf>
    <xf numFmtId="0" fontId="6" fillId="6" borderId="6" xfId="2" applyFill="1" applyBorder="1" applyAlignment="1">
      <alignment horizontal="left"/>
    </xf>
    <xf numFmtId="176" fontId="23" fillId="6" borderId="6" xfId="1" applyNumberFormat="1" applyFont="1" applyFill="1" applyBorder="1" applyAlignment="1">
      <alignment horizontal="center" vertical="center"/>
    </xf>
    <xf numFmtId="0" fontId="6" fillId="6" borderId="6" xfId="2" applyFill="1" applyBorder="1" applyAlignment="1">
      <alignment vertical="center"/>
    </xf>
    <xf numFmtId="176" fontId="23" fillId="6" borderId="6" xfId="1" applyNumberFormat="1" applyFont="1" applyFill="1" applyBorder="1">
      <alignment vertical="center"/>
    </xf>
    <xf numFmtId="176" fontId="1" fillId="6" borderId="7" xfId="1" applyNumberFormat="1" applyFill="1" applyBorder="1" applyAlignment="1">
      <alignment horizontal="center"/>
    </xf>
    <xf numFmtId="0" fontId="65" fillId="6" borderId="26" xfId="1" applyFont="1" applyFill="1" applyBorder="1" applyAlignment="1">
      <alignment horizontal="center" vertical="center"/>
    </xf>
    <xf numFmtId="3" fontId="1" fillId="6" borderId="27" xfId="1" applyNumberFormat="1" applyFill="1" applyBorder="1" applyAlignment="1">
      <alignment horizontal="center" vertical="center"/>
    </xf>
    <xf numFmtId="0" fontId="23" fillId="6" borderId="1" xfId="1" applyFont="1" applyFill="1" applyBorder="1" applyAlignment="1">
      <alignment horizontal="center" vertical="center"/>
    </xf>
    <xf numFmtId="0" fontId="31" fillId="6" borderId="1" xfId="2" applyFont="1" applyFill="1" applyBorder="1" applyAlignment="1">
      <alignment vertical="center"/>
    </xf>
    <xf numFmtId="176" fontId="23" fillId="6" borderId="1" xfId="1" applyNumberFormat="1" applyFont="1" applyFill="1" applyBorder="1">
      <alignment vertical="center"/>
    </xf>
    <xf numFmtId="0" fontId="6" fillId="6" borderId="1" xfId="2" applyFill="1" applyBorder="1" applyAlignment="1">
      <alignment horizontal="left"/>
    </xf>
    <xf numFmtId="0" fontId="65" fillId="6" borderId="24" xfId="1" applyFont="1" applyFill="1" applyBorder="1" applyAlignment="1">
      <alignment horizontal="center" vertical="center" wrapText="1"/>
    </xf>
    <xf numFmtId="0" fontId="6" fillId="6" borderId="1" xfId="1" applyFont="1" applyFill="1" applyBorder="1">
      <alignment vertical="center"/>
    </xf>
    <xf numFmtId="0" fontId="6" fillId="6" borderId="1" xfId="1" applyFont="1" applyFill="1" applyBorder="1" applyAlignment="1">
      <alignment horizontal="center" vertical="center"/>
    </xf>
    <xf numFmtId="0" fontId="65" fillId="6" borderId="26" xfId="1" applyFont="1" applyFill="1" applyBorder="1" applyAlignment="1">
      <alignment horizontal="center" vertical="center" wrapText="1"/>
    </xf>
    <xf numFmtId="3" fontId="1" fillId="6" borderId="29" xfId="1" applyNumberFormat="1" applyFill="1" applyBorder="1" applyAlignment="1">
      <alignment horizontal="center" vertical="center"/>
    </xf>
    <xf numFmtId="3" fontId="1" fillId="6" borderId="30" xfId="1" applyNumberFormat="1" applyFill="1" applyBorder="1" applyAlignment="1">
      <alignment horizontal="center" vertical="center"/>
    </xf>
    <xf numFmtId="0" fontId="6" fillId="6" borderId="30" xfId="1" applyFont="1" applyFill="1" applyBorder="1">
      <alignment vertical="center"/>
    </xf>
    <xf numFmtId="0" fontId="6" fillId="6" borderId="30" xfId="1" applyFont="1" applyFill="1" applyBorder="1" applyAlignment="1">
      <alignment horizontal="center" vertical="center"/>
    </xf>
    <xf numFmtId="176" fontId="1" fillId="6" borderId="30" xfId="1" applyNumberFormat="1" applyFill="1" applyBorder="1">
      <alignment vertical="center"/>
    </xf>
    <xf numFmtId="0" fontId="1" fillId="6" borderId="30" xfId="1" applyFill="1" applyBorder="1" applyAlignment="1">
      <alignment horizontal="left" vertical="center"/>
    </xf>
    <xf numFmtId="0" fontId="65" fillId="6" borderId="31" xfId="1" applyFont="1" applyFill="1" applyBorder="1" applyAlignment="1">
      <alignment horizontal="center" vertical="center" wrapText="1"/>
    </xf>
    <xf numFmtId="0" fontId="6" fillId="0" borderId="13" xfId="1" applyFont="1" applyBorder="1">
      <alignment vertical="center"/>
    </xf>
    <xf numFmtId="0" fontId="6" fillId="0" borderId="13" xfId="1" applyFont="1" applyBorder="1" applyAlignment="1">
      <alignment horizontal="center" vertical="center"/>
    </xf>
    <xf numFmtId="0" fontId="65" fillId="24" borderId="26" xfId="1" applyFont="1" applyFill="1" applyBorder="1" applyAlignment="1">
      <alignment horizontal="center" vertical="center" wrapText="1"/>
    </xf>
    <xf numFmtId="0" fontId="6" fillId="24" borderId="1" xfId="2" applyFill="1" applyBorder="1" applyAlignment="1">
      <alignment horizontal="left"/>
    </xf>
    <xf numFmtId="0" fontId="6" fillId="24" borderId="1" xfId="2" applyFill="1" applyBorder="1" applyAlignment="1">
      <alignment vertical="center"/>
    </xf>
    <xf numFmtId="176" fontId="23" fillId="24" borderId="1" xfId="1" applyNumberFormat="1" applyFont="1" applyFill="1" applyBorder="1">
      <alignment vertical="center"/>
    </xf>
    <xf numFmtId="3" fontId="1" fillId="24" borderId="25" xfId="1" applyNumberFormat="1" applyFill="1" applyBorder="1" applyAlignment="1">
      <alignment horizontal="center" vertical="center"/>
    </xf>
    <xf numFmtId="3" fontId="1" fillId="24" borderId="13" xfId="1" applyNumberFormat="1" applyFill="1" applyBorder="1" applyAlignment="1">
      <alignment horizontal="center" vertical="center"/>
    </xf>
    <xf numFmtId="0" fontId="6" fillId="24" borderId="13" xfId="1" applyFont="1" applyFill="1" applyBorder="1">
      <alignment vertical="center"/>
    </xf>
    <xf numFmtId="0" fontId="6" fillId="24" borderId="13" xfId="1" applyFont="1" applyFill="1" applyBorder="1" applyAlignment="1">
      <alignment horizontal="center" vertical="center"/>
    </xf>
    <xf numFmtId="176" fontId="1" fillId="24" borderId="13" xfId="1" applyNumberFormat="1" applyFill="1" applyBorder="1">
      <alignment vertical="center"/>
    </xf>
    <xf numFmtId="0" fontId="1" fillId="24" borderId="13" xfId="1" applyFill="1" applyBorder="1" applyAlignment="1">
      <alignment horizontal="left" vertical="center"/>
    </xf>
    <xf numFmtId="0" fontId="65" fillId="24" borderId="32" xfId="1" applyFont="1" applyFill="1" applyBorder="1" applyAlignment="1">
      <alignment horizontal="center" vertical="center" wrapText="1"/>
    </xf>
    <xf numFmtId="3" fontId="1" fillId="6" borderId="13" xfId="1" applyNumberFormat="1" applyFill="1" applyBorder="1" applyAlignment="1">
      <alignment horizontal="center" vertical="center"/>
    </xf>
    <xf numFmtId="0" fontId="6" fillId="6" borderId="13" xfId="1" applyFont="1" applyFill="1" applyBorder="1">
      <alignment vertical="center"/>
    </xf>
    <xf numFmtId="0" fontId="6" fillId="6" borderId="13" xfId="1" applyFont="1" applyFill="1" applyBorder="1" applyAlignment="1">
      <alignment horizontal="center" vertical="center"/>
    </xf>
    <xf numFmtId="176" fontId="1" fillId="6" borderId="13" xfId="1" applyNumberFormat="1" applyFill="1" applyBorder="1">
      <alignment vertical="center"/>
    </xf>
    <xf numFmtId="0" fontId="1" fillId="6" borderId="13" xfId="1" applyFill="1" applyBorder="1" applyAlignment="1">
      <alignment horizontal="left" vertical="center"/>
    </xf>
    <xf numFmtId="0" fontId="65" fillId="6" borderId="33" xfId="1" applyFont="1" applyFill="1" applyBorder="1" applyAlignment="1">
      <alignment horizontal="center" vertical="center" wrapText="1"/>
    </xf>
    <xf numFmtId="176" fontId="1" fillId="5" borderId="1" xfId="1" applyNumberFormat="1" applyFill="1" applyBorder="1" applyAlignment="1">
      <alignment horizontal="center" vertical="center"/>
    </xf>
    <xf numFmtId="176" fontId="1" fillId="5" borderId="2" xfId="1" applyNumberFormat="1" applyFill="1" applyBorder="1" applyAlignment="1"/>
    <xf numFmtId="3" fontId="23" fillId="0" borderId="13" xfId="1" applyNumberFormat="1" applyFont="1" applyBorder="1">
      <alignment vertical="center"/>
    </xf>
    <xf numFmtId="3" fontId="23" fillId="0" borderId="13" xfId="1" applyNumberFormat="1" applyFont="1" applyBorder="1" applyAlignment="1">
      <alignment horizontal="center" vertical="center"/>
    </xf>
    <xf numFmtId="0" fontId="23" fillId="0" borderId="13" xfId="1" applyFont="1" applyBorder="1" applyAlignment="1">
      <alignment horizontal="left" vertical="center" shrinkToFit="1"/>
    </xf>
    <xf numFmtId="176" fontId="23" fillId="0" borderId="13" xfId="1" applyNumberFormat="1" applyFont="1" applyBorder="1" applyAlignment="1">
      <alignment horizontal="right"/>
    </xf>
    <xf numFmtId="176" fontId="27" fillId="0" borderId="13" xfId="1" applyNumberFormat="1" applyFont="1" applyBorder="1" applyAlignment="1"/>
    <xf numFmtId="0" fontId="30" fillId="0" borderId="13" xfId="1" applyFont="1" applyBorder="1" applyAlignment="1">
      <alignment horizontal="center" vertical="center"/>
    </xf>
    <xf numFmtId="0" fontId="23" fillId="0" borderId="13" xfId="1" applyFont="1" applyBorder="1" applyAlignment="1">
      <alignment horizontal="center" vertical="center" shrinkToFit="1"/>
    </xf>
    <xf numFmtId="178" fontId="23" fillId="0" borderId="13" xfId="1" applyNumberFormat="1" applyFont="1" applyBorder="1" applyAlignment="1">
      <alignment horizontal="center" vertical="center"/>
    </xf>
    <xf numFmtId="3" fontId="23" fillId="0" borderId="6" xfId="1" applyNumberFormat="1" applyFont="1" applyBorder="1" applyAlignment="1">
      <alignment horizontal="left" vertical="center"/>
    </xf>
    <xf numFmtId="0" fontId="23" fillId="0" borderId="6" xfId="1" applyFont="1" applyBorder="1" applyAlignment="1">
      <alignment horizontal="left" vertical="center"/>
    </xf>
    <xf numFmtId="177" fontId="8" fillId="0" borderId="6" xfId="1" applyNumberFormat="1" applyFont="1" applyBorder="1" applyAlignment="1">
      <alignment horizontal="center" vertical="center"/>
    </xf>
    <xf numFmtId="56" fontId="66" fillId="0" borderId="1" xfId="1" applyNumberFormat="1" applyFont="1" applyBorder="1" applyAlignment="1">
      <alignment horizontal="left" vertical="center" shrinkToFit="1"/>
    </xf>
    <xf numFmtId="56" fontId="9" fillId="0" borderId="0" xfId="1" applyNumberFormat="1" applyFont="1" applyAlignment="1">
      <alignment horizontal="center" vertical="center"/>
    </xf>
    <xf numFmtId="56" fontId="9" fillId="0" borderId="1" xfId="1" applyNumberFormat="1" applyFont="1" applyBorder="1">
      <alignment vertical="center"/>
    </xf>
    <xf numFmtId="0" fontId="1" fillId="0" borderId="1" xfId="1" applyBorder="1" applyAlignment="1">
      <alignment horizontal="left"/>
    </xf>
    <xf numFmtId="176" fontId="66" fillId="0" borderId="1" xfId="7" applyNumberFormat="1" applyFont="1" applyFill="1" applyBorder="1" applyAlignment="1">
      <alignment vertical="center" shrinkToFit="1"/>
    </xf>
    <xf numFmtId="56" fontId="67" fillId="0" borderId="1" xfId="1" applyNumberFormat="1" applyFont="1" applyBorder="1" applyAlignment="1">
      <alignment horizontal="left" vertical="center" shrinkToFit="1"/>
    </xf>
    <xf numFmtId="0" fontId="33" fillId="0" borderId="0" xfId="1" applyFont="1" applyAlignment="1">
      <alignment horizontal="center" vertical="center"/>
    </xf>
    <xf numFmtId="56" fontId="9" fillId="4" borderId="1" xfId="1" applyNumberFormat="1" applyFont="1" applyFill="1" applyBorder="1" applyAlignment="1">
      <alignment horizontal="center" vertical="center"/>
    </xf>
    <xf numFmtId="0" fontId="1" fillId="8" borderId="1" xfId="1" applyFill="1" applyBorder="1" applyAlignment="1">
      <alignment horizontal="left"/>
    </xf>
    <xf numFmtId="3" fontId="8" fillId="8" borderId="1" xfId="1" applyNumberFormat="1" applyFont="1" applyFill="1" applyBorder="1" applyAlignment="1">
      <alignment horizontal="right" vertical="center"/>
    </xf>
    <xf numFmtId="3" fontId="6" fillId="0" borderId="1" xfId="1" applyNumberFormat="1" applyFont="1" applyBorder="1" applyAlignment="1">
      <alignment horizontal="right" vertical="center"/>
    </xf>
    <xf numFmtId="0" fontId="1" fillId="0" borderId="0" xfId="1" applyAlignment="1">
      <alignment horizontal="center" vertical="center"/>
    </xf>
    <xf numFmtId="176" fontId="22" fillId="0" borderId="1" xfId="1" applyNumberFormat="1" applyFont="1" applyBorder="1" applyAlignment="1">
      <alignment horizontal="right" vertical="center"/>
    </xf>
    <xf numFmtId="178" fontId="37" fillId="0" borderId="1" xfId="1" applyNumberFormat="1" applyFont="1" applyBorder="1" applyAlignment="1">
      <alignment horizontal="center" vertical="center"/>
    </xf>
    <xf numFmtId="176" fontId="9" fillId="0" borderId="1" xfId="2" applyNumberFormat="1" applyFont="1" applyBorder="1" applyAlignment="1">
      <alignment horizontal="right"/>
    </xf>
    <xf numFmtId="176" fontId="9" fillId="0" borderId="1" xfId="1" applyNumberFormat="1" applyFont="1" applyBorder="1" applyAlignment="1">
      <alignment horizontal="left" vertical="center"/>
    </xf>
    <xf numFmtId="5" fontId="9" fillId="8" borderId="1" xfId="1" applyNumberFormat="1" applyFont="1" applyFill="1" applyBorder="1">
      <alignment vertical="center"/>
    </xf>
    <xf numFmtId="176" fontId="9" fillId="8" borderId="4" xfId="1" applyNumberFormat="1" applyFont="1" applyFill="1" applyBorder="1">
      <alignment vertical="center"/>
    </xf>
    <xf numFmtId="0" fontId="9" fillId="6" borderId="1" xfId="1" applyFont="1" applyFill="1" applyBorder="1" applyAlignment="1">
      <alignment horizontal="left" vertical="center" shrinkToFit="1"/>
    </xf>
    <xf numFmtId="176" fontId="8" fillId="6" borderId="2" xfId="1" applyNumberFormat="1" applyFont="1" applyFill="1" applyBorder="1" applyAlignment="1"/>
    <xf numFmtId="176" fontId="9" fillId="6" borderId="1" xfId="1" applyNumberFormat="1" applyFont="1" applyFill="1" applyBorder="1">
      <alignment vertical="center"/>
    </xf>
    <xf numFmtId="176" fontId="6" fillId="6" borderId="1" xfId="2" applyNumberFormat="1" applyFill="1" applyBorder="1" applyAlignment="1">
      <alignment vertical="center"/>
    </xf>
    <xf numFmtId="179" fontId="1" fillId="6" borderId="1" xfId="1" applyNumberFormat="1" applyFill="1" applyBorder="1" applyAlignment="1">
      <alignment horizontal="center" vertical="center"/>
    </xf>
    <xf numFmtId="178" fontId="23" fillId="0" borderId="6" xfId="1" applyNumberFormat="1" applyFont="1" applyBorder="1" applyAlignment="1">
      <alignment horizontal="center" vertical="center"/>
    </xf>
    <xf numFmtId="176" fontId="23" fillId="0" borderId="13" xfId="1" applyNumberFormat="1" applyFont="1" applyBorder="1" applyAlignment="1">
      <alignment horizontal="right" vertical="center"/>
    </xf>
    <xf numFmtId="176" fontId="32" fillId="0" borderId="13" xfId="1" applyNumberFormat="1" applyFont="1" applyBorder="1" applyAlignment="1">
      <alignment horizontal="right" vertical="center"/>
    </xf>
    <xf numFmtId="0" fontId="28" fillId="0" borderId="1" xfId="1" applyFont="1" applyBorder="1" applyAlignment="1">
      <alignment horizontal="center" vertical="center"/>
    </xf>
    <xf numFmtId="176" fontId="32" fillId="4" borderId="1" xfId="1" applyNumberFormat="1" applyFont="1" applyFill="1" applyBorder="1">
      <alignment vertical="center"/>
    </xf>
    <xf numFmtId="176" fontId="32" fillId="4" borderId="1" xfId="1" applyNumberFormat="1" applyFont="1" applyFill="1" applyBorder="1" applyAlignment="1">
      <alignment horizontal="right" vertical="center"/>
    </xf>
    <xf numFmtId="0" fontId="23" fillId="4" borderId="1" xfId="1" applyFont="1" applyFill="1" applyBorder="1" applyAlignment="1">
      <alignment horizontal="right" vertical="center"/>
    </xf>
    <xf numFmtId="177" fontId="23" fillId="6" borderId="1" xfId="1" applyNumberFormat="1" applyFont="1" applyFill="1" applyBorder="1" applyAlignment="1">
      <alignment horizontal="center" vertical="center"/>
    </xf>
    <xf numFmtId="3" fontId="22" fillId="4" borderId="1" xfId="1" applyNumberFormat="1" applyFont="1" applyFill="1" applyBorder="1" applyAlignment="1">
      <alignment horizontal="center" vertical="center"/>
    </xf>
    <xf numFmtId="0" fontId="34" fillId="4" borderId="1" xfId="1" applyFont="1" applyFill="1" applyBorder="1" applyAlignment="1">
      <alignment horizontal="left" vertical="center"/>
    </xf>
    <xf numFmtId="176" fontId="22" fillId="4" borderId="1" xfId="1" applyNumberFormat="1" applyFont="1" applyFill="1" applyBorder="1" applyAlignment="1">
      <alignment horizontal="right" vertical="center"/>
    </xf>
    <xf numFmtId="176" fontId="23" fillId="4" borderId="1" xfId="1" applyNumberFormat="1" applyFont="1" applyFill="1" applyBorder="1" applyAlignment="1">
      <alignment horizontal="right"/>
    </xf>
    <xf numFmtId="0" fontId="32" fillId="4" borderId="1" xfId="1" applyFont="1" applyFill="1" applyBorder="1" applyAlignment="1">
      <alignment horizontal="left"/>
    </xf>
    <xf numFmtId="0" fontId="32" fillId="4" borderId="1" xfId="1" applyFont="1" applyFill="1" applyBorder="1" applyAlignment="1">
      <alignment horizontal="left" vertical="center"/>
    </xf>
    <xf numFmtId="176" fontId="32" fillId="0" borderId="6" xfId="1" applyNumberFormat="1" applyFont="1" applyBorder="1" applyAlignment="1">
      <alignment horizontal="right" vertical="center"/>
    </xf>
    <xf numFmtId="178" fontId="23" fillId="4" borderId="1" xfId="1" applyNumberFormat="1" applyFont="1" applyFill="1" applyBorder="1" applyAlignment="1">
      <alignment horizontal="center" vertical="center"/>
    </xf>
    <xf numFmtId="176" fontId="32" fillId="4" borderId="1" xfId="1" applyNumberFormat="1" applyFont="1" applyFill="1" applyBorder="1" applyAlignment="1">
      <alignment horizontal="right"/>
    </xf>
    <xf numFmtId="176" fontId="32" fillId="4" borderId="6" xfId="1" applyNumberFormat="1" applyFont="1" applyFill="1" applyBorder="1" applyAlignment="1">
      <alignment horizontal="right"/>
    </xf>
    <xf numFmtId="176" fontId="32" fillId="4" borderId="13" xfId="1" applyNumberFormat="1" applyFont="1" applyFill="1" applyBorder="1" applyAlignment="1">
      <alignment horizontal="right"/>
    </xf>
    <xf numFmtId="0" fontId="23" fillId="8" borderId="1" xfId="1" applyFont="1" applyFill="1" applyBorder="1" applyAlignment="1">
      <alignment horizontal="left" vertical="center"/>
    </xf>
    <xf numFmtId="180" fontId="23" fillId="8" borderId="1" xfId="1" applyNumberFormat="1" applyFont="1" applyFill="1" applyBorder="1" applyAlignment="1">
      <alignment horizontal="right" vertical="center"/>
    </xf>
    <xf numFmtId="0" fontId="23" fillId="8" borderId="1" xfId="1" applyFont="1" applyFill="1" applyBorder="1" applyAlignment="1">
      <alignment horizontal="right" vertical="center"/>
    </xf>
    <xf numFmtId="0" fontId="17" fillId="0" borderId="1" xfId="1" applyFont="1" applyBorder="1" applyAlignment="1">
      <alignment horizontal="left" vertical="center" shrinkToFit="1"/>
    </xf>
    <xf numFmtId="0" fontId="1" fillId="0" borderId="2" xfId="1" applyBorder="1" applyAlignment="1">
      <alignment horizontal="left" vertical="center"/>
    </xf>
    <xf numFmtId="3" fontId="52" fillId="6" borderId="1" xfId="1" applyNumberFormat="1" applyFont="1" applyFill="1" applyBorder="1" applyAlignment="1">
      <alignment horizontal="left" vertical="center"/>
    </xf>
    <xf numFmtId="178" fontId="10" fillId="6" borderId="1" xfId="1" applyNumberFormat="1" applyFont="1" applyFill="1" applyBorder="1" applyAlignment="1">
      <alignment horizontal="center" vertical="center"/>
    </xf>
    <xf numFmtId="56" fontId="52" fillId="6" borderId="1" xfId="1" applyNumberFormat="1" applyFont="1" applyFill="1" applyBorder="1" applyAlignment="1">
      <alignment horizontal="center" vertical="center"/>
    </xf>
    <xf numFmtId="180" fontId="6" fillId="0" borderId="1" xfId="2" applyNumberFormat="1" applyBorder="1" applyAlignment="1">
      <alignment horizontal="right" vertical="center" wrapText="1"/>
    </xf>
    <xf numFmtId="180" fontId="1" fillId="8" borderId="1" xfId="1" applyNumberFormat="1" applyFill="1" applyBorder="1" applyAlignment="1">
      <alignment horizontal="right" vertical="center"/>
    </xf>
    <xf numFmtId="180" fontId="1" fillId="0" borderId="1" xfId="1" applyNumberFormat="1" applyBorder="1" applyAlignment="1">
      <alignment horizontal="right" vertical="center" wrapText="1"/>
    </xf>
    <xf numFmtId="3" fontId="52" fillId="0" borderId="1" xfId="1" applyNumberFormat="1" applyFont="1" applyBorder="1" applyAlignment="1">
      <alignment horizontal="left" vertical="center"/>
    </xf>
    <xf numFmtId="186" fontId="11" fillId="0" borderId="1" xfId="1" applyNumberFormat="1" applyFont="1" applyBorder="1" applyAlignment="1">
      <alignment horizontal="right" vertical="center"/>
    </xf>
    <xf numFmtId="56" fontId="11" fillId="0" borderId="1" xfId="1" applyNumberFormat="1" applyFont="1" applyBorder="1" applyAlignment="1">
      <alignment horizontal="center" vertical="center"/>
    </xf>
    <xf numFmtId="3" fontId="1" fillId="4" borderId="1" xfId="1" applyNumberFormat="1" applyFill="1" applyBorder="1" applyAlignment="1">
      <alignment horizontal="left" vertical="center"/>
    </xf>
    <xf numFmtId="176" fontId="5" fillId="0" borderId="1" xfId="1" applyNumberFormat="1" applyFont="1" applyBorder="1" applyAlignment="1">
      <alignment horizontal="right" vertical="center"/>
    </xf>
    <xf numFmtId="178" fontId="1" fillId="8" borderId="0" xfId="1" applyNumberFormat="1" applyFill="1">
      <alignment vertical="center"/>
    </xf>
    <xf numFmtId="180" fontId="1" fillId="8" borderId="1" xfId="1" applyNumberFormat="1" applyFill="1" applyBorder="1" applyAlignment="1">
      <alignment horizontal="right" vertical="center" wrapText="1"/>
    </xf>
    <xf numFmtId="0" fontId="6" fillId="8" borderId="1" xfId="2" applyFill="1" applyBorder="1" applyAlignment="1">
      <alignment vertical="center" wrapText="1"/>
    </xf>
    <xf numFmtId="180" fontId="6" fillId="8" borderId="1" xfId="2" applyNumberFormat="1" applyFill="1" applyBorder="1" applyAlignment="1">
      <alignment horizontal="right" vertical="center" wrapText="1"/>
    </xf>
    <xf numFmtId="0" fontId="1" fillId="8" borderId="1" xfId="1" applyFill="1" applyBorder="1" applyAlignment="1">
      <alignment vertical="center" wrapText="1" shrinkToFit="1"/>
    </xf>
    <xf numFmtId="180" fontId="6" fillId="8" borderId="1" xfId="2" applyNumberFormat="1" applyFill="1" applyBorder="1" applyAlignment="1">
      <alignment horizontal="right" vertical="center"/>
    </xf>
    <xf numFmtId="180" fontId="11" fillId="8" borderId="1" xfId="1" applyNumberFormat="1" applyFont="1" applyFill="1" applyBorder="1" applyAlignment="1">
      <alignment horizontal="right" vertical="center"/>
    </xf>
    <xf numFmtId="3" fontId="11" fillId="8" borderId="1" xfId="1" applyNumberFormat="1" applyFont="1" applyFill="1" applyBorder="1">
      <alignment vertical="center"/>
    </xf>
    <xf numFmtId="0" fontId="11" fillId="8" borderId="2" xfId="1" applyFont="1" applyFill="1" applyBorder="1" applyAlignment="1">
      <alignment horizontal="left" vertical="center"/>
    </xf>
    <xf numFmtId="0" fontId="11" fillId="8" borderId="1" xfId="1" applyFont="1" applyFill="1" applyBorder="1" applyAlignment="1">
      <alignment horizontal="left" vertical="center" shrinkToFit="1"/>
    </xf>
    <xf numFmtId="178" fontId="11" fillId="8" borderId="1" xfId="1" applyNumberFormat="1" applyFont="1" applyFill="1" applyBorder="1" applyAlignment="1">
      <alignment horizontal="center" vertical="center"/>
    </xf>
    <xf numFmtId="49" fontId="1" fillId="8" borderId="1" xfId="1" applyNumberFormat="1" applyFill="1" applyBorder="1">
      <alignment vertical="center"/>
    </xf>
    <xf numFmtId="0" fontId="1" fillId="8" borderId="1" xfId="1" applyFill="1" applyBorder="1" applyAlignment="1">
      <alignment horizontal="left" vertical="center" shrinkToFit="1"/>
    </xf>
    <xf numFmtId="0" fontId="6" fillId="8" borderId="1" xfId="2" applyFill="1" applyBorder="1" applyAlignment="1">
      <alignment horizontal="left" vertical="center" wrapText="1"/>
    </xf>
    <xf numFmtId="3" fontId="10" fillId="6" borderId="1" xfId="1" applyNumberFormat="1" applyFont="1" applyFill="1" applyBorder="1" applyAlignment="1">
      <alignment horizontal="center" vertical="center"/>
    </xf>
    <xf numFmtId="3" fontId="9" fillId="6" borderId="1" xfId="1" applyNumberFormat="1" applyFont="1" applyFill="1" applyBorder="1" applyAlignment="1">
      <alignment horizontal="center" vertical="center"/>
    </xf>
    <xf numFmtId="0" fontId="9" fillId="6" borderId="1" xfId="1" applyFont="1" applyFill="1" applyBorder="1" applyAlignment="1">
      <alignment horizontal="center" vertical="center"/>
    </xf>
    <xf numFmtId="176" fontId="9" fillId="6" borderId="1" xfId="1" applyNumberFormat="1" applyFont="1" applyFill="1" applyBorder="1" applyAlignment="1">
      <alignment horizontal="right" vertical="center"/>
    </xf>
    <xf numFmtId="0" fontId="9" fillId="6" borderId="2" xfId="1" applyFont="1" applyFill="1" applyBorder="1" applyAlignment="1">
      <alignment horizontal="center" vertical="center"/>
    </xf>
    <xf numFmtId="0" fontId="10" fillId="6" borderId="1" xfId="1" applyFont="1" applyFill="1" applyBorder="1" applyAlignment="1">
      <alignment horizontal="left" vertical="center"/>
    </xf>
    <xf numFmtId="178" fontId="9" fillId="6" borderId="1" xfId="1" applyNumberFormat="1" applyFont="1" applyFill="1" applyBorder="1" applyAlignment="1">
      <alignment horizontal="center" vertical="center"/>
    </xf>
    <xf numFmtId="178" fontId="52" fillId="6" borderId="1" xfId="1" applyNumberFormat="1" applyFont="1" applyFill="1" applyBorder="1" applyAlignment="1">
      <alignment horizontal="center" vertical="center"/>
    </xf>
    <xf numFmtId="3" fontId="52" fillId="0" borderId="1" xfId="1" applyNumberFormat="1" applyFont="1" applyBorder="1" applyAlignment="1">
      <alignment horizontal="center" vertical="center"/>
    </xf>
    <xf numFmtId="3" fontId="10" fillId="5" borderId="1" xfId="1" applyNumberFormat="1" applyFont="1" applyFill="1" applyBorder="1" applyAlignment="1">
      <alignment horizontal="center" vertical="center"/>
    </xf>
    <xf numFmtId="3" fontId="9" fillId="5" borderId="1" xfId="1" applyNumberFormat="1" applyFont="1" applyFill="1" applyBorder="1" applyAlignment="1">
      <alignment horizontal="center" vertical="center"/>
    </xf>
    <xf numFmtId="0" fontId="9" fillId="5" borderId="1" xfId="1" applyFont="1" applyFill="1" applyBorder="1" applyAlignment="1">
      <alignment horizontal="left" vertical="center"/>
    </xf>
    <xf numFmtId="0" fontId="9" fillId="5" borderId="1" xfId="1" applyFont="1" applyFill="1" applyBorder="1" applyAlignment="1">
      <alignment horizontal="center" vertical="center"/>
    </xf>
    <xf numFmtId="176" fontId="9" fillId="5" borderId="1" xfId="1" applyNumberFormat="1" applyFont="1" applyFill="1" applyBorder="1" applyAlignment="1">
      <alignment horizontal="right" vertical="center"/>
    </xf>
    <xf numFmtId="176" fontId="9" fillId="5" borderId="1" xfId="1" applyNumberFormat="1" applyFont="1" applyFill="1" applyBorder="1">
      <alignment vertical="center"/>
    </xf>
    <xf numFmtId="0" fontId="9" fillId="5" borderId="2" xfId="1" applyFont="1" applyFill="1" applyBorder="1" applyAlignment="1">
      <alignment horizontal="center" vertical="center"/>
    </xf>
    <xf numFmtId="178" fontId="9" fillId="5" borderId="1" xfId="1" applyNumberFormat="1" applyFont="1" applyFill="1" applyBorder="1" applyAlignment="1">
      <alignment horizontal="center" vertical="center"/>
    </xf>
    <xf numFmtId="3" fontId="70" fillId="0" borderId="1" xfId="1" applyNumberFormat="1" applyFont="1" applyBorder="1" applyAlignment="1">
      <alignment horizontal="center" vertical="center"/>
    </xf>
    <xf numFmtId="176" fontId="1" fillId="8" borderId="2" xfId="1" applyNumberFormat="1" applyFill="1" applyBorder="1" applyAlignment="1">
      <alignment horizontal="right" vertical="center"/>
    </xf>
    <xf numFmtId="0" fontId="8" fillId="6" borderId="1" xfId="1" applyFont="1" applyFill="1" applyBorder="1" applyAlignment="1">
      <alignment horizontal="left" vertical="center" shrinkToFit="1"/>
    </xf>
    <xf numFmtId="176" fontId="8" fillId="6" borderId="1" xfId="1" applyNumberFormat="1" applyFont="1" applyFill="1" applyBorder="1" applyAlignment="1">
      <alignment horizontal="center" vertical="center"/>
    </xf>
    <xf numFmtId="0" fontId="10" fillId="6" borderId="1" xfId="1" applyFont="1" applyFill="1" applyBorder="1" applyAlignment="1">
      <alignment horizontal="left" vertical="center" shrinkToFit="1"/>
    </xf>
    <xf numFmtId="0" fontId="8" fillId="6" borderId="1" xfId="1" applyFont="1" applyFill="1" applyBorder="1" applyAlignment="1">
      <alignment horizontal="center" vertical="center" shrinkToFit="1"/>
    </xf>
    <xf numFmtId="179" fontId="8" fillId="6" borderId="1" xfId="1" applyNumberFormat="1" applyFont="1" applyFill="1" applyBorder="1" applyAlignment="1">
      <alignment horizontal="center" vertical="center"/>
    </xf>
  </cellXfs>
  <cellStyles count="9">
    <cellStyle name="どちらでもない 2" xfId="5" xr:uid="{D5E79087-6672-4B69-9869-03F0BDA67A0B}"/>
    <cellStyle name="パーセント 2" xfId="3" xr:uid="{61C24D81-8679-4D49-934F-4C1D8A8D7070}"/>
    <cellStyle name="桁区切り 2" xfId="7" xr:uid="{43D4284F-96B2-4CA4-9D03-F24E98C98917}"/>
    <cellStyle name="標準" xfId="0" builtinId="0"/>
    <cellStyle name="標準 2" xfId="1" xr:uid="{E294F6E0-C583-4429-B8BF-D869B4EC6546}"/>
    <cellStyle name="標準 2 2" xfId="4" xr:uid="{B529CFD6-0F7A-4454-A9D1-425111471D8A}"/>
    <cellStyle name="標準_Sheet1" xfId="6" xr:uid="{EEB41E22-0F68-404B-9B97-83899FC9598B}"/>
    <cellStyle name="標準_Sheet2" xfId="8" xr:uid="{BB9B835D-2394-4C91-9756-8DB05313FBF9}"/>
    <cellStyle name="標準_発注管理表" xfId="2" xr:uid="{48A19886-455A-40B3-8764-A1C315816F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theme" Target="theme/theme1.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6.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573C-39FA-4A43-AC3B-A788FBE768EA}">
  <sheetPr>
    <pageSetUpPr fitToPage="1"/>
  </sheetPr>
  <dimension ref="B2:R83"/>
  <sheetViews>
    <sheetView zoomScale="85" zoomScaleNormal="85" workbookViewId="0">
      <pane xSplit="10" ySplit="8" topLeftCell="L9" activePane="bottomRight" state="frozen"/>
      <selection pane="topRight" activeCell="K1" sqref="K1"/>
      <selection pane="bottomLeft" activeCell="A9" sqref="A9"/>
      <selection pane="bottomRight" activeCell="L30" sqref="L30"/>
    </sheetView>
  </sheetViews>
  <sheetFormatPr defaultRowHeight="18.75"/>
  <cols>
    <col min="1" max="1" width="2.625" style="3" customWidth="1"/>
    <col min="2" max="2" width="5.125" style="8" customWidth="1"/>
    <col min="3" max="3" width="20.625" style="3" customWidth="1"/>
    <col min="4" max="4" width="15.75" style="3" customWidth="1"/>
    <col min="5" max="5" width="30.625" style="3" customWidth="1"/>
    <col min="6" max="6" width="6.25" style="3" customWidth="1"/>
    <col min="7" max="8" width="11.625" style="3" customWidth="1"/>
    <col min="9" max="9" width="5.75" style="10" customWidth="1"/>
    <col min="10" max="10" width="30.625" style="3" customWidth="1"/>
    <col min="11" max="11" width="30.75" style="3" customWidth="1"/>
    <col min="12" max="12" width="25.75" style="8" customWidth="1"/>
    <col min="13" max="13" width="13.75" style="9" customWidth="1"/>
    <col min="14" max="14" width="6.375" style="3" customWidth="1"/>
    <col min="15" max="15" width="13.25" style="10" customWidth="1"/>
    <col min="16" max="16" width="14.5" style="11" customWidth="1"/>
    <col min="17" max="17" width="15.625" style="12" customWidth="1"/>
    <col min="18" max="256" width="9" style="3"/>
    <col min="257" max="257" width="2.625" style="3" customWidth="1"/>
    <col min="258" max="258" width="5.125" style="3" customWidth="1"/>
    <col min="259" max="259" width="20.625" style="3" customWidth="1"/>
    <col min="260" max="260" width="15.7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30.75" style="3" customWidth="1"/>
    <col min="268" max="268" width="2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5.7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30.75" style="3" customWidth="1"/>
    <col min="524" max="524" width="2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5.7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30.75" style="3" customWidth="1"/>
    <col min="780" max="780" width="2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5.7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30.75" style="3" customWidth="1"/>
    <col min="1036" max="1036" width="2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5.7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30.75" style="3" customWidth="1"/>
    <col min="1292" max="1292" width="2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5.7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30.75" style="3" customWidth="1"/>
    <col min="1548" max="1548" width="2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5.7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30.75" style="3" customWidth="1"/>
    <col min="1804" max="1804" width="2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5.7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30.75" style="3" customWidth="1"/>
    <col min="2060" max="2060" width="2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5.7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30.75" style="3" customWidth="1"/>
    <col min="2316" max="2316" width="2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5.7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30.75" style="3" customWidth="1"/>
    <col min="2572" max="2572" width="2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5.7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30.75" style="3" customWidth="1"/>
    <col min="2828" max="2828" width="2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5.7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30.75" style="3" customWidth="1"/>
    <col min="3084" max="3084" width="2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5.7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30.75" style="3" customWidth="1"/>
    <col min="3340" max="3340" width="2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5.7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30.75" style="3" customWidth="1"/>
    <col min="3596" max="3596" width="2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5.7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30.75" style="3" customWidth="1"/>
    <col min="3852" max="3852" width="2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5.7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30.75" style="3" customWidth="1"/>
    <col min="4108" max="4108" width="2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5.7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30.75" style="3" customWidth="1"/>
    <col min="4364" max="4364" width="2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5.7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30.75" style="3" customWidth="1"/>
    <col min="4620" max="4620" width="2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5.7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30.75" style="3" customWidth="1"/>
    <col min="4876" max="4876" width="2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5.7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30.75" style="3" customWidth="1"/>
    <col min="5132" max="5132" width="2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5.7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30.75" style="3" customWidth="1"/>
    <col min="5388" max="5388" width="2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5.7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30.75" style="3" customWidth="1"/>
    <col min="5644" max="5644" width="2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5.7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30.75" style="3" customWidth="1"/>
    <col min="5900" max="5900" width="2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5.7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30.75" style="3" customWidth="1"/>
    <col min="6156" max="6156" width="2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5.7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30.75" style="3" customWidth="1"/>
    <col min="6412" max="6412" width="2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5.7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30.75" style="3" customWidth="1"/>
    <col min="6668" max="6668" width="2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5.7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30.75" style="3" customWidth="1"/>
    <col min="6924" max="6924" width="2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5.7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30.75" style="3" customWidth="1"/>
    <col min="7180" max="7180" width="2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5.7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30.75" style="3" customWidth="1"/>
    <col min="7436" max="7436" width="2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5.7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30.75" style="3" customWidth="1"/>
    <col min="7692" max="7692" width="2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5.7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30.75" style="3" customWidth="1"/>
    <col min="7948" max="7948" width="2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5.7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30.75" style="3" customWidth="1"/>
    <col min="8204" max="8204" width="2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5.7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30.75" style="3" customWidth="1"/>
    <col min="8460" max="8460" width="2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5.7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30.75" style="3" customWidth="1"/>
    <col min="8716" max="8716" width="2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5.7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30.75" style="3" customWidth="1"/>
    <col min="8972" max="8972" width="2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5.7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30.75" style="3" customWidth="1"/>
    <col min="9228" max="9228" width="2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5.7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30.75" style="3" customWidth="1"/>
    <col min="9484" max="9484" width="2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5.7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30.75" style="3" customWidth="1"/>
    <col min="9740" max="9740" width="2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5.7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30.75" style="3" customWidth="1"/>
    <col min="9996" max="9996" width="2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5.7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30.75" style="3" customWidth="1"/>
    <col min="10252" max="10252" width="2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5.7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30.75" style="3" customWidth="1"/>
    <col min="10508" max="10508" width="2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5.7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30.75" style="3" customWidth="1"/>
    <col min="10764" max="10764" width="2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5.7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30.75" style="3" customWidth="1"/>
    <col min="11020" max="11020" width="2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5.7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30.75" style="3" customWidth="1"/>
    <col min="11276" max="11276" width="2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5.7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30.75" style="3" customWidth="1"/>
    <col min="11532" max="11532" width="2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5.7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30.75" style="3" customWidth="1"/>
    <col min="11788" max="11788" width="2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5.7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30.75" style="3" customWidth="1"/>
    <col min="12044" max="12044" width="2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5.7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30.75" style="3" customWidth="1"/>
    <col min="12300" max="12300" width="2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5.7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30.75" style="3" customWidth="1"/>
    <col min="12556" max="12556" width="2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5.7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30.75" style="3" customWidth="1"/>
    <col min="12812" max="12812" width="2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5.7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30.75" style="3" customWidth="1"/>
    <col min="13068" max="13068" width="2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5.7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30.75" style="3" customWidth="1"/>
    <col min="13324" max="13324" width="2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5.7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30.75" style="3" customWidth="1"/>
    <col min="13580" max="13580" width="2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5.7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30.75" style="3" customWidth="1"/>
    <col min="13836" max="13836" width="2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5.7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30.75" style="3" customWidth="1"/>
    <col min="14092" max="14092" width="2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5.7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30.75" style="3" customWidth="1"/>
    <col min="14348" max="14348" width="2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5.7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30.75" style="3" customWidth="1"/>
    <col min="14604" max="14604" width="2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5.7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30.75" style="3" customWidth="1"/>
    <col min="14860" max="14860" width="2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5.7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30.75" style="3" customWidth="1"/>
    <col min="15116" max="15116" width="2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5.7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30.75" style="3" customWidth="1"/>
    <col min="15372" max="15372" width="2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5.7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30.75" style="3" customWidth="1"/>
    <col min="15628" max="15628" width="2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5.7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30.75" style="3" customWidth="1"/>
    <col min="15884" max="15884" width="2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5.7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30.75" style="3" customWidth="1"/>
    <col min="16140" max="16140" width="2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v>
      </c>
      <c r="G2" s="4" t="s">
        <v>2</v>
      </c>
      <c r="H2" s="5"/>
      <c r="I2" s="6"/>
      <c r="J2" s="7">
        <f>SUM(H:H)</f>
        <v>823905</v>
      </c>
    </row>
    <row r="3" spans="2:18" ht="20.100000000000001" customHeight="1">
      <c r="B3" s="1" t="s">
        <v>3</v>
      </c>
      <c r="C3" s="1"/>
      <c r="D3" s="1"/>
      <c r="E3" s="13" t="s">
        <v>4</v>
      </c>
    </row>
    <row r="4" spans="2:18" ht="20.100000000000001" customHeight="1">
      <c r="B4" s="1" t="s">
        <v>5</v>
      </c>
      <c r="C4" s="1"/>
      <c r="D4" s="1"/>
      <c r="E4" s="13">
        <v>124031</v>
      </c>
    </row>
    <row r="5" spans="2:18" ht="20.100000000000001" customHeight="1">
      <c r="B5" s="1" t="s">
        <v>6</v>
      </c>
      <c r="C5" s="1"/>
      <c r="D5" s="1"/>
      <c r="E5" s="14">
        <v>41983</v>
      </c>
    </row>
    <row r="6" spans="2:18" ht="20.100000000000001" customHeight="1">
      <c r="B6" s="1" t="s">
        <v>7</v>
      </c>
      <c r="C6" s="1"/>
      <c r="D6" s="1"/>
      <c r="E6" s="14">
        <v>42031</v>
      </c>
    </row>
    <row r="8" spans="2:18" s="8" customFormat="1" ht="19.7" customHeight="1">
      <c r="B8" s="15"/>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19"/>
    </row>
    <row r="9" spans="2:18" s="8" customFormat="1" ht="19.7" customHeight="1">
      <c r="B9" s="15">
        <v>8</v>
      </c>
      <c r="C9" s="15" t="s">
        <v>22</v>
      </c>
      <c r="D9" s="15" t="s">
        <v>23</v>
      </c>
      <c r="E9" s="20" t="s">
        <v>24</v>
      </c>
      <c r="F9" s="21">
        <v>1</v>
      </c>
      <c r="G9" s="22">
        <v>140000</v>
      </c>
      <c r="H9" s="23">
        <f t="shared" ref="H9:H72" si="0">F9*G9</f>
        <v>140000</v>
      </c>
      <c r="I9" s="17"/>
      <c r="J9" s="20" t="s">
        <v>25</v>
      </c>
      <c r="K9" s="16"/>
      <c r="L9" s="16"/>
      <c r="M9" s="18">
        <v>41975</v>
      </c>
      <c r="N9" s="15"/>
      <c r="O9" s="16"/>
      <c r="P9" s="18"/>
      <c r="Q9" s="19">
        <v>41978</v>
      </c>
      <c r="R9" s="24" t="s">
        <v>26</v>
      </c>
    </row>
    <row r="10" spans="2:18" s="8" customFormat="1" ht="19.7" customHeight="1">
      <c r="B10" s="15">
        <v>8</v>
      </c>
      <c r="C10" s="15" t="s">
        <v>22</v>
      </c>
      <c r="D10" s="15" t="s">
        <v>23</v>
      </c>
      <c r="E10" s="20" t="s">
        <v>27</v>
      </c>
      <c r="F10" s="21">
        <v>1</v>
      </c>
      <c r="G10" s="22">
        <v>130000</v>
      </c>
      <c r="H10" s="23">
        <f t="shared" si="0"/>
        <v>130000</v>
      </c>
      <c r="I10" s="17"/>
      <c r="J10" s="20" t="s">
        <v>28</v>
      </c>
      <c r="K10" s="16"/>
      <c r="L10" s="16"/>
      <c r="M10" s="18">
        <v>41975</v>
      </c>
      <c r="N10" s="15"/>
      <c r="O10" s="16"/>
      <c r="P10" s="18"/>
      <c r="Q10" s="19">
        <v>41978</v>
      </c>
      <c r="R10" s="24" t="s">
        <v>26</v>
      </c>
    </row>
    <row r="11" spans="2:18" s="8" customFormat="1" ht="19.7" customHeight="1">
      <c r="B11" s="15">
        <v>8</v>
      </c>
      <c r="C11" s="15" t="s">
        <v>22</v>
      </c>
      <c r="D11" s="15" t="s">
        <v>23</v>
      </c>
      <c r="E11" s="20" t="s">
        <v>29</v>
      </c>
      <c r="F11" s="21">
        <v>1</v>
      </c>
      <c r="G11" s="22">
        <v>16100</v>
      </c>
      <c r="H11" s="23">
        <f t="shared" si="0"/>
        <v>16100</v>
      </c>
      <c r="I11" s="17"/>
      <c r="J11" s="20" t="s">
        <v>30</v>
      </c>
      <c r="K11" s="16"/>
      <c r="L11" s="16"/>
      <c r="M11" s="18">
        <v>41975</v>
      </c>
      <c r="N11" s="15"/>
      <c r="O11" s="16"/>
      <c r="P11" s="18"/>
      <c r="Q11" s="19">
        <v>41978</v>
      </c>
      <c r="R11" s="24" t="s">
        <v>26</v>
      </c>
    </row>
    <row r="12" spans="2:18" s="8" customFormat="1" ht="19.7" customHeight="1">
      <c r="B12" s="15">
        <v>8</v>
      </c>
      <c r="C12" s="15" t="s">
        <v>22</v>
      </c>
      <c r="D12" s="15" t="s">
        <v>23</v>
      </c>
      <c r="E12" s="20" t="s">
        <v>31</v>
      </c>
      <c r="F12" s="21">
        <v>1</v>
      </c>
      <c r="G12" s="22">
        <v>12500</v>
      </c>
      <c r="H12" s="23">
        <f t="shared" si="0"/>
        <v>12500</v>
      </c>
      <c r="I12" s="17"/>
      <c r="J12" s="20" t="s">
        <v>32</v>
      </c>
      <c r="K12" s="16"/>
      <c r="L12" s="16"/>
      <c r="M12" s="18">
        <v>41975</v>
      </c>
      <c r="N12" s="15"/>
      <c r="O12" s="16"/>
      <c r="P12" s="18"/>
      <c r="Q12" s="19">
        <v>41978</v>
      </c>
      <c r="R12" s="24" t="s">
        <v>26</v>
      </c>
    </row>
    <row r="13" spans="2:18" s="8" customFormat="1" ht="19.7" customHeight="1">
      <c r="B13" s="15"/>
      <c r="C13" s="15"/>
      <c r="D13" s="15"/>
      <c r="E13" s="20"/>
      <c r="F13" s="21"/>
      <c r="G13" s="22"/>
      <c r="H13" s="23">
        <f t="shared" si="0"/>
        <v>0</v>
      </c>
      <c r="I13" s="17"/>
      <c r="J13" s="20"/>
      <c r="K13" s="16"/>
      <c r="L13" s="16"/>
      <c r="M13" s="18"/>
      <c r="N13" s="15"/>
      <c r="O13" s="16"/>
      <c r="P13" s="18"/>
      <c r="Q13" s="19"/>
    </row>
    <row r="14" spans="2:18" s="8" customFormat="1" ht="19.7" customHeight="1">
      <c r="B14" s="15">
        <v>8</v>
      </c>
      <c r="C14" s="25" t="s">
        <v>33</v>
      </c>
      <c r="D14" s="25" t="s">
        <v>33</v>
      </c>
      <c r="E14" s="26" t="s">
        <v>34</v>
      </c>
      <c r="F14" s="26">
        <v>1</v>
      </c>
      <c r="G14" s="26">
        <v>3120</v>
      </c>
      <c r="H14" s="23">
        <f t="shared" si="0"/>
        <v>3120</v>
      </c>
      <c r="I14" s="17"/>
      <c r="J14" s="27" t="s">
        <v>35</v>
      </c>
      <c r="K14" s="16"/>
      <c r="L14" s="16"/>
      <c r="M14" s="18">
        <v>41975</v>
      </c>
      <c r="N14" s="15"/>
      <c r="O14" s="16"/>
      <c r="P14" s="18">
        <v>41997</v>
      </c>
      <c r="Q14" s="19">
        <v>41997</v>
      </c>
      <c r="R14" s="24" t="s">
        <v>36</v>
      </c>
    </row>
    <row r="15" spans="2:18" s="8" customFormat="1" ht="19.7" customHeight="1">
      <c r="B15" s="15">
        <v>8</v>
      </c>
      <c r="C15" s="25" t="s">
        <v>33</v>
      </c>
      <c r="D15" s="25" t="s">
        <v>33</v>
      </c>
      <c r="E15" s="20" t="s">
        <v>37</v>
      </c>
      <c r="F15" s="21">
        <v>1</v>
      </c>
      <c r="G15" s="22">
        <v>15600</v>
      </c>
      <c r="H15" s="23">
        <f t="shared" si="0"/>
        <v>15600</v>
      </c>
      <c r="I15" s="17"/>
      <c r="J15" s="20" t="s">
        <v>38</v>
      </c>
      <c r="K15" s="16"/>
      <c r="L15" s="16"/>
      <c r="M15" s="18">
        <v>41975</v>
      </c>
      <c r="N15" s="15"/>
      <c r="O15" s="16"/>
      <c r="P15" s="18">
        <v>41997</v>
      </c>
      <c r="Q15" s="19">
        <v>41997</v>
      </c>
      <c r="R15" s="24" t="s">
        <v>36</v>
      </c>
    </row>
    <row r="16" spans="2:18" s="8" customFormat="1" ht="19.7" customHeight="1">
      <c r="B16" s="15"/>
      <c r="C16" s="15"/>
      <c r="D16" s="15"/>
      <c r="E16" s="20"/>
      <c r="F16" s="21"/>
      <c r="G16" s="22"/>
      <c r="H16" s="23">
        <f t="shared" si="0"/>
        <v>0</v>
      </c>
      <c r="I16" s="17"/>
      <c r="J16" s="20"/>
      <c r="K16" s="16"/>
      <c r="L16" s="16"/>
      <c r="M16" s="18"/>
      <c r="N16" s="15"/>
      <c r="O16" s="16"/>
      <c r="P16" s="18"/>
      <c r="Q16" s="19"/>
    </row>
    <row r="17" spans="2:18" s="8" customFormat="1" ht="19.7" customHeight="1">
      <c r="B17" s="15">
        <v>8</v>
      </c>
      <c r="C17" s="25" t="s">
        <v>39</v>
      </c>
      <c r="D17" s="25" t="s">
        <v>39</v>
      </c>
      <c r="E17" s="28" t="s">
        <v>40</v>
      </c>
      <c r="F17" s="26">
        <v>1</v>
      </c>
      <c r="G17" s="22">
        <v>71600</v>
      </c>
      <c r="H17" s="23">
        <f t="shared" si="0"/>
        <v>71600</v>
      </c>
      <c r="I17" s="17"/>
      <c r="J17" s="28" t="s">
        <v>41</v>
      </c>
      <c r="K17" s="16"/>
      <c r="L17" s="16"/>
      <c r="M17" s="18">
        <v>41975</v>
      </c>
      <c r="N17" s="15"/>
      <c r="O17" s="16"/>
      <c r="P17" s="18">
        <v>41983</v>
      </c>
      <c r="Q17" s="19">
        <v>41983</v>
      </c>
      <c r="R17" s="24" t="s">
        <v>26</v>
      </c>
    </row>
    <row r="18" spans="2:18" s="8" customFormat="1" ht="19.7" customHeight="1">
      <c r="B18" s="15">
        <v>8</v>
      </c>
      <c r="C18" s="25" t="s">
        <v>39</v>
      </c>
      <c r="D18" s="25" t="s">
        <v>39</v>
      </c>
      <c r="E18" s="28" t="s">
        <v>42</v>
      </c>
      <c r="F18" s="26">
        <v>1</v>
      </c>
      <c r="G18" s="22">
        <v>32800</v>
      </c>
      <c r="H18" s="23">
        <f t="shared" si="0"/>
        <v>32800</v>
      </c>
      <c r="I18" s="17"/>
      <c r="J18" s="28" t="s">
        <v>43</v>
      </c>
      <c r="K18" s="16"/>
      <c r="L18" s="16"/>
      <c r="M18" s="18">
        <v>41975</v>
      </c>
      <c r="N18" s="15"/>
      <c r="O18" s="16"/>
      <c r="P18" s="18">
        <v>41983</v>
      </c>
      <c r="Q18" s="19">
        <v>41983</v>
      </c>
      <c r="R18" s="24" t="s">
        <v>26</v>
      </c>
    </row>
    <row r="19" spans="2:18" s="8" customFormat="1" ht="19.7" customHeight="1">
      <c r="B19" s="15"/>
      <c r="C19" s="25"/>
      <c r="D19" s="25"/>
      <c r="E19" s="28"/>
      <c r="F19" s="26"/>
      <c r="G19" s="22"/>
      <c r="H19" s="23">
        <f t="shared" si="0"/>
        <v>0</v>
      </c>
      <c r="I19" s="17"/>
      <c r="J19" s="28"/>
      <c r="K19" s="16"/>
      <c r="L19" s="16"/>
      <c r="M19" s="18"/>
      <c r="N19" s="15"/>
      <c r="O19" s="16"/>
      <c r="P19" s="18"/>
      <c r="Q19" s="19"/>
    </row>
    <row r="20" spans="2:18" s="8" customFormat="1" ht="19.7" customHeight="1">
      <c r="B20" s="15">
        <v>9</v>
      </c>
      <c r="C20" s="25" t="s">
        <v>44</v>
      </c>
      <c r="D20" s="25" t="s">
        <v>44</v>
      </c>
      <c r="E20" s="29" t="s">
        <v>45</v>
      </c>
      <c r="F20" s="30">
        <v>1</v>
      </c>
      <c r="G20" s="22">
        <v>68000</v>
      </c>
      <c r="H20" s="23">
        <f t="shared" si="0"/>
        <v>68000</v>
      </c>
      <c r="I20" s="17"/>
      <c r="J20" s="31" t="s">
        <v>46</v>
      </c>
      <c r="K20" s="16"/>
      <c r="L20" s="16"/>
      <c r="M20" s="18">
        <v>41975</v>
      </c>
      <c r="N20" s="15"/>
      <c r="O20" s="16"/>
      <c r="P20" s="18">
        <v>41983</v>
      </c>
      <c r="Q20" s="19">
        <v>41983</v>
      </c>
      <c r="R20" s="24" t="s">
        <v>26</v>
      </c>
    </row>
    <row r="21" spans="2:18" s="8" customFormat="1" ht="19.7" customHeight="1">
      <c r="B21" s="15">
        <v>9</v>
      </c>
      <c r="C21" s="25" t="s">
        <v>44</v>
      </c>
      <c r="D21" s="25" t="s">
        <v>44</v>
      </c>
      <c r="E21" s="29" t="s">
        <v>47</v>
      </c>
      <c r="F21" s="30">
        <v>1</v>
      </c>
      <c r="G21" s="22">
        <v>47800</v>
      </c>
      <c r="H21" s="23">
        <f t="shared" si="0"/>
        <v>47800</v>
      </c>
      <c r="I21" s="17"/>
      <c r="J21" s="31" t="s">
        <v>48</v>
      </c>
      <c r="K21" s="16"/>
      <c r="L21" s="16"/>
      <c r="M21" s="18">
        <v>41975</v>
      </c>
      <c r="N21" s="15"/>
      <c r="O21" s="16"/>
      <c r="P21" s="18">
        <v>41983</v>
      </c>
      <c r="Q21" s="19">
        <v>41983</v>
      </c>
      <c r="R21" s="24" t="s">
        <v>26</v>
      </c>
    </row>
    <row r="22" spans="2:18" s="8" customFormat="1" ht="19.7" customHeight="1">
      <c r="B22" s="15">
        <v>9</v>
      </c>
      <c r="C22" s="25" t="s">
        <v>44</v>
      </c>
      <c r="D22" s="25" t="s">
        <v>44</v>
      </c>
      <c r="E22" s="29" t="s">
        <v>49</v>
      </c>
      <c r="F22" s="30">
        <v>1</v>
      </c>
      <c r="G22" s="22">
        <v>34800</v>
      </c>
      <c r="H22" s="23">
        <f t="shared" si="0"/>
        <v>34800</v>
      </c>
      <c r="I22" s="17"/>
      <c r="J22" s="31" t="s">
        <v>50</v>
      </c>
      <c r="K22" s="16"/>
      <c r="L22" s="16"/>
      <c r="M22" s="18">
        <v>41975</v>
      </c>
      <c r="N22" s="15"/>
      <c r="O22" s="16"/>
      <c r="P22" s="18">
        <v>41983</v>
      </c>
      <c r="Q22" s="19">
        <v>41983</v>
      </c>
      <c r="R22" s="24" t="s">
        <v>26</v>
      </c>
    </row>
    <row r="23" spans="2:18" s="8" customFormat="1" ht="19.7" customHeight="1">
      <c r="B23" s="15">
        <v>9</v>
      </c>
      <c r="C23" s="25" t="s">
        <v>44</v>
      </c>
      <c r="D23" s="25" t="s">
        <v>44</v>
      </c>
      <c r="E23" s="29" t="s">
        <v>51</v>
      </c>
      <c r="F23" s="30">
        <v>1</v>
      </c>
      <c r="G23" s="22">
        <v>300</v>
      </c>
      <c r="H23" s="23">
        <f t="shared" si="0"/>
        <v>300</v>
      </c>
      <c r="I23" s="17"/>
      <c r="J23" s="31" t="s">
        <v>52</v>
      </c>
      <c r="K23" s="16"/>
      <c r="L23" s="16"/>
      <c r="M23" s="18">
        <v>41975</v>
      </c>
      <c r="N23" s="15"/>
      <c r="O23" s="16"/>
      <c r="P23" s="18">
        <v>41983</v>
      </c>
      <c r="Q23" s="19">
        <v>41983</v>
      </c>
      <c r="R23" s="24" t="s">
        <v>26</v>
      </c>
    </row>
    <row r="24" spans="2:18" s="8" customFormat="1" ht="19.7" customHeight="1">
      <c r="B24" s="15">
        <v>9</v>
      </c>
      <c r="C24" s="25" t="s">
        <v>44</v>
      </c>
      <c r="D24" s="25" t="s">
        <v>44</v>
      </c>
      <c r="E24" s="29" t="s">
        <v>53</v>
      </c>
      <c r="F24" s="30">
        <v>1</v>
      </c>
      <c r="G24" s="22">
        <v>6900</v>
      </c>
      <c r="H24" s="23">
        <f t="shared" si="0"/>
        <v>6900</v>
      </c>
      <c r="I24" s="17"/>
      <c r="J24" s="31" t="s">
        <v>54</v>
      </c>
      <c r="K24" s="16"/>
      <c r="L24" s="16"/>
      <c r="M24" s="18">
        <v>41975</v>
      </c>
      <c r="N24" s="15"/>
      <c r="O24" s="16"/>
      <c r="P24" s="18">
        <v>41983</v>
      </c>
      <c r="Q24" s="19">
        <v>41983</v>
      </c>
      <c r="R24" s="24" t="s">
        <v>26</v>
      </c>
    </row>
    <row r="25" spans="2:18" s="8" customFormat="1" ht="19.7" customHeight="1">
      <c r="B25" s="15">
        <v>9</v>
      </c>
      <c r="C25" s="25" t="s">
        <v>44</v>
      </c>
      <c r="D25" s="25" t="s">
        <v>44</v>
      </c>
      <c r="E25" s="20" t="s">
        <v>55</v>
      </c>
      <c r="F25" s="21">
        <v>1</v>
      </c>
      <c r="G25" s="22">
        <v>900</v>
      </c>
      <c r="H25" s="23">
        <f t="shared" si="0"/>
        <v>900</v>
      </c>
      <c r="I25" s="17"/>
      <c r="J25" s="20" t="s">
        <v>56</v>
      </c>
      <c r="K25" s="16"/>
      <c r="L25" s="16"/>
      <c r="M25" s="18">
        <v>41975</v>
      </c>
      <c r="N25" s="15"/>
      <c r="O25" s="16"/>
      <c r="P25" s="18">
        <v>41983</v>
      </c>
      <c r="Q25" s="19">
        <v>41983</v>
      </c>
      <c r="R25" s="24" t="s">
        <v>26</v>
      </c>
    </row>
    <row r="26" spans="2:18" s="8" customFormat="1" ht="19.7" customHeight="1">
      <c r="B26" s="15"/>
      <c r="C26" s="15"/>
      <c r="D26" s="15"/>
      <c r="E26" s="20"/>
      <c r="F26" s="21"/>
      <c r="G26" s="22"/>
      <c r="H26" s="23">
        <f t="shared" si="0"/>
        <v>0</v>
      </c>
      <c r="I26" s="17"/>
      <c r="J26" s="20"/>
      <c r="K26" s="16"/>
      <c r="L26" s="16"/>
      <c r="M26" s="18"/>
      <c r="N26" s="15"/>
      <c r="O26" s="16"/>
      <c r="P26" s="18"/>
      <c r="Q26" s="19"/>
    </row>
    <row r="27" spans="2:18" s="8" customFormat="1" ht="19.7" customHeight="1">
      <c r="B27" s="15"/>
      <c r="C27" s="15"/>
      <c r="D27" s="15"/>
      <c r="E27" s="16"/>
      <c r="F27" s="16"/>
      <c r="G27" s="23"/>
      <c r="H27" s="23">
        <f t="shared" si="0"/>
        <v>0</v>
      </c>
      <c r="I27" s="17"/>
      <c r="J27" s="16"/>
      <c r="K27" s="16"/>
      <c r="L27" s="16"/>
      <c r="M27" s="18"/>
      <c r="N27" s="15"/>
      <c r="O27" s="16"/>
      <c r="P27" s="18"/>
      <c r="Q27" s="19"/>
    </row>
    <row r="28" spans="2:18" s="8" customFormat="1" ht="19.7" customHeight="1">
      <c r="B28" s="32" t="s">
        <v>57</v>
      </c>
      <c r="C28" s="15" t="s">
        <v>58</v>
      </c>
      <c r="D28" s="15" t="s">
        <v>58</v>
      </c>
      <c r="E28" s="29" t="s">
        <v>59</v>
      </c>
      <c r="F28" s="33">
        <v>2</v>
      </c>
      <c r="G28" s="33">
        <v>2422</v>
      </c>
      <c r="H28" s="30">
        <f t="shared" si="0"/>
        <v>4844</v>
      </c>
      <c r="I28" s="34"/>
      <c r="J28" s="29" t="s">
        <v>60</v>
      </c>
      <c r="K28" s="35"/>
      <c r="L28" s="36" t="s">
        <v>61</v>
      </c>
      <c r="M28" s="18">
        <v>41975</v>
      </c>
      <c r="N28" s="15"/>
      <c r="O28" s="16"/>
      <c r="P28" s="18">
        <v>41982</v>
      </c>
      <c r="Q28" s="19">
        <v>41982</v>
      </c>
      <c r="R28" s="24" t="s">
        <v>26</v>
      </c>
    </row>
    <row r="29" spans="2:18" s="8" customFormat="1" ht="19.7" customHeight="1">
      <c r="B29" s="15">
        <v>11</v>
      </c>
      <c r="C29" s="15" t="s">
        <v>58</v>
      </c>
      <c r="D29" s="15" t="s">
        <v>58</v>
      </c>
      <c r="E29" s="36" t="s">
        <v>62</v>
      </c>
      <c r="F29" s="33">
        <v>1</v>
      </c>
      <c r="G29" s="23">
        <v>3930</v>
      </c>
      <c r="H29" s="23">
        <f t="shared" si="0"/>
        <v>3930</v>
      </c>
      <c r="I29" s="17"/>
      <c r="J29" s="36" t="s">
        <v>63</v>
      </c>
      <c r="K29" s="16"/>
      <c r="L29" s="16" t="s">
        <v>64</v>
      </c>
      <c r="M29" s="18">
        <v>41975</v>
      </c>
      <c r="N29" s="15"/>
      <c r="O29" s="16"/>
      <c r="P29" s="18">
        <v>41982</v>
      </c>
      <c r="Q29" s="19">
        <v>41982</v>
      </c>
      <c r="R29" s="24" t="s">
        <v>26</v>
      </c>
    </row>
    <row r="30" spans="2:18" s="8" customFormat="1" ht="19.7" customHeight="1">
      <c r="B30" s="15">
        <v>4</v>
      </c>
      <c r="C30" s="15" t="s">
        <v>58</v>
      </c>
      <c r="D30" s="15" t="s">
        <v>58</v>
      </c>
      <c r="E30" s="36" t="s">
        <v>65</v>
      </c>
      <c r="F30" s="37">
        <v>2</v>
      </c>
      <c r="G30" s="23">
        <v>570</v>
      </c>
      <c r="H30" s="23">
        <f t="shared" si="0"/>
        <v>1140</v>
      </c>
      <c r="I30" s="22"/>
      <c r="J30" s="26" t="s">
        <v>66</v>
      </c>
      <c r="K30" s="38"/>
      <c r="L30" s="16"/>
      <c r="M30" s="18">
        <v>41975</v>
      </c>
      <c r="N30" s="15"/>
      <c r="O30" s="16"/>
      <c r="P30" s="18">
        <v>41982</v>
      </c>
      <c r="Q30" s="19">
        <v>41982</v>
      </c>
      <c r="R30" s="24" t="s">
        <v>67</v>
      </c>
    </row>
    <row r="31" spans="2:18" s="8" customFormat="1" ht="19.7" customHeight="1">
      <c r="B31" s="15">
        <v>4</v>
      </c>
      <c r="C31" s="15" t="s">
        <v>58</v>
      </c>
      <c r="D31" s="15" t="s">
        <v>58</v>
      </c>
      <c r="E31" s="36" t="s">
        <v>68</v>
      </c>
      <c r="F31" s="37">
        <v>2</v>
      </c>
      <c r="G31" s="23">
        <v>200</v>
      </c>
      <c r="H31" s="23">
        <f t="shared" si="0"/>
        <v>400</v>
      </c>
      <c r="I31" s="22"/>
      <c r="J31" s="26" t="s">
        <v>69</v>
      </c>
      <c r="K31" s="38"/>
      <c r="L31" s="16"/>
      <c r="M31" s="18">
        <v>41975</v>
      </c>
      <c r="N31" s="15"/>
      <c r="O31" s="16"/>
      <c r="P31" s="18">
        <v>41982</v>
      </c>
      <c r="Q31" s="19">
        <v>41982</v>
      </c>
      <c r="R31" s="24" t="s">
        <v>67</v>
      </c>
    </row>
    <row r="32" spans="2:18" s="8" customFormat="1" ht="19.7" customHeight="1">
      <c r="B32" s="15">
        <v>4</v>
      </c>
      <c r="C32" s="15" t="s">
        <v>58</v>
      </c>
      <c r="D32" s="15" t="s">
        <v>58</v>
      </c>
      <c r="E32" s="36" t="s">
        <v>70</v>
      </c>
      <c r="F32" s="37">
        <v>5</v>
      </c>
      <c r="G32" s="23">
        <v>320</v>
      </c>
      <c r="H32" s="23">
        <f t="shared" si="0"/>
        <v>1600</v>
      </c>
      <c r="I32" s="22"/>
      <c r="J32" s="26" t="s">
        <v>69</v>
      </c>
      <c r="K32" s="38"/>
      <c r="L32" s="16"/>
      <c r="M32" s="18">
        <v>41975</v>
      </c>
      <c r="N32" s="15"/>
      <c r="O32" s="16"/>
      <c r="P32" s="18">
        <v>41982</v>
      </c>
      <c r="Q32" s="19">
        <v>41982</v>
      </c>
      <c r="R32" s="24" t="s">
        <v>67</v>
      </c>
    </row>
    <row r="33" spans="2:18" s="8" customFormat="1" ht="19.7" customHeight="1">
      <c r="B33" s="15">
        <v>4</v>
      </c>
      <c r="C33" s="15" t="s">
        <v>58</v>
      </c>
      <c r="D33" s="15" t="s">
        <v>58</v>
      </c>
      <c r="E33" s="36" t="s">
        <v>71</v>
      </c>
      <c r="F33" s="37">
        <v>2</v>
      </c>
      <c r="G33" s="23">
        <v>850</v>
      </c>
      <c r="H33" s="23">
        <f t="shared" si="0"/>
        <v>1700</v>
      </c>
      <c r="I33" s="22"/>
      <c r="J33" s="26" t="s">
        <v>72</v>
      </c>
      <c r="K33" s="38"/>
      <c r="L33" s="16"/>
      <c r="M33" s="18">
        <v>41975</v>
      </c>
      <c r="N33" s="15"/>
      <c r="O33" s="16"/>
      <c r="P33" s="18">
        <v>41982</v>
      </c>
      <c r="Q33" s="19">
        <v>41982</v>
      </c>
      <c r="R33" s="24" t="s">
        <v>67</v>
      </c>
    </row>
    <row r="34" spans="2:18" s="8" customFormat="1" ht="19.7" customHeight="1">
      <c r="B34" s="15">
        <v>4</v>
      </c>
      <c r="C34" s="15" t="s">
        <v>58</v>
      </c>
      <c r="D34" s="15" t="s">
        <v>58</v>
      </c>
      <c r="E34" s="36" t="s">
        <v>73</v>
      </c>
      <c r="F34" s="37">
        <v>2</v>
      </c>
      <c r="G34" s="23">
        <v>686</v>
      </c>
      <c r="H34" s="23">
        <f t="shared" si="0"/>
        <v>1372</v>
      </c>
      <c r="I34" s="22"/>
      <c r="J34" s="26" t="s">
        <v>74</v>
      </c>
      <c r="K34" s="38"/>
      <c r="L34" s="16"/>
      <c r="M34" s="18">
        <v>41975</v>
      </c>
      <c r="N34" s="15"/>
      <c r="O34" s="16"/>
      <c r="P34" s="18">
        <v>41982</v>
      </c>
      <c r="Q34" s="19">
        <v>41982</v>
      </c>
      <c r="R34" s="24" t="s">
        <v>67</v>
      </c>
    </row>
    <row r="35" spans="2:18" s="8" customFormat="1" ht="19.7" customHeight="1">
      <c r="B35" s="15">
        <v>4</v>
      </c>
      <c r="C35" s="15" t="s">
        <v>58</v>
      </c>
      <c r="D35" s="15" t="s">
        <v>58</v>
      </c>
      <c r="E35" s="36" t="s">
        <v>75</v>
      </c>
      <c r="F35" s="37">
        <v>1</v>
      </c>
      <c r="G35" s="23">
        <v>1002</v>
      </c>
      <c r="H35" s="23">
        <f t="shared" si="0"/>
        <v>1002</v>
      </c>
      <c r="I35" s="22"/>
      <c r="J35" s="26" t="s">
        <v>76</v>
      </c>
      <c r="K35" s="38"/>
      <c r="L35" s="16"/>
      <c r="M35" s="18">
        <v>41975</v>
      </c>
      <c r="N35" s="15"/>
      <c r="O35" s="16"/>
      <c r="P35" s="18">
        <v>41982</v>
      </c>
      <c r="Q35" s="19">
        <v>41982</v>
      </c>
      <c r="R35" s="24" t="s">
        <v>67</v>
      </c>
    </row>
    <row r="36" spans="2:18" s="8" customFormat="1" ht="19.7" customHeight="1">
      <c r="B36" s="15">
        <v>4</v>
      </c>
      <c r="C36" s="15" t="s">
        <v>58</v>
      </c>
      <c r="D36" s="15" t="s">
        <v>58</v>
      </c>
      <c r="E36" s="36" t="s">
        <v>77</v>
      </c>
      <c r="F36" s="37">
        <v>1</v>
      </c>
      <c r="G36" s="23">
        <v>1260</v>
      </c>
      <c r="H36" s="23">
        <f t="shared" si="0"/>
        <v>1260</v>
      </c>
      <c r="I36" s="22"/>
      <c r="J36" s="26" t="s">
        <v>78</v>
      </c>
      <c r="K36" s="38"/>
      <c r="L36" s="16"/>
      <c r="M36" s="18">
        <v>41975</v>
      </c>
      <c r="N36" s="15"/>
      <c r="O36" s="16"/>
      <c r="P36" s="18">
        <v>41982</v>
      </c>
      <c r="Q36" s="19">
        <v>41982</v>
      </c>
      <c r="R36" s="24" t="s">
        <v>26</v>
      </c>
    </row>
    <row r="37" spans="2:18" s="8" customFormat="1" ht="19.7" customHeight="1">
      <c r="B37" s="15">
        <v>4</v>
      </c>
      <c r="C37" s="15" t="s">
        <v>58</v>
      </c>
      <c r="D37" s="15" t="s">
        <v>58</v>
      </c>
      <c r="E37" s="36" t="s">
        <v>79</v>
      </c>
      <c r="F37" s="37">
        <v>2</v>
      </c>
      <c r="G37" s="23">
        <v>103</v>
      </c>
      <c r="H37" s="23">
        <f t="shared" si="0"/>
        <v>206</v>
      </c>
      <c r="I37" s="22"/>
      <c r="J37" s="26" t="s">
        <v>80</v>
      </c>
      <c r="K37" s="38"/>
      <c r="L37" s="16"/>
      <c r="M37" s="18">
        <v>41975</v>
      </c>
      <c r="N37" s="15"/>
      <c r="O37" s="16"/>
      <c r="P37" s="18">
        <v>41982</v>
      </c>
      <c r="Q37" s="19">
        <v>41982</v>
      </c>
      <c r="R37" s="24" t="s">
        <v>67</v>
      </c>
    </row>
    <row r="38" spans="2:18" s="8" customFormat="1" ht="19.7" customHeight="1">
      <c r="B38" s="15">
        <v>4</v>
      </c>
      <c r="C38" s="15" t="s">
        <v>58</v>
      </c>
      <c r="D38" s="15" t="s">
        <v>58</v>
      </c>
      <c r="E38" s="36" t="s">
        <v>81</v>
      </c>
      <c r="F38" s="37">
        <v>2</v>
      </c>
      <c r="G38" s="23">
        <v>72</v>
      </c>
      <c r="H38" s="23">
        <f t="shared" si="0"/>
        <v>144</v>
      </c>
      <c r="I38" s="22"/>
      <c r="J38" s="26" t="s">
        <v>80</v>
      </c>
      <c r="K38" s="38"/>
      <c r="L38" s="16"/>
      <c r="M38" s="18">
        <v>41975</v>
      </c>
      <c r="N38" s="15"/>
      <c r="O38" s="16"/>
      <c r="P38" s="18">
        <v>41982</v>
      </c>
      <c r="Q38" s="19">
        <v>41982</v>
      </c>
      <c r="R38" s="24" t="s">
        <v>67</v>
      </c>
    </row>
    <row r="39" spans="2:18" s="8" customFormat="1" ht="19.7" customHeight="1">
      <c r="B39" s="15">
        <v>4</v>
      </c>
      <c r="C39" s="15" t="s">
        <v>58</v>
      </c>
      <c r="D39" s="15" t="s">
        <v>58</v>
      </c>
      <c r="E39" s="36" t="s">
        <v>82</v>
      </c>
      <c r="F39" s="37">
        <v>2</v>
      </c>
      <c r="G39" s="23">
        <v>120</v>
      </c>
      <c r="H39" s="23">
        <f t="shared" si="0"/>
        <v>240</v>
      </c>
      <c r="I39" s="22"/>
      <c r="J39" s="26" t="s">
        <v>80</v>
      </c>
      <c r="K39" s="38"/>
      <c r="L39" s="16"/>
      <c r="M39" s="18">
        <v>41975</v>
      </c>
      <c r="N39" s="15"/>
      <c r="O39" s="16"/>
      <c r="P39" s="18">
        <v>41982</v>
      </c>
      <c r="Q39" s="19">
        <v>41982</v>
      </c>
      <c r="R39" s="24" t="s">
        <v>67</v>
      </c>
    </row>
    <row r="40" spans="2:18" s="8" customFormat="1" ht="19.7" customHeight="1">
      <c r="B40" s="15">
        <v>4</v>
      </c>
      <c r="C40" s="15" t="s">
        <v>58</v>
      </c>
      <c r="D40" s="15" t="s">
        <v>58</v>
      </c>
      <c r="E40" s="36" t="s">
        <v>83</v>
      </c>
      <c r="F40" s="37">
        <v>2</v>
      </c>
      <c r="G40" s="23">
        <v>260</v>
      </c>
      <c r="H40" s="23">
        <f t="shared" si="0"/>
        <v>520</v>
      </c>
      <c r="I40" s="22"/>
      <c r="J40" s="26" t="s">
        <v>84</v>
      </c>
      <c r="K40" s="38"/>
      <c r="L40" s="16"/>
      <c r="M40" s="18">
        <v>41975</v>
      </c>
      <c r="N40" s="15"/>
      <c r="O40" s="16"/>
      <c r="P40" s="18">
        <v>41982</v>
      </c>
      <c r="Q40" s="19">
        <v>41982</v>
      </c>
      <c r="R40" s="24" t="s">
        <v>67</v>
      </c>
    </row>
    <row r="41" spans="2:18" s="8" customFormat="1" ht="19.7" customHeight="1">
      <c r="B41" s="15">
        <v>4</v>
      </c>
      <c r="C41" s="15" t="s">
        <v>58</v>
      </c>
      <c r="D41" s="15" t="s">
        <v>58</v>
      </c>
      <c r="E41" s="36" t="s">
        <v>85</v>
      </c>
      <c r="F41" s="37">
        <v>2</v>
      </c>
      <c r="G41" s="23">
        <v>270</v>
      </c>
      <c r="H41" s="23">
        <f t="shared" si="0"/>
        <v>540</v>
      </c>
      <c r="I41" s="22"/>
      <c r="J41" s="26" t="s">
        <v>86</v>
      </c>
      <c r="K41" s="38"/>
      <c r="L41" s="16"/>
      <c r="M41" s="18">
        <v>41975</v>
      </c>
      <c r="N41" s="15"/>
      <c r="O41" s="16"/>
      <c r="P41" s="18">
        <v>41982</v>
      </c>
      <c r="Q41" s="19">
        <v>41982</v>
      </c>
      <c r="R41" s="24" t="s">
        <v>67</v>
      </c>
    </row>
    <row r="42" spans="2:18" s="8" customFormat="1" ht="19.7" customHeight="1">
      <c r="B42" s="15">
        <v>4</v>
      </c>
      <c r="C42" s="15" t="s">
        <v>58</v>
      </c>
      <c r="D42" s="15" t="s">
        <v>58</v>
      </c>
      <c r="E42" s="36" t="s">
        <v>87</v>
      </c>
      <c r="F42" s="37">
        <v>2</v>
      </c>
      <c r="G42" s="23">
        <v>200</v>
      </c>
      <c r="H42" s="23">
        <f t="shared" si="0"/>
        <v>400</v>
      </c>
      <c r="I42" s="22"/>
      <c r="J42" s="36" t="s">
        <v>88</v>
      </c>
      <c r="K42" s="38"/>
      <c r="L42" s="16"/>
      <c r="M42" s="18">
        <v>41975</v>
      </c>
      <c r="N42" s="15"/>
      <c r="O42" s="16"/>
      <c r="P42" s="18">
        <v>41982</v>
      </c>
      <c r="Q42" s="19">
        <v>41982</v>
      </c>
      <c r="R42" s="24" t="s">
        <v>67</v>
      </c>
    </row>
    <row r="43" spans="2:18" s="8" customFormat="1" ht="19.7" customHeight="1">
      <c r="B43" s="15">
        <v>4</v>
      </c>
      <c r="C43" s="15" t="s">
        <v>58</v>
      </c>
      <c r="D43" s="15" t="s">
        <v>58</v>
      </c>
      <c r="E43" s="36" t="s">
        <v>89</v>
      </c>
      <c r="F43" s="37">
        <v>4</v>
      </c>
      <c r="G43" s="23">
        <v>230</v>
      </c>
      <c r="H43" s="23">
        <f t="shared" si="0"/>
        <v>920</v>
      </c>
      <c r="I43" s="22"/>
      <c r="J43" s="26" t="s">
        <v>69</v>
      </c>
      <c r="K43" s="38"/>
      <c r="L43" s="16"/>
      <c r="M43" s="18">
        <v>41975</v>
      </c>
      <c r="N43" s="15"/>
      <c r="O43" s="16"/>
      <c r="P43" s="18">
        <v>41982</v>
      </c>
      <c r="Q43" s="19">
        <v>41982</v>
      </c>
      <c r="R43" s="24" t="s">
        <v>67</v>
      </c>
    </row>
    <row r="44" spans="2:18" s="8" customFormat="1" ht="19.7" customHeight="1">
      <c r="B44" s="15">
        <v>4</v>
      </c>
      <c r="C44" s="15" t="s">
        <v>58</v>
      </c>
      <c r="D44" s="15" t="s">
        <v>58</v>
      </c>
      <c r="E44" s="36" t="s">
        <v>90</v>
      </c>
      <c r="F44" s="37">
        <v>4</v>
      </c>
      <c r="G44" s="23">
        <v>130</v>
      </c>
      <c r="H44" s="23">
        <f t="shared" si="0"/>
        <v>520</v>
      </c>
      <c r="I44" s="22"/>
      <c r="J44" s="26" t="s">
        <v>91</v>
      </c>
      <c r="K44" s="38"/>
      <c r="L44" s="16"/>
      <c r="M44" s="18">
        <v>41975</v>
      </c>
      <c r="N44" s="15"/>
      <c r="O44" s="16"/>
      <c r="P44" s="18">
        <v>41982</v>
      </c>
      <c r="Q44" s="19">
        <v>41982</v>
      </c>
      <c r="R44" s="24" t="s">
        <v>67</v>
      </c>
    </row>
    <row r="45" spans="2:18" s="8" customFormat="1" ht="19.7" customHeight="1">
      <c r="B45" s="15">
        <v>4</v>
      </c>
      <c r="C45" s="15" t="s">
        <v>58</v>
      </c>
      <c r="D45" s="15" t="s">
        <v>58</v>
      </c>
      <c r="E45" s="36" t="s">
        <v>92</v>
      </c>
      <c r="F45" s="37">
        <v>2</v>
      </c>
      <c r="G45" s="23">
        <v>280</v>
      </c>
      <c r="H45" s="23">
        <f t="shared" si="0"/>
        <v>560</v>
      </c>
      <c r="I45" s="22"/>
      <c r="J45" s="26" t="s">
        <v>93</v>
      </c>
      <c r="K45" s="38"/>
      <c r="L45" s="16"/>
      <c r="M45" s="18">
        <v>41975</v>
      </c>
      <c r="N45" s="15"/>
      <c r="O45" s="16"/>
      <c r="P45" s="18">
        <v>41982</v>
      </c>
      <c r="Q45" s="19">
        <v>41982</v>
      </c>
      <c r="R45" s="24" t="s">
        <v>67</v>
      </c>
    </row>
    <row r="46" spans="2:18" s="8" customFormat="1" ht="19.7" customHeight="1">
      <c r="B46" s="15"/>
      <c r="C46" s="15"/>
      <c r="D46" s="15"/>
      <c r="E46" s="36"/>
      <c r="F46" s="37"/>
      <c r="G46" s="23"/>
      <c r="H46" s="23">
        <f t="shared" si="0"/>
        <v>0</v>
      </c>
      <c r="I46" s="22"/>
      <c r="J46" s="26"/>
      <c r="K46" s="38"/>
      <c r="L46" s="16"/>
      <c r="M46" s="18"/>
      <c r="N46" s="15"/>
      <c r="O46" s="16"/>
      <c r="P46" s="18"/>
      <c r="Q46" s="19"/>
    </row>
    <row r="47" spans="2:18" s="8" customFormat="1" ht="19.7" customHeight="1">
      <c r="B47" s="15">
        <v>4</v>
      </c>
      <c r="C47" s="15" t="s">
        <v>94</v>
      </c>
      <c r="D47" s="15" t="s">
        <v>23</v>
      </c>
      <c r="E47" s="36" t="s">
        <v>95</v>
      </c>
      <c r="F47" s="37">
        <v>2</v>
      </c>
      <c r="G47" s="23">
        <v>7150</v>
      </c>
      <c r="H47" s="23">
        <f t="shared" si="0"/>
        <v>14300</v>
      </c>
      <c r="I47" s="22"/>
      <c r="J47" s="26" t="s">
        <v>96</v>
      </c>
      <c r="K47" s="39"/>
      <c r="L47" s="16"/>
      <c r="M47" s="18">
        <v>41975</v>
      </c>
      <c r="N47" s="15"/>
      <c r="O47" s="16"/>
      <c r="P47" s="40">
        <v>41984</v>
      </c>
      <c r="Q47" s="19">
        <v>41983</v>
      </c>
      <c r="R47" s="24" t="s">
        <v>67</v>
      </c>
    </row>
    <row r="48" spans="2:18" s="8" customFormat="1" ht="19.7" customHeight="1">
      <c r="B48" s="15"/>
      <c r="C48" s="15"/>
      <c r="D48" s="15"/>
      <c r="E48" s="36"/>
      <c r="F48" s="37"/>
      <c r="G48" s="23"/>
      <c r="H48" s="23">
        <f t="shared" si="0"/>
        <v>0</v>
      </c>
      <c r="I48" s="22"/>
      <c r="J48" s="26"/>
      <c r="K48" s="38"/>
      <c r="L48" s="16"/>
      <c r="M48" s="18"/>
      <c r="N48" s="15"/>
      <c r="O48" s="16"/>
      <c r="P48" s="18"/>
      <c r="Q48" s="19"/>
    </row>
    <row r="49" spans="2:18" s="8" customFormat="1" ht="19.7" customHeight="1">
      <c r="B49" s="15">
        <v>4</v>
      </c>
      <c r="C49" s="15" t="s">
        <v>97</v>
      </c>
      <c r="D49" s="15" t="s">
        <v>97</v>
      </c>
      <c r="E49" s="36" t="s">
        <v>98</v>
      </c>
      <c r="F49" s="37">
        <v>2</v>
      </c>
      <c r="G49" s="23">
        <v>13000</v>
      </c>
      <c r="H49" s="23">
        <f t="shared" si="0"/>
        <v>26000</v>
      </c>
      <c r="I49" s="17"/>
      <c r="J49" s="39" t="s">
        <v>99</v>
      </c>
      <c r="K49" s="38"/>
      <c r="L49" s="16"/>
      <c r="M49" s="18">
        <v>41975</v>
      </c>
      <c r="N49" s="15"/>
      <c r="O49" s="16"/>
      <c r="P49" s="18">
        <v>41992</v>
      </c>
      <c r="Q49" s="19">
        <v>41990</v>
      </c>
      <c r="R49" s="24" t="s">
        <v>67</v>
      </c>
    </row>
    <row r="50" spans="2:18" s="8" customFormat="1" ht="19.7" customHeight="1">
      <c r="B50" s="15">
        <v>4</v>
      </c>
      <c r="C50" s="15" t="s">
        <v>97</v>
      </c>
      <c r="D50" s="15" t="s">
        <v>97</v>
      </c>
      <c r="E50" s="36" t="s">
        <v>100</v>
      </c>
      <c r="F50" s="37">
        <v>2</v>
      </c>
      <c r="G50" s="23">
        <v>6200</v>
      </c>
      <c r="H50" s="23">
        <f t="shared" si="0"/>
        <v>12400</v>
      </c>
      <c r="I50" s="41"/>
      <c r="J50" s="39" t="s">
        <v>101</v>
      </c>
      <c r="K50" s="38"/>
      <c r="L50" s="16"/>
      <c r="M50" s="18">
        <v>41975</v>
      </c>
      <c r="N50" s="15"/>
      <c r="O50" s="16"/>
      <c r="P50" s="18">
        <v>41992</v>
      </c>
      <c r="Q50" s="19">
        <v>41990</v>
      </c>
      <c r="R50" s="24" t="s">
        <v>67</v>
      </c>
    </row>
    <row r="51" spans="2:18" s="8" customFormat="1" ht="19.7" customHeight="1">
      <c r="B51" s="15">
        <v>4</v>
      </c>
      <c r="C51" s="15" t="s">
        <v>97</v>
      </c>
      <c r="D51" s="15" t="s">
        <v>97</v>
      </c>
      <c r="E51" s="36" t="s">
        <v>102</v>
      </c>
      <c r="F51" s="37">
        <v>2</v>
      </c>
      <c r="G51" s="23">
        <v>10800</v>
      </c>
      <c r="H51" s="23">
        <f t="shared" si="0"/>
        <v>21600</v>
      </c>
      <c r="I51" s="41"/>
      <c r="J51" s="39" t="s">
        <v>103</v>
      </c>
      <c r="K51" s="38"/>
      <c r="L51" s="18"/>
      <c r="M51" s="18">
        <v>41975</v>
      </c>
      <c r="N51" s="15"/>
      <c r="O51" s="16"/>
      <c r="P51" s="18">
        <v>41992</v>
      </c>
      <c r="Q51" s="19">
        <v>41990</v>
      </c>
      <c r="R51" s="24" t="s">
        <v>67</v>
      </c>
    </row>
    <row r="52" spans="2:18" s="8" customFormat="1" ht="19.7" customHeight="1">
      <c r="B52" s="15">
        <v>4</v>
      </c>
      <c r="C52" s="15" t="s">
        <v>97</v>
      </c>
      <c r="D52" s="15" t="s">
        <v>97</v>
      </c>
      <c r="E52" s="36" t="s">
        <v>104</v>
      </c>
      <c r="F52" s="37">
        <v>2</v>
      </c>
      <c r="G52" s="23">
        <v>14500</v>
      </c>
      <c r="H52" s="23">
        <f t="shared" si="0"/>
        <v>29000</v>
      </c>
      <c r="I52" s="41"/>
      <c r="J52" s="39" t="s">
        <v>105</v>
      </c>
      <c r="K52" s="38"/>
      <c r="L52" s="16"/>
      <c r="M52" s="18">
        <v>41975</v>
      </c>
      <c r="N52" s="15"/>
      <c r="O52" s="16"/>
      <c r="P52" s="18">
        <v>41992</v>
      </c>
      <c r="Q52" s="19">
        <v>41990</v>
      </c>
      <c r="R52" s="24" t="s">
        <v>67</v>
      </c>
    </row>
    <row r="53" spans="2:18" s="8" customFormat="1" ht="19.7" customHeight="1">
      <c r="B53" s="15">
        <v>4</v>
      </c>
      <c r="C53" s="15" t="s">
        <v>97</v>
      </c>
      <c r="D53" s="15" t="s">
        <v>97</v>
      </c>
      <c r="E53" s="36" t="s">
        <v>106</v>
      </c>
      <c r="F53" s="37">
        <v>2</v>
      </c>
      <c r="G53" s="23">
        <v>3800</v>
      </c>
      <c r="H53" s="23">
        <f t="shared" si="0"/>
        <v>7600</v>
      </c>
      <c r="I53" s="41"/>
      <c r="J53" s="39" t="s">
        <v>107</v>
      </c>
      <c r="K53" s="38"/>
      <c r="L53" s="16"/>
      <c r="M53" s="18">
        <v>41975</v>
      </c>
      <c r="N53" s="15"/>
      <c r="O53" s="16"/>
      <c r="P53" s="18">
        <v>41992</v>
      </c>
      <c r="Q53" s="19">
        <v>41990</v>
      </c>
      <c r="R53" s="24" t="s">
        <v>67</v>
      </c>
    </row>
    <row r="54" spans="2:18" s="8" customFormat="1" ht="19.7" customHeight="1">
      <c r="B54" s="15">
        <v>4</v>
      </c>
      <c r="C54" s="15" t="s">
        <v>97</v>
      </c>
      <c r="D54" s="15" t="s">
        <v>97</v>
      </c>
      <c r="E54" s="36" t="s">
        <v>108</v>
      </c>
      <c r="F54" s="37">
        <v>2</v>
      </c>
      <c r="G54" s="23">
        <v>4200</v>
      </c>
      <c r="H54" s="23">
        <f t="shared" si="0"/>
        <v>8400</v>
      </c>
      <c r="I54" s="41"/>
      <c r="J54" s="39" t="s">
        <v>109</v>
      </c>
      <c r="K54" s="38"/>
      <c r="L54" s="16"/>
      <c r="M54" s="18">
        <v>41975</v>
      </c>
      <c r="N54" s="15"/>
      <c r="O54" s="16"/>
      <c r="P54" s="18">
        <v>41992</v>
      </c>
      <c r="Q54" s="19">
        <v>41990</v>
      </c>
      <c r="R54" s="24" t="s">
        <v>67</v>
      </c>
    </row>
    <row r="55" spans="2:18" s="8" customFormat="1" ht="19.7" customHeight="1">
      <c r="B55" s="15">
        <v>4</v>
      </c>
      <c r="C55" s="15" t="s">
        <v>97</v>
      </c>
      <c r="D55" s="15" t="s">
        <v>97</v>
      </c>
      <c r="E55" s="36" t="s">
        <v>110</v>
      </c>
      <c r="F55" s="37">
        <v>2</v>
      </c>
      <c r="G55" s="23">
        <v>3980</v>
      </c>
      <c r="H55" s="23">
        <f t="shared" si="0"/>
        <v>7960</v>
      </c>
      <c r="I55" s="41"/>
      <c r="J55" s="39" t="s">
        <v>111</v>
      </c>
      <c r="K55" s="38"/>
      <c r="L55" s="16"/>
      <c r="M55" s="18">
        <v>41975</v>
      </c>
      <c r="N55" s="15"/>
      <c r="O55" s="16"/>
      <c r="P55" s="18">
        <v>41992</v>
      </c>
      <c r="Q55" s="19">
        <v>41990</v>
      </c>
      <c r="R55" s="24" t="s">
        <v>67</v>
      </c>
    </row>
    <row r="56" spans="2:18" s="8" customFormat="1" ht="19.7" customHeight="1">
      <c r="B56" s="15">
        <v>4</v>
      </c>
      <c r="C56" s="42" t="s">
        <v>97</v>
      </c>
      <c r="D56" s="42" t="s">
        <v>97</v>
      </c>
      <c r="E56" s="43" t="s">
        <v>112</v>
      </c>
      <c r="F56" s="44">
        <v>2</v>
      </c>
      <c r="G56" s="45">
        <v>2800</v>
      </c>
      <c r="H56" s="45">
        <f t="shared" si="0"/>
        <v>5600</v>
      </c>
      <c r="I56" s="46"/>
      <c r="J56" s="47" t="s">
        <v>113</v>
      </c>
      <c r="K56" s="48"/>
      <c r="L56" s="49"/>
      <c r="M56" s="18">
        <v>41975</v>
      </c>
      <c r="N56" s="42"/>
      <c r="O56" s="49"/>
      <c r="P56" s="18">
        <v>41992</v>
      </c>
      <c r="Q56" s="19">
        <v>41990</v>
      </c>
      <c r="R56" s="24" t="s">
        <v>67</v>
      </c>
    </row>
    <row r="57" spans="2:18" s="8" customFormat="1" ht="19.7" customHeight="1">
      <c r="B57" s="15"/>
      <c r="C57" s="42"/>
      <c r="D57" s="42"/>
      <c r="E57" s="43"/>
      <c r="F57" s="44"/>
      <c r="G57" s="45"/>
      <c r="H57" s="45">
        <f t="shared" si="0"/>
        <v>0</v>
      </c>
      <c r="I57" s="46"/>
      <c r="J57" s="47"/>
      <c r="K57" s="48"/>
      <c r="L57" s="49"/>
      <c r="M57" s="18"/>
      <c r="N57" s="42"/>
      <c r="O57" s="49"/>
      <c r="P57" s="18"/>
      <c r="Q57" s="19"/>
    </row>
    <row r="58" spans="2:18" s="8" customFormat="1" ht="19.7" customHeight="1">
      <c r="B58" s="50">
        <v>5</v>
      </c>
      <c r="C58" s="51" t="s">
        <v>114</v>
      </c>
      <c r="D58" s="51" t="s">
        <v>115</v>
      </c>
      <c r="E58" s="52" t="s">
        <v>116</v>
      </c>
      <c r="F58" s="53">
        <v>4</v>
      </c>
      <c r="G58" s="54">
        <v>1211</v>
      </c>
      <c r="H58" s="45">
        <f t="shared" si="0"/>
        <v>4844</v>
      </c>
      <c r="I58" s="55"/>
      <c r="J58" s="56" t="s">
        <v>117</v>
      </c>
      <c r="K58" s="57"/>
      <c r="L58" s="58"/>
      <c r="M58" s="59">
        <v>41975</v>
      </c>
      <c r="N58" s="51"/>
      <c r="O58" s="58"/>
      <c r="P58" s="59">
        <v>41989</v>
      </c>
      <c r="Q58" s="60">
        <v>41989</v>
      </c>
      <c r="R58" s="24" t="s">
        <v>36</v>
      </c>
    </row>
    <row r="59" spans="2:18" s="8" customFormat="1" ht="19.7" customHeight="1">
      <c r="B59" s="50">
        <v>5</v>
      </c>
      <c r="C59" s="51" t="s">
        <v>114</v>
      </c>
      <c r="D59" s="51" t="s">
        <v>115</v>
      </c>
      <c r="E59" s="52" t="s">
        <v>118</v>
      </c>
      <c r="F59" s="53">
        <v>4</v>
      </c>
      <c r="G59" s="54">
        <v>2180</v>
      </c>
      <c r="H59" s="45">
        <f t="shared" si="0"/>
        <v>8720</v>
      </c>
      <c r="I59" s="55"/>
      <c r="J59" s="56" t="s">
        <v>117</v>
      </c>
      <c r="K59" s="57"/>
      <c r="L59" s="58"/>
      <c r="M59" s="59">
        <v>41975</v>
      </c>
      <c r="N59" s="51"/>
      <c r="O59" s="58"/>
      <c r="P59" s="59"/>
      <c r="Q59" s="60">
        <v>41997</v>
      </c>
      <c r="R59" s="24" t="s">
        <v>36</v>
      </c>
    </row>
    <row r="60" spans="2:18" s="8" customFormat="1" ht="19.7" customHeight="1">
      <c r="B60" s="50"/>
      <c r="C60" s="51"/>
      <c r="D60" s="51"/>
      <c r="E60" s="52"/>
      <c r="F60" s="53"/>
      <c r="G60" s="54"/>
      <c r="H60" s="45">
        <f t="shared" si="0"/>
        <v>0</v>
      </c>
      <c r="I60" s="55"/>
      <c r="J60" s="56"/>
      <c r="K60" s="57"/>
      <c r="L60" s="58"/>
      <c r="M60" s="61"/>
      <c r="N60" s="51"/>
      <c r="O60" s="58"/>
      <c r="P60" s="62"/>
      <c r="Q60" s="60"/>
    </row>
    <row r="61" spans="2:18" s="8" customFormat="1" ht="19.7" customHeight="1">
      <c r="B61" s="50">
        <v>4</v>
      </c>
      <c r="C61" s="51" t="s">
        <v>94</v>
      </c>
      <c r="D61" s="51" t="s">
        <v>23</v>
      </c>
      <c r="E61" s="52" t="s">
        <v>119</v>
      </c>
      <c r="F61" s="53">
        <v>4</v>
      </c>
      <c r="G61" s="54">
        <v>5940</v>
      </c>
      <c r="H61" s="45">
        <f t="shared" si="0"/>
        <v>23760</v>
      </c>
      <c r="I61" s="55"/>
      <c r="J61" s="56" t="s">
        <v>120</v>
      </c>
      <c r="K61" s="57"/>
      <c r="L61" s="58"/>
      <c r="M61" s="59">
        <v>41975</v>
      </c>
      <c r="N61" s="51"/>
      <c r="O61" s="58"/>
      <c r="P61" s="59">
        <v>41981</v>
      </c>
      <c r="Q61" s="60">
        <v>41981</v>
      </c>
      <c r="R61" s="24" t="s">
        <v>26</v>
      </c>
    </row>
    <row r="62" spans="2:18" s="8" customFormat="1" ht="19.7" customHeight="1">
      <c r="B62" s="50">
        <v>4</v>
      </c>
      <c r="C62" s="51" t="s">
        <v>94</v>
      </c>
      <c r="D62" s="51" t="s">
        <v>23</v>
      </c>
      <c r="E62" s="52" t="s">
        <v>121</v>
      </c>
      <c r="F62" s="53">
        <v>4</v>
      </c>
      <c r="G62" s="54">
        <v>5950</v>
      </c>
      <c r="H62" s="45">
        <f t="shared" si="0"/>
        <v>23800</v>
      </c>
      <c r="I62" s="55"/>
      <c r="J62" s="56" t="s">
        <v>122</v>
      </c>
      <c r="K62" s="57"/>
      <c r="L62" s="58"/>
      <c r="M62" s="59">
        <v>41975</v>
      </c>
      <c r="N62" s="51"/>
      <c r="O62" s="58"/>
      <c r="P62" s="59">
        <v>41981</v>
      </c>
      <c r="Q62" s="60">
        <v>41981</v>
      </c>
      <c r="R62" s="24" t="s">
        <v>26</v>
      </c>
    </row>
    <row r="63" spans="2:18" s="8" customFormat="1" ht="19.7" customHeight="1">
      <c r="B63" s="50"/>
      <c r="C63" s="51"/>
      <c r="D63" s="51"/>
      <c r="E63" s="52"/>
      <c r="F63" s="53"/>
      <c r="G63" s="54"/>
      <c r="H63" s="45">
        <f t="shared" si="0"/>
        <v>0</v>
      </c>
      <c r="I63" s="55"/>
      <c r="J63" s="56"/>
      <c r="K63" s="57"/>
      <c r="L63" s="58"/>
      <c r="M63" s="59"/>
      <c r="N63" s="51"/>
      <c r="O63" s="58"/>
      <c r="P63" s="62"/>
      <c r="Q63" s="60"/>
    </row>
    <row r="64" spans="2:18" s="8" customFormat="1" ht="19.7" customHeight="1">
      <c r="B64" s="50">
        <v>4</v>
      </c>
      <c r="C64" s="51" t="s">
        <v>58</v>
      </c>
      <c r="D64" s="51" t="s">
        <v>58</v>
      </c>
      <c r="E64" s="52" t="s">
        <v>123</v>
      </c>
      <c r="F64" s="53">
        <v>2</v>
      </c>
      <c r="G64" s="54">
        <v>230</v>
      </c>
      <c r="H64" s="45">
        <f t="shared" si="0"/>
        <v>460</v>
      </c>
      <c r="I64" s="55"/>
      <c r="J64" s="56" t="s">
        <v>69</v>
      </c>
      <c r="K64" s="57"/>
      <c r="L64" s="58"/>
      <c r="M64" s="59">
        <v>41975</v>
      </c>
      <c r="N64" s="51"/>
      <c r="O64" s="58"/>
      <c r="P64" s="59">
        <v>41977</v>
      </c>
      <c r="Q64" s="60">
        <v>41977</v>
      </c>
      <c r="R64" s="24" t="s">
        <v>67</v>
      </c>
    </row>
    <row r="65" spans="2:18" s="8" customFormat="1" ht="19.7" customHeight="1">
      <c r="B65" s="50">
        <v>4</v>
      </c>
      <c r="C65" s="51" t="s">
        <v>58</v>
      </c>
      <c r="D65" s="51" t="s">
        <v>58</v>
      </c>
      <c r="E65" s="52" t="s">
        <v>124</v>
      </c>
      <c r="F65" s="53">
        <v>10</v>
      </c>
      <c r="G65" s="54">
        <v>180</v>
      </c>
      <c r="H65" s="45">
        <f t="shared" si="0"/>
        <v>1800</v>
      </c>
      <c r="I65" s="55"/>
      <c r="J65" s="56" t="s">
        <v>69</v>
      </c>
      <c r="K65" s="57"/>
      <c r="L65" s="58"/>
      <c r="M65" s="59">
        <v>41975</v>
      </c>
      <c r="N65" s="51"/>
      <c r="O65" s="58"/>
      <c r="P65" s="59">
        <v>41977</v>
      </c>
      <c r="Q65" s="60">
        <v>41977</v>
      </c>
      <c r="R65" s="24" t="s">
        <v>26</v>
      </c>
    </row>
    <row r="66" spans="2:18" s="8" customFormat="1" ht="19.7" customHeight="1">
      <c r="B66" s="50">
        <v>4</v>
      </c>
      <c r="C66" s="51" t="s">
        <v>58</v>
      </c>
      <c r="D66" s="51" t="s">
        <v>58</v>
      </c>
      <c r="E66" s="52" t="s">
        <v>68</v>
      </c>
      <c r="F66" s="53">
        <v>10</v>
      </c>
      <c r="G66" s="54">
        <v>180</v>
      </c>
      <c r="H66" s="45">
        <f t="shared" si="0"/>
        <v>1800</v>
      </c>
      <c r="I66" s="55"/>
      <c r="J66" s="56" t="s">
        <v>69</v>
      </c>
      <c r="K66" s="57"/>
      <c r="L66" s="58"/>
      <c r="M66" s="59">
        <v>41975</v>
      </c>
      <c r="N66" s="51"/>
      <c r="O66" s="58"/>
      <c r="P66" s="59">
        <v>41977</v>
      </c>
      <c r="Q66" s="60">
        <v>41977</v>
      </c>
      <c r="R66" s="24" t="s">
        <v>26</v>
      </c>
    </row>
    <row r="67" spans="2:18" s="8" customFormat="1" ht="19.7" customHeight="1">
      <c r="B67" s="50">
        <v>4</v>
      </c>
      <c r="C67" s="51" t="s">
        <v>58</v>
      </c>
      <c r="D67" s="51" t="s">
        <v>58</v>
      </c>
      <c r="E67" s="52" t="s">
        <v>125</v>
      </c>
      <c r="F67" s="53">
        <v>4</v>
      </c>
      <c r="G67" s="54">
        <v>770</v>
      </c>
      <c r="H67" s="45">
        <f t="shared" si="0"/>
        <v>3080</v>
      </c>
      <c r="I67" s="55"/>
      <c r="J67" s="56" t="s">
        <v>72</v>
      </c>
      <c r="K67" s="57"/>
      <c r="L67" s="58"/>
      <c r="M67" s="59">
        <v>41975</v>
      </c>
      <c r="N67" s="51"/>
      <c r="O67" s="58"/>
      <c r="P67" s="59">
        <v>41977</v>
      </c>
      <c r="Q67" s="60">
        <v>41977</v>
      </c>
      <c r="R67" s="24" t="s">
        <v>26</v>
      </c>
    </row>
    <row r="68" spans="2:18" s="8" customFormat="1" ht="19.7" customHeight="1">
      <c r="B68" s="50">
        <v>4</v>
      </c>
      <c r="C68" s="51" t="s">
        <v>58</v>
      </c>
      <c r="D68" s="51" t="s">
        <v>58</v>
      </c>
      <c r="E68" s="52" t="s">
        <v>126</v>
      </c>
      <c r="F68" s="53">
        <v>4</v>
      </c>
      <c r="G68" s="54">
        <v>780</v>
      </c>
      <c r="H68" s="45">
        <f t="shared" si="0"/>
        <v>3120</v>
      </c>
      <c r="I68" s="55"/>
      <c r="J68" s="56" t="s">
        <v>72</v>
      </c>
      <c r="K68" s="57"/>
      <c r="L68" s="58"/>
      <c r="M68" s="59">
        <v>41975</v>
      </c>
      <c r="N68" s="51"/>
      <c r="O68" s="58"/>
      <c r="P68" s="59">
        <v>41977</v>
      </c>
      <c r="Q68" s="60">
        <v>41977</v>
      </c>
      <c r="R68" s="24" t="s">
        <v>67</v>
      </c>
    </row>
    <row r="69" spans="2:18" s="8" customFormat="1" ht="19.7" customHeight="1">
      <c r="B69" s="50">
        <v>4</v>
      </c>
      <c r="C69" s="51" t="s">
        <v>58</v>
      </c>
      <c r="D69" s="51" t="s">
        <v>58</v>
      </c>
      <c r="E69" s="52" t="s">
        <v>127</v>
      </c>
      <c r="F69" s="53">
        <v>2</v>
      </c>
      <c r="G69" s="54">
        <v>570</v>
      </c>
      <c r="H69" s="45">
        <f t="shared" si="0"/>
        <v>1140</v>
      </c>
      <c r="I69" s="55"/>
      <c r="J69" s="56" t="s">
        <v>128</v>
      </c>
      <c r="K69" s="57"/>
      <c r="L69" s="58"/>
      <c r="M69" s="59">
        <v>41975</v>
      </c>
      <c r="N69" s="51"/>
      <c r="O69" s="58"/>
      <c r="P69" s="59">
        <v>41977</v>
      </c>
      <c r="Q69" s="60">
        <v>41977</v>
      </c>
      <c r="R69" s="24" t="s">
        <v>26</v>
      </c>
    </row>
    <row r="70" spans="2:18" s="8" customFormat="1" ht="19.7" customHeight="1">
      <c r="B70" s="50">
        <v>4</v>
      </c>
      <c r="C70" s="51" t="s">
        <v>58</v>
      </c>
      <c r="D70" s="51" t="s">
        <v>58</v>
      </c>
      <c r="E70" s="52" t="s">
        <v>129</v>
      </c>
      <c r="F70" s="53">
        <v>2</v>
      </c>
      <c r="G70" s="54">
        <v>940</v>
      </c>
      <c r="H70" s="45">
        <f t="shared" si="0"/>
        <v>1880</v>
      </c>
      <c r="I70" s="55"/>
      <c r="J70" s="56" t="s">
        <v>128</v>
      </c>
      <c r="K70" s="57"/>
      <c r="L70" s="58"/>
      <c r="M70" s="59">
        <v>41975</v>
      </c>
      <c r="N70" s="51"/>
      <c r="O70" s="58"/>
      <c r="P70" s="59">
        <v>41977</v>
      </c>
      <c r="Q70" s="60">
        <v>41977</v>
      </c>
      <c r="R70" s="24" t="s">
        <v>26</v>
      </c>
    </row>
    <row r="71" spans="2:18" s="8" customFormat="1" ht="19.7" customHeight="1">
      <c r="B71" s="15"/>
      <c r="C71" s="42"/>
      <c r="D71" s="42"/>
      <c r="E71" s="43"/>
      <c r="F71" s="44"/>
      <c r="G71" s="45"/>
      <c r="H71" s="45">
        <f t="shared" si="0"/>
        <v>0</v>
      </c>
      <c r="I71" s="46"/>
      <c r="J71" s="47"/>
      <c r="K71" s="48"/>
      <c r="L71" s="49"/>
      <c r="M71" s="59"/>
      <c r="N71" s="42"/>
      <c r="O71" s="49"/>
      <c r="P71" s="18"/>
      <c r="Q71" s="19"/>
    </row>
    <row r="72" spans="2:18" s="8" customFormat="1" ht="19.7" customHeight="1">
      <c r="B72" s="15">
        <v>11</v>
      </c>
      <c r="C72" s="51" t="s">
        <v>58</v>
      </c>
      <c r="D72" s="51" t="s">
        <v>58</v>
      </c>
      <c r="E72" s="52" t="s">
        <v>130</v>
      </c>
      <c r="F72" s="53">
        <v>2</v>
      </c>
      <c r="G72" s="54">
        <v>2300</v>
      </c>
      <c r="H72" s="45">
        <f t="shared" si="0"/>
        <v>4600</v>
      </c>
      <c r="I72" s="55"/>
      <c r="J72" s="56" t="s">
        <v>131</v>
      </c>
      <c r="K72" s="48"/>
      <c r="L72" s="49"/>
      <c r="M72" s="18">
        <v>41977</v>
      </c>
      <c r="N72" s="42"/>
      <c r="O72" s="49"/>
      <c r="P72" s="18">
        <v>41978</v>
      </c>
      <c r="Q72" s="19">
        <v>41978</v>
      </c>
      <c r="R72" s="24" t="s">
        <v>26</v>
      </c>
    </row>
    <row r="73" spans="2:18" s="8" customFormat="1" ht="19.7" customHeight="1">
      <c r="B73" s="15"/>
      <c r="C73" s="42"/>
      <c r="D73" s="42"/>
      <c r="E73" s="43"/>
      <c r="F73" s="44"/>
      <c r="G73" s="45"/>
      <c r="H73" s="45">
        <f t="shared" ref="H73:H126" si="1">F73*G73</f>
        <v>0</v>
      </c>
      <c r="I73" s="46"/>
      <c r="J73" s="47"/>
      <c r="K73" s="48"/>
      <c r="L73" s="49"/>
      <c r="M73" s="18"/>
      <c r="N73" s="42"/>
      <c r="O73" s="49"/>
      <c r="P73" s="18"/>
      <c r="Q73" s="19"/>
    </row>
    <row r="74" spans="2:18" s="8" customFormat="1" ht="19.7" customHeight="1">
      <c r="B74" s="15">
        <v>11</v>
      </c>
      <c r="C74" s="51" t="s">
        <v>58</v>
      </c>
      <c r="D74" s="51" t="s">
        <v>58</v>
      </c>
      <c r="E74" s="52" t="s">
        <v>132</v>
      </c>
      <c r="F74" s="53">
        <v>2</v>
      </c>
      <c r="G74" s="54">
        <v>210</v>
      </c>
      <c r="H74" s="54">
        <f t="shared" si="1"/>
        <v>420</v>
      </c>
      <c r="I74" s="55"/>
      <c r="J74" s="56" t="s">
        <v>133</v>
      </c>
      <c r="K74" s="63" t="s">
        <v>134</v>
      </c>
      <c r="L74" s="63" t="s">
        <v>135</v>
      </c>
      <c r="M74" s="62">
        <v>41976</v>
      </c>
      <c r="N74" s="51"/>
      <c r="O74" s="58"/>
      <c r="P74" s="62">
        <v>41977</v>
      </c>
      <c r="Q74" s="60">
        <v>41978</v>
      </c>
      <c r="R74" s="24" t="s">
        <v>67</v>
      </c>
    </row>
    <row r="75" spans="2:18" s="8" customFormat="1" ht="19.7" customHeight="1">
      <c r="B75" s="15">
        <v>11</v>
      </c>
      <c r="C75" s="51" t="s">
        <v>58</v>
      </c>
      <c r="D75" s="51" t="s">
        <v>58</v>
      </c>
      <c r="E75" s="52" t="s">
        <v>136</v>
      </c>
      <c r="F75" s="53">
        <v>2</v>
      </c>
      <c r="G75" s="54">
        <v>860</v>
      </c>
      <c r="H75" s="54">
        <f t="shared" si="1"/>
        <v>1720</v>
      </c>
      <c r="I75" s="55"/>
      <c r="J75" s="56" t="s">
        <v>137</v>
      </c>
      <c r="K75" s="63" t="s">
        <v>134</v>
      </c>
      <c r="L75" s="63" t="s">
        <v>135</v>
      </c>
      <c r="M75" s="62">
        <v>41976</v>
      </c>
      <c r="N75" s="51"/>
      <c r="O75" s="58"/>
      <c r="P75" s="62">
        <v>41977</v>
      </c>
      <c r="Q75" s="60">
        <v>41978</v>
      </c>
      <c r="R75" s="24" t="s">
        <v>67</v>
      </c>
    </row>
    <row r="76" spans="2:18" s="8" customFormat="1" ht="19.7" customHeight="1">
      <c r="B76" s="15"/>
      <c r="C76" s="51"/>
      <c r="D76" s="51"/>
      <c r="E76" s="52"/>
      <c r="F76" s="53"/>
      <c r="G76" s="54"/>
      <c r="H76" s="54">
        <f t="shared" si="1"/>
        <v>0</v>
      </c>
      <c r="I76" s="55"/>
      <c r="J76" s="56"/>
      <c r="K76" s="63"/>
      <c r="L76" s="63"/>
      <c r="M76" s="62"/>
      <c r="N76" s="51"/>
      <c r="O76" s="58"/>
      <c r="P76" s="62"/>
      <c r="Q76" s="60"/>
    </row>
    <row r="77" spans="2:18" s="8" customFormat="1" ht="19.7" customHeight="1">
      <c r="B77" s="15">
        <v>11</v>
      </c>
      <c r="C77" s="51" t="s">
        <v>58</v>
      </c>
      <c r="D77" s="51" t="s">
        <v>58</v>
      </c>
      <c r="E77" s="52" t="s">
        <v>138</v>
      </c>
      <c r="F77" s="53">
        <v>1</v>
      </c>
      <c r="G77" s="54">
        <v>2650</v>
      </c>
      <c r="H77" s="54">
        <f t="shared" si="1"/>
        <v>2650</v>
      </c>
      <c r="I77" s="55"/>
      <c r="J77" s="56" t="s">
        <v>139</v>
      </c>
      <c r="K77" s="63" t="s">
        <v>134</v>
      </c>
      <c r="L77" s="63" t="s">
        <v>140</v>
      </c>
      <c r="M77" s="62">
        <v>41985</v>
      </c>
      <c r="N77" s="51"/>
      <c r="O77" s="58"/>
      <c r="P77" s="62">
        <v>41989</v>
      </c>
      <c r="Q77" s="60">
        <v>41989</v>
      </c>
      <c r="R77" s="24" t="s">
        <v>26</v>
      </c>
    </row>
    <row r="78" spans="2:18" s="8" customFormat="1" ht="19.7" customHeight="1">
      <c r="B78" s="15">
        <v>11</v>
      </c>
      <c r="C78" s="51" t="s">
        <v>58</v>
      </c>
      <c r="D78" s="51" t="s">
        <v>58</v>
      </c>
      <c r="E78" s="52" t="s">
        <v>141</v>
      </c>
      <c r="F78" s="53">
        <v>1</v>
      </c>
      <c r="G78" s="54">
        <v>4293</v>
      </c>
      <c r="H78" s="54">
        <f t="shared" si="1"/>
        <v>4293</v>
      </c>
      <c r="I78" s="55"/>
      <c r="J78" s="56" t="s">
        <v>60</v>
      </c>
      <c r="K78" s="63" t="s">
        <v>134</v>
      </c>
      <c r="L78" s="63" t="s">
        <v>142</v>
      </c>
      <c r="M78" s="62">
        <v>41985</v>
      </c>
      <c r="N78" s="51"/>
      <c r="O78" s="58"/>
      <c r="P78" s="62">
        <v>41989</v>
      </c>
      <c r="Q78" s="60">
        <v>41989</v>
      </c>
      <c r="R78" s="24" t="s">
        <v>26</v>
      </c>
    </row>
    <row r="79" spans="2:18" s="8" customFormat="1" ht="19.7" customHeight="1">
      <c r="B79" s="15"/>
      <c r="C79" s="42"/>
      <c r="D79" s="42"/>
      <c r="E79" s="43"/>
      <c r="F79" s="44"/>
      <c r="G79" s="45"/>
      <c r="H79" s="54">
        <f t="shared" si="1"/>
        <v>0</v>
      </c>
      <c r="I79" s="46"/>
      <c r="J79" s="47"/>
      <c r="K79" s="48"/>
      <c r="L79" s="49"/>
      <c r="M79" s="18"/>
      <c r="N79" s="42"/>
      <c r="O79" s="49"/>
      <c r="P79" s="18"/>
      <c r="Q79" s="19"/>
    </row>
    <row r="80" spans="2:18" s="8" customFormat="1" ht="19.7" customHeight="1">
      <c r="B80" s="15">
        <v>11</v>
      </c>
      <c r="C80" s="51" t="s">
        <v>58</v>
      </c>
      <c r="D80" s="51" t="s">
        <v>58</v>
      </c>
      <c r="E80" s="52" t="s">
        <v>143</v>
      </c>
      <c r="F80" s="53">
        <v>1</v>
      </c>
      <c r="G80" s="54">
        <v>620</v>
      </c>
      <c r="H80" s="54">
        <f t="shared" si="1"/>
        <v>620</v>
      </c>
      <c r="I80" s="55"/>
      <c r="J80" s="56" t="s">
        <v>144</v>
      </c>
      <c r="K80" s="63" t="s">
        <v>134</v>
      </c>
      <c r="L80" s="64" t="s">
        <v>145</v>
      </c>
      <c r="M80" s="62">
        <v>41995</v>
      </c>
      <c r="N80" s="51"/>
      <c r="O80" s="58"/>
      <c r="P80" s="62">
        <v>41997</v>
      </c>
      <c r="Q80" s="19">
        <v>41997</v>
      </c>
      <c r="R80" s="24" t="s">
        <v>36</v>
      </c>
    </row>
    <row r="81" spans="2:18" s="8" customFormat="1" ht="19.7" customHeight="1">
      <c r="B81" s="15">
        <v>11</v>
      </c>
      <c r="C81" s="51" t="s">
        <v>58</v>
      </c>
      <c r="D81" s="51" t="s">
        <v>58</v>
      </c>
      <c r="E81" s="65" t="s">
        <v>146</v>
      </c>
      <c r="F81" s="53">
        <v>1</v>
      </c>
      <c r="G81" s="54">
        <v>620</v>
      </c>
      <c r="H81" s="54">
        <f t="shared" si="1"/>
        <v>620</v>
      </c>
      <c r="I81" s="55"/>
      <c r="J81" s="56" t="s">
        <v>147</v>
      </c>
      <c r="K81" s="63" t="s">
        <v>134</v>
      </c>
      <c r="L81" s="64" t="s">
        <v>145</v>
      </c>
      <c r="M81" s="62">
        <v>41995</v>
      </c>
      <c r="N81" s="51"/>
      <c r="O81" s="58"/>
      <c r="P81" s="62">
        <v>41997</v>
      </c>
      <c r="Q81" s="19">
        <v>41997</v>
      </c>
      <c r="R81" s="24" t="s">
        <v>36</v>
      </c>
    </row>
    <row r="82" spans="2:18" s="8" customFormat="1" ht="19.7" customHeight="1">
      <c r="B82" s="15"/>
      <c r="C82" s="42"/>
      <c r="D82" s="42"/>
      <c r="E82" s="43"/>
      <c r="F82" s="44"/>
      <c r="G82" s="45"/>
      <c r="H82" s="54">
        <f t="shared" si="1"/>
        <v>0</v>
      </c>
      <c r="I82" s="46"/>
      <c r="J82" s="47"/>
      <c r="K82" s="48"/>
      <c r="L82" s="49"/>
      <c r="M82" s="18"/>
      <c r="N82" s="42"/>
      <c r="O82" s="49"/>
      <c r="P82" s="18"/>
      <c r="Q82" s="19"/>
    </row>
    <row r="83" spans="2:18" s="8" customFormat="1" ht="19.7" customHeight="1">
      <c r="B83" s="15"/>
      <c r="C83" s="15"/>
      <c r="D83" s="15"/>
      <c r="E83" s="26"/>
      <c r="F83" s="66"/>
      <c r="G83" s="23"/>
      <c r="H83" s="54">
        <f t="shared" si="1"/>
        <v>0</v>
      </c>
      <c r="I83" s="41"/>
      <c r="J83" s="38"/>
      <c r="K83" s="38"/>
      <c r="L83" s="16"/>
      <c r="M83" s="18"/>
      <c r="N83" s="15"/>
      <c r="O83" s="16"/>
      <c r="P83" s="18"/>
      <c r="Q83" s="19"/>
    </row>
  </sheetData>
  <autoFilter ref="B8:O83" xr:uid="{DAC7030B-1329-4FAA-9E55-32D67F5A96C2}"/>
  <mergeCells count="6">
    <mergeCell ref="B2:D2"/>
    <mergeCell ref="G2:I2"/>
    <mergeCell ref="B3:D3"/>
    <mergeCell ref="B4:D4"/>
    <mergeCell ref="B5:D5"/>
    <mergeCell ref="B6:D6"/>
  </mergeCells>
  <phoneticPr fontId="3"/>
  <pageMargins left="0.7" right="0.7" top="0.75" bottom="0.75" header="0.3" footer="0.3"/>
  <pageSetup paperSize="9" scale="5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A2B8-E6E3-4647-9803-18B6BFC047A8}">
  <dimension ref="A2:Q45"/>
  <sheetViews>
    <sheetView zoomScale="70" zoomScaleNormal="70" workbookViewId="0">
      <pane xSplit="10" ySplit="8" topLeftCell="K18" activePane="bottomRight" state="frozen"/>
      <selection pane="topRight" activeCell="K1" sqref="K1"/>
      <selection pane="bottomLeft" activeCell="A9" sqref="A9"/>
      <selection pane="bottomRight" activeCell="Q44" sqref="Q44"/>
    </sheetView>
  </sheetViews>
  <sheetFormatPr defaultRowHeight="18.75"/>
  <cols>
    <col min="1" max="1" width="4.375" style="3" customWidth="1"/>
    <col min="2" max="2" width="5.625" style="8" customWidth="1"/>
    <col min="3" max="3" width="15.62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68.875" style="3" bestFit="1"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5.625" style="3" customWidth="1"/>
    <col min="259" max="259" width="15.62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68.87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5.625" style="3" customWidth="1"/>
    <col min="515" max="515" width="15.62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68.87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5.625" style="3" customWidth="1"/>
    <col min="771" max="771" width="15.62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68.87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5.625" style="3" customWidth="1"/>
    <col min="1027" max="1027" width="15.62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68.87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5.625" style="3" customWidth="1"/>
    <col min="1283" max="1283" width="15.62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68.87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5.625" style="3" customWidth="1"/>
    <col min="1539" max="1539" width="15.62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68.87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5.625" style="3" customWidth="1"/>
    <col min="1795" max="1795" width="15.62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68.87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5.625" style="3" customWidth="1"/>
    <col min="2051" max="2051" width="15.62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68.87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5.625" style="3" customWidth="1"/>
    <col min="2307" max="2307" width="15.62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68.87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5.625" style="3" customWidth="1"/>
    <col min="2563" max="2563" width="15.62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68.87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5.625" style="3" customWidth="1"/>
    <col min="2819" max="2819" width="15.62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68.87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5.625" style="3" customWidth="1"/>
    <col min="3075" max="3075" width="15.62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68.87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5.625" style="3" customWidth="1"/>
    <col min="3331" max="3331" width="15.62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68.87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5.625" style="3" customWidth="1"/>
    <col min="3587" max="3587" width="15.62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68.87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5.625" style="3" customWidth="1"/>
    <col min="3843" max="3843" width="15.62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68.87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5.625" style="3" customWidth="1"/>
    <col min="4099" max="4099" width="15.62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68.87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5.625" style="3" customWidth="1"/>
    <col min="4355" max="4355" width="15.62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68.87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5.625" style="3" customWidth="1"/>
    <col min="4611" max="4611" width="15.62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68.87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5.625" style="3" customWidth="1"/>
    <col min="4867" max="4867" width="15.62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68.87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5.625" style="3" customWidth="1"/>
    <col min="5123" max="5123" width="15.62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68.87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5.625" style="3" customWidth="1"/>
    <col min="5379" max="5379" width="15.62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68.87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5.625" style="3" customWidth="1"/>
    <col min="5635" max="5635" width="15.62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68.87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5.625" style="3" customWidth="1"/>
    <col min="5891" max="5891" width="15.62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68.87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5.625" style="3" customWidth="1"/>
    <col min="6147" max="6147" width="15.62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68.87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5.625" style="3" customWidth="1"/>
    <col min="6403" max="6403" width="15.62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68.87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5.625" style="3" customWidth="1"/>
    <col min="6659" max="6659" width="15.62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68.87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5.625" style="3" customWidth="1"/>
    <col min="6915" max="6915" width="15.62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68.87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5.625" style="3" customWidth="1"/>
    <col min="7171" max="7171" width="15.62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68.87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5.625" style="3" customWidth="1"/>
    <col min="7427" max="7427" width="15.62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68.87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5.625" style="3" customWidth="1"/>
    <col min="7683" max="7683" width="15.62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68.87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5.625" style="3" customWidth="1"/>
    <col min="7939" max="7939" width="15.62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68.87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5.625" style="3" customWidth="1"/>
    <col min="8195" max="8195" width="15.62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68.87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5.625" style="3" customWidth="1"/>
    <col min="8451" max="8451" width="15.62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68.87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5.625" style="3" customWidth="1"/>
    <col min="8707" max="8707" width="15.62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68.87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5.625" style="3" customWidth="1"/>
    <col min="8963" max="8963" width="15.62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68.87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5.625" style="3" customWidth="1"/>
    <col min="9219" max="9219" width="15.62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68.87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5.625" style="3" customWidth="1"/>
    <col min="9475" max="9475" width="15.62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68.87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5.625" style="3" customWidth="1"/>
    <col min="9731" max="9731" width="15.62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68.87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5.625" style="3" customWidth="1"/>
    <col min="9987" max="9987" width="15.62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68.87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5.625" style="3" customWidth="1"/>
    <col min="10243" max="10243" width="15.62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68.87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5.625" style="3" customWidth="1"/>
    <col min="10499" max="10499" width="15.62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68.87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5.625" style="3" customWidth="1"/>
    <col min="10755" max="10755" width="15.62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68.87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5.625" style="3" customWidth="1"/>
    <col min="11011" max="11011" width="15.62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68.87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5.625" style="3" customWidth="1"/>
    <col min="11267" max="11267" width="15.62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68.87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5.625" style="3" customWidth="1"/>
    <col min="11523" max="11523" width="15.62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68.87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5.625" style="3" customWidth="1"/>
    <col min="11779" max="11779" width="15.62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68.87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5.625" style="3" customWidth="1"/>
    <col min="12035" max="12035" width="15.62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68.87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5.625" style="3" customWidth="1"/>
    <col min="12291" max="12291" width="15.62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68.87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5.625" style="3" customWidth="1"/>
    <col min="12547" max="12547" width="15.62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68.87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5.625" style="3" customWidth="1"/>
    <col min="12803" max="12803" width="15.62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68.87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5.625" style="3" customWidth="1"/>
    <col min="13059" max="13059" width="15.62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68.87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5.625" style="3" customWidth="1"/>
    <col min="13315" max="13315" width="15.62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68.87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5.625" style="3" customWidth="1"/>
    <col min="13571" max="13571" width="15.62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68.87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5.625" style="3" customWidth="1"/>
    <col min="13827" max="13827" width="15.62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68.87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5.625" style="3" customWidth="1"/>
    <col min="14083" max="14083" width="15.62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68.87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5.625" style="3" customWidth="1"/>
    <col min="14339" max="14339" width="15.62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68.87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5.625" style="3" customWidth="1"/>
    <col min="14595" max="14595" width="15.62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68.87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5.625" style="3" customWidth="1"/>
    <col min="14851" max="14851" width="15.62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68.87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5.625" style="3" customWidth="1"/>
    <col min="15107" max="15107" width="15.62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68.87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5.625" style="3" customWidth="1"/>
    <col min="15363" max="15363" width="15.62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68.87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5.625" style="3" customWidth="1"/>
    <col min="15619" max="15619" width="15.62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68.87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5.625" style="3" customWidth="1"/>
    <col min="15875" max="15875" width="15.62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68.87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5.625" style="3" customWidth="1"/>
    <col min="16131" max="16131" width="15.62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68.87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148</v>
      </c>
      <c r="G2" s="4" t="s">
        <v>2</v>
      </c>
      <c r="H2" s="5"/>
      <c r="I2" s="6"/>
      <c r="J2" s="7">
        <f>SUM(H:H)</f>
        <v>389656</v>
      </c>
    </row>
    <row r="3" spans="1:17" ht="20.100000000000001" customHeight="1">
      <c r="B3" s="1" t="s">
        <v>3</v>
      </c>
      <c r="C3" s="1"/>
      <c r="D3" s="1"/>
      <c r="E3" s="13" t="s">
        <v>149</v>
      </c>
    </row>
    <row r="4" spans="1:17" ht="20.100000000000001" customHeight="1">
      <c r="B4" s="1" t="s">
        <v>5</v>
      </c>
      <c r="C4" s="1"/>
      <c r="D4" s="1"/>
      <c r="E4" s="13">
        <v>125103</v>
      </c>
    </row>
    <row r="5" spans="1:17" ht="20.100000000000001" customHeight="1">
      <c r="B5" s="1" t="s">
        <v>6</v>
      </c>
      <c r="C5" s="1"/>
      <c r="D5" s="1"/>
      <c r="E5" s="14">
        <v>42018</v>
      </c>
    </row>
    <row r="6" spans="1:17" ht="20.100000000000001" customHeight="1">
      <c r="B6" s="1" t="s">
        <v>7</v>
      </c>
      <c r="C6" s="1"/>
      <c r="D6" s="1"/>
      <c r="E6" s="14">
        <v>42018</v>
      </c>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1:17" s="8" customFormat="1" ht="19.7" customHeight="1">
      <c r="A9" s="71" t="s">
        <v>152</v>
      </c>
      <c r="B9" s="72" t="s">
        <v>153</v>
      </c>
      <c r="C9" s="15" t="s">
        <v>154</v>
      </c>
      <c r="D9" s="15" t="s">
        <v>23</v>
      </c>
      <c r="E9" s="73" t="s">
        <v>155</v>
      </c>
      <c r="F9" s="16">
        <v>2</v>
      </c>
      <c r="G9" s="74">
        <v>9800</v>
      </c>
      <c r="H9" s="23">
        <f>F9*G9</f>
        <v>19600</v>
      </c>
      <c r="I9" s="17"/>
      <c r="J9" s="26" t="s">
        <v>156</v>
      </c>
      <c r="K9" s="36"/>
      <c r="L9" s="16"/>
      <c r="M9" s="18">
        <v>41954</v>
      </c>
      <c r="N9" s="15"/>
      <c r="O9" s="75">
        <v>41974</v>
      </c>
      <c r="P9" s="18" t="s">
        <v>157</v>
      </c>
      <c r="Q9" s="70" t="s">
        <v>158</v>
      </c>
    </row>
    <row r="10" spans="1:17" s="8" customFormat="1" ht="19.7" customHeight="1">
      <c r="A10" s="71"/>
      <c r="B10" s="72"/>
      <c r="C10" s="15"/>
      <c r="D10" s="15"/>
      <c r="E10" s="73"/>
      <c r="F10" s="16"/>
      <c r="G10" s="74"/>
      <c r="H10" s="23"/>
      <c r="I10" s="17"/>
      <c r="J10" s="26"/>
      <c r="K10" s="36"/>
      <c r="L10" s="16"/>
      <c r="M10" s="18"/>
      <c r="N10" s="15"/>
      <c r="O10" s="75"/>
      <c r="P10" s="18"/>
      <c r="Q10" s="70"/>
    </row>
    <row r="11" spans="1:17" ht="19.7" customHeight="1">
      <c r="A11" s="71"/>
      <c r="B11" s="72"/>
      <c r="C11" s="15" t="s">
        <v>97</v>
      </c>
      <c r="D11" s="15" t="s">
        <v>97</v>
      </c>
      <c r="E11" s="76" t="s">
        <v>159</v>
      </c>
      <c r="F11" s="16">
        <v>1</v>
      </c>
      <c r="G11" s="20">
        <v>6100</v>
      </c>
      <c r="H11" s="23">
        <f t="shared" ref="H11:H16" si="0">F11*G11</f>
        <v>6100</v>
      </c>
      <c r="I11" s="17"/>
      <c r="J11" s="26"/>
      <c r="K11" s="16"/>
      <c r="L11" s="16"/>
      <c r="M11" s="18">
        <v>41963</v>
      </c>
      <c r="N11" s="15"/>
      <c r="O11" s="75">
        <v>41981</v>
      </c>
      <c r="P11" s="18"/>
      <c r="Q11" s="70">
        <v>41981</v>
      </c>
    </row>
    <row r="12" spans="1:17" ht="19.7" customHeight="1">
      <c r="A12" s="71"/>
      <c r="B12" s="72"/>
      <c r="C12" s="15" t="s">
        <v>97</v>
      </c>
      <c r="D12" s="15" t="s">
        <v>97</v>
      </c>
      <c r="E12" s="76" t="s">
        <v>160</v>
      </c>
      <c r="F12" s="16">
        <v>1</v>
      </c>
      <c r="G12" s="74">
        <v>10800</v>
      </c>
      <c r="H12" s="23">
        <f t="shared" si="0"/>
        <v>10800</v>
      </c>
      <c r="I12" s="17"/>
      <c r="J12" s="26"/>
      <c r="K12" s="16"/>
      <c r="L12" s="16"/>
      <c r="M12" s="18">
        <v>41963</v>
      </c>
      <c r="N12" s="15"/>
      <c r="O12" s="75">
        <v>41981</v>
      </c>
      <c r="P12" s="18"/>
      <c r="Q12" s="70">
        <v>41981</v>
      </c>
    </row>
    <row r="13" spans="1:17" ht="19.7" customHeight="1">
      <c r="A13" s="71"/>
      <c r="B13" s="72"/>
      <c r="C13" s="15" t="s">
        <v>97</v>
      </c>
      <c r="D13" s="15" t="s">
        <v>97</v>
      </c>
      <c r="E13" s="76" t="s">
        <v>161</v>
      </c>
      <c r="F13" s="16">
        <v>1</v>
      </c>
      <c r="G13" s="74">
        <v>12000</v>
      </c>
      <c r="H13" s="23">
        <f t="shared" si="0"/>
        <v>12000</v>
      </c>
      <c r="I13" s="17"/>
      <c r="J13" s="26"/>
      <c r="K13" s="36"/>
      <c r="L13" s="16"/>
      <c r="M13" s="18">
        <v>41963</v>
      </c>
      <c r="N13" s="15"/>
      <c r="O13" s="75">
        <v>41981</v>
      </c>
      <c r="P13" s="18"/>
      <c r="Q13" s="70">
        <v>41981</v>
      </c>
    </row>
    <row r="14" spans="1:17" ht="19.7" customHeight="1">
      <c r="A14" s="71"/>
      <c r="B14" s="72"/>
      <c r="C14" s="15" t="s">
        <v>97</v>
      </c>
      <c r="D14" s="15" t="s">
        <v>97</v>
      </c>
      <c r="E14" s="76" t="s">
        <v>162</v>
      </c>
      <c r="F14" s="16">
        <v>1</v>
      </c>
      <c r="G14" s="74">
        <v>38000</v>
      </c>
      <c r="H14" s="23">
        <f t="shared" si="0"/>
        <v>38000</v>
      </c>
      <c r="I14" s="17"/>
      <c r="J14" s="26"/>
      <c r="K14" s="36"/>
      <c r="L14" s="16"/>
      <c r="M14" s="18">
        <v>41963</v>
      </c>
      <c r="N14" s="15"/>
      <c r="O14" s="75">
        <v>41981</v>
      </c>
      <c r="P14" s="18"/>
      <c r="Q14" s="70">
        <v>41981</v>
      </c>
    </row>
    <row r="15" spans="1:17" ht="19.7" customHeight="1">
      <c r="A15" s="71"/>
      <c r="B15" s="72"/>
      <c r="C15" s="15" t="s">
        <v>97</v>
      </c>
      <c r="D15" s="15" t="s">
        <v>97</v>
      </c>
      <c r="E15" s="73" t="s">
        <v>163</v>
      </c>
      <c r="F15" s="16">
        <v>1</v>
      </c>
      <c r="G15" s="74">
        <v>26660</v>
      </c>
      <c r="H15" s="23">
        <f t="shared" si="0"/>
        <v>26660</v>
      </c>
      <c r="I15" s="17"/>
      <c r="J15" s="26"/>
      <c r="K15" s="36"/>
      <c r="L15" s="16"/>
      <c r="M15" s="18">
        <v>41963</v>
      </c>
      <c r="N15" s="15"/>
      <c r="O15" s="75">
        <v>41981</v>
      </c>
      <c r="P15" s="18"/>
      <c r="Q15" s="70">
        <v>41981</v>
      </c>
    </row>
    <row r="16" spans="1:17" ht="19.7" customHeight="1">
      <c r="A16" s="71"/>
      <c r="B16" s="72"/>
      <c r="C16" s="15" t="s">
        <v>97</v>
      </c>
      <c r="D16" s="15" t="s">
        <v>97</v>
      </c>
      <c r="E16" s="36" t="s">
        <v>164</v>
      </c>
      <c r="F16" s="16">
        <v>1</v>
      </c>
      <c r="G16" s="74">
        <v>5560</v>
      </c>
      <c r="H16" s="23">
        <f t="shared" si="0"/>
        <v>5560</v>
      </c>
      <c r="I16" s="17"/>
      <c r="J16" s="26"/>
      <c r="K16" s="36"/>
      <c r="L16" s="16"/>
      <c r="M16" s="18">
        <v>41963</v>
      </c>
      <c r="N16" s="15"/>
      <c r="O16" s="75">
        <v>41981</v>
      </c>
      <c r="P16" s="18"/>
      <c r="Q16" s="70">
        <v>41981</v>
      </c>
    </row>
    <row r="17" spans="1:17" ht="19.7" customHeight="1">
      <c r="A17" s="71"/>
      <c r="B17" s="72"/>
      <c r="C17" s="15"/>
      <c r="D17" s="15"/>
      <c r="E17" s="36"/>
      <c r="F17" s="16"/>
      <c r="G17" s="74"/>
      <c r="H17" s="23"/>
      <c r="I17" s="17"/>
      <c r="J17" s="26"/>
      <c r="K17" s="36"/>
      <c r="L17" s="16"/>
      <c r="M17" s="18"/>
      <c r="N17" s="15"/>
      <c r="O17" s="75"/>
      <c r="P17" s="18"/>
      <c r="Q17" s="70"/>
    </row>
    <row r="18" spans="1:17" ht="19.7" customHeight="1">
      <c r="A18" s="71"/>
      <c r="B18" s="72"/>
      <c r="C18" s="15" t="s">
        <v>165</v>
      </c>
      <c r="D18" s="15" t="s">
        <v>165</v>
      </c>
      <c r="E18" s="73" t="s">
        <v>166</v>
      </c>
      <c r="F18" s="16">
        <v>6</v>
      </c>
      <c r="G18" s="74">
        <v>8100</v>
      </c>
      <c r="H18" s="23">
        <f>F18*G18</f>
        <v>48600</v>
      </c>
      <c r="I18" s="17"/>
      <c r="J18" s="26" t="s">
        <v>167</v>
      </c>
      <c r="K18" s="36" t="s">
        <v>168</v>
      </c>
      <c r="L18" s="16"/>
      <c r="M18" s="18">
        <v>41969</v>
      </c>
      <c r="N18" s="15"/>
      <c r="O18" s="75">
        <v>41982</v>
      </c>
      <c r="P18" s="18"/>
      <c r="Q18" s="70"/>
    </row>
    <row r="19" spans="1:17" ht="19.7" customHeight="1">
      <c r="A19" s="71"/>
      <c r="B19" s="72"/>
      <c r="C19" s="15" t="s">
        <v>165</v>
      </c>
      <c r="D19" s="15" t="s">
        <v>165</v>
      </c>
      <c r="E19" s="73" t="s">
        <v>169</v>
      </c>
      <c r="F19" s="16">
        <v>1</v>
      </c>
      <c r="G19" s="74">
        <v>1400</v>
      </c>
      <c r="H19" s="23">
        <f>F19*G19</f>
        <v>1400</v>
      </c>
      <c r="I19" s="17"/>
      <c r="J19" s="26" t="s">
        <v>170</v>
      </c>
      <c r="K19" s="36"/>
      <c r="L19" s="16"/>
      <c r="M19" s="18">
        <v>41969</v>
      </c>
      <c r="N19" s="15"/>
      <c r="O19" s="75">
        <v>41982</v>
      </c>
      <c r="P19" s="18"/>
      <c r="Q19" s="70"/>
    </row>
    <row r="20" spans="1:17" ht="19.7" customHeight="1">
      <c r="A20" s="71"/>
      <c r="B20" s="72"/>
      <c r="C20" s="15" t="s">
        <v>165</v>
      </c>
      <c r="D20" s="15" t="s">
        <v>165</v>
      </c>
      <c r="E20" s="73" t="s">
        <v>171</v>
      </c>
      <c r="F20" s="16">
        <v>1</v>
      </c>
      <c r="G20" s="74">
        <v>4800</v>
      </c>
      <c r="H20" s="23">
        <f>F20*G20</f>
        <v>4800</v>
      </c>
      <c r="I20" s="17"/>
      <c r="J20" s="26" t="s">
        <v>172</v>
      </c>
      <c r="K20" s="36"/>
      <c r="L20" s="16"/>
      <c r="M20" s="18">
        <v>41969</v>
      </c>
      <c r="N20" s="15"/>
      <c r="O20" s="75">
        <v>41982</v>
      </c>
      <c r="P20" s="18"/>
      <c r="Q20" s="70"/>
    </row>
    <row r="21" spans="1:17" ht="19.7" customHeight="1">
      <c r="A21" s="71"/>
      <c r="B21" s="72"/>
      <c r="C21" s="15"/>
      <c r="D21" s="15"/>
      <c r="E21" s="73"/>
      <c r="F21" s="16"/>
      <c r="G21" s="74"/>
      <c r="H21" s="23"/>
      <c r="I21" s="17"/>
      <c r="J21" s="26"/>
      <c r="K21" s="36"/>
      <c r="L21" s="16"/>
      <c r="M21" s="18"/>
      <c r="N21" s="15"/>
      <c r="O21" s="75"/>
      <c r="P21" s="18"/>
      <c r="Q21" s="70"/>
    </row>
    <row r="22" spans="1:17" ht="19.7" customHeight="1">
      <c r="A22" s="71"/>
      <c r="B22" s="50"/>
      <c r="C22" s="15" t="s">
        <v>44</v>
      </c>
      <c r="D22" s="15" t="s">
        <v>44</v>
      </c>
      <c r="E22" s="73" t="s">
        <v>173</v>
      </c>
      <c r="F22" s="16">
        <v>1</v>
      </c>
      <c r="G22" s="74">
        <v>8800</v>
      </c>
      <c r="H22" s="23">
        <f>F22*G22</f>
        <v>8800</v>
      </c>
      <c r="I22" s="17"/>
      <c r="J22" s="26" t="s">
        <v>174</v>
      </c>
      <c r="K22" s="16"/>
      <c r="L22" s="16"/>
      <c r="M22" s="18">
        <v>41975</v>
      </c>
      <c r="N22" s="15"/>
      <c r="O22" s="75">
        <v>41981</v>
      </c>
      <c r="P22" s="18">
        <v>41977</v>
      </c>
      <c r="Q22" s="70">
        <v>41977</v>
      </c>
    </row>
    <row r="23" spans="1:17" ht="19.7" customHeight="1">
      <c r="A23" s="71"/>
      <c r="B23" s="50"/>
      <c r="C23" s="15" t="s">
        <v>175</v>
      </c>
      <c r="D23" s="15" t="s">
        <v>23</v>
      </c>
      <c r="E23" s="73" t="s">
        <v>176</v>
      </c>
      <c r="F23" s="16">
        <v>2</v>
      </c>
      <c r="G23" s="74">
        <v>3880</v>
      </c>
      <c r="H23" s="23">
        <f>F23*G23</f>
        <v>7760</v>
      </c>
      <c r="I23" s="17"/>
      <c r="J23" s="26" t="s">
        <v>174</v>
      </c>
      <c r="K23" s="16"/>
      <c r="L23" s="16"/>
      <c r="M23" s="18">
        <v>41975</v>
      </c>
      <c r="N23" s="15"/>
      <c r="O23" s="75">
        <v>41981</v>
      </c>
      <c r="P23" s="18">
        <v>41981</v>
      </c>
      <c r="Q23" s="70"/>
    </row>
    <row r="24" spans="1:17" ht="19.7" customHeight="1">
      <c r="A24" s="71"/>
      <c r="B24" s="72"/>
      <c r="C24" s="15"/>
      <c r="D24" s="15"/>
      <c r="E24" s="73"/>
      <c r="F24" s="16"/>
      <c r="G24" s="74"/>
      <c r="H24" s="23"/>
      <c r="I24" s="17"/>
      <c r="J24" s="26"/>
      <c r="K24" s="16"/>
      <c r="L24" s="16"/>
      <c r="M24" s="18"/>
      <c r="N24" s="15"/>
      <c r="O24" s="75"/>
      <c r="P24" s="18"/>
      <c r="Q24" s="70"/>
    </row>
    <row r="25" spans="1:17" ht="19.7" customHeight="1">
      <c r="A25" s="71"/>
      <c r="B25" s="50"/>
      <c r="C25" s="15" t="s">
        <v>58</v>
      </c>
      <c r="D25" s="15" t="s">
        <v>58</v>
      </c>
      <c r="E25" s="73" t="s">
        <v>177</v>
      </c>
      <c r="F25" s="16">
        <v>6</v>
      </c>
      <c r="G25" s="74">
        <v>370</v>
      </c>
      <c r="H25" s="23">
        <f>F25*G25</f>
        <v>2220</v>
      </c>
      <c r="I25" s="17"/>
      <c r="J25" s="26" t="s">
        <v>178</v>
      </c>
      <c r="K25" s="16"/>
      <c r="L25" s="16"/>
      <c r="M25" s="18">
        <v>41974</v>
      </c>
      <c r="N25" s="15" t="s">
        <v>179</v>
      </c>
      <c r="O25" s="75">
        <v>41978</v>
      </c>
      <c r="P25" s="18"/>
      <c r="Q25" s="70">
        <v>41978</v>
      </c>
    </row>
    <row r="26" spans="1:17" ht="19.7" customHeight="1">
      <c r="A26" s="71"/>
      <c r="B26" s="50"/>
      <c r="C26" s="15" t="s">
        <v>58</v>
      </c>
      <c r="D26" s="15" t="s">
        <v>58</v>
      </c>
      <c r="E26" s="73" t="s">
        <v>180</v>
      </c>
      <c r="F26" s="16">
        <v>6</v>
      </c>
      <c r="G26" s="74">
        <v>370</v>
      </c>
      <c r="H26" s="23">
        <f>F26*G26</f>
        <v>2220</v>
      </c>
      <c r="I26" s="17"/>
      <c r="J26" s="26" t="s">
        <v>181</v>
      </c>
      <c r="K26" s="16"/>
      <c r="L26" s="16"/>
      <c r="M26" s="18">
        <v>41974</v>
      </c>
      <c r="N26" s="15" t="s">
        <v>179</v>
      </c>
      <c r="O26" s="75">
        <v>41978</v>
      </c>
      <c r="P26" s="18"/>
      <c r="Q26" s="70">
        <v>41978</v>
      </c>
    </row>
    <row r="27" spans="1:17" ht="19.7" customHeight="1">
      <c r="B27" s="72"/>
      <c r="C27" s="15"/>
      <c r="D27" s="15"/>
      <c r="E27" s="73"/>
      <c r="F27" s="16"/>
      <c r="G27" s="74"/>
      <c r="H27" s="23"/>
      <c r="I27" s="17"/>
      <c r="J27" s="26"/>
      <c r="K27" s="36"/>
      <c r="L27" s="16"/>
      <c r="M27" s="18"/>
      <c r="N27" s="15"/>
      <c r="O27" s="75"/>
      <c r="P27" s="18"/>
      <c r="Q27" s="70"/>
    </row>
    <row r="28" spans="1:17" ht="19.7" customHeight="1">
      <c r="A28" s="77" t="s">
        <v>182</v>
      </c>
      <c r="B28" s="50"/>
      <c r="C28" s="25" t="s">
        <v>183</v>
      </c>
      <c r="D28" s="15" t="s">
        <v>184</v>
      </c>
      <c r="E28" s="78" t="s">
        <v>185</v>
      </c>
      <c r="F28" s="79">
        <v>12</v>
      </c>
      <c r="G28" s="20">
        <v>1710</v>
      </c>
      <c r="H28" s="23">
        <f>F28*G28</f>
        <v>20520</v>
      </c>
      <c r="I28" s="80"/>
      <c r="J28" s="78" t="s">
        <v>186</v>
      </c>
      <c r="K28" s="36" t="s">
        <v>187</v>
      </c>
      <c r="L28" s="16"/>
      <c r="M28" s="18">
        <v>41975</v>
      </c>
      <c r="N28" s="15"/>
      <c r="O28" s="75">
        <v>41981</v>
      </c>
      <c r="P28" s="18">
        <v>41981</v>
      </c>
      <c r="Q28" s="70">
        <v>41981</v>
      </c>
    </row>
    <row r="29" spans="1:17" ht="19.7" customHeight="1">
      <c r="A29" s="77"/>
      <c r="B29" s="50"/>
      <c r="C29" s="25" t="s">
        <v>183</v>
      </c>
      <c r="D29" s="15" t="s">
        <v>184</v>
      </c>
      <c r="E29" s="78" t="s">
        <v>188</v>
      </c>
      <c r="F29" s="79">
        <v>6</v>
      </c>
      <c r="G29" s="20">
        <v>6600</v>
      </c>
      <c r="H29" s="23">
        <f>F29*G29</f>
        <v>39600</v>
      </c>
      <c r="I29" s="80"/>
      <c r="J29" s="78" t="s">
        <v>189</v>
      </c>
      <c r="K29" s="36" t="s">
        <v>187</v>
      </c>
      <c r="L29" s="16"/>
      <c r="M29" s="18">
        <v>41975</v>
      </c>
      <c r="N29" s="15"/>
      <c r="O29" s="75">
        <v>41981</v>
      </c>
      <c r="P29" s="18">
        <v>41984</v>
      </c>
      <c r="Q29" s="70">
        <v>41984</v>
      </c>
    </row>
    <row r="30" spans="1:17" ht="19.7" customHeight="1">
      <c r="A30" s="77"/>
      <c r="B30" s="50"/>
      <c r="C30" s="15" t="s">
        <v>94</v>
      </c>
      <c r="D30" s="15" t="s">
        <v>184</v>
      </c>
      <c r="E30" s="73" t="s">
        <v>190</v>
      </c>
      <c r="F30" s="16">
        <v>6</v>
      </c>
      <c r="G30" s="74">
        <v>5400</v>
      </c>
      <c r="H30" s="23">
        <f t="shared" ref="H30:H45" si="1">F30*G30</f>
        <v>32400</v>
      </c>
      <c r="I30" s="17"/>
      <c r="J30" s="26" t="s">
        <v>191</v>
      </c>
      <c r="K30" s="36" t="s">
        <v>187</v>
      </c>
      <c r="L30" s="16"/>
      <c r="M30" s="18">
        <v>41975</v>
      </c>
      <c r="N30" s="15"/>
      <c r="O30" s="75">
        <v>41981</v>
      </c>
      <c r="P30" s="18">
        <v>41981</v>
      </c>
      <c r="Q30" s="70">
        <v>41981</v>
      </c>
    </row>
    <row r="31" spans="1:17" ht="19.7" customHeight="1">
      <c r="A31" s="77"/>
      <c r="B31" s="50"/>
      <c r="C31" s="15" t="s">
        <v>94</v>
      </c>
      <c r="D31" s="15" t="s">
        <v>184</v>
      </c>
      <c r="E31" s="73" t="s">
        <v>192</v>
      </c>
      <c r="F31" s="16" t="s">
        <v>193</v>
      </c>
      <c r="G31" s="74">
        <v>2380</v>
      </c>
      <c r="H31" s="23">
        <v>4760</v>
      </c>
      <c r="I31" s="17"/>
      <c r="J31" s="26" t="s">
        <v>194</v>
      </c>
      <c r="K31" s="36" t="s">
        <v>195</v>
      </c>
      <c r="L31" s="16"/>
      <c r="M31" s="18">
        <v>41975</v>
      </c>
      <c r="N31" s="15"/>
      <c r="O31" s="75">
        <v>41981</v>
      </c>
      <c r="P31" s="18">
        <v>41981</v>
      </c>
      <c r="Q31" s="70">
        <v>41981</v>
      </c>
    </row>
    <row r="32" spans="1:17" ht="19.7" customHeight="1">
      <c r="A32" s="77"/>
      <c r="B32" s="50"/>
      <c r="C32" s="15" t="s">
        <v>94</v>
      </c>
      <c r="D32" s="15" t="s">
        <v>184</v>
      </c>
      <c r="E32" s="73" t="s">
        <v>196</v>
      </c>
      <c r="F32" s="16" t="s">
        <v>193</v>
      </c>
      <c r="G32" s="74">
        <v>2410</v>
      </c>
      <c r="H32" s="23">
        <v>4820</v>
      </c>
      <c r="I32" s="17"/>
      <c r="J32" s="26" t="s">
        <v>197</v>
      </c>
      <c r="K32" s="36"/>
      <c r="L32" s="16"/>
      <c r="M32" s="18">
        <v>41975</v>
      </c>
      <c r="N32" s="15"/>
      <c r="O32" s="75">
        <v>41981</v>
      </c>
      <c r="P32" s="18">
        <v>41981</v>
      </c>
      <c r="Q32" s="70">
        <v>41981</v>
      </c>
    </row>
    <row r="33" spans="1:17" ht="19.7" customHeight="1">
      <c r="A33" s="77"/>
      <c r="B33" s="50"/>
      <c r="C33" s="15" t="s">
        <v>94</v>
      </c>
      <c r="D33" s="15" t="s">
        <v>184</v>
      </c>
      <c r="E33" s="73" t="s">
        <v>198</v>
      </c>
      <c r="F33" s="16" t="s">
        <v>193</v>
      </c>
      <c r="G33" s="74">
        <v>2240</v>
      </c>
      <c r="H33" s="23">
        <v>4480</v>
      </c>
      <c r="I33" s="17"/>
      <c r="J33" s="26" t="s">
        <v>199</v>
      </c>
      <c r="K33" s="36"/>
      <c r="L33" s="16"/>
      <c r="M33" s="18">
        <v>41975</v>
      </c>
      <c r="N33" s="15"/>
      <c r="O33" s="75">
        <v>41981</v>
      </c>
      <c r="P33" s="18">
        <v>41981</v>
      </c>
      <c r="Q33" s="70">
        <v>41981</v>
      </c>
    </row>
    <row r="34" spans="1:17" ht="19.7" customHeight="1">
      <c r="A34" s="77"/>
      <c r="B34" s="50"/>
      <c r="C34" s="15" t="s">
        <v>94</v>
      </c>
      <c r="D34" s="15" t="s">
        <v>184</v>
      </c>
      <c r="E34" s="73" t="s">
        <v>200</v>
      </c>
      <c r="F34" s="16" t="s">
        <v>193</v>
      </c>
      <c r="G34" s="74">
        <v>3090</v>
      </c>
      <c r="H34" s="23">
        <v>6180</v>
      </c>
      <c r="I34" s="17"/>
      <c r="J34" s="26" t="s">
        <v>201</v>
      </c>
      <c r="K34" s="36"/>
      <c r="L34" s="16"/>
      <c r="M34" s="18">
        <v>41975</v>
      </c>
      <c r="N34" s="15"/>
      <c r="O34" s="75">
        <v>41981</v>
      </c>
      <c r="P34" s="18">
        <v>41981</v>
      </c>
      <c r="Q34" s="70">
        <v>41981</v>
      </c>
    </row>
    <row r="35" spans="1:17" ht="19.7" customHeight="1">
      <c r="A35" s="77"/>
      <c r="B35" s="50"/>
      <c r="C35" s="15" t="s">
        <v>94</v>
      </c>
      <c r="D35" s="15" t="s">
        <v>184</v>
      </c>
      <c r="E35" s="73" t="s">
        <v>202</v>
      </c>
      <c r="F35" s="16" t="s">
        <v>193</v>
      </c>
      <c r="G35" s="74">
        <v>2720</v>
      </c>
      <c r="H35" s="23">
        <v>5440</v>
      </c>
      <c r="I35" s="17"/>
      <c r="J35" s="26" t="s">
        <v>203</v>
      </c>
      <c r="K35" s="36"/>
      <c r="L35" s="16"/>
      <c r="M35" s="18">
        <v>41975</v>
      </c>
      <c r="N35" s="15"/>
      <c r="O35" s="75">
        <v>41981</v>
      </c>
      <c r="P35" s="18">
        <v>41981</v>
      </c>
      <c r="Q35" s="70">
        <v>41981</v>
      </c>
    </row>
    <row r="36" spans="1:17" ht="19.7" customHeight="1">
      <c r="A36" s="77"/>
      <c r="B36" s="72"/>
      <c r="C36" s="15"/>
      <c r="D36" s="15"/>
      <c r="E36" s="73"/>
      <c r="F36" s="16"/>
      <c r="G36" s="74"/>
      <c r="H36" s="23">
        <f t="shared" si="1"/>
        <v>0</v>
      </c>
      <c r="I36" s="17"/>
      <c r="J36" s="26"/>
      <c r="K36" s="36"/>
      <c r="L36" s="16"/>
      <c r="M36" s="18"/>
      <c r="N36" s="15"/>
      <c r="O36" s="75"/>
      <c r="P36" s="18"/>
      <c r="Q36" s="70"/>
    </row>
    <row r="37" spans="1:17" ht="19.7" customHeight="1">
      <c r="A37" s="77"/>
      <c r="B37" s="50"/>
      <c r="C37" s="15" t="s">
        <v>58</v>
      </c>
      <c r="D37" s="15" t="s">
        <v>58</v>
      </c>
      <c r="E37" s="73" t="s">
        <v>204</v>
      </c>
      <c r="F37" s="16">
        <v>2</v>
      </c>
      <c r="G37" s="74">
        <v>993</v>
      </c>
      <c r="H37" s="23">
        <f t="shared" si="1"/>
        <v>1986</v>
      </c>
      <c r="I37" s="17"/>
      <c r="J37" s="26" t="s">
        <v>205</v>
      </c>
      <c r="K37" s="36"/>
      <c r="L37" s="16"/>
      <c r="M37" s="18">
        <v>41974</v>
      </c>
      <c r="N37" s="15" t="s">
        <v>179</v>
      </c>
      <c r="O37" s="75">
        <v>41975</v>
      </c>
      <c r="P37" s="18"/>
      <c r="Q37" s="70">
        <v>41975</v>
      </c>
    </row>
    <row r="38" spans="1:17" ht="19.7" customHeight="1">
      <c r="A38" s="77"/>
      <c r="B38" s="50"/>
      <c r="C38" s="15" t="s">
        <v>58</v>
      </c>
      <c r="D38" s="15" t="s">
        <v>58</v>
      </c>
      <c r="E38" s="78" t="s">
        <v>206</v>
      </c>
      <c r="F38" s="79">
        <v>6</v>
      </c>
      <c r="G38" s="20">
        <v>270</v>
      </c>
      <c r="H38" s="23">
        <f t="shared" si="1"/>
        <v>1620</v>
      </c>
      <c r="I38" s="17"/>
      <c r="J38" s="26" t="s">
        <v>207</v>
      </c>
      <c r="K38" s="36" t="s">
        <v>187</v>
      </c>
      <c r="L38" s="16"/>
      <c r="M38" s="18">
        <v>41974</v>
      </c>
      <c r="N38" s="15" t="s">
        <v>179</v>
      </c>
      <c r="O38" s="75">
        <v>41975</v>
      </c>
      <c r="P38" s="18"/>
      <c r="Q38" s="70">
        <v>41975</v>
      </c>
    </row>
    <row r="39" spans="1:17" ht="19.7" customHeight="1">
      <c r="A39" s="77"/>
      <c r="B39" s="50"/>
      <c r="C39" s="25" t="s">
        <v>58</v>
      </c>
      <c r="D39" s="25" t="s">
        <v>58</v>
      </c>
      <c r="E39" s="78" t="s">
        <v>129</v>
      </c>
      <c r="F39" s="79">
        <v>1</v>
      </c>
      <c r="G39" s="20">
        <v>940</v>
      </c>
      <c r="H39" s="23">
        <f t="shared" si="1"/>
        <v>940</v>
      </c>
      <c r="I39" s="17"/>
      <c r="J39" s="26" t="s">
        <v>208</v>
      </c>
      <c r="K39" s="36" t="s">
        <v>187</v>
      </c>
      <c r="L39" s="16"/>
      <c r="M39" s="18">
        <v>41974</v>
      </c>
      <c r="N39" s="15" t="s">
        <v>179</v>
      </c>
      <c r="O39" s="75">
        <v>41975</v>
      </c>
      <c r="P39" s="18"/>
      <c r="Q39" s="70">
        <v>41975</v>
      </c>
    </row>
    <row r="40" spans="1:17" ht="19.7" customHeight="1">
      <c r="A40" s="77"/>
      <c r="B40" s="50"/>
      <c r="C40" s="25" t="s">
        <v>58</v>
      </c>
      <c r="D40" s="25" t="s">
        <v>58</v>
      </c>
      <c r="E40" s="78" t="s">
        <v>127</v>
      </c>
      <c r="F40" s="79">
        <v>1</v>
      </c>
      <c r="G40" s="20">
        <v>570</v>
      </c>
      <c r="H40" s="23">
        <f t="shared" si="1"/>
        <v>570</v>
      </c>
      <c r="I40" s="17"/>
      <c r="J40" s="26" t="s">
        <v>209</v>
      </c>
      <c r="K40" s="36" t="s">
        <v>187</v>
      </c>
      <c r="L40" s="16"/>
      <c r="M40" s="18">
        <v>41974</v>
      </c>
      <c r="N40" s="15" t="s">
        <v>179</v>
      </c>
      <c r="O40" s="75">
        <v>41975</v>
      </c>
      <c r="P40" s="18"/>
      <c r="Q40" s="70">
        <v>41975</v>
      </c>
    </row>
    <row r="41" spans="1:17" ht="19.7" customHeight="1">
      <c r="A41" s="77"/>
      <c r="B41" s="50"/>
      <c r="C41" s="15" t="s">
        <v>58</v>
      </c>
      <c r="D41" s="15" t="s">
        <v>58</v>
      </c>
      <c r="E41" s="73" t="s">
        <v>210</v>
      </c>
      <c r="F41" s="16">
        <v>6</v>
      </c>
      <c r="G41" s="74">
        <v>170</v>
      </c>
      <c r="H41" s="23">
        <f t="shared" si="1"/>
        <v>1020</v>
      </c>
      <c r="I41" s="17"/>
      <c r="J41" s="26" t="s">
        <v>211</v>
      </c>
      <c r="K41" s="36" t="s">
        <v>187</v>
      </c>
      <c r="L41" s="16"/>
      <c r="M41" s="18">
        <v>41974</v>
      </c>
      <c r="N41" s="15" t="s">
        <v>179</v>
      </c>
      <c r="O41" s="75">
        <v>41975</v>
      </c>
      <c r="P41" s="18"/>
      <c r="Q41" s="70">
        <v>41975</v>
      </c>
    </row>
    <row r="42" spans="1:17" ht="19.7" customHeight="1">
      <c r="A42" s="81"/>
      <c r="B42" s="50"/>
      <c r="C42" s="15"/>
      <c r="D42" s="15"/>
      <c r="E42" s="73"/>
      <c r="F42" s="16"/>
      <c r="G42" s="74"/>
      <c r="H42" s="23">
        <f t="shared" si="1"/>
        <v>0</v>
      </c>
      <c r="I42" s="16"/>
      <c r="J42" s="82"/>
      <c r="K42" s="36"/>
      <c r="L42" s="16"/>
      <c r="M42" s="18"/>
      <c r="N42" s="15"/>
      <c r="O42" s="75"/>
      <c r="P42" s="18"/>
      <c r="Q42" s="70"/>
    </row>
    <row r="43" spans="1:17" ht="19.7" customHeight="1">
      <c r="A43" s="81"/>
      <c r="B43" s="50"/>
      <c r="C43" s="83" t="s">
        <v>94</v>
      </c>
      <c r="D43" s="83" t="s">
        <v>184</v>
      </c>
      <c r="E43" s="84" t="s">
        <v>190</v>
      </c>
      <c r="F43" s="85">
        <v>2</v>
      </c>
      <c r="G43" s="86">
        <v>5400</v>
      </c>
      <c r="H43" s="87">
        <f t="shared" si="1"/>
        <v>10800</v>
      </c>
      <c r="I43" s="85"/>
      <c r="J43" s="88" t="s">
        <v>191</v>
      </c>
      <c r="K43" s="89" t="s">
        <v>187</v>
      </c>
      <c r="L43" s="90" t="s">
        <v>212</v>
      </c>
      <c r="M43" s="91">
        <v>42027</v>
      </c>
      <c r="N43" s="83"/>
      <c r="O43" s="92">
        <v>42034</v>
      </c>
      <c r="P43" s="18"/>
      <c r="Q43" s="70">
        <v>42032</v>
      </c>
    </row>
    <row r="44" spans="1:17" ht="19.7" customHeight="1">
      <c r="A44" s="93"/>
      <c r="B44" s="72"/>
      <c r="C44" s="15" t="s">
        <v>165</v>
      </c>
      <c r="D44" s="15" t="s">
        <v>165</v>
      </c>
      <c r="E44" s="73" t="s">
        <v>213</v>
      </c>
      <c r="F44" s="16">
        <v>1</v>
      </c>
      <c r="G44" s="74">
        <v>60000</v>
      </c>
      <c r="H44" s="23">
        <f t="shared" si="1"/>
        <v>60000</v>
      </c>
      <c r="I44" s="16"/>
      <c r="J44" s="82" t="s">
        <v>214</v>
      </c>
      <c r="K44" s="36" t="s">
        <v>187</v>
      </c>
      <c r="L44" s="94" t="s">
        <v>215</v>
      </c>
      <c r="M44" s="18"/>
      <c r="N44" s="15"/>
      <c r="O44" s="75"/>
      <c r="P44" s="18"/>
      <c r="Q44" s="70"/>
    </row>
    <row r="45" spans="1:17" ht="19.7" customHeight="1">
      <c r="B45" s="72"/>
      <c r="C45" s="15"/>
      <c r="D45" s="15"/>
      <c r="E45" s="73"/>
      <c r="F45" s="16"/>
      <c r="G45" s="74"/>
      <c r="H45" s="23">
        <f t="shared" si="1"/>
        <v>0</v>
      </c>
      <c r="I45" s="16"/>
      <c r="J45" s="82"/>
      <c r="K45" s="36"/>
      <c r="L45" s="16"/>
      <c r="M45" s="18"/>
      <c r="N45" s="15"/>
      <c r="O45" s="75"/>
      <c r="P45" s="18"/>
      <c r="Q45" s="70"/>
    </row>
  </sheetData>
  <autoFilter ref="B8:O9" xr:uid="{7456F075-B499-4EF1-932D-158682733159}"/>
  <mergeCells count="8">
    <mergeCell ref="A9:A26"/>
    <mergeCell ref="A28:A41"/>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D9DD-D5B9-4A78-8286-C6F04346016D}">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v>
      </c>
      <c r="G2" s="4" t="s">
        <v>2</v>
      </c>
      <c r="H2" s="5"/>
      <c r="I2" s="6"/>
      <c r="J2" s="7">
        <f>SUM(H:H)</f>
        <v>73600</v>
      </c>
    </row>
    <row r="3" spans="2:17" ht="20.100000000000001" customHeight="1">
      <c r="B3" s="1" t="s">
        <v>3</v>
      </c>
      <c r="C3" s="1"/>
      <c r="D3" s="1"/>
      <c r="E3" s="13" t="s">
        <v>217</v>
      </c>
    </row>
    <row r="4" spans="2:17" ht="20.100000000000001" customHeight="1">
      <c r="B4" s="1" t="s">
        <v>5</v>
      </c>
      <c r="C4" s="1"/>
      <c r="D4" s="1"/>
      <c r="E4" s="13">
        <v>125124</v>
      </c>
    </row>
    <row r="5" spans="2:17" ht="20.100000000000001" customHeight="1">
      <c r="B5" s="1" t="s">
        <v>6</v>
      </c>
      <c r="C5" s="1"/>
      <c r="D5" s="1"/>
      <c r="E5" s="14">
        <v>41653</v>
      </c>
    </row>
    <row r="6" spans="2:17" ht="20.100000000000001" customHeight="1">
      <c r="B6" s="1" t="s">
        <v>7</v>
      </c>
      <c r="C6" s="1"/>
      <c r="D6" s="1"/>
      <c r="E6" s="14">
        <v>42019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2</v>
      </c>
      <c r="C10" s="15" t="s">
        <v>165</v>
      </c>
      <c r="D10" s="15" t="s">
        <v>165</v>
      </c>
      <c r="E10" s="73" t="s">
        <v>218</v>
      </c>
      <c r="F10" s="26">
        <v>2</v>
      </c>
      <c r="G10" s="74">
        <v>20800</v>
      </c>
      <c r="H10" s="23">
        <f t="shared" ref="H10:H21" si="0">F10*G10</f>
        <v>41600</v>
      </c>
      <c r="I10" s="17"/>
      <c r="J10" s="26" t="s">
        <v>219</v>
      </c>
      <c r="K10" s="16"/>
      <c r="L10" s="16"/>
      <c r="M10" s="18">
        <v>41999</v>
      </c>
      <c r="N10" s="15"/>
      <c r="O10" s="16"/>
      <c r="P10" s="18"/>
      <c r="Q10" s="70">
        <v>42018</v>
      </c>
    </row>
    <row r="11" spans="2:17" s="8" customFormat="1" ht="19.7" customHeight="1">
      <c r="B11" s="15">
        <v>2</v>
      </c>
      <c r="C11" s="15" t="s">
        <v>165</v>
      </c>
      <c r="D11" s="15" t="s">
        <v>165</v>
      </c>
      <c r="E11" s="73" t="s">
        <v>220</v>
      </c>
      <c r="F11" s="26">
        <v>4</v>
      </c>
      <c r="G11" s="74">
        <v>4000</v>
      </c>
      <c r="H11" s="23">
        <f t="shared" si="0"/>
        <v>16000</v>
      </c>
      <c r="I11" s="17"/>
      <c r="J11" s="26" t="s">
        <v>221</v>
      </c>
      <c r="K11" s="16"/>
      <c r="L11" s="16"/>
      <c r="M11" s="18">
        <v>41999</v>
      </c>
      <c r="N11" s="15"/>
      <c r="O11" s="16"/>
      <c r="P11" s="18"/>
      <c r="Q11" s="70">
        <v>42018</v>
      </c>
    </row>
    <row r="12" spans="2:17" s="8" customFormat="1" ht="19.7" customHeight="1">
      <c r="B12" s="15">
        <v>2</v>
      </c>
      <c r="C12" s="15" t="s">
        <v>165</v>
      </c>
      <c r="D12" s="15" t="s">
        <v>165</v>
      </c>
      <c r="E12" s="73" t="s">
        <v>222</v>
      </c>
      <c r="F12" s="26">
        <v>4</v>
      </c>
      <c r="G12" s="74">
        <v>4000</v>
      </c>
      <c r="H12" s="23">
        <f t="shared" si="0"/>
        <v>16000</v>
      </c>
      <c r="I12" s="17"/>
      <c r="J12" s="26" t="s">
        <v>223</v>
      </c>
      <c r="K12" s="16"/>
      <c r="L12" s="16"/>
      <c r="M12" s="18">
        <v>41999</v>
      </c>
      <c r="N12" s="15"/>
      <c r="O12" s="16"/>
      <c r="P12" s="18"/>
      <c r="Q12" s="70">
        <v>42018</v>
      </c>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c r="C15" s="15"/>
      <c r="D15" s="15"/>
      <c r="E15" s="73"/>
      <c r="F15" s="26"/>
      <c r="G15" s="74"/>
      <c r="H15" s="23">
        <f t="shared" si="0"/>
        <v>0</v>
      </c>
      <c r="I15" s="17"/>
      <c r="J15" s="26"/>
      <c r="K15" s="16"/>
      <c r="L15" s="16"/>
      <c r="M15" s="18"/>
      <c r="N15" s="15"/>
      <c r="O15" s="16"/>
      <c r="P15" s="18"/>
      <c r="Q15" s="70"/>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sheetData>
  <autoFilter ref="B8:O21" xr:uid="{32C5E2E6-51BD-4C50-89F7-90D30789142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9DCC-0C2C-45BF-9209-423BDA808F2D}">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224</v>
      </c>
      <c r="G2" s="4" t="s">
        <v>2</v>
      </c>
      <c r="H2" s="5"/>
      <c r="I2" s="6"/>
      <c r="J2" s="7">
        <f>SUM(H:H)</f>
        <v>59740</v>
      </c>
    </row>
    <row r="3" spans="2:17" ht="20.100000000000001" customHeight="1">
      <c r="B3" s="1" t="s">
        <v>3</v>
      </c>
      <c r="C3" s="1"/>
      <c r="D3" s="1"/>
      <c r="E3" s="13" t="s">
        <v>217</v>
      </c>
    </row>
    <row r="4" spans="2:17" ht="20.100000000000001" customHeight="1">
      <c r="B4" s="1" t="s">
        <v>5</v>
      </c>
      <c r="C4" s="1"/>
      <c r="D4" s="1"/>
      <c r="E4" s="13">
        <v>125131</v>
      </c>
    </row>
    <row r="5" spans="2:17" ht="20.100000000000001" customHeight="1">
      <c r="B5" s="1" t="s">
        <v>6</v>
      </c>
      <c r="C5" s="1"/>
      <c r="D5" s="1"/>
      <c r="E5" s="14">
        <v>42023</v>
      </c>
    </row>
    <row r="6" spans="2:17" ht="20.100000000000001" customHeight="1">
      <c r="B6" s="1" t="s">
        <v>7</v>
      </c>
      <c r="C6" s="1"/>
      <c r="D6" s="1"/>
      <c r="E6" s="14">
        <v>42032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3</v>
      </c>
      <c r="C10" s="15" t="s">
        <v>58</v>
      </c>
      <c r="D10" s="15" t="s">
        <v>58</v>
      </c>
      <c r="E10" s="95" t="s">
        <v>225</v>
      </c>
      <c r="F10" s="26">
        <v>1</v>
      </c>
      <c r="G10" s="74">
        <v>2814</v>
      </c>
      <c r="H10" s="23">
        <f t="shared" ref="H10:H21" si="0">F10*G10</f>
        <v>2814</v>
      </c>
      <c r="I10" s="17"/>
      <c r="J10" s="26" t="s">
        <v>226</v>
      </c>
      <c r="K10" s="16" t="s">
        <v>227</v>
      </c>
      <c r="L10" s="16"/>
      <c r="M10" s="18">
        <v>41998</v>
      </c>
      <c r="N10" s="15"/>
      <c r="O10" s="16"/>
      <c r="P10" s="18">
        <v>41652</v>
      </c>
      <c r="Q10" s="70">
        <v>42017</v>
      </c>
    </row>
    <row r="11" spans="2:17" s="8" customFormat="1" ht="19.7" customHeight="1">
      <c r="B11" s="15">
        <v>4</v>
      </c>
      <c r="C11" s="15" t="s">
        <v>58</v>
      </c>
      <c r="D11" s="15" t="s">
        <v>58</v>
      </c>
      <c r="E11" s="73" t="s">
        <v>65</v>
      </c>
      <c r="F11" s="26">
        <v>1</v>
      </c>
      <c r="G11" s="74">
        <v>570</v>
      </c>
      <c r="H11" s="23">
        <f t="shared" si="0"/>
        <v>570</v>
      </c>
      <c r="I11" s="17"/>
      <c r="J11" s="26" t="s">
        <v>66</v>
      </c>
      <c r="K11" s="16"/>
      <c r="L11" s="16"/>
      <c r="M11" s="18">
        <v>41998</v>
      </c>
      <c r="N11" s="15"/>
      <c r="O11" s="16"/>
      <c r="P11" s="18">
        <v>41645</v>
      </c>
      <c r="Q11" s="70">
        <v>42010</v>
      </c>
    </row>
    <row r="12" spans="2:17" s="8" customFormat="1" ht="19.7" customHeight="1">
      <c r="B12" s="15">
        <v>4</v>
      </c>
      <c r="C12" s="15" t="s">
        <v>58</v>
      </c>
      <c r="D12" s="15" t="s">
        <v>58</v>
      </c>
      <c r="E12" s="73" t="s">
        <v>228</v>
      </c>
      <c r="F12" s="26">
        <v>2</v>
      </c>
      <c r="G12" s="74">
        <v>78</v>
      </c>
      <c r="H12" s="23">
        <f t="shared" si="0"/>
        <v>156</v>
      </c>
      <c r="I12" s="17"/>
      <c r="J12" s="26" t="s">
        <v>229</v>
      </c>
      <c r="K12" s="16"/>
      <c r="L12" s="16"/>
      <c r="M12" s="18">
        <v>41998</v>
      </c>
      <c r="N12" s="15"/>
      <c r="O12" s="16"/>
      <c r="P12" s="18">
        <v>41645</v>
      </c>
      <c r="Q12" s="70">
        <v>42010</v>
      </c>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v>4</v>
      </c>
      <c r="C14" s="15" t="s">
        <v>165</v>
      </c>
      <c r="D14" s="15" t="s">
        <v>165</v>
      </c>
      <c r="E14" s="73" t="s">
        <v>230</v>
      </c>
      <c r="F14" s="26">
        <v>1</v>
      </c>
      <c r="G14" s="74">
        <v>16400</v>
      </c>
      <c r="H14" s="23">
        <f t="shared" si="0"/>
        <v>16400</v>
      </c>
      <c r="I14" s="17"/>
      <c r="J14" s="26" t="s">
        <v>231</v>
      </c>
      <c r="K14" s="16"/>
      <c r="L14" s="16"/>
      <c r="M14" s="18">
        <v>41998</v>
      </c>
      <c r="N14" s="15"/>
      <c r="O14" s="16"/>
      <c r="P14" s="18"/>
      <c r="Q14" s="70">
        <v>42023</v>
      </c>
    </row>
    <row r="15" spans="2:17" s="8" customFormat="1" ht="19.7" customHeight="1">
      <c r="B15" s="15">
        <v>4</v>
      </c>
      <c r="C15" s="15" t="s">
        <v>165</v>
      </c>
      <c r="D15" s="15" t="s">
        <v>165</v>
      </c>
      <c r="E15" s="73" t="s">
        <v>232</v>
      </c>
      <c r="F15" s="26">
        <v>1</v>
      </c>
      <c r="G15" s="74">
        <v>8300</v>
      </c>
      <c r="H15" s="23">
        <f t="shared" si="0"/>
        <v>8300</v>
      </c>
      <c r="I15" s="17"/>
      <c r="J15" s="26" t="s">
        <v>233</v>
      </c>
      <c r="K15" s="16"/>
      <c r="L15" s="16"/>
      <c r="M15" s="18">
        <v>41998</v>
      </c>
      <c r="N15" s="15"/>
      <c r="O15" s="16"/>
      <c r="P15" s="18"/>
      <c r="Q15" s="70">
        <v>42023</v>
      </c>
    </row>
    <row r="16" spans="2:17" s="8" customFormat="1" ht="19.7" customHeight="1">
      <c r="B16" s="15">
        <v>4</v>
      </c>
      <c r="C16" s="15" t="s">
        <v>165</v>
      </c>
      <c r="D16" s="15" t="s">
        <v>165</v>
      </c>
      <c r="E16" s="73" t="s">
        <v>234</v>
      </c>
      <c r="F16" s="26">
        <v>1</v>
      </c>
      <c r="G16" s="74">
        <v>3500</v>
      </c>
      <c r="H16" s="23">
        <f t="shared" si="0"/>
        <v>3500</v>
      </c>
      <c r="I16" s="17"/>
      <c r="J16" s="26" t="s">
        <v>235</v>
      </c>
      <c r="K16" s="16"/>
      <c r="L16" s="16"/>
      <c r="M16" s="18">
        <v>41998</v>
      </c>
      <c r="N16" s="15"/>
      <c r="O16" s="16"/>
      <c r="P16" s="18"/>
      <c r="Q16" s="70">
        <v>42023</v>
      </c>
    </row>
    <row r="17" spans="2:17" s="8" customFormat="1" ht="19.7" customHeight="1">
      <c r="B17" s="15">
        <v>4</v>
      </c>
      <c r="C17" s="15" t="s">
        <v>165</v>
      </c>
      <c r="D17" s="15" t="s">
        <v>165</v>
      </c>
      <c r="E17" s="73" t="s">
        <v>236</v>
      </c>
      <c r="F17" s="26">
        <v>1</v>
      </c>
      <c r="G17" s="74">
        <v>19800</v>
      </c>
      <c r="H17" s="23">
        <f t="shared" si="0"/>
        <v>19800</v>
      </c>
      <c r="I17" s="17"/>
      <c r="J17" s="26" t="s">
        <v>237</v>
      </c>
      <c r="K17" s="16"/>
      <c r="L17" s="16"/>
      <c r="M17" s="18">
        <v>41998</v>
      </c>
      <c r="N17" s="15"/>
      <c r="O17" s="16"/>
      <c r="P17" s="18"/>
      <c r="Q17" s="70">
        <v>42023</v>
      </c>
    </row>
    <row r="18" spans="2:17" s="8" customFormat="1" ht="19.7" customHeight="1">
      <c r="B18" s="15">
        <v>4</v>
      </c>
      <c r="C18" s="15" t="s">
        <v>165</v>
      </c>
      <c r="D18" s="15" t="s">
        <v>165</v>
      </c>
      <c r="E18" s="73" t="s">
        <v>238</v>
      </c>
      <c r="F18" s="26">
        <v>1</v>
      </c>
      <c r="G18" s="74">
        <v>8200</v>
      </c>
      <c r="H18" s="23">
        <f t="shared" si="0"/>
        <v>8200</v>
      </c>
      <c r="I18" s="17"/>
      <c r="J18" s="26" t="s">
        <v>239</v>
      </c>
      <c r="K18" s="16"/>
      <c r="L18" s="16"/>
      <c r="M18" s="18">
        <v>41998</v>
      </c>
      <c r="N18" s="15"/>
      <c r="O18" s="16"/>
      <c r="P18" s="18"/>
      <c r="Q18" s="70">
        <v>42023</v>
      </c>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sheetData>
  <autoFilter ref="B8:O21" xr:uid="{F1E60A96-867A-4E81-819B-9D8C25CDB59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95A4-DBD5-4111-969B-34795767D004}">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224</v>
      </c>
      <c r="G2" s="4" t="s">
        <v>2</v>
      </c>
      <c r="H2" s="5"/>
      <c r="I2" s="6"/>
      <c r="J2" s="7">
        <f>SUM(H:H)</f>
        <v>22030</v>
      </c>
    </row>
    <row r="3" spans="2:17" ht="20.100000000000001" customHeight="1">
      <c r="B3" s="1" t="s">
        <v>3</v>
      </c>
      <c r="C3" s="1"/>
      <c r="D3" s="1"/>
      <c r="E3" s="13" t="s">
        <v>217</v>
      </c>
    </row>
    <row r="4" spans="2:17" ht="20.100000000000001" customHeight="1">
      <c r="B4" s="1" t="s">
        <v>5</v>
      </c>
      <c r="C4" s="1"/>
      <c r="D4" s="1"/>
      <c r="E4" s="13">
        <v>125133</v>
      </c>
    </row>
    <row r="5" spans="2:17" ht="20.100000000000001" customHeight="1">
      <c r="B5" s="1" t="s">
        <v>6</v>
      </c>
      <c r="C5" s="1"/>
      <c r="D5" s="1"/>
      <c r="E5" s="14">
        <v>42023</v>
      </c>
    </row>
    <row r="6" spans="2:17" ht="20.100000000000001" customHeight="1">
      <c r="B6" s="1" t="s">
        <v>7</v>
      </c>
      <c r="C6" s="1"/>
      <c r="D6" s="1"/>
      <c r="E6" s="14">
        <v>42032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15" t="s">
        <v>58</v>
      </c>
      <c r="D10" s="15" t="s">
        <v>58</v>
      </c>
      <c r="E10" s="73" t="s">
        <v>83</v>
      </c>
      <c r="F10" s="26">
        <v>1</v>
      </c>
      <c r="G10" s="74">
        <v>260</v>
      </c>
      <c r="H10" s="23">
        <f t="shared" ref="H10:H21" si="0">F10*G10</f>
        <v>260</v>
      </c>
      <c r="I10" s="17"/>
      <c r="J10" s="26" t="s">
        <v>84</v>
      </c>
      <c r="K10" s="16"/>
      <c r="L10" s="16"/>
      <c r="M10" s="18">
        <v>41998</v>
      </c>
      <c r="N10" s="15"/>
      <c r="O10" s="16"/>
      <c r="P10" s="18">
        <v>41647</v>
      </c>
      <c r="Q10" s="70">
        <v>42012</v>
      </c>
    </row>
    <row r="11" spans="2:17" s="8" customFormat="1" ht="19.7" customHeight="1">
      <c r="B11" s="15">
        <v>4</v>
      </c>
      <c r="C11" s="15" t="s">
        <v>58</v>
      </c>
      <c r="D11" s="15" t="s">
        <v>58</v>
      </c>
      <c r="E11" s="73" t="s">
        <v>240</v>
      </c>
      <c r="F11" s="26">
        <v>1</v>
      </c>
      <c r="G11" s="74">
        <v>150</v>
      </c>
      <c r="H11" s="23">
        <f t="shared" si="0"/>
        <v>150</v>
      </c>
      <c r="I11" s="17"/>
      <c r="J11" s="26" t="s">
        <v>86</v>
      </c>
      <c r="K11" s="16"/>
      <c r="L11" s="16"/>
      <c r="M11" s="18">
        <v>41998</v>
      </c>
      <c r="N11" s="15"/>
      <c r="O11" s="16"/>
      <c r="P11" s="18">
        <v>41647</v>
      </c>
      <c r="Q11" s="70">
        <v>42012</v>
      </c>
    </row>
    <row r="12" spans="2:17" s="8" customFormat="1" ht="19.7" customHeight="1">
      <c r="B12" s="15">
        <v>4</v>
      </c>
      <c r="C12" s="15" t="s">
        <v>58</v>
      </c>
      <c r="D12" s="15" t="s">
        <v>58</v>
      </c>
      <c r="E12" s="73" t="s">
        <v>126</v>
      </c>
      <c r="F12" s="26">
        <v>1</v>
      </c>
      <c r="G12" s="74">
        <v>780</v>
      </c>
      <c r="H12" s="23">
        <f t="shared" si="0"/>
        <v>780</v>
      </c>
      <c r="I12" s="17"/>
      <c r="J12" s="26" t="s">
        <v>72</v>
      </c>
      <c r="K12" s="16"/>
      <c r="L12" s="16"/>
      <c r="M12" s="18">
        <v>41998</v>
      </c>
      <c r="N12" s="15"/>
      <c r="O12" s="16"/>
      <c r="P12" s="18">
        <v>41647</v>
      </c>
      <c r="Q12" s="70">
        <v>42012</v>
      </c>
    </row>
    <row r="13" spans="2:17" s="8" customFormat="1" ht="19.7" customHeight="1">
      <c r="B13" s="15">
        <v>4</v>
      </c>
      <c r="C13" s="15" t="s">
        <v>58</v>
      </c>
      <c r="D13" s="15" t="s">
        <v>58</v>
      </c>
      <c r="E13" s="73" t="s">
        <v>70</v>
      </c>
      <c r="F13" s="26">
        <v>5</v>
      </c>
      <c r="G13" s="74">
        <v>320</v>
      </c>
      <c r="H13" s="23">
        <f t="shared" si="0"/>
        <v>1600</v>
      </c>
      <c r="I13" s="17"/>
      <c r="J13" s="26" t="s">
        <v>69</v>
      </c>
      <c r="K13" s="16"/>
      <c r="L13" s="16"/>
      <c r="M13" s="18">
        <v>41998</v>
      </c>
      <c r="N13" s="15"/>
      <c r="O13" s="16"/>
      <c r="P13" s="18">
        <v>41647</v>
      </c>
      <c r="Q13" s="70">
        <v>42012</v>
      </c>
    </row>
    <row r="14" spans="2:17" s="8" customFormat="1" ht="19.7" customHeight="1">
      <c r="B14" s="15">
        <v>4</v>
      </c>
      <c r="C14" s="15" t="s">
        <v>58</v>
      </c>
      <c r="D14" s="15" t="s">
        <v>58</v>
      </c>
      <c r="E14" s="73" t="s">
        <v>129</v>
      </c>
      <c r="F14" s="26">
        <v>1</v>
      </c>
      <c r="G14" s="74">
        <v>940</v>
      </c>
      <c r="H14" s="23">
        <f t="shared" si="0"/>
        <v>940</v>
      </c>
      <c r="I14" s="17"/>
      <c r="J14" s="26" t="s">
        <v>78</v>
      </c>
      <c r="K14" s="16"/>
      <c r="L14" s="16"/>
      <c r="M14" s="18">
        <v>41998</v>
      </c>
      <c r="N14" s="15"/>
      <c r="O14" s="16"/>
      <c r="P14" s="18">
        <v>41647</v>
      </c>
      <c r="Q14" s="70">
        <v>42012</v>
      </c>
    </row>
    <row r="15" spans="2:17" s="8" customFormat="1" ht="19.7" customHeight="1">
      <c r="B15" s="15"/>
      <c r="C15" s="15"/>
      <c r="D15" s="15"/>
      <c r="E15" s="73"/>
      <c r="F15" s="26"/>
      <c r="G15" s="74"/>
      <c r="H15" s="23">
        <f t="shared" si="0"/>
        <v>0</v>
      </c>
      <c r="I15" s="17"/>
      <c r="J15" s="26"/>
      <c r="K15" s="16"/>
      <c r="L15" s="16"/>
      <c r="M15" s="18"/>
      <c r="N15" s="15"/>
      <c r="O15" s="16"/>
      <c r="P15" s="18"/>
      <c r="Q15" s="70"/>
    </row>
    <row r="16" spans="2:17" s="8" customFormat="1" ht="19.7" customHeight="1">
      <c r="B16" s="15">
        <v>4</v>
      </c>
      <c r="C16" s="15" t="s">
        <v>97</v>
      </c>
      <c r="D16" s="15" t="s">
        <v>97</v>
      </c>
      <c r="E16" s="73" t="s">
        <v>104</v>
      </c>
      <c r="F16" s="26">
        <v>1</v>
      </c>
      <c r="G16" s="74">
        <v>14500</v>
      </c>
      <c r="H16" s="23">
        <f t="shared" si="0"/>
        <v>14500</v>
      </c>
      <c r="I16" s="17"/>
      <c r="J16" s="26" t="s">
        <v>241</v>
      </c>
      <c r="K16" s="16"/>
      <c r="L16" s="16"/>
      <c r="M16" s="18">
        <v>41998</v>
      </c>
      <c r="N16" s="15"/>
      <c r="O16" s="16"/>
      <c r="P16" s="18">
        <v>42024</v>
      </c>
      <c r="Q16" s="70">
        <v>42024</v>
      </c>
    </row>
    <row r="17" spans="2:17" s="8" customFormat="1" ht="19.7" customHeight="1">
      <c r="B17" s="15">
        <v>4</v>
      </c>
      <c r="C17" s="15" t="s">
        <v>97</v>
      </c>
      <c r="D17" s="15" t="s">
        <v>97</v>
      </c>
      <c r="E17" s="73" t="s">
        <v>106</v>
      </c>
      <c r="F17" s="26">
        <v>1</v>
      </c>
      <c r="G17" s="74">
        <v>3800</v>
      </c>
      <c r="H17" s="23">
        <f t="shared" si="0"/>
        <v>3800</v>
      </c>
      <c r="I17" s="17"/>
      <c r="J17" s="26" t="s">
        <v>107</v>
      </c>
      <c r="K17" s="16"/>
      <c r="L17" s="16"/>
      <c r="M17" s="18">
        <v>41998</v>
      </c>
      <c r="N17" s="15"/>
      <c r="O17" s="16"/>
      <c r="P17" s="18">
        <v>42024</v>
      </c>
      <c r="Q17" s="70">
        <v>42024</v>
      </c>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sheetData>
  <autoFilter ref="B8:O21" xr:uid="{DEE5755D-238C-4A27-8C50-DF4E3BF5B21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8167C-344D-440E-96D1-CB8F595F4152}">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A23" sqref="A23:IV23"/>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242</v>
      </c>
      <c r="G2" s="4" t="s">
        <v>2</v>
      </c>
      <c r="H2" s="5"/>
      <c r="I2" s="6"/>
      <c r="J2" s="7">
        <f>SUM(H:H)</f>
        <v>69217</v>
      </c>
    </row>
    <row r="3" spans="2:17" ht="20.100000000000001" customHeight="1">
      <c r="B3" s="1" t="s">
        <v>3</v>
      </c>
      <c r="C3" s="1"/>
      <c r="D3" s="1"/>
      <c r="E3" s="13" t="s">
        <v>243</v>
      </c>
    </row>
    <row r="4" spans="2:17" ht="20.100000000000001" customHeight="1">
      <c r="B4" s="1" t="s">
        <v>5</v>
      </c>
      <c r="C4" s="1"/>
      <c r="D4" s="1"/>
      <c r="E4" s="13">
        <v>125140</v>
      </c>
    </row>
    <row r="5" spans="2:17" ht="20.100000000000001" customHeight="1">
      <c r="B5" s="1" t="s">
        <v>6</v>
      </c>
      <c r="C5" s="1"/>
      <c r="D5" s="1"/>
      <c r="E5" s="14">
        <v>42018</v>
      </c>
    </row>
    <row r="6" spans="2:17" ht="20.100000000000001" customHeight="1">
      <c r="B6" s="1" t="s">
        <v>7</v>
      </c>
      <c r="C6" s="1"/>
      <c r="D6" s="1"/>
      <c r="E6" s="14">
        <v>42033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3</v>
      </c>
      <c r="C10" s="15" t="s">
        <v>58</v>
      </c>
      <c r="D10" s="15" t="s">
        <v>58</v>
      </c>
      <c r="E10" s="73" t="s">
        <v>225</v>
      </c>
      <c r="F10" s="26">
        <v>1</v>
      </c>
      <c r="G10" s="74">
        <v>2814</v>
      </c>
      <c r="H10" s="23">
        <f t="shared" ref="H10:H24" si="0">F10*G10</f>
        <v>2814</v>
      </c>
      <c r="I10" s="17"/>
      <c r="J10" s="26" t="s">
        <v>244</v>
      </c>
      <c r="K10" s="16"/>
      <c r="L10" s="16"/>
      <c r="M10" s="18">
        <v>41991</v>
      </c>
      <c r="N10" s="15"/>
      <c r="O10" s="16"/>
      <c r="P10" s="18">
        <v>41644</v>
      </c>
      <c r="Q10" s="70">
        <v>42009</v>
      </c>
    </row>
    <row r="11" spans="2:17" s="8" customFormat="1" ht="19.7" customHeight="1">
      <c r="B11" s="15"/>
      <c r="C11" s="15"/>
      <c r="D11" s="15"/>
      <c r="E11" s="73"/>
      <c r="F11" s="26"/>
      <c r="G11" s="74"/>
      <c r="H11" s="23">
        <f t="shared" si="0"/>
        <v>0</v>
      </c>
      <c r="I11" s="17"/>
      <c r="J11" s="26"/>
      <c r="K11" s="16"/>
      <c r="L11" s="16"/>
      <c r="M11" s="18"/>
      <c r="N11" s="15"/>
      <c r="O11" s="16"/>
      <c r="P11" s="18"/>
      <c r="Q11" s="70"/>
    </row>
    <row r="12" spans="2:17" s="8" customFormat="1" ht="19.7" customHeight="1">
      <c r="B12" s="15">
        <v>6</v>
      </c>
      <c r="C12" s="15" t="s">
        <v>165</v>
      </c>
      <c r="D12" s="15" t="s">
        <v>165</v>
      </c>
      <c r="E12" s="73" t="s">
        <v>245</v>
      </c>
      <c r="F12" s="26">
        <v>1</v>
      </c>
      <c r="G12" s="74">
        <v>9200</v>
      </c>
      <c r="H12" s="23">
        <f t="shared" si="0"/>
        <v>9200</v>
      </c>
      <c r="I12" s="17"/>
      <c r="J12" s="36" t="s">
        <v>231</v>
      </c>
      <c r="K12" s="16"/>
      <c r="L12" s="16"/>
      <c r="M12" s="18">
        <v>41991</v>
      </c>
      <c r="N12" s="15"/>
      <c r="O12" s="16"/>
      <c r="P12" s="18"/>
      <c r="Q12" s="70">
        <v>42018</v>
      </c>
    </row>
    <row r="13" spans="2:17" s="8" customFormat="1" ht="19.7" customHeight="1">
      <c r="B13" s="15">
        <v>6</v>
      </c>
      <c r="C13" s="15" t="s">
        <v>165</v>
      </c>
      <c r="D13" s="15" t="s">
        <v>165</v>
      </c>
      <c r="E13" s="73" t="s">
        <v>246</v>
      </c>
      <c r="F13" s="26">
        <v>1</v>
      </c>
      <c r="G13" s="74">
        <v>5000</v>
      </c>
      <c r="H13" s="23">
        <f t="shared" si="0"/>
        <v>5000</v>
      </c>
      <c r="I13" s="17"/>
      <c r="J13" s="36" t="s">
        <v>247</v>
      </c>
      <c r="K13" s="16"/>
      <c r="L13" s="16"/>
      <c r="M13" s="18">
        <v>41991</v>
      </c>
      <c r="N13" s="15"/>
      <c r="O13" s="16"/>
      <c r="P13" s="18"/>
      <c r="Q13" s="70">
        <v>42018</v>
      </c>
    </row>
    <row r="14" spans="2:17" s="8" customFormat="1" ht="19.7" customHeight="1">
      <c r="B14" s="15">
        <v>6</v>
      </c>
      <c r="C14" s="15" t="s">
        <v>165</v>
      </c>
      <c r="D14" s="15" t="s">
        <v>165</v>
      </c>
      <c r="E14" s="73" t="s">
        <v>248</v>
      </c>
      <c r="F14" s="26">
        <v>1</v>
      </c>
      <c r="G14" s="74">
        <v>5100</v>
      </c>
      <c r="H14" s="23">
        <f t="shared" si="0"/>
        <v>5100</v>
      </c>
      <c r="I14" s="17"/>
      <c r="J14" s="36" t="s">
        <v>249</v>
      </c>
      <c r="K14" s="16"/>
      <c r="L14" s="16"/>
      <c r="M14" s="18">
        <v>41991</v>
      </c>
      <c r="N14" s="15"/>
      <c r="O14" s="16"/>
      <c r="P14" s="18"/>
      <c r="Q14" s="70">
        <v>42018</v>
      </c>
    </row>
    <row r="15" spans="2:17" s="8" customFormat="1" ht="19.7" customHeight="1">
      <c r="B15" s="15">
        <v>6</v>
      </c>
      <c r="C15" s="15" t="s">
        <v>165</v>
      </c>
      <c r="D15" s="15" t="s">
        <v>165</v>
      </c>
      <c r="E15" s="73" t="s">
        <v>250</v>
      </c>
      <c r="F15" s="26">
        <v>1</v>
      </c>
      <c r="G15" s="74">
        <v>10700</v>
      </c>
      <c r="H15" s="23">
        <f t="shared" si="0"/>
        <v>10700</v>
      </c>
      <c r="I15" s="17"/>
      <c r="J15" s="36" t="s">
        <v>251</v>
      </c>
      <c r="K15" s="16"/>
      <c r="L15" s="16"/>
      <c r="M15" s="18">
        <v>41991</v>
      </c>
      <c r="N15" s="15"/>
      <c r="O15" s="16"/>
      <c r="P15" s="18"/>
      <c r="Q15" s="70">
        <v>42018</v>
      </c>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72">
        <v>8</v>
      </c>
      <c r="C17" s="72" t="s">
        <v>252</v>
      </c>
      <c r="D17" s="72" t="s">
        <v>252</v>
      </c>
      <c r="E17" s="96" t="s">
        <v>253</v>
      </c>
      <c r="F17" s="26">
        <v>1</v>
      </c>
      <c r="G17" s="74">
        <v>30000</v>
      </c>
      <c r="H17" s="23">
        <f t="shared" si="0"/>
        <v>30000</v>
      </c>
      <c r="I17" s="17"/>
      <c r="J17" s="26"/>
      <c r="K17" s="16"/>
      <c r="L17" s="16"/>
      <c r="M17" s="18">
        <v>41995</v>
      </c>
      <c r="N17" s="15"/>
      <c r="O17" s="16"/>
      <c r="P17" s="18">
        <v>42012</v>
      </c>
      <c r="Q17" s="70">
        <v>42017</v>
      </c>
    </row>
    <row r="18" spans="2:17" s="8" customFormat="1" ht="19.7" customHeight="1">
      <c r="B18" s="72">
        <v>8</v>
      </c>
      <c r="C18" s="72" t="s">
        <v>252</v>
      </c>
      <c r="D18" s="72" t="s">
        <v>252</v>
      </c>
      <c r="E18" s="96" t="s">
        <v>254</v>
      </c>
      <c r="F18" s="26">
        <v>1</v>
      </c>
      <c r="G18" s="74">
        <v>1000</v>
      </c>
      <c r="H18" s="23">
        <f>F18*G18</f>
        <v>1000</v>
      </c>
      <c r="I18" s="17"/>
      <c r="J18" s="97"/>
      <c r="K18" s="16"/>
      <c r="L18" s="16"/>
      <c r="M18" s="18">
        <v>41995</v>
      </c>
      <c r="N18" s="15"/>
      <c r="O18" s="16"/>
      <c r="P18" s="18"/>
      <c r="Q18" s="70"/>
    </row>
    <row r="19" spans="2:17" s="8" customFormat="1" ht="19.7" customHeight="1">
      <c r="B19" s="72"/>
      <c r="C19" s="72"/>
      <c r="D19" s="72"/>
      <c r="E19" s="96"/>
      <c r="F19" s="26"/>
      <c r="G19" s="74"/>
      <c r="H19" s="23">
        <f>F19*G19</f>
        <v>0</v>
      </c>
      <c r="I19" s="17"/>
      <c r="J19" s="97"/>
      <c r="K19" s="16"/>
      <c r="L19" s="16"/>
      <c r="M19" s="18"/>
      <c r="N19" s="15"/>
      <c r="O19" s="16"/>
      <c r="P19" s="18"/>
      <c r="Q19" s="70"/>
    </row>
    <row r="20" spans="2:17" s="8" customFormat="1" ht="19.7" customHeight="1">
      <c r="B20" s="72">
        <v>8</v>
      </c>
      <c r="C20" s="72" t="s">
        <v>58</v>
      </c>
      <c r="D20" s="72" t="s">
        <v>58</v>
      </c>
      <c r="E20" s="96" t="s">
        <v>255</v>
      </c>
      <c r="F20" s="26">
        <v>1</v>
      </c>
      <c r="G20" s="74">
        <v>5200</v>
      </c>
      <c r="H20" s="23">
        <f>F20*G20</f>
        <v>5200</v>
      </c>
      <c r="I20" s="17"/>
      <c r="J20" s="97" t="s">
        <v>256</v>
      </c>
      <c r="K20" s="16"/>
      <c r="L20" s="16"/>
      <c r="M20" s="18">
        <v>41995</v>
      </c>
      <c r="N20" s="15"/>
      <c r="O20" s="16"/>
      <c r="P20" s="18">
        <v>41645</v>
      </c>
      <c r="Q20" s="70">
        <v>42010</v>
      </c>
    </row>
    <row r="21" spans="2:17" s="8" customFormat="1" ht="19.7" customHeight="1">
      <c r="B21" s="72">
        <v>8</v>
      </c>
      <c r="C21" s="72" t="s">
        <v>58</v>
      </c>
      <c r="D21" s="72" t="s">
        <v>58</v>
      </c>
      <c r="E21" s="96" t="s">
        <v>257</v>
      </c>
      <c r="F21" s="26">
        <v>1</v>
      </c>
      <c r="G21" s="74">
        <v>203</v>
      </c>
      <c r="H21" s="23">
        <f>F21*G21</f>
        <v>203</v>
      </c>
      <c r="I21" s="17"/>
      <c r="J21" s="97" t="s">
        <v>258</v>
      </c>
      <c r="K21" s="16"/>
      <c r="L21" s="16"/>
      <c r="M21" s="18">
        <v>41995</v>
      </c>
      <c r="N21" s="15"/>
      <c r="O21" s="16"/>
      <c r="P21" s="18">
        <v>41645</v>
      </c>
      <c r="Q21" s="70">
        <v>42010</v>
      </c>
    </row>
    <row r="22" spans="2:17" s="8" customFormat="1" ht="19.7" customHeight="1">
      <c r="B22" s="15"/>
      <c r="C22" s="15"/>
      <c r="D22" s="15"/>
      <c r="E22" s="73"/>
      <c r="F22" s="26"/>
      <c r="G22" s="74"/>
      <c r="H22" s="23">
        <f t="shared" si="0"/>
        <v>0</v>
      </c>
      <c r="I22" s="17"/>
      <c r="J22" s="26"/>
      <c r="K22" s="16"/>
      <c r="L22" s="16"/>
      <c r="M22" s="18"/>
      <c r="N22" s="15"/>
      <c r="O22" s="16"/>
      <c r="P22" s="18"/>
      <c r="Q22" s="70"/>
    </row>
    <row r="23" spans="2:17" s="8" customFormat="1" ht="19.7" customHeight="1">
      <c r="B23" s="15"/>
      <c r="C23" s="15"/>
      <c r="D23" s="15"/>
      <c r="E23" s="73"/>
      <c r="F23" s="26"/>
      <c r="G23" s="74"/>
      <c r="H23" s="23">
        <f>F23*G23</f>
        <v>0</v>
      </c>
      <c r="I23" s="17"/>
      <c r="J23" s="26"/>
      <c r="K23" s="16"/>
      <c r="L23" s="16"/>
      <c r="M23" s="18"/>
      <c r="N23" s="15"/>
      <c r="O23" s="16"/>
      <c r="P23" s="18"/>
      <c r="Q23" s="70"/>
    </row>
    <row r="24" spans="2:17" s="8" customFormat="1" ht="19.7" customHeight="1">
      <c r="B24" s="15"/>
      <c r="C24" s="15"/>
      <c r="D24" s="15"/>
      <c r="E24" s="73"/>
      <c r="F24" s="26"/>
      <c r="G24" s="74"/>
      <c r="H24" s="23">
        <f t="shared" si="0"/>
        <v>0</v>
      </c>
      <c r="I24" s="17"/>
      <c r="J24" s="26"/>
      <c r="K24" s="16"/>
      <c r="L24" s="16"/>
      <c r="M24" s="18"/>
      <c r="N24" s="15"/>
      <c r="O24" s="16"/>
      <c r="P24" s="18"/>
      <c r="Q24" s="70"/>
    </row>
  </sheetData>
  <autoFilter ref="B8:O24" xr:uid="{862D7D1D-D0F2-4361-8299-2FF57CCD530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162F-5EBB-4F63-9791-9B7787E8BFD1}">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259</v>
      </c>
      <c r="G2" s="4" t="s">
        <v>2</v>
      </c>
      <c r="H2" s="5"/>
      <c r="I2" s="6"/>
      <c r="J2" s="7">
        <f>SUM(H:H)</f>
        <v>91501</v>
      </c>
    </row>
    <row r="3" spans="2:17" ht="20.100000000000001" customHeight="1">
      <c r="B3" s="1" t="s">
        <v>3</v>
      </c>
      <c r="C3" s="1"/>
      <c r="D3" s="1"/>
      <c r="E3" s="13" t="s">
        <v>260</v>
      </c>
    </row>
    <row r="4" spans="2:17" ht="20.100000000000001" customHeight="1">
      <c r="B4" s="1" t="s">
        <v>5</v>
      </c>
      <c r="C4" s="1"/>
      <c r="D4" s="1"/>
      <c r="E4" s="13">
        <v>125143</v>
      </c>
      <c r="J4" s="98">
        <f>SUM(H12:H14,H16,H18:H24)</f>
        <v>70634</v>
      </c>
      <c r="L4" s="99"/>
    </row>
    <row r="5" spans="2:17" ht="20.100000000000001" customHeight="1">
      <c r="B5" s="1" t="s">
        <v>6</v>
      </c>
      <c r="C5" s="1"/>
      <c r="D5" s="1"/>
      <c r="E5" s="14">
        <v>42019</v>
      </c>
    </row>
    <row r="6" spans="2:17" ht="20.100000000000001" customHeight="1">
      <c r="B6" s="1" t="s">
        <v>7</v>
      </c>
      <c r="C6" s="1"/>
      <c r="D6" s="1"/>
      <c r="E6" s="14">
        <v>42019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00" t="s">
        <v>252</v>
      </c>
      <c r="D9" s="100" t="s">
        <v>252</v>
      </c>
      <c r="E9" s="101" t="s">
        <v>261</v>
      </c>
      <c r="F9" s="101">
        <v>1</v>
      </c>
      <c r="G9" s="101">
        <v>7000</v>
      </c>
      <c r="H9" s="102">
        <f t="shared" ref="H9:H31" si="0">F9*G9</f>
        <v>7000</v>
      </c>
      <c r="I9" s="103"/>
      <c r="J9" s="101" t="s">
        <v>262</v>
      </c>
      <c r="K9" s="104" t="s">
        <v>212</v>
      </c>
      <c r="L9" s="101"/>
      <c r="M9" s="105">
        <v>42360</v>
      </c>
      <c r="N9" s="100"/>
      <c r="O9" s="106">
        <v>41648</v>
      </c>
      <c r="P9" s="18"/>
      <c r="Q9" s="70">
        <v>41998</v>
      </c>
    </row>
    <row r="10" spans="2:17" s="8" customFormat="1" ht="19.7" customHeight="1">
      <c r="B10" s="15"/>
      <c r="C10" s="100" t="s">
        <v>252</v>
      </c>
      <c r="D10" s="100" t="s">
        <v>252</v>
      </c>
      <c r="E10" s="101" t="s">
        <v>254</v>
      </c>
      <c r="F10" s="101">
        <v>1</v>
      </c>
      <c r="G10" s="101">
        <v>1000</v>
      </c>
      <c r="H10" s="102">
        <f t="shared" si="0"/>
        <v>1000</v>
      </c>
      <c r="I10" s="103"/>
      <c r="J10" s="101"/>
      <c r="K10" s="104" t="s">
        <v>212</v>
      </c>
      <c r="L10" s="101"/>
      <c r="M10" s="105">
        <v>42360</v>
      </c>
      <c r="N10" s="100"/>
      <c r="O10" s="101"/>
      <c r="P10" s="18"/>
      <c r="Q10" s="70"/>
    </row>
    <row r="11" spans="2:17" s="8" customFormat="1" ht="19.7" customHeight="1">
      <c r="B11" s="15"/>
      <c r="C11" s="15"/>
      <c r="D11" s="15"/>
      <c r="E11" s="73"/>
      <c r="F11" s="16"/>
      <c r="G11" s="74"/>
      <c r="H11" s="107">
        <f t="shared" si="0"/>
        <v>0</v>
      </c>
      <c r="I11" s="17"/>
      <c r="J11" s="36"/>
      <c r="K11" s="36"/>
      <c r="L11" s="16"/>
      <c r="M11" s="18"/>
      <c r="N11" s="15"/>
      <c r="O11" s="16"/>
      <c r="P11" s="18"/>
      <c r="Q11" s="70"/>
    </row>
    <row r="12" spans="2:17" s="8" customFormat="1" ht="19.7" customHeight="1">
      <c r="B12" s="15"/>
      <c r="C12" s="15" t="s">
        <v>165</v>
      </c>
      <c r="D12" s="15" t="s">
        <v>165</v>
      </c>
      <c r="E12" s="108" t="s">
        <v>263</v>
      </c>
      <c r="F12" s="109">
        <v>1</v>
      </c>
      <c r="G12" s="20">
        <v>6700</v>
      </c>
      <c r="H12" s="107">
        <f t="shared" si="0"/>
        <v>6700</v>
      </c>
      <c r="I12" s="110"/>
      <c r="J12" s="108" t="s">
        <v>264</v>
      </c>
      <c r="K12" s="16"/>
      <c r="L12" s="16"/>
      <c r="M12" s="18">
        <v>41991</v>
      </c>
      <c r="N12" s="15" t="s">
        <v>179</v>
      </c>
      <c r="O12" s="75">
        <v>41654</v>
      </c>
      <c r="P12" s="75">
        <v>41654</v>
      </c>
      <c r="Q12" s="70">
        <v>42018</v>
      </c>
    </row>
    <row r="13" spans="2:17" s="8" customFormat="1" ht="19.7" customHeight="1">
      <c r="B13" s="15"/>
      <c r="C13" s="15" t="s">
        <v>165</v>
      </c>
      <c r="D13" s="15" t="s">
        <v>165</v>
      </c>
      <c r="E13" s="108" t="s">
        <v>265</v>
      </c>
      <c r="F13" s="109">
        <v>1</v>
      </c>
      <c r="G13" s="20">
        <v>3800</v>
      </c>
      <c r="H13" s="107">
        <f t="shared" si="0"/>
        <v>3800</v>
      </c>
      <c r="I13" s="17"/>
      <c r="J13" s="108" t="s">
        <v>266</v>
      </c>
      <c r="K13" s="16"/>
      <c r="L13" s="16"/>
      <c r="M13" s="18">
        <v>41991</v>
      </c>
      <c r="N13" s="15" t="s">
        <v>179</v>
      </c>
      <c r="O13" s="75">
        <v>41654</v>
      </c>
      <c r="P13" s="75">
        <v>41654</v>
      </c>
      <c r="Q13" s="70">
        <v>42018</v>
      </c>
    </row>
    <row r="14" spans="2:17" s="8" customFormat="1" ht="19.7" customHeight="1">
      <c r="B14" s="15"/>
      <c r="C14" s="15" t="s">
        <v>165</v>
      </c>
      <c r="D14" s="15" t="s">
        <v>165</v>
      </c>
      <c r="E14" s="108" t="s">
        <v>267</v>
      </c>
      <c r="F14" s="109">
        <v>1</v>
      </c>
      <c r="G14" s="20">
        <v>9500</v>
      </c>
      <c r="H14" s="107">
        <f t="shared" si="0"/>
        <v>9500</v>
      </c>
      <c r="I14" s="17"/>
      <c r="J14" s="108" t="s">
        <v>268</v>
      </c>
      <c r="K14" s="16"/>
      <c r="L14" s="16"/>
      <c r="M14" s="18">
        <v>41991</v>
      </c>
      <c r="N14" s="15" t="s">
        <v>179</v>
      </c>
      <c r="O14" s="75">
        <v>41654</v>
      </c>
      <c r="P14" s="75">
        <v>41654</v>
      </c>
      <c r="Q14" s="70">
        <v>42018</v>
      </c>
    </row>
    <row r="15" spans="2:17" s="8" customFormat="1" ht="19.7" customHeight="1">
      <c r="B15" s="15"/>
      <c r="C15" s="15" t="s">
        <v>165</v>
      </c>
      <c r="D15" s="15" t="s">
        <v>165</v>
      </c>
      <c r="E15" s="108" t="s">
        <v>269</v>
      </c>
      <c r="F15" s="109">
        <v>1</v>
      </c>
      <c r="G15" s="20">
        <v>11100</v>
      </c>
      <c r="H15" s="107">
        <f t="shared" si="0"/>
        <v>11100</v>
      </c>
      <c r="I15" s="17"/>
      <c r="J15" s="108" t="s">
        <v>270</v>
      </c>
      <c r="K15" s="16"/>
      <c r="L15" s="16"/>
      <c r="M15" s="18">
        <v>41991</v>
      </c>
      <c r="N15" s="15" t="s">
        <v>179</v>
      </c>
      <c r="O15" s="75">
        <v>41654</v>
      </c>
      <c r="P15" s="75">
        <v>41654</v>
      </c>
      <c r="Q15" s="70">
        <v>42018</v>
      </c>
    </row>
    <row r="16" spans="2:17" s="8" customFormat="1" ht="19.7" customHeight="1">
      <c r="B16" s="15"/>
      <c r="C16" s="15" t="s">
        <v>165</v>
      </c>
      <c r="D16" s="15" t="s">
        <v>165</v>
      </c>
      <c r="E16" s="108" t="s">
        <v>271</v>
      </c>
      <c r="F16" s="109">
        <v>1</v>
      </c>
      <c r="G16" s="20">
        <v>2100</v>
      </c>
      <c r="H16" s="107">
        <f t="shared" si="0"/>
        <v>2100</v>
      </c>
      <c r="I16" s="17"/>
      <c r="J16" s="76" t="s">
        <v>272</v>
      </c>
      <c r="K16" s="16"/>
      <c r="L16" s="16"/>
      <c r="M16" s="18">
        <v>41991</v>
      </c>
      <c r="N16" s="15" t="s">
        <v>179</v>
      </c>
      <c r="O16" s="75">
        <v>41654</v>
      </c>
      <c r="P16" s="75">
        <v>41654</v>
      </c>
      <c r="Q16" s="70">
        <v>42018</v>
      </c>
    </row>
    <row r="17" spans="2:17" s="8" customFormat="1" ht="19.7" customHeight="1">
      <c r="B17" s="15"/>
      <c r="C17" s="15"/>
      <c r="D17" s="15"/>
      <c r="E17" s="73"/>
      <c r="F17" s="16"/>
      <c r="G17" s="74"/>
      <c r="H17" s="107">
        <f t="shared" si="0"/>
        <v>0</v>
      </c>
      <c r="I17" s="17"/>
      <c r="J17" s="26"/>
      <c r="K17" s="16"/>
      <c r="L17" s="16"/>
      <c r="M17" s="18"/>
      <c r="N17" s="15"/>
      <c r="O17" s="16"/>
      <c r="P17" s="18"/>
      <c r="Q17" s="70"/>
    </row>
    <row r="18" spans="2:17" s="8" customFormat="1" ht="19.7" customHeight="1">
      <c r="B18" s="15"/>
      <c r="C18" s="15" t="s">
        <v>58</v>
      </c>
      <c r="D18" s="15" t="s">
        <v>58</v>
      </c>
      <c r="E18" s="20" t="s">
        <v>273</v>
      </c>
      <c r="F18" s="109">
        <v>2</v>
      </c>
      <c r="G18" s="20">
        <v>220</v>
      </c>
      <c r="H18" s="107">
        <f t="shared" si="0"/>
        <v>440</v>
      </c>
      <c r="I18" s="17"/>
      <c r="J18" s="111" t="s">
        <v>274</v>
      </c>
      <c r="K18" s="16"/>
      <c r="L18" s="16"/>
      <c r="M18" s="18">
        <v>41991</v>
      </c>
      <c r="N18" s="15" t="s">
        <v>179</v>
      </c>
      <c r="O18" s="75">
        <v>41645</v>
      </c>
      <c r="P18" s="75">
        <v>41645</v>
      </c>
      <c r="Q18" s="70">
        <v>42010</v>
      </c>
    </row>
    <row r="19" spans="2:17" s="8" customFormat="1" ht="19.7" customHeight="1">
      <c r="B19" s="15"/>
      <c r="C19" s="15" t="s">
        <v>58</v>
      </c>
      <c r="D19" s="15" t="s">
        <v>58</v>
      </c>
      <c r="E19" s="20" t="s">
        <v>275</v>
      </c>
      <c r="F19" s="109">
        <v>2</v>
      </c>
      <c r="G19" s="20">
        <v>220</v>
      </c>
      <c r="H19" s="107">
        <f t="shared" si="0"/>
        <v>440</v>
      </c>
      <c r="I19" s="17"/>
      <c r="J19" s="111" t="s">
        <v>274</v>
      </c>
      <c r="K19" s="16"/>
      <c r="L19" s="16"/>
      <c r="M19" s="18">
        <v>41991</v>
      </c>
      <c r="N19" s="15" t="s">
        <v>179</v>
      </c>
      <c r="O19" s="75">
        <v>41645</v>
      </c>
      <c r="P19" s="75">
        <v>41645</v>
      </c>
      <c r="Q19" s="70">
        <v>42010</v>
      </c>
    </row>
    <row r="20" spans="2:17" s="8" customFormat="1" ht="19.7" customHeight="1">
      <c r="B20" s="15"/>
      <c r="C20" s="15" t="s">
        <v>58</v>
      </c>
      <c r="D20" s="15" t="s">
        <v>58</v>
      </c>
      <c r="E20" s="26" t="s">
        <v>276</v>
      </c>
      <c r="F20" s="16">
        <v>1</v>
      </c>
      <c r="G20" s="20">
        <v>94</v>
      </c>
      <c r="H20" s="107">
        <f t="shared" si="0"/>
        <v>94</v>
      </c>
      <c r="I20" s="17"/>
      <c r="J20" s="26" t="s">
        <v>277</v>
      </c>
      <c r="K20" s="16"/>
      <c r="L20" s="16"/>
      <c r="M20" s="18">
        <v>41991</v>
      </c>
      <c r="N20" s="15" t="s">
        <v>179</v>
      </c>
      <c r="O20" s="75">
        <v>41645</v>
      </c>
      <c r="P20" s="75">
        <v>41645</v>
      </c>
      <c r="Q20" s="70">
        <v>42010</v>
      </c>
    </row>
    <row r="21" spans="2:17" s="8" customFormat="1" ht="19.7" customHeight="1">
      <c r="B21" s="15"/>
      <c r="C21" s="15" t="s">
        <v>58</v>
      </c>
      <c r="D21" s="15" t="s">
        <v>58</v>
      </c>
      <c r="E21" s="26" t="s">
        <v>278</v>
      </c>
      <c r="F21" s="109">
        <v>1</v>
      </c>
      <c r="G21" s="20">
        <v>15500</v>
      </c>
      <c r="H21" s="107">
        <f t="shared" si="0"/>
        <v>15500</v>
      </c>
      <c r="I21" s="17"/>
      <c r="J21" s="20" t="s">
        <v>279</v>
      </c>
      <c r="K21" s="16"/>
      <c r="L21" s="16"/>
      <c r="M21" s="18">
        <v>41991</v>
      </c>
      <c r="N21" s="15" t="s">
        <v>179</v>
      </c>
      <c r="O21" s="75">
        <v>41645</v>
      </c>
      <c r="P21" s="75">
        <v>41645</v>
      </c>
      <c r="Q21" s="70">
        <v>42010</v>
      </c>
    </row>
    <row r="22" spans="2:17" s="8" customFormat="1" ht="19.7" customHeight="1">
      <c r="B22" s="15"/>
      <c r="C22" s="15" t="s">
        <v>58</v>
      </c>
      <c r="D22" s="15" t="s">
        <v>58</v>
      </c>
      <c r="E22" s="26" t="s">
        <v>280</v>
      </c>
      <c r="F22" s="16">
        <v>1</v>
      </c>
      <c r="G22" s="20">
        <v>31000</v>
      </c>
      <c r="H22" s="107">
        <f t="shared" si="0"/>
        <v>31000</v>
      </c>
      <c r="I22" s="17"/>
      <c r="J22" s="26" t="s">
        <v>281</v>
      </c>
      <c r="K22" s="16"/>
      <c r="L22" s="16"/>
      <c r="M22" s="18">
        <v>41991</v>
      </c>
      <c r="N22" s="15" t="s">
        <v>179</v>
      </c>
      <c r="O22" s="75">
        <v>41645</v>
      </c>
      <c r="P22" s="75">
        <v>41645</v>
      </c>
      <c r="Q22" s="70">
        <v>42010</v>
      </c>
    </row>
    <row r="23" spans="2:17" s="8" customFormat="1" ht="19.7" customHeight="1">
      <c r="B23" s="15"/>
      <c r="C23" s="15" t="s">
        <v>58</v>
      </c>
      <c r="D23" s="15" t="s">
        <v>58</v>
      </c>
      <c r="E23" s="26" t="s">
        <v>282</v>
      </c>
      <c r="F23" s="16">
        <v>4</v>
      </c>
      <c r="G23" s="26">
        <v>130</v>
      </c>
      <c r="H23" s="107">
        <f t="shared" si="0"/>
        <v>520</v>
      </c>
      <c r="I23" s="17"/>
      <c r="J23" s="26" t="s">
        <v>283</v>
      </c>
      <c r="K23" s="16"/>
      <c r="L23" s="16"/>
      <c r="M23" s="18">
        <v>41991</v>
      </c>
      <c r="N23" s="15" t="s">
        <v>179</v>
      </c>
      <c r="O23" s="75">
        <v>41645</v>
      </c>
      <c r="P23" s="75">
        <v>41645</v>
      </c>
      <c r="Q23" s="70">
        <v>42010</v>
      </c>
    </row>
    <row r="24" spans="2:17" s="8" customFormat="1" ht="19.7" customHeight="1">
      <c r="B24" s="15"/>
      <c r="C24" s="15" t="s">
        <v>58</v>
      </c>
      <c r="D24" s="15" t="s">
        <v>58</v>
      </c>
      <c r="E24" s="26" t="s">
        <v>284</v>
      </c>
      <c r="F24" s="16">
        <v>4</v>
      </c>
      <c r="G24" s="20">
        <v>135</v>
      </c>
      <c r="H24" s="107">
        <f t="shared" si="0"/>
        <v>540</v>
      </c>
      <c r="I24" s="17"/>
      <c r="J24" s="26" t="s">
        <v>283</v>
      </c>
      <c r="K24" s="16"/>
      <c r="L24" s="16"/>
      <c r="M24" s="18">
        <v>41991</v>
      </c>
      <c r="N24" s="15" t="s">
        <v>179</v>
      </c>
      <c r="O24" s="75">
        <v>41645</v>
      </c>
      <c r="P24" s="75">
        <v>41645</v>
      </c>
      <c r="Q24" s="70">
        <v>42010</v>
      </c>
    </row>
    <row r="25" spans="2:17" s="8" customFormat="1" ht="19.7" customHeight="1">
      <c r="B25" s="15"/>
      <c r="C25" s="15"/>
      <c r="D25" s="15"/>
      <c r="E25" s="73"/>
      <c r="F25" s="16"/>
      <c r="G25" s="74"/>
      <c r="H25" s="107">
        <f t="shared" si="0"/>
        <v>0</v>
      </c>
      <c r="I25" s="17"/>
      <c r="J25" s="26"/>
      <c r="K25" s="16"/>
      <c r="L25" s="16"/>
      <c r="M25" s="18"/>
      <c r="N25" s="15"/>
      <c r="O25" s="16"/>
      <c r="P25" s="18"/>
      <c r="Q25" s="70"/>
    </row>
    <row r="26" spans="2:17" s="8" customFormat="1" ht="19.7" customHeight="1">
      <c r="B26" s="15"/>
      <c r="C26" s="112" t="s">
        <v>58</v>
      </c>
      <c r="D26" s="112" t="s">
        <v>58</v>
      </c>
      <c r="E26" s="113" t="s">
        <v>285</v>
      </c>
      <c r="F26" s="114">
        <v>1</v>
      </c>
      <c r="G26" s="115">
        <v>1767</v>
      </c>
      <c r="H26" s="115">
        <f>F26*G26</f>
        <v>1767</v>
      </c>
      <c r="I26" s="116"/>
      <c r="J26" s="117" t="s">
        <v>286</v>
      </c>
      <c r="K26" s="104" t="s">
        <v>212</v>
      </c>
      <c r="L26" s="101"/>
      <c r="M26" s="105">
        <v>42360</v>
      </c>
      <c r="N26" s="100"/>
      <c r="O26" s="106">
        <v>41648</v>
      </c>
      <c r="P26" s="18">
        <v>41647</v>
      </c>
      <c r="Q26" s="70">
        <v>42012</v>
      </c>
    </row>
    <row r="27" spans="2:17" s="8" customFormat="1" ht="19.7" customHeight="1">
      <c r="B27" s="15"/>
      <c r="C27" s="15"/>
      <c r="D27" s="15"/>
      <c r="E27" s="73"/>
      <c r="F27" s="16"/>
      <c r="G27" s="74"/>
      <c r="H27" s="107">
        <f t="shared" si="0"/>
        <v>0</v>
      </c>
      <c r="I27" s="17"/>
      <c r="J27" s="26"/>
      <c r="K27" s="16"/>
      <c r="L27" s="16"/>
      <c r="M27" s="18"/>
      <c r="N27" s="15"/>
      <c r="O27" s="16"/>
      <c r="P27" s="18"/>
      <c r="Q27" s="70"/>
    </row>
    <row r="28" spans="2:17" s="8" customFormat="1" ht="19.7" customHeight="1">
      <c r="B28" s="15"/>
      <c r="C28" s="15"/>
      <c r="D28" s="15"/>
      <c r="E28" s="73"/>
      <c r="F28" s="16"/>
      <c r="G28" s="74"/>
      <c r="H28" s="107">
        <f t="shared" si="0"/>
        <v>0</v>
      </c>
      <c r="I28" s="17"/>
      <c r="J28" s="26"/>
      <c r="K28" s="16"/>
      <c r="L28" s="16"/>
      <c r="M28" s="18"/>
      <c r="N28" s="15"/>
      <c r="O28" s="16"/>
      <c r="P28" s="18"/>
      <c r="Q28" s="70"/>
    </row>
    <row r="29" spans="2:17" s="8" customFormat="1" ht="19.7" customHeight="1">
      <c r="B29" s="15"/>
      <c r="C29" s="15"/>
      <c r="D29" s="15"/>
      <c r="E29" s="73"/>
      <c r="F29" s="16"/>
      <c r="G29" s="74"/>
      <c r="H29" s="107">
        <f t="shared" si="0"/>
        <v>0</v>
      </c>
      <c r="I29" s="17"/>
      <c r="J29" s="26"/>
      <c r="K29" s="16"/>
      <c r="L29" s="16"/>
      <c r="M29" s="18"/>
      <c r="N29" s="15"/>
      <c r="O29" s="16"/>
      <c r="P29" s="18"/>
      <c r="Q29" s="70"/>
    </row>
    <row r="30" spans="2:17" s="8" customFormat="1" ht="19.7" customHeight="1">
      <c r="B30" s="15"/>
      <c r="C30" s="15"/>
      <c r="D30" s="15"/>
      <c r="E30" s="73"/>
      <c r="F30" s="16"/>
      <c r="G30" s="74"/>
      <c r="H30" s="107">
        <f t="shared" si="0"/>
        <v>0</v>
      </c>
      <c r="I30" s="17"/>
      <c r="J30" s="26"/>
      <c r="K30" s="16"/>
      <c r="L30" s="16"/>
      <c r="M30" s="18"/>
      <c r="N30" s="15"/>
      <c r="O30" s="16"/>
      <c r="P30" s="18"/>
      <c r="Q30" s="70"/>
    </row>
    <row r="31" spans="2:17" s="8" customFormat="1" ht="19.7" customHeight="1">
      <c r="B31" s="15"/>
      <c r="C31" s="15"/>
      <c r="D31" s="15"/>
      <c r="E31" s="73"/>
      <c r="F31" s="16"/>
      <c r="G31" s="74"/>
      <c r="H31" s="107">
        <f t="shared" si="0"/>
        <v>0</v>
      </c>
      <c r="I31" s="17"/>
      <c r="J31" s="26"/>
      <c r="K31" s="16"/>
      <c r="L31" s="16"/>
      <c r="M31" s="18"/>
      <c r="N31" s="15"/>
      <c r="O31" s="16"/>
      <c r="P31" s="18"/>
      <c r="Q31" s="70"/>
    </row>
  </sheetData>
  <autoFilter ref="B8:O31" xr:uid="{2C733122-90AD-43B8-BED7-0A8DEBB9777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417B-7176-4F34-8B89-D5B600F24C1E}">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9.5" style="10" customWidth="1"/>
    <col min="10" max="10" width="29.5" style="3" customWidth="1"/>
    <col min="11" max="11" width="25.2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9.5" style="3" customWidth="1"/>
    <col min="266" max="266" width="29.5" style="3" customWidth="1"/>
    <col min="267" max="267" width="25.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9.5" style="3" customWidth="1"/>
    <col min="522" max="522" width="29.5" style="3" customWidth="1"/>
    <col min="523" max="523" width="25.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9.5" style="3" customWidth="1"/>
    <col min="778" max="778" width="29.5" style="3" customWidth="1"/>
    <col min="779" max="779" width="25.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9.5" style="3" customWidth="1"/>
    <col min="1034" max="1034" width="29.5" style="3" customWidth="1"/>
    <col min="1035" max="1035" width="25.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9.5" style="3" customWidth="1"/>
    <col min="1290" max="1290" width="29.5" style="3" customWidth="1"/>
    <col min="1291" max="1291" width="25.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9.5" style="3" customWidth="1"/>
    <col min="1546" max="1546" width="29.5" style="3" customWidth="1"/>
    <col min="1547" max="1547" width="25.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9.5" style="3" customWidth="1"/>
    <col min="1802" max="1802" width="29.5" style="3" customWidth="1"/>
    <col min="1803" max="1803" width="25.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9.5" style="3" customWidth="1"/>
    <col min="2058" max="2058" width="29.5" style="3" customWidth="1"/>
    <col min="2059" max="2059" width="25.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9.5" style="3" customWidth="1"/>
    <col min="2314" max="2314" width="29.5" style="3" customWidth="1"/>
    <col min="2315" max="2315" width="25.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9.5" style="3" customWidth="1"/>
    <col min="2570" max="2570" width="29.5" style="3" customWidth="1"/>
    <col min="2571" max="2571" width="25.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9.5" style="3" customWidth="1"/>
    <col min="2826" max="2826" width="29.5" style="3" customWidth="1"/>
    <col min="2827" max="2827" width="25.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9.5" style="3" customWidth="1"/>
    <col min="3082" max="3082" width="29.5" style="3" customWidth="1"/>
    <col min="3083" max="3083" width="25.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9.5" style="3" customWidth="1"/>
    <col min="3338" max="3338" width="29.5" style="3" customWidth="1"/>
    <col min="3339" max="3339" width="25.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9.5" style="3" customWidth="1"/>
    <col min="3594" max="3594" width="29.5" style="3" customWidth="1"/>
    <col min="3595" max="3595" width="25.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9.5" style="3" customWidth="1"/>
    <col min="3850" max="3850" width="29.5" style="3" customWidth="1"/>
    <col min="3851" max="3851" width="25.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9.5" style="3" customWidth="1"/>
    <col min="4106" max="4106" width="29.5" style="3" customWidth="1"/>
    <col min="4107" max="4107" width="25.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9.5" style="3" customWidth="1"/>
    <col min="4362" max="4362" width="29.5" style="3" customWidth="1"/>
    <col min="4363" max="4363" width="25.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9.5" style="3" customWidth="1"/>
    <col min="4618" max="4618" width="29.5" style="3" customWidth="1"/>
    <col min="4619" max="4619" width="25.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9.5" style="3" customWidth="1"/>
    <col min="4874" max="4874" width="29.5" style="3" customWidth="1"/>
    <col min="4875" max="4875" width="25.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9.5" style="3" customWidth="1"/>
    <col min="5130" max="5130" width="29.5" style="3" customWidth="1"/>
    <col min="5131" max="5131" width="25.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9.5" style="3" customWidth="1"/>
    <col min="5386" max="5386" width="29.5" style="3" customWidth="1"/>
    <col min="5387" max="5387" width="25.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9.5" style="3" customWidth="1"/>
    <col min="5642" max="5642" width="29.5" style="3" customWidth="1"/>
    <col min="5643" max="5643" width="25.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9.5" style="3" customWidth="1"/>
    <col min="5898" max="5898" width="29.5" style="3" customWidth="1"/>
    <col min="5899" max="5899" width="25.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9.5" style="3" customWidth="1"/>
    <col min="6154" max="6154" width="29.5" style="3" customWidth="1"/>
    <col min="6155" max="6155" width="25.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9.5" style="3" customWidth="1"/>
    <col min="6410" max="6410" width="29.5" style="3" customWidth="1"/>
    <col min="6411" max="6411" width="25.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9.5" style="3" customWidth="1"/>
    <col min="6666" max="6666" width="29.5" style="3" customWidth="1"/>
    <col min="6667" max="6667" width="25.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9.5" style="3" customWidth="1"/>
    <col min="6922" max="6922" width="29.5" style="3" customWidth="1"/>
    <col min="6923" max="6923" width="25.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9.5" style="3" customWidth="1"/>
    <col min="7178" max="7178" width="29.5" style="3" customWidth="1"/>
    <col min="7179" max="7179" width="25.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9.5" style="3" customWidth="1"/>
    <col min="7434" max="7434" width="29.5" style="3" customWidth="1"/>
    <col min="7435" max="7435" width="25.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9.5" style="3" customWidth="1"/>
    <col min="7690" max="7690" width="29.5" style="3" customWidth="1"/>
    <col min="7691" max="7691" width="25.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9.5" style="3" customWidth="1"/>
    <col min="7946" max="7946" width="29.5" style="3" customWidth="1"/>
    <col min="7947" max="7947" width="25.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9.5" style="3" customWidth="1"/>
    <col min="8202" max="8202" width="29.5" style="3" customWidth="1"/>
    <col min="8203" max="8203" width="25.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9.5" style="3" customWidth="1"/>
    <col min="8458" max="8458" width="29.5" style="3" customWidth="1"/>
    <col min="8459" max="8459" width="25.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9.5" style="3" customWidth="1"/>
    <col min="8714" max="8714" width="29.5" style="3" customWidth="1"/>
    <col min="8715" max="8715" width="25.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9.5" style="3" customWidth="1"/>
    <col min="8970" max="8970" width="29.5" style="3" customWidth="1"/>
    <col min="8971" max="8971" width="25.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9.5" style="3" customWidth="1"/>
    <col min="9226" max="9226" width="29.5" style="3" customWidth="1"/>
    <col min="9227" max="9227" width="25.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9.5" style="3" customWidth="1"/>
    <col min="9482" max="9482" width="29.5" style="3" customWidth="1"/>
    <col min="9483" max="9483" width="25.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9.5" style="3" customWidth="1"/>
    <col min="9738" max="9738" width="29.5" style="3" customWidth="1"/>
    <col min="9739" max="9739" width="25.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9.5" style="3" customWidth="1"/>
    <col min="9994" max="9994" width="29.5" style="3" customWidth="1"/>
    <col min="9995" max="9995" width="25.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9.5" style="3" customWidth="1"/>
    <col min="10250" max="10250" width="29.5" style="3" customWidth="1"/>
    <col min="10251" max="10251" width="25.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9.5" style="3" customWidth="1"/>
    <col min="10506" max="10506" width="29.5" style="3" customWidth="1"/>
    <col min="10507" max="10507" width="25.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9.5" style="3" customWidth="1"/>
    <col min="10762" max="10762" width="29.5" style="3" customWidth="1"/>
    <col min="10763" max="10763" width="25.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9.5" style="3" customWidth="1"/>
    <col min="11018" max="11018" width="29.5" style="3" customWidth="1"/>
    <col min="11019" max="11019" width="25.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9.5" style="3" customWidth="1"/>
    <col min="11274" max="11274" width="29.5" style="3" customWidth="1"/>
    <col min="11275" max="11275" width="25.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9.5" style="3" customWidth="1"/>
    <col min="11530" max="11530" width="29.5" style="3" customWidth="1"/>
    <col min="11531" max="11531" width="25.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9.5" style="3" customWidth="1"/>
    <col min="11786" max="11786" width="29.5" style="3" customWidth="1"/>
    <col min="11787" max="11787" width="25.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9.5" style="3" customWidth="1"/>
    <col min="12042" max="12042" width="29.5" style="3" customWidth="1"/>
    <col min="12043" max="12043" width="25.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9.5" style="3" customWidth="1"/>
    <col min="12298" max="12298" width="29.5" style="3" customWidth="1"/>
    <col min="12299" max="12299" width="25.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9.5" style="3" customWidth="1"/>
    <col min="12554" max="12554" width="29.5" style="3" customWidth="1"/>
    <col min="12555" max="12555" width="25.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9.5" style="3" customWidth="1"/>
    <col min="12810" max="12810" width="29.5" style="3" customWidth="1"/>
    <col min="12811" max="12811" width="25.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9.5" style="3" customWidth="1"/>
    <col min="13066" max="13066" width="29.5" style="3" customWidth="1"/>
    <col min="13067" max="13067" width="25.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9.5" style="3" customWidth="1"/>
    <col min="13322" max="13322" width="29.5" style="3" customWidth="1"/>
    <col min="13323" max="13323" width="25.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9.5" style="3" customWidth="1"/>
    <col min="13578" max="13578" width="29.5" style="3" customWidth="1"/>
    <col min="13579" max="13579" width="25.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9.5" style="3" customWidth="1"/>
    <col min="13834" max="13834" width="29.5" style="3" customWidth="1"/>
    <col min="13835" max="13835" width="25.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9.5" style="3" customWidth="1"/>
    <col min="14090" max="14090" width="29.5" style="3" customWidth="1"/>
    <col min="14091" max="14091" width="25.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9.5" style="3" customWidth="1"/>
    <col min="14346" max="14346" width="29.5" style="3" customWidth="1"/>
    <col min="14347" max="14347" width="25.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9.5" style="3" customWidth="1"/>
    <col min="14602" max="14602" width="29.5" style="3" customWidth="1"/>
    <col min="14603" max="14603" width="25.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9.5" style="3" customWidth="1"/>
    <col min="14858" max="14858" width="29.5" style="3" customWidth="1"/>
    <col min="14859" max="14859" width="25.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9.5" style="3" customWidth="1"/>
    <col min="15114" max="15114" width="29.5" style="3" customWidth="1"/>
    <col min="15115" max="15115" width="25.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9.5" style="3" customWidth="1"/>
    <col min="15370" max="15370" width="29.5" style="3" customWidth="1"/>
    <col min="15371" max="15371" width="25.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9.5" style="3" customWidth="1"/>
    <col min="15626" max="15626" width="29.5" style="3" customWidth="1"/>
    <col min="15627" max="15627" width="25.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9.5" style="3" customWidth="1"/>
    <col min="15882" max="15882" width="29.5" style="3" customWidth="1"/>
    <col min="15883" max="15883" width="25.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9.5" style="3" customWidth="1"/>
    <col min="16138" max="16138" width="29.5" style="3" customWidth="1"/>
    <col min="16139" max="16139" width="25.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287</v>
      </c>
      <c r="G2" s="4" t="s">
        <v>2</v>
      </c>
      <c r="H2" s="5"/>
      <c r="I2" s="6"/>
      <c r="J2" s="7">
        <f>SUM(H:H)</f>
        <v>6521</v>
      </c>
    </row>
    <row r="3" spans="2:17" ht="20.100000000000001" customHeight="1">
      <c r="B3" s="1" t="s">
        <v>3</v>
      </c>
      <c r="C3" s="1"/>
      <c r="D3" s="1"/>
      <c r="E3" s="13" t="s">
        <v>288</v>
      </c>
    </row>
    <row r="4" spans="2:17" ht="20.100000000000001" customHeight="1">
      <c r="B4" s="1" t="s">
        <v>5</v>
      </c>
      <c r="C4" s="1"/>
      <c r="D4" s="1"/>
      <c r="E4" s="13">
        <v>125145</v>
      </c>
    </row>
    <row r="5" spans="2:17" ht="20.100000000000001" customHeight="1">
      <c r="B5" s="1" t="s">
        <v>6</v>
      </c>
      <c r="C5" s="1"/>
      <c r="D5" s="1"/>
      <c r="E5" s="14">
        <v>41997</v>
      </c>
    </row>
    <row r="6" spans="2:17" ht="20.100000000000001" customHeight="1">
      <c r="B6" s="1" t="s">
        <v>7</v>
      </c>
      <c r="C6" s="1"/>
      <c r="D6" s="1"/>
      <c r="E6" s="14">
        <v>42009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128" customFormat="1" ht="19.7" customHeight="1">
      <c r="B10" s="118">
        <v>2</v>
      </c>
      <c r="C10" s="118" t="s">
        <v>58</v>
      </c>
      <c r="D10" s="118" t="s">
        <v>58</v>
      </c>
      <c r="E10" s="119" t="s">
        <v>289</v>
      </c>
      <c r="F10" s="120">
        <v>2</v>
      </c>
      <c r="G10" s="121">
        <v>310</v>
      </c>
      <c r="H10" s="122">
        <f t="shared" ref="H10:H18" si="0">F10*G10</f>
        <v>620</v>
      </c>
      <c r="I10" s="123"/>
      <c r="J10" s="120" t="s">
        <v>290</v>
      </c>
      <c r="K10" s="124" t="s">
        <v>291</v>
      </c>
      <c r="L10" s="124"/>
      <c r="M10" s="125">
        <v>41990</v>
      </c>
      <c r="N10" s="118"/>
      <c r="O10" s="126"/>
      <c r="P10" s="125">
        <v>41997</v>
      </c>
      <c r="Q10" s="127">
        <v>41997</v>
      </c>
    </row>
    <row r="11" spans="2:17" s="128" customFormat="1" ht="19.7" customHeight="1">
      <c r="B11" s="118">
        <v>3</v>
      </c>
      <c r="C11" s="118" t="s">
        <v>58</v>
      </c>
      <c r="D11" s="118" t="s">
        <v>58</v>
      </c>
      <c r="E11" s="119" t="s">
        <v>292</v>
      </c>
      <c r="F11" s="120">
        <v>1</v>
      </c>
      <c r="G11" s="121">
        <v>130</v>
      </c>
      <c r="H11" s="122">
        <f t="shared" si="0"/>
        <v>130</v>
      </c>
      <c r="I11" s="123"/>
      <c r="J11" s="120" t="s">
        <v>293</v>
      </c>
      <c r="K11" s="124" t="s">
        <v>294</v>
      </c>
      <c r="L11" s="124"/>
      <c r="M11" s="125">
        <v>41990</v>
      </c>
      <c r="N11" s="118"/>
      <c r="O11" s="124"/>
      <c r="P11" s="125">
        <v>41997</v>
      </c>
      <c r="Q11" s="127">
        <v>41997</v>
      </c>
    </row>
    <row r="12" spans="2:17" s="128" customFormat="1" ht="19.7" customHeight="1">
      <c r="B12" s="118">
        <v>4</v>
      </c>
      <c r="C12" s="118" t="s">
        <v>58</v>
      </c>
      <c r="D12" s="118" t="s">
        <v>58</v>
      </c>
      <c r="E12" s="119" t="s">
        <v>295</v>
      </c>
      <c r="F12" s="120">
        <v>1</v>
      </c>
      <c r="G12" s="121">
        <v>710</v>
      </c>
      <c r="H12" s="122">
        <f t="shared" si="0"/>
        <v>710</v>
      </c>
      <c r="I12" s="123"/>
      <c r="J12" s="120" t="s">
        <v>296</v>
      </c>
      <c r="K12" s="124" t="s">
        <v>294</v>
      </c>
      <c r="L12" s="124"/>
      <c r="M12" s="125">
        <v>41990</v>
      </c>
      <c r="N12" s="118"/>
      <c r="O12" s="124"/>
      <c r="P12" s="125">
        <v>41997</v>
      </c>
      <c r="Q12" s="127">
        <v>41997</v>
      </c>
    </row>
    <row r="13" spans="2:17" s="128" customFormat="1" ht="19.7" customHeight="1">
      <c r="B13" s="118">
        <v>4</v>
      </c>
      <c r="C13" s="118" t="s">
        <v>58</v>
      </c>
      <c r="D13" s="118" t="s">
        <v>58</v>
      </c>
      <c r="E13" s="119" t="s">
        <v>297</v>
      </c>
      <c r="F13" s="120">
        <v>1</v>
      </c>
      <c r="G13" s="121">
        <v>1390</v>
      </c>
      <c r="H13" s="122">
        <f t="shared" si="0"/>
        <v>1390</v>
      </c>
      <c r="I13" s="123"/>
      <c r="J13" s="120" t="s">
        <v>298</v>
      </c>
      <c r="K13" s="124" t="s">
        <v>294</v>
      </c>
      <c r="L13" s="124"/>
      <c r="M13" s="125">
        <v>41990</v>
      </c>
      <c r="N13" s="118"/>
      <c r="O13" s="124"/>
      <c r="P13" s="125">
        <v>41997</v>
      </c>
      <c r="Q13" s="127">
        <v>41997</v>
      </c>
    </row>
    <row r="14" spans="2:17" s="128" customFormat="1" ht="19.7" customHeight="1">
      <c r="B14" s="118">
        <v>5</v>
      </c>
      <c r="C14" s="118" t="s">
        <v>58</v>
      </c>
      <c r="D14" s="118" t="s">
        <v>58</v>
      </c>
      <c r="E14" s="119" t="s">
        <v>299</v>
      </c>
      <c r="F14" s="120">
        <v>1</v>
      </c>
      <c r="G14" s="121">
        <v>1670</v>
      </c>
      <c r="H14" s="122">
        <f t="shared" si="0"/>
        <v>1670</v>
      </c>
      <c r="I14" s="123"/>
      <c r="J14" s="120" t="s">
        <v>300</v>
      </c>
      <c r="K14" s="124" t="s">
        <v>294</v>
      </c>
      <c r="L14" s="124"/>
      <c r="M14" s="125">
        <v>41990</v>
      </c>
      <c r="N14" s="118"/>
      <c r="O14" s="124"/>
      <c r="P14" s="125">
        <v>41997</v>
      </c>
      <c r="Q14" s="127">
        <v>41997</v>
      </c>
    </row>
    <row r="15" spans="2:17" s="128" customFormat="1" ht="19.7" customHeight="1">
      <c r="B15" s="118">
        <v>5</v>
      </c>
      <c r="C15" s="118" t="s">
        <v>58</v>
      </c>
      <c r="D15" s="118" t="s">
        <v>58</v>
      </c>
      <c r="E15" s="119" t="s">
        <v>301</v>
      </c>
      <c r="F15" s="120">
        <v>1</v>
      </c>
      <c r="G15" s="121">
        <v>1670</v>
      </c>
      <c r="H15" s="122">
        <f t="shared" si="0"/>
        <v>1670</v>
      </c>
      <c r="I15" s="123"/>
      <c r="J15" s="120" t="s">
        <v>300</v>
      </c>
      <c r="K15" s="124" t="s">
        <v>294</v>
      </c>
      <c r="L15" s="124"/>
      <c r="M15" s="125">
        <v>41990</v>
      </c>
      <c r="N15" s="118"/>
      <c r="O15" s="124"/>
      <c r="P15" s="125">
        <v>41997</v>
      </c>
      <c r="Q15" s="127">
        <v>41997</v>
      </c>
    </row>
    <row r="16" spans="2:17" s="128" customFormat="1" ht="19.7" customHeight="1">
      <c r="B16" s="118">
        <v>6</v>
      </c>
      <c r="C16" s="118" t="s">
        <v>58</v>
      </c>
      <c r="D16" s="118" t="s">
        <v>58</v>
      </c>
      <c r="E16" s="119" t="s">
        <v>302</v>
      </c>
      <c r="F16" s="120">
        <v>1</v>
      </c>
      <c r="G16" s="121">
        <v>244</v>
      </c>
      <c r="H16" s="122">
        <f t="shared" si="0"/>
        <v>244</v>
      </c>
      <c r="I16" s="123"/>
      <c r="J16" s="120" t="s">
        <v>303</v>
      </c>
      <c r="K16" s="124" t="s">
        <v>294</v>
      </c>
      <c r="L16" s="124"/>
      <c r="M16" s="125">
        <v>41990</v>
      </c>
      <c r="N16" s="118"/>
      <c r="O16" s="124"/>
      <c r="P16" s="125">
        <v>41997</v>
      </c>
      <c r="Q16" s="127">
        <v>41997</v>
      </c>
    </row>
    <row r="17" spans="2:17" s="128" customFormat="1" ht="19.7" customHeight="1">
      <c r="B17" s="118">
        <v>7</v>
      </c>
      <c r="C17" s="118" t="s">
        <v>58</v>
      </c>
      <c r="D17" s="118" t="s">
        <v>58</v>
      </c>
      <c r="E17" s="119" t="s">
        <v>304</v>
      </c>
      <c r="F17" s="120">
        <v>1</v>
      </c>
      <c r="G17" s="121">
        <v>87</v>
      </c>
      <c r="H17" s="122">
        <f>F17*G17</f>
        <v>87</v>
      </c>
      <c r="I17" s="123"/>
      <c r="J17" s="120" t="s">
        <v>305</v>
      </c>
      <c r="K17" s="124" t="s">
        <v>294</v>
      </c>
      <c r="L17" s="124"/>
      <c r="M17" s="125">
        <v>41990</v>
      </c>
      <c r="N17" s="118"/>
      <c r="O17" s="124"/>
      <c r="P17" s="125">
        <v>41997</v>
      </c>
      <c r="Q17" s="127">
        <v>41997</v>
      </c>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c r="C19" s="15"/>
      <c r="D19" s="15"/>
      <c r="E19" s="73"/>
      <c r="F19" s="26"/>
      <c r="G19" s="74"/>
      <c r="H19" s="23">
        <f>F19*G19</f>
        <v>0</v>
      </c>
      <c r="I19" s="17"/>
      <c r="J19" s="26"/>
      <c r="K19" s="16"/>
      <c r="L19" s="16"/>
      <c r="M19" s="18"/>
      <c r="N19" s="15"/>
      <c r="O19" s="16"/>
      <c r="P19" s="18"/>
      <c r="Q19" s="70"/>
    </row>
    <row r="20" spans="2:17" s="8" customFormat="1" ht="19.7" customHeight="1">
      <c r="B20" s="15"/>
      <c r="C20" s="15"/>
      <c r="D20" s="15"/>
      <c r="E20" s="73"/>
      <c r="F20" s="26"/>
      <c r="G20" s="74"/>
      <c r="H20" s="23">
        <f>F20*G20</f>
        <v>0</v>
      </c>
      <c r="I20" s="17"/>
      <c r="J20" s="26"/>
      <c r="K20" s="16"/>
      <c r="L20" s="16"/>
      <c r="M20" s="18"/>
      <c r="N20" s="15"/>
      <c r="O20" s="16"/>
      <c r="P20" s="18"/>
      <c r="Q20" s="70"/>
    </row>
  </sheetData>
  <autoFilter ref="B8:O19" xr:uid="{4983D5F2-49F5-46E2-BB82-CC62BEB930F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226B-4624-4C4F-A044-41BCAC44AA5A}">
  <sheetPr>
    <pageSetUpPr fitToPage="1"/>
  </sheetPr>
  <dimension ref="B2:Q20"/>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10" customWidth="1"/>
    <col min="10" max="10" width="30.625" style="3" customWidth="1"/>
    <col min="11" max="11" width="20.62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306</v>
      </c>
      <c r="G2" s="4" t="s">
        <v>2</v>
      </c>
      <c r="H2" s="5"/>
      <c r="I2" s="6"/>
      <c r="J2" s="7">
        <f>SUM(H:H)</f>
        <v>28078</v>
      </c>
    </row>
    <row r="3" spans="2:17" ht="20.100000000000001" customHeight="1">
      <c r="B3" s="1" t="s">
        <v>3</v>
      </c>
      <c r="C3" s="1"/>
      <c r="D3" s="1"/>
      <c r="E3" s="13" t="s">
        <v>307</v>
      </c>
    </row>
    <row r="4" spans="2:17" ht="20.100000000000001" customHeight="1">
      <c r="B4" s="1" t="s">
        <v>5</v>
      </c>
      <c r="C4" s="1"/>
      <c r="D4" s="1"/>
      <c r="E4" s="13">
        <v>125478</v>
      </c>
    </row>
    <row r="5" spans="2:17" ht="20.100000000000001" customHeight="1">
      <c r="B5" s="1" t="s">
        <v>6</v>
      </c>
      <c r="C5" s="1"/>
      <c r="D5" s="1"/>
      <c r="E5" s="14">
        <v>42023</v>
      </c>
    </row>
    <row r="6" spans="2:17" ht="20.100000000000001" customHeight="1">
      <c r="B6" s="1" t="s">
        <v>7</v>
      </c>
      <c r="C6" s="1"/>
      <c r="D6" s="1"/>
      <c r="E6" s="14">
        <v>42027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7" customHeight="1">
      <c r="B9" s="15">
        <v>2</v>
      </c>
      <c r="C9" s="15" t="s">
        <v>58</v>
      </c>
      <c r="D9" s="15" t="s">
        <v>58</v>
      </c>
      <c r="E9" s="129" t="s">
        <v>228</v>
      </c>
      <c r="F9" s="43">
        <v>1</v>
      </c>
      <c r="G9" s="130">
        <v>78</v>
      </c>
      <c r="H9" s="23">
        <f t="shared" ref="H9:H14" si="0">F9*G9</f>
        <v>78</v>
      </c>
      <c r="I9" s="17"/>
      <c r="J9" s="131" t="s">
        <v>229</v>
      </c>
      <c r="K9" s="38"/>
      <c r="L9" s="16"/>
      <c r="M9" s="18">
        <v>42012</v>
      </c>
      <c r="N9" s="15"/>
      <c r="O9" s="16"/>
      <c r="P9" s="18">
        <v>42017</v>
      </c>
      <c r="Q9" s="70">
        <v>42017</v>
      </c>
    </row>
    <row r="10" spans="2:17" s="8" customFormat="1" ht="19.7" customHeight="1">
      <c r="B10" s="15"/>
      <c r="C10" s="15"/>
      <c r="D10" s="15"/>
      <c r="E10" s="129"/>
      <c r="F10" s="43"/>
      <c r="G10" s="130"/>
      <c r="H10" s="23">
        <f t="shared" si="0"/>
        <v>0</v>
      </c>
      <c r="I10" s="17"/>
      <c r="J10" s="131"/>
      <c r="K10" s="38"/>
      <c r="L10" s="16"/>
      <c r="M10" s="18"/>
      <c r="N10" s="15"/>
      <c r="O10" s="16"/>
      <c r="P10" s="18"/>
      <c r="Q10" s="70"/>
    </row>
    <row r="11" spans="2:17" s="8" customFormat="1" ht="19.7" customHeight="1">
      <c r="B11" s="15">
        <v>2</v>
      </c>
      <c r="C11" s="15" t="s">
        <v>165</v>
      </c>
      <c r="D11" s="15" t="s">
        <v>165</v>
      </c>
      <c r="E11" s="129" t="s">
        <v>308</v>
      </c>
      <c r="F11" s="43">
        <v>1</v>
      </c>
      <c r="G11" s="23">
        <v>8400</v>
      </c>
      <c r="H11" s="23">
        <f t="shared" si="0"/>
        <v>8400</v>
      </c>
      <c r="I11" s="17"/>
      <c r="J11" s="26" t="s">
        <v>309</v>
      </c>
      <c r="K11" s="38"/>
      <c r="L11" s="16"/>
      <c r="M11" s="18">
        <v>42012</v>
      </c>
      <c r="N11" s="15"/>
      <c r="O11" s="16"/>
      <c r="P11" s="18"/>
      <c r="Q11" s="70">
        <v>42023</v>
      </c>
    </row>
    <row r="12" spans="2:17" s="8" customFormat="1" ht="19.7" customHeight="1">
      <c r="B12" s="15">
        <v>2</v>
      </c>
      <c r="C12" s="15" t="s">
        <v>165</v>
      </c>
      <c r="D12" s="15" t="s">
        <v>165</v>
      </c>
      <c r="E12" s="129" t="s">
        <v>310</v>
      </c>
      <c r="F12" s="43">
        <v>1</v>
      </c>
      <c r="G12" s="23">
        <v>19600</v>
      </c>
      <c r="H12" s="23">
        <f t="shared" si="0"/>
        <v>19600</v>
      </c>
      <c r="I12" s="22"/>
      <c r="J12" s="26" t="s">
        <v>311</v>
      </c>
      <c r="K12" s="38"/>
      <c r="L12" s="16"/>
      <c r="M12" s="18">
        <v>42012</v>
      </c>
      <c r="N12" s="15"/>
      <c r="O12" s="16"/>
      <c r="P12" s="18"/>
      <c r="Q12" s="70">
        <v>42023</v>
      </c>
    </row>
    <row r="13" spans="2:17" s="8" customFormat="1" ht="19.7" customHeight="1">
      <c r="B13" s="42"/>
      <c r="C13" s="15"/>
      <c r="D13" s="15"/>
      <c r="E13" s="129"/>
      <c r="F13" s="43"/>
      <c r="G13" s="23"/>
      <c r="H13" s="23">
        <f t="shared" si="0"/>
        <v>0</v>
      </c>
      <c r="I13" s="22"/>
      <c r="J13" s="43"/>
      <c r="K13" s="38"/>
      <c r="L13" s="16"/>
      <c r="M13" s="18"/>
      <c r="N13" s="15"/>
      <c r="O13" s="16"/>
      <c r="P13" s="18"/>
      <c r="Q13" s="70"/>
    </row>
    <row r="14" spans="2:17" s="8" customFormat="1" ht="19.7" customHeight="1">
      <c r="B14" s="42"/>
      <c r="C14" s="15"/>
      <c r="D14" s="15"/>
      <c r="E14" s="129"/>
      <c r="F14" s="43"/>
      <c r="G14" s="23"/>
      <c r="H14" s="23">
        <f t="shared" si="0"/>
        <v>0</v>
      </c>
      <c r="I14" s="22"/>
      <c r="J14" s="43"/>
      <c r="K14" s="38"/>
      <c r="L14" s="16"/>
      <c r="M14" s="18"/>
      <c r="N14" s="15"/>
      <c r="O14" s="16"/>
      <c r="P14" s="18"/>
      <c r="Q14" s="70"/>
    </row>
    <row r="15" spans="2:17">
      <c r="Q15" s="68"/>
    </row>
    <row r="16" spans="2:17">
      <c r="Q16" s="68"/>
    </row>
    <row r="17" spans="13:17">
      <c r="Q17" s="68"/>
    </row>
    <row r="18" spans="13:17">
      <c r="M18" s="132"/>
      <c r="Q18" s="68"/>
    </row>
    <row r="19" spans="13:17">
      <c r="Q19" s="68"/>
    </row>
    <row r="20" spans="13:17">
      <c r="M20" s="132"/>
      <c r="Q20" s="68"/>
    </row>
  </sheetData>
  <autoFilter ref="B8:O14" xr:uid="{F12A430C-2E71-491E-87BE-4E8BD066AE62}"/>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0C91-A029-4562-9B81-237C21651BA8}">
  <dimension ref="B2:Q95"/>
  <sheetViews>
    <sheetView zoomScale="70" zoomScaleNormal="70" workbookViewId="0">
      <pane xSplit="10" ySplit="8" topLeftCell="K9" activePane="bottomRight" state="frozen"/>
      <selection pane="topRight" activeCell="K1" sqref="K1"/>
      <selection pane="bottomLeft" activeCell="A9" sqref="A9"/>
      <selection pane="bottomRight" activeCell="B9" sqref="B9"/>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312</v>
      </c>
      <c r="G2" s="4" t="s">
        <v>2</v>
      </c>
      <c r="H2" s="5"/>
      <c r="I2" s="6"/>
      <c r="J2" s="136">
        <f>SUM(H:H)</f>
        <v>2900</v>
      </c>
    </row>
    <row r="3" spans="2:17" ht="20.100000000000001" customHeight="1">
      <c r="B3" s="133" t="s">
        <v>3</v>
      </c>
      <c r="C3" s="133"/>
      <c r="D3" s="133"/>
      <c r="E3" s="134" t="s">
        <v>313</v>
      </c>
    </row>
    <row r="4" spans="2:17" ht="20.100000000000001" customHeight="1">
      <c r="B4" s="133" t="s">
        <v>5</v>
      </c>
      <c r="C4" s="133"/>
      <c r="D4" s="133"/>
      <c r="E4" s="134">
        <v>20150107</v>
      </c>
      <c r="G4" s="133" t="s">
        <v>16</v>
      </c>
      <c r="H4" s="133"/>
      <c r="I4" s="133"/>
      <c r="J4" s="140" t="s">
        <v>314</v>
      </c>
      <c r="K4" s="141"/>
    </row>
    <row r="5" spans="2:17" ht="20.100000000000001" customHeight="1">
      <c r="B5" s="133" t="s">
        <v>6</v>
      </c>
      <c r="C5" s="133"/>
      <c r="D5" s="133"/>
      <c r="E5" s="142">
        <v>42013</v>
      </c>
      <c r="G5" s="133"/>
      <c r="H5" s="133"/>
      <c r="I5" s="133"/>
      <c r="J5" s="143"/>
      <c r="K5" s="144"/>
    </row>
    <row r="6" spans="2:17" ht="20.100000000000001" customHeight="1">
      <c r="B6" s="133" t="s">
        <v>7</v>
      </c>
      <c r="C6" s="133"/>
      <c r="D6" s="133"/>
      <c r="E6" s="142">
        <v>42013</v>
      </c>
      <c r="G6" s="133"/>
      <c r="H6" s="133"/>
      <c r="I6" s="133"/>
      <c r="J6" s="145"/>
      <c r="K6" s="146"/>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t="s">
        <v>58</v>
      </c>
      <c r="D9" s="25" t="s">
        <v>58</v>
      </c>
      <c r="E9" s="149" t="s">
        <v>315</v>
      </c>
      <c r="F9" s="79">
        <v>3</v>
      </c>
      <c r="G9" s="150">
        <v>380</v>
      </c>
      <c r="H9" s="151">
        <f>F9*G9</f>
        <v>1140</v>
      </c>
      <c r="I9" s="147"/>
      <c r="J9" s="149" t="s">
        <v>316</v>
      </c>
      <c r="K9" s="79"/>
      <c r="L9" s="79"/>
      <c r="M9" s="152">
        <v>42011</v>
      </c>
      <c r="N9" s="25"/>
      <c r="O9" s="153">
        <v>42013</v>
      </c>
      <c r="P9" s="153">
        <v>42013</v>
      </c>
      <c r="Q9" s="154"/>
    </row>
    <row r="10" spans="2:17" s="137" customFormat="1" ht="19.5" customHeight="1">
      <c r="B10" s="25"/>
      <c r="C10" s="25" t="s">
        <v>58</v>
      </c>
      <c r="D10" s="25" t="s">
        <v>58</v>
      </c>
      <c r="E10" s="149" t="s">
        <v>317</v>
      </c>
      <c r="F10" s="79">
        <v>2</v>
      </c>
      <c r="G10" s="150">
        <v>880</v>
      </c>
      <c r="H10" s="151">
        <f>F10*G10</f>
        <v>1760</v>
      </c>
      <c r="I10" s="147"/>
      <c r="J10" s="149" t="s">
        <v>318</v>
      </c>
      <c r="K10" s="79"/>
      <c r="L10" s="79"/>
      <c r="M10" s="152">
        <v>42013</v>
      </c>
      <c r="N10" s="25"/>
      <c r="O10" s="153">
        <v>42018</v>
      </c>
      <c r="P10" s="153">
        <v>42018</v>
      </c>
      <c r="Q10" s="154"/>
    </row>
    <row r="11" spans="2:17" s="137" customFormat="1" ht="19.5" customHeight="1">
      <c r="B11" s="25"/>
      <c r="C11" s="25"/>
      <c r="D11" s="25"/>
      <c r="E11" s="149"/>
      <c r="F11" s="79"/>
      <c r="G11" s="150"/>
      <c r="H11" s="151"/>
      <c r="I11" s="147"/>
      <c r="J11" s="149"/>
      <c r="K11" s="79"/>
      <c r="L11" s="79"/>
      <c r="M11" s="152"/>
      <c r="N11" s="25"/>
      <c r="O11" s="153"/>
      <c r="P11" s="153"/>
      <c r="Q11" s="154"/>
    </row>
    <row r="12" spans="2:17" s="137" customFormat="1" ht="19.5" customHeight="1">
      <c r="B12" s="25"/>
      <c r="C12" s="25"/>
      <c r="D12" s="25"/>
      <c r="E12" s="149"/>
      <c r="F12" s="79"/>
      <c r="G12" s="150"/>
      <c r="H12" s="151"/>
      <c r="I12" s="147"/>
      <c r="J12" s="149"/>
      <c r="K12" s="79"/>
      <c r="L12" s="79"/>
      <c r="M12" s="152"/>
      <c r="N12" s="25"/>
      <c r="O12" s="153"/>
      <c r="P12" s="152"/>
      <c r="Q12" s="154"/>
    </row>
    <row r="13" spans="2:17" s="137" customFormat="1" ht="19.5" customHeight="1">
      <c r="B13" s="25"/>
      <c r="C13" s="25"/>
      <c r="D13" s="25"/>
      <c r="E13" s="149"/>
      <c r="F13" s="79"/>
      <c r="G13" s="150"/>
      <c r="H13" s="151"/>
      <c r="I13" s="147"/>
      <c r="J13" s="149"/>
      <c r="K13" s="79"/>
      <c r="L13" s="79"/>
      <c r="M13" s="152"/>
      <c r="N13" s="25"/>
      <c r="O13" s="153"/>
      <c r="P13" s="152"/>
      <c r="Q13" s="154"/>
    </row>
    <row r="14" spans="2:17" s="137" customFormat="1" ht="18" customHeight="1">
      <c r="B14" s="79"/>
      <c r="C14" s="25"/>
      <c r="D14" s="25"/>
      <c r="E14" s="149"/>
      <c r="F14" s="155"/>
      <c r="G14" s="151"/>
      <c r="H14" s="151"/>
      <c r="I14" s="156"/>
      <c r="J14" s="28"/>
      <c r="K14" s="157"/>
      <c r="L14" s="158"/>
      <c r="M14" s="152"/>
      <c r="N14" s="148"/>
      <c r="O14" s="153"/>
      <c r="P14" s="152"/>
      <c r="Q14" s="154"/>
    </row>
    <row r="15" spans="2:17" s="137" customFormat="1" ht="18" customHeight="1">
      <c r="B15" s="79"/>
      <c r="C15" s="25"/>
      <c r="D15" s="25"/>
      <c r="E15" s="39"/>
      <c r="F15" s="155"/>
      <c r="G15" s="151"/>
      <c r="H15" s="151"/>
      <c r="I15" s="156"/>
      <c r="J15" s="149"/>
      <c r="K15" s="157"/>
      <c r="L15" s="158"/>
      <c r="M15" s="154"/>
      <c r="N15" s="148"/>
      <c r="O15" s="153"/>
      <c r="P15" s="152"/>
      <c r="Q15" s="154"/>
    </row>
    <row r="16" spans="2:17" s="137" customFormat="1" ht="18" customHeight="1">
      <c r="B16" s="79"/>
      <c r="C16" s="25"/>
      <c r="D16" s="25"/>
      <c r="E16" s="159"/>
      <c r="F16" s="155"/>
      <c r="G16" s="151"/>
      <c r="H16" s="151"/>
      <c r="I16" s="156"/>
      <c r="J16" s="149"/>
      <c r="K16" s="157"/>
      <c r="L16" s="158"/>
      <c r="M16" s="152"/>
      <c r="N16" s="148"/>
      <c r="O16" s="153"/>
      <c r="P16" s="152"/>
      <c r="Q16" s="154"/>
    </row>
    <row r="17" spans="2:17" s="137" customFormat="1" ht="18" customHeight="1">
      <c r="B17" s="79"/>
      <c r="C17" s="25"/>
      <c r="D17" s="25"/>
      <c r="E17" s="160"/>
      <c r="F17" s="161"/>
      <c r="G17" s="150"/>
      <c r="H17" s="151"/>
      <c r="I17" s="156"/>
      <c r="J17" s="36"/>
      <c r="K17" s="157"/>
      <c r="L17" s="158"/>
      <c r="M17" s="152"/>
      <c r="N17" s="148"/>
      <c r="O17" s="153"/>
      <c r="P17" s="152"/>
      <c r="Q17" s="154"/>
    </row>
    <row r="18" spans="2:17" s="137" customFormat="1" ht="18" customHeight="1">
      <c r="B18" s="79"/>
      <c r="C18" s="25"/>
      <c r="D18" s="25"/>
      <c r="E18" s="162"/>
      <c r="F18" s="163"/>
      <c r="G18" s="150"/>
      <c r="H18" s="151"/>
      <c r="I18" s="151"/>
      <c r="J18" s="164"/>
      <c r="K18" s="157"/>
      <c r="L18" s="158"/>
      <c r="M18" s="152"/>
      <c r="N18" s="148"/>
      <c r="O18" s="153"/>
      <c r="P18" s="153"/>
      <c r="Q18" s="154"/>
    </row>
    <row r="19" spans="2:17" s="137" customFormat="1" ht="18" customHeight="1">
      <c r="B19" s="79"/>
      <c r="C19" s="25"/>
      <c r="D19" s="25"/>
      <c r="E19" s="162"/>
      <c r="F19" s="163"/>
      <c r="G19" s="151"/>
      <c r="H19" s="151"/>
      <c r="I19" s="151"/>
      <c r="J19" s="164"/>
      <c r="K19" s="157"/>
      <c r="L19" s="158"/>
      <c r="M19" s="152"/>
      <c r="N19" s="148"/>
      <c r="O19" s="153"/>
      <c r="P19" s="153"/>
      <c r="Q19" s="154"/>
    </row>
    <row r="20" spans="2:17" s="137" customFormat="1" ht="18" customHeight="1">
      <c r="B20" s="79"/>
      <c r="C20" s="25"/>
      <c r="D20" s="25"/>
      <c r="E20" s="165"/>
      <c r="F20" s="49"/>
      <c r="G20" s="23"/>
      <c r="H20" s="151"/>
      <c r="I20" s="80"/>
      <c r="J20" s="78"/>
      <c r="K20" s="158"/>
      <c r="L20" s="158"/>
      <c r="M20" s="152"/>
      <c r="N20" s="148"/>
      <c r="O20" s="152"/>
      <c r="P20" s="152"/>
      <c r="Q20" s="154"/>
    </row>
    <row r="21" spans="2:17" s="137" customFormat="1" ht="18" customHeight="1">
      <c r="B21" s="79"/>
      <c r="C21" s="25"/>
      <c r="D21" s="25"/>
      <c r="E21" s="165"/>
      <c r="F21" s="49"/>
      <c r="G21" s="23"/>
      <c r="H21" s="151"/>
      <c r="I21" s="80"/>
      <c r="J21" s="78"/>
      <c r="K21" s="158"/>
      <c r="L21" s="158"/>
      <c r="M21" s="152"/>
      <c r="N21" s="148"/>
      <c r="O21" s="152"/>
      <c r="P21" s="152"/>
      <c r="Q21" s="154"/>
    </row>
    <row r="22" spans="2:17" s="137" customFormat="1" ht="18" customHeight="1">
      <c r="B22" s="79"/>
      <c r="C22" s="25"/>
      <c r="D22" s="25"/>
      <c r="E22" s="76"/>
      <c r="F22" s="155"/>
      <c r="G22" s="23"/>
      <c r="H22" s="151"/>
      <c r="I22" s="23"/>
      <c r="J22" s="36"/>
      <c r="K22" s="158"/>
      <c r="L22" s="158"/>
      <c r="M22" s="152"/>
      <c r="N22" s="148"/>
      <c r="O22" s="166"/>
      <c r="P22" s="152"/>
      <c r="Q22" s="154"/>
    </row>
    <row r="23" spans="2:17" s="137" customFormat="1" ht="18" customHeight="1">
      <c r="B23" s="79"/>
      <c r="C23" s="25"/>
      <c r="D23" s="25"/>
      <c r="E23" s="76"/>
      <c r="F23" s="155"/>
      <c r="G23" s="23"/>
      <c r="H23" s="151"/>
      <c r="I23" s="23"/>
      <c r="J23" s="28"/>
      <c r="K23" s="158"/>
      <c r="L23" s="158"/>
      <c r="M23" s="152"/>
      <c r="N23" s="148"/>
      <c r="O23" s="166"/>
      <c r="P23" s="152"/>
      <c r="Q23" s="154"/>
    </row>
    <row r="24" spans="2:17" s="137" customFormat="1" ht="18" customHeight="1">
      <c r="B24" s="79"/>
      <c r="C24" s="25"/>
      <c r="D24" s="25"/>
      <c r="E24" s="76"/>
      <c r="F24" s="155"/>
      <c r="G24" s="151"/>
      <c r="H24" s="151"/>
      <c r="I24" s="156"/>
      <c r="J24" s="28"/>
      <c r="K24" s="158"/>
      <c r="L24" s="158"/>
      <c r="M24" s="152"/>
      <c r="N24" s="148"/>
      <c r="O24" s="166"/>
      <c r="P24" s="152"/>
      <c r="Q24" s="154"/>
    </row>
    <row r="25" spans="2:17" s="137" customFormat="1" ht="18" customHeight="1">
      <c r="B25" s="79"/>
      <c r="C25" s="25"/>
      <c r="D25" s="25"/>
      <c r="E25" s="28"/>
      <c r="F25" s="155"/>
      <c r="G25" s="151"/>
      <c r="H25" s="151"/>
      <c r="I25" s="156"/>
      <c r="J25" s="28"/>
      <c r="K25" s="158"/>
      <c r="L25" s="158"/>
      <c r="M25" s="152"/>
      <c r="N25" s="148"/>
      <c r="O25" s="166"/>
      <c r="P25" s="152"/>
      <c r="Q25" s="154"/>
    </row>
    <row r="26" spans="2:17" s="137" customFormat="1" ht="18" customHeight="1">
      <c r="B26" s="79"/>
      <c r="C26" s="25"/>
      <c r="D26" s="25"/>
      <c r="E26" s="28"/>
      <c r="F26" s="155"/>
      <c r="G26" s="151"/>
      <c r="H26" s="151"/>
      <c r="I26" s="156"/>
      <c r="J26" s="28"/>
      <c r="K26" s="158"/>
      <c r="L26" s="158"/>
      <c r="M26" s="152"/>
      <c r="N26" s="148"/>
      <c r="O26" s="166"/>
      <c r="P26" s="152"/>
      <c r="Q26" s="154"/>
    </row>
    <row r="27" spans="2:17" s="137" customFormat="1" ht="18" customHeight="1">
      <c r="B27" s="79"/>
      <c r="C27" s="25"/>
      <c r="D27" s="25"/>
      <c r="E27" s="158"/>
      <c r="F27" s="155"/>
      <c r="G27" s="151"/>
      <c r="H27" s="151"/>
      <c r="I27" s="156"/>
      <c r="J27" s="158"/>
      <c r="K27" s="158"/>
      <c r="L27" s="158"/>
      <c r="M27" s="152"/>
      <c r="N27" s="148"/>
      <c r="O27" s="166"/>
      <c r="P27" s="152"/>
      <c r="Q27" s="154"/>
    </row>
    <row r="28" spans="2:17" s="137" customFormat="1" ht="18" customHeight="1">
      <c r="B28" s="79"/>
      <c r="C28" s="25"/>
      <c r="D28" s="25"/>
      <c r="E28" s="158"/>
      <c r="F28" s="155"/>
      <c r="G28" s="151"/>
      <c r="H28" s="151"/>
      <c r="I28" s="156"/>
      <c r="J28" s="158"/>
      <c r="K28" s="158"/>
      <c r="L28" s="158"/>
      <c r="M28" s="148"/>
      <c r="N28" s="148"/>
      <c r="O28" s="166"/>
      <c r="P28" s="148"/>
      <c r="Q28" s="154"/>
    </row>
    <row r="29" spans="2:17" s="137" customFormat="1" ht="18" customHeight="1">
      <c r="B29" s="79"/>
      <c r="C29" s="25"/>
      <c r="D29" s="25"/>
      <c r="E29" s="158"/>
      <c r="F29" s="155"/>
      <c r="G29" s="151"/>
      <c r="H29" s="151">
        <f t="shared" ref="H29:H36" si="0">F29*G29</f>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4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158"/>
      <c r="F36" s="155"/>
      <c r="G36" s="151"/>
      <c r="H36" s="151">
        <f t="shared" si="0"/>
        <v>0</v>
      </c>
      <c r="I36" s="156"/>
      <c r="J36" s="158"/>
      <c r="K36" s="158"/>
      <c r="L36" s="158"/>
      <c r="M36" s="148"/>
      <c r="N36" s="148"/>
      <c r="O36" s="148"/>
      <c r="P36" s="148"/>
      <c r="Q36" s="148"/>
    </row>
    <row r="37" spans="2:17" ht="18" customHeight="1">
      <c r="C37" s="167"/>
      <c r="D37" s="167"/>
      <c r="E37" s="168"/>
      <c r="F37" s="169"/>
      <c r="G37" s="170"/>
      <c r="H37" s="170"/>
      <c r="I37" s="169"/>
      <c r="M37" s="171"/>
      <c r="O37" s="172"/>
      <c r="Q37" s="173"/>
    </row>
    <row r="38" spans="2:17" ht="18" customHeight="1">
      <c r="C38" s="167"/>
      <c r="D38" s="167"/>
      <c r="E38" s="168"/>
      <c r="F38" s="169"/>
      <c r="G38" s="170"/>
      <c r="H38" s="170"/>
      <c r="I38" s="169"/>
      <c r="M38" s="171"/>
      <c r="O38" s="172"/>
      <c r="Q38" s="173"/>
    </row>
    <row r="39" spans="2:17" ht="18" customHeight="1">
      <c r="C39" s="167"/>
      <c r="D39" s="167"/>
      <c r="F39" s="169"/>
      <c r="H39" s="170"/>
      <c r="J39" s="168"/>
      <c r="K39" s="168"/>
      <c r="L39" s="168"/>
      <c r="M39" s="174"/>
      <c r="O39" s="172"/>
      <c r="Q39" s="173"/>
    </row>
    <row r="40" spans="2:17" ht="18" customHeight="1">
      <c r="C40" s="167"/>
      <c r="D40" s="167"/>
      <c r="F40" s="169"/>
      <c r="H40" s="170"/>
      <c r="M40" s="171"/>
      <c r="O40" s="172"/>
      <c r="Q40" s="173"/>
    </row>
    <row r="41" spans="2:17" ht="18" customHeight="1">
      <c r="C41" s="167"/>
      <c r="D41" s="167"/>
      <c r="E41" s="168"/>
      <c r="F41" s="169"/>
      <c r="G41" s="170"/>
      <c r="H41" s="170"/>
      <c r="I41" s="175"/>
      <c r="M41" s="171"/>
      <c r="O41" s="172"/>
      <c r="Q41" s="173"/>
    </row>
    <row r="42" spans="2:17" ht="18" customHeight="1">
      <c r="C42" s="167"/>
      <c r="D42" s="167"/>
      <c r="F42" s="169"/>
      <c r="H42" s="170"/>
      <c r="M42" s="174"/>
      <c r="O42" s="172"/>
      <c r="Q42" s="173"/>
    </row>
    <row r="43" spans="2:17" ht="18" customHeight="1">
      <c r="C43" s="167"/>
      <c r="D43" s="167"/>
      <c r="F43" s="169"/>
      <c r="H43" s="170"/>
      <c r="M43" s="171"/>
      <c r="O43" s="172"/>
      <c r="Q43" s="173"/>
    </row>
    <row r="44" spans="2:17" ht="18" customHeight="1">
      <c r="C44" s="167"/>
      <c r="D44" s="167"/>
      <c r="F44" s="169"/>
      <c r="H44" s="170"/>
      <c r="M44" s="171"/>
      <c r="O44" s="172"/>
      <c r="Q44" s="173"/>
    </row>
    <row r="45" spans="2:17" ht="18" customHeight="1">
      <c r="C45" s="167"/>
      <c r="D45" s="167"/>
      <c r="F45" s="169"/>
      <c r="H45" s="170"/>
      <c r="K45" s="176"/>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N50" s="137"/>
      <c r="O50" s="171"/>
      <c r="P50" s="171"/>
      <c r="Q50" s="173"/>
    </row>
    <row r="51" spans="3:17" ht="18" customHeight="1">
      <c r="C51" s="167"/>
      <c r="D51" s="167"/>
      <c r="F51" s="169"/>
      <c r="H51" s="170"/>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c r="C73" s="167"/>
      <c r="D73" s="167"/>
      <c r="I73" s="135"/>
    </row>
    <row r="74" spans="3:17">
      <c r="C74" s="167"/>
      <c r="D74" s="167"/>
      <c r="I74" s="135"/>
    </row>
    <row r="95" spans="8:8">
      <c r="H9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A30A-865F-4E5A-BFFF-1B1CA09AB15E}">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I16" sqref="I1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0.625" style="3" customWidth="1"/>
    <col min="11" max="11" width="11.375" style="3" customWidth="1"/>
    <col min="12" max="12" width="20.7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20.7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20.7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20.7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20.7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20.7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20.7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20.7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20.7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20.7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20.7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20.7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20.7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20.7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20.7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20.7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20.7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20.7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20.7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20.7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20.7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20.7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20.7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20.7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20.7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20.7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20.7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20.7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20.7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20.7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20.7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20.7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20.7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20.7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20.7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20.7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20.7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20.7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20.7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20.7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20.7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20.7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20.7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20.7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20.7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20.7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20.7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20.7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20.7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20.7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20.7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20.7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20.7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20.7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20.7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20.7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20.7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20.7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20.7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20.7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20.7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20.7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20.7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20.7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v>
      </c>
      <c r="G2" s="4" t="s">
        <v>2</v>
      </c>
      <c r="H2" s="5"/>
      <c r="I2" s="6"/>
      <c r="J2" s="7">
        <f>SUM(H:H)</f>
        <v>30700</v>
      </c>
    </row>
    <row r="3" spans="2:17" ht="20.100000000000001" customHeight="1">
      <c r="B3" s="1" t="s">
        <v>3</v>
      </c>
      <c r="C3" s="1"/>
      <c r="D3" s="1"/>
      <c r="E3" s="13" t="s">
        <v>319</v>
      </c>
    </row>
    <row r="4" spans="2:17" ht="20.100000000000001" customHeight="1">
      <c r="B4" s="1" t="s">
        <v>5</v>
      </c>
      <c r="C4" s="1"/>
      <c r="D4" s="1"/>
      <c r="E4" s="13">
        <v>123985</v>
      </c>
    </row>
    <row r="5" spans="2:17" ht="20.100000000000001" customHeight="1">
      <c r="B5" s="1" t="s">
        <v>6</v>
      </c>
      <c r="C5" s="1"/>
      <c r="D5" s="1"/>
      <c r="E5" s="14">
        <v>42018</v>
      </c>
    </row>
    <row r="6" spans="2:17" ht="20.100000000000001" customHeight="1">
      <c r="B6" s="1" t="s">
        <v>7</v>
      </c>
      <c r="C6" s="1"/>
      <c r="D6" s="1"/>
      <c r="E6" s="14">
        <v>42030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50"/>
      <c r="C9" s="50"/>
      <c r="D9" s="50"/>
      <c r="E9" s="179"/>
      <c r="F9" s="180"/>
      <c r="G9" s="181"/>
      <c r="H9" s="107">
        <f>SUM(F9*G9)</f>
        <v>0</v>
      </c>
      <c r="I9" s="182"/>
      <c r="J9" s="180"/>
      <c r="K9" s="36"/>
      <c r="L9" s="16"/>
      <c r="M9" s="18"/>
      <c r="N9" s="15"/>
      <c r="O9" s="16"/>
      <c r="P9" s="18"/>
      <c r="Q9" s="70"/>
    </row>
    <row r="10" spans="2:17" s="8" customFormat="1" ht="19.7" customHeight="1">
      <c r="B10" s="72">
        <v>7</v>
      </c>
      <c r="C10" s="72" t="s">
        <v>165</v>
      </c>
      <c r="D10" s="72" t="s">
        <v>165</v>
      </c>
      <c r="E10" s="183" t="s">
        <v>320</v>
      </c>
      <c r="F10" s="97">
        <v>1</v>
      </c>
      <c r="G10" s="20">
        <v>19300</v>
      </c>
      <c r="H10" s="107">
        <f>SUM(F10*G10)</f>
        <v>19300</v>
      </c>
      <c r="I10" s="110"/>
      <c r="J10" s="97" t="s">
        <v>321</v>
      </c>
      <c r="K10" s="36"/>
      <c r="L10" s="184"/>
      <c r="M10" s="18">
        <v>42010</v>
      </c>
      <c r="N10" s="15"/>
      <c r="O10" s="16"/>
      <c r="P10" s="18"/>
      <c r="Q10" s="70">
        <v>42018</v>
      </c>
    </row>
    <row r="11" spans="2:17" s="8" customFormat="1" ht="19.7" customHeight="1">
      <c r="B11" s="72">
        <v>8</v>
      </c>
      <c r="C11" s="72" t="s">
        <v>165</v>
      </c>
      <c r="D11" s="72" t="s">
        <v>165</v>
      </c>
      <c r="E11" s="183" t="s">
        <v>322</v>
      </c>
      <c r="F11" s="97">
        <v>1</v>
      </c>
      <c r="G11" s="185">
        <v>8400</v>
      </c>
      <c r="H11" s="107">
        <f>SUM(F11*G11)</f>
        <v>8400</v>
      </c>
      <c r="I11" s="110"/>
      <c r="J11" s="97" t="s">
        <v>323</v>
      </c>
      <c r="K11" s="36"/>
      <c r="L11" s="184" t="s">
        <v>324</v>
      </c>
      <c r="M11" s="18">
        <v>42010</v>
      </c>
      <c r="N11" s="15"/>
      <c r="O11" s="16"/>
      <c r="P11" s="18"/>
      <c r="Q11" s="70">
        <v>42018</v>
      </c>
    </row>
    <row r="12" spans="2:17" s="8" customFormat="1" ht="19.7" customHeight="1">
      <c r="B12" s="15"/>
      <c r="C12" s="72" t="s">
        <v>165</v>
      </c>
      <c r="D12" s="72" t="s">
        <v>165</v>
      </c>
      <c r="E12" s="36" t="s">
        <v>325</v>
      </c>
      <c r="F12" s="26">
        <v>2</v>
      </c>
      <c r="G12" s="22">
        <v>1500</v>
      </c>
      <c r="H12" s="107">
        <f>SUM(F12*G12)</f>
        <v>3000</v>
      </c>
      <c r="I12" s="17"/>
      <c r="J12" s="36" t="s">
        <v>326</v>
      </c>
      <c r="K12" s="36"/>
      <c r="L12" s="16"/>
      <c r="M12" s="18">
        <v>42010</v>
      </c>
      <c r="N12" s="15"/>
      <c r="O12" s="16"/>
      <c r="P12" s="18"/>
      <c r="Q12" s="70">
        <v>42018</v>
      </c>
    </row>
    <row r="16" spans="2:17">
      <c r="M16" s="132"/>
    </row>
    <row r="18" spans="13:13">
      <c r="M18" s="132"/>
    </row>
  </sheetData>
  <autoFilter ref="B8:O12" xr:uid="{82704046-50B0-4C63-9569-DDF2CC94108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76FB-C192-49AE-9F5A-AB967AE35035}">
  <dimension ref="B2:Q66"/>
  <sheetViews>
    <sheetView zoomScale="85" zoomScaleNormal="85" workbookViewId="0">
      <pane xSplit="10" ySplit="8" topLeftCell="K27"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327</v>
      </c>
      <c r="G2" s="4" t="s">
        <v>2</v>
      </c>
      <c r="H2" s="5"/>
      <c r="I2" s="6"/>
      <c r="J2" s="7">
        <f>SUM(H:H)</f>
        <v>1058068</v>
      </c>
    </row>
    <row r="3" spans="2:17" ht="20.100000000000001" customHeight="1">
      <c r="B3" s="1" t="s">
        <v>3</v>
      </c>
      <c r="C3" s="1"/>
      <c r="D3" s="1"/>
      <c r="E3" s="13" t="s">
        <v>328</v>
      </c>
    </row>
    <row r="4" spans="2:17" ht="20.100000000000001" customHeight="1">
      <c r="B4" s="1" t="s">
        <v>5</v>
      </c>
      <c r="C4" s="1"/>
      <c r="D4" s="1"/>
      <c r="E4" s="13">
        <v>124958</v>
      </c>
    </row>
    <row r="5" spans="2:17" ht="20.100000000000001" customHeight="1">
      <c r="B5" s="1" t="s">
        <v>6</v>
      </c>
      <c r="C5" s="1"/>
      <c r="D5" s="1"/>
      <c r="E5" s="14">
        <v>42044</v>
      </c>
    </row>
    <row r="6" spans="2:17" ht="20.100000000000001" customHeight="1">
      <c r="B6" s="1" t="s">
        <v>7</v>
      </c>
      <c r="C6" s="1"/>
      <c r="D6" s="1"/>
      <c r="E6" s="14">
        <v>42051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252</v>
      </c>
      <c r="D10" s="15" t="s">
        <v>252</v>
      </c>
      <c r="E10" s="73" t="s">
        <v>329</v>
      </c>
      <c r="F10" s="26">
        <v>1</v>
      </c>
      <c r="G10" s="74">
        <v>910000</v>
      </c>
      <c r="H10" s="23">
        <f t="shared" ref="H10:H66" si="0">F10*G10</f>
        <v>910000</v>
      </c>
      <c r="I10" s="17"/>
      <c r="J10" s="26"/>
      <c r="K10" s="16"/>
      <c r="L10" s="16"/>
      <c r="M10" s="18">
        <v>41985</v>
      </c>
      <c r="N10" s="15"/>
      <c r="O10" s="16"/>
      <c r="P10" s="18">
        <v>42020</v>
      </c>
      <c r="Q10" s="70">
        <v>42020</v>
      </c>
    </row>
    <row r="11" spans="2:17" s="8" customFormat="1" ht="19.7" customHeight="1">
      <c r="B11" s="15">
        <v>1</v>
      </c>
      <c r="C11" s="15" t="s">
        <v>252</v>
      </c>
      <c r="D11" s="15" t="s">
        <v>252</v>
      </c>
      <c r="E11" s="73" t="s">
        <v>254</v>
      </c>
      <c r="F11" s="26">
        <v>1</v>
      </c>
      <c r="G11" s="74">
        <v>10000</v>
      </c>
      <c r="H11" s="23">
        <f t="shared" si="0"/>
        <v>10000</v>
      </c>
      <c r="I11" s="17"/>
      <c r="J11" s="26"/>
      <c r="K11" s="16"/>
      <c r="L11" s="16"/>
      <c r="M11" s="18">
        <v>41985</v>
      </c>
      <c r="N11" s="15"/>
      <c r="O11" s="16"/>
      <c r="P11" s="18"/>
      <c r="Q11" s="70"/>
    </row>
    <row r="12" spans="2:17" s="8" customFormat="1" ht="19.7" customHeight="1">
      <c r="B12" s="15"/>
      <c r="C12" s="15"/>
      <c r="D12" s="15"/>
      <c r="E12" s="73"/>
      <c r="F12" s="26"/>
      <c r="G12" s="74"/>
      <c r="H12" s="23">
        <f t="shared" si="0"/>
        <v>0</v>
      </c>
      <c r="I12" s="17"/>
      <c r="J12" s="26"/>
      <c r="K12" s="16"/>
      <c r="L12" s="16"/>
      <c r="M12" s="18"/>
      <c r="N12" s="15"/>
      <c r="O12" s="16"/>
      <c r="P12" s="18"/>
      <c r="Q12" s="70"/>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v>6</v>
      </c>
      <c r="C14" s="15" t="s">
        <v>58</v>
      </c>
      <c r="D14" s="15" t="s">
        <v>58</v>
      </c>
      <c r="E14" s="73" t="s">
        <v>75</v>
      </c>
      <c r="F14" s="26">
        <v>1</v>
      </c>
      <c r="G14" s="74">
        <v>1002</v>
      </c>
      <c r="H14" s="23">
        <f t="shared" si="0"/>
        <v>1002</v>
      </c>
      <c r="I14" s="17"/>
      <c r="J14" s="26" t="s">
        <v>330</v>
      </c>
      <c r="K14" s="16"/>
      <c r="L14" s="16"/>
      <c r="M14" s="18">
        <v>42030</v>
      </c>
      <c r="N14" s="15"/>
      <c r="O14" s="16"/>
      <c r="P14" s="18">
        <v>42034</v>
      </c>
      <c r="Q14" s="70">
        <v>42034</v>
      </c>
    </row>
    <row r="15" spans="2:17" s="8" customFormat="1" ht="19.7" customHeight="1">
      <c r="B15" s="15">
        <v>6</v>
      </c>
      <c r="C15" s="15" t="s">
        <v>58</v>
      </c>
      <c r="D15" s="15" t="s">
        <v>58</v>
      </c>
      <c r="E15" s="73" t="s">
        <v>331</v>
      </c>
      <c r="F15" s="26">
        <v>1</v>
      </c>
      <c r="G15" s="74">
        <v>1093</v>
      </c>
      <c r="H15" s="23">
        <f t="shared" si="0"/>
        <v>1093</v>
      </c>
      <c r="I15" s="17"/>
      <c r="J15" s="26" t="s">
        <v>332</v>
      </c>
      <c r="K15" s="16"/>
      <c r="L15" s="16"/>
      <c r="M15" s="18">
        <v>42030</v>
      </c>
      <c r="N15" s="15"/>
      <c r="O15" s="16"/>
      <c r="P15" s="18">
        <v>42034</v>
      </c>
      <c r="Q15" s="70">
        <v>42034</v>
      </c>
    </row>
    <row r="16" spans="2:17" s="8" customFormat="1" ht="19.7" customHeight="1">
      <c r="B16" s="15">
        <v>3</v>
      </c>
      <c r="C16" s="15" t="s">
        <v>58</v>
      </c>
      <c r="D16" s="15" t="s">
        <v>58</v>
      </c>
      <c r="E16" s="73" t="s">
        <v>333</v>
      </c>
      <c r="F16" s="26">
        <v>1</v>
      </c>
      <c r="G16" s="74">
        <v>2098</v>
      </c>
      <c r="H16" s="23">
        <f t="shared" si="0"/>
        <v>2098</v>
      </c>
      <c r="I16" s="17"/>
      <c r="J16" s="26" t="s">
        <v>60</v>
      </c>
      <c r="K16" s="16"/>
      <c r="L16" s="16"/>
      <c r="M16" s="18">
        <v>42030</v>
      </c>
      <c r="N16" s="15"/>
      <c r="O16" s="16"/>
      <c r="P16" s="18">
        <v>42034</v>
      </c>
      <c r="Q16" s="70">
        <v>42034</v>
      </c>
    </row>
    <row r="17" spans="2:17" s="8" customFormat="1" ht="19.7" customHeight="1">
      <c r="B17" s="15">
        <v>4</v>
      </c>
      <c r="C17" s="15" t="s">
        <v>58</v>
      </c>
      <c r="D17" s="15" t="s">
        <v>58</v>
      </c>
      <c r="E17" s="73" t="s">
        <v>334</v>
      </c>
      <c r="F17" s="26">
        <v>1</v>
      </c>
      <c r="G17" s="74">
        <v>1890</v>
      </c>
      <c r="H17" s="23">
        <f t="shared" si="0"/>
        <v>1890</v>
      </c>
      <c r="I17" s="17"/>
      <c r="J17" s="26" t="s">
        <v>335</v>
      </c>
      <c r="K17" s="16"/>
      <c r="L17" s="16"/>
      <c r="M17" s="18">
        <v>42030</v>
      </c>
      <c r="N17" s="15"/>
      <c r="O17" s="16"/>
      <c r="P17" s="18">
        <v>42034</v>
      </c>
      <c r="Q17" s="70">
        <v>42034</v>
      </c>
    </row>
    <row r="18" spans="2:17" s="8" customFormat="1" ht="19.7" customHeight="1">
      <c r="B18" s="15">
        <v>4</v>
      </c>
      <c r="C18" s="15" t="s">
        <v>58</v>
      </c>
      <c r="D18" s="15" t="s">
        <v>58</v>
      </c>
      <c r="E18" s="73" t="s">
        <v>336</v>
      </c>
      <c r="F18" s="26">
        <v>1</v>
      </c>
      <c r="G18" s="74">
        <v>150</v>
      </c>
      <c r="H18" s="23">
        <f t="shared" si="0"/>
        <v>150</v>
      </c>
      <c r="I18" s="17"/>
      <c r="J18" s="26" t="s">
        <v>337</v>
      </c>
      <c r="K18" s="16"/>
      <c r="L18" s="16"/>
      <c r="M18" s="18">
        <v>42030</v>
      </c>
      <c r="N18" s="15"/>
      <c r="O18" s="16"/>
      <c r="P18" s="18">
        <v>42034</v>
      </c>
      <c r="Q18" s="70">
        <v>42034</v>
      </c>
    </row>
    <row r="19" spans="2:17" s="8" customFormat="1" ht="19.7" customHeight="1">
      <c r="B19" s="15">
        <v>4</v>
      </c>
      <c r="C19" s="15" t="s">
        <v>58</v>
      </c>
      <c r="D19" s="15" t="s">
        <v>58</v>
      </c>
      <c r="E19" s="73" t="s">
        <v>338</v>
      </c>
      <c r="F19" s="26">
        <v>2</v>
      </c>
      <c r="G19" s="74">
        <v>2040</v>
      </c>
      <c r="H19" s="23">
        <f t="shared" si="0"/>
        <v>4080</v>
      </c>
      <c r="I19" s="17"/>
      <c r="J19" s="26" t="s">
        <v>339</v>
      </c>
      <c r="K19" s="16"/>
      <c r="L19" s="16"/>
      <c r="M19" s="18">
        <v>42030</v>
      </c>
      <c r="N19" s="15"/>
      <c r="O19" s="16"/>
      <c r="P19" s="18">
        <v>42034</v>
      </c>
      <c r="Q19" s="70">
        <v>42034</v>
      </c>
    </row>
    <row r="20" spans="2:17" s="8" customFormat="1" ht="19.7" customHeight="1">
      <c r="B20" s="15">
        <v>4</v>
      </c>
      <c r="C20" s="15" t="s">
        <v>58</v>
      </c>
      <c r="D20" s="15" t="s">
        <v>58</v>
      </c>
      <c r="E20" s="73" t="s">
        <v>340</v>
      </c>
      <c r="F20" s="26">
        <v>10</v>
      </c>
      <c r="G20" s="74">
        <v>29</v>
      </c>
      <c r="H20" s="23">
        <f>F20*G20</f>
        <v>290</v>
      </c>
      <c r="I20" s="17"/>
      <c r="J20" s="26" t="s">
        <v>341</v>
      </c>
      <c r="K20" s="16"/>
      <c r="L20" s="16"/>
      <c r="M20" s="18">
        <v>42030</v>
      </c>
      <c r="N20" s="15"/>
      <c r="O20" s="16"/>
      <c r="P20" s="18">
        <v>42034</v>
      </c>
      <c r="Q20" s="70">
        <v>42034</v>
      </c>
    </row>
    <row r="21" spans="2:17" s="8" customFormat="1" ht="19.7" customHeight="1">
      <c r="B21" s="15">
        <v>4</v>
      </c>
      <c r="C21" s="15" t="s">
        <v>58</v>
      </c>
      <c r="D21" s="15" t="s">
        <v>58</v>
      </c>
      <c r="E21" s="73" t="s">
        <v>342</v>
      </c>
      <c r="F21" s="26">
        <v>1</v>
      </c>
      <c r="G21" s="74">
        <v>4800</v>
      </c>
      <c r="H21" s="23">
        <f t="shared" si="0"/>
        <v>4800</v>
      </c>
      <c r="I21" s="17"/>
      <c r="J21" s="26" t="s">
        <v>335</v>
      </c>
      <c r="K21" s="16"/>
      <c r="L21" s="16"/>
      <c r="M21" s="18">
        <v>42030</v>
      </c>
      <c r="N21" s="15"/>
      <c r="O21" s="16"/>
      <c r="P21" s="18">
        <v>42034</v>
      </c>
      <c r="Q21" s="70">
        <v>42034</v>
      </c>
    </row>
    <row r="22" spans="2:17" s="8" customFormat="1" ht="19.7" customHeight="1">
      <c r="B22" s="15">
        <v>4</v>
      </c>
      <c r="C22" s="15" t="s">
        <v>58</v>
      </c>
      <c r="D22" s="15" t="s">
        <v>58</v>
      </c>
      <c r="E22" s="73" t="s">
        <v>343</v>
      </c>
      <c r="F22" s="26">
        <v>1</v>
      </c>
      <c r="G22" s="74">
        <v>1600</v>
      </c>
      <c r="H22" s="23">
        <f t="shared" si="0"/>
        <v>1600</v>
      </c>
      <c r="I22" s="17"/>
      <c r="J22" s="26" t="s">
        <v>344</v>
      </c>
      <c r="K22" s="16"/>
      <c r="L22" s="16"/>
      <c r="M22" s="18">
        <v>42030</v>
      </c>
      <c r="N22" s="15"/>
      <c r="O22" s="16"/>
      <c r="P22" s="18">
        <v>42034</v>
      </c>
      <c r="Q22" s="70">
        <v>42034</v>
      </c>
    </row>
    <row r="23" spans="2:17" s="8" customFormat="1" ht="19.7" customHeight="1">
      <c r="B23" s="15">
        <v>4</v>
      </c>
      <c r="C23" s="15" t="s">
        <v>58</v>
      </c>
      <c r="D23" s="15" t="s">
        <v>58</v>
      </c>
      <c r="E23" s="73" t="s">
        <v>345</v>
      </c>
      <c r="F23" s="26">
        <v>10</v>
      </c>
      <c r="G23" s="74">
        <v>29</v>
      </c>
      <c r="H23" s="23">
        <f t="shared" si="0"/>
        <v>290</v>
      </c>
      <c r="I23" s="17"/>
      <c r="J23" s="26" t="s">
        <v>346</v>
      </c>
      <c r="K23" s="16"/>
      <c r="L23" s="16"/>
      <c r="M23" s="18">
        <v>42030</v>
      </c>
      <c r="N23" s="15"/>
      <c r="O23" s="16"/>
      <c r="P23" s="18">
        <v>42034</v>
      </c>
      <c r="Q23" s="70">
        <v>42034</v>
      </c>
    </row>
    <row r="24" spans="2:17" s="8" customFormat="1" ht="19.7" customHeight="1">
      <c r="B24" s="15">
        <v>3</v>
      </c>
      <c r="C24" s="15" t="s">
        <v>58</v>
      </c>
      <c r="D24" s="15" t="s">
        <v>58</v>
      </c>
      <c r="E24" s="73" t="s">
        <v>347</v>
      </c>
      <c r="F24" s="26">
        <v>1</v>
      </c>
      <c r="G24" s="74">
        <v>5719</v>
      </c>
      <c r="H24" s="23">
        <f t="shared" si="0"/>
        <v>5719</v>
      </c>
      <c r="I24" s="17"/>
      <c r="J24" s="26" t="s">
        <v>60</v>
      </c>
      <c r="K24" s="16"/>
      <c r="L24" s="16"/>
      <c r="M24" s="18">
        <v>42030</v>
      </c>
      <c r="N24" s="15"/>
      <c r="O24" s="16"/>
      <c r="P24" s="18">
        <v>42034</v>
      </c>
      <c r="Q24" s="70">
        <v>42034</v>
      </c>
    </row>
    <row r="25" spans="2:17" s="8" customFormat="1" ht="19.7" customHeight="1">
      <c r="B25" s="15">
        <v>7</v>
      </c>
      <c r="C25" s="15" t="s">
        <v>58</v>
      </c>
      <c r="D25" s="15" t="s">
        <v>58</v>
      </c>
      <c r="E25" s="73" t="s">
        <v>348</v>
      </c>
      <c r="F25" s="26">
        <v>1</v>
      </c>
      <c r="G25" s="74">
        <v>3350</v>
      </c>
      <c r="H25" s="23">
        <f t="shared" si="0"/>
        <v>3350</v>
      </c>
      <c r="I25" s="17"/>
      <c r="J25" s="26" t="s">
        <v>139</v>
      </c>
      <c r="K25" s="16"/>
      <c r="L25" s="16"/>
      <c r="M25" s="18">
        <v>42030</v>
      </c>
      <c r="N25" s="15"/>
      <c r="O25" s="16"/>
      <c r="P25" s="18">
        <v>42034</v>
      </c>
      <c r="Q25" s="70">
        <v>42034</v>
      </c>
    </row>
    <row r="26" spans="2:17" s="8" customFormat="1" ht="19.7" customHeight="1">
      <c r="B26" s="15">
        <v>7</v>
      </c>
      <c r="C26" s="15" t="s">
        <v>58</v>
      </c>
      <c r="D26" s="15" t="s">
        <v>58</v>
      </c>
      <c r="E26" s="73" t="s">
        <v>349</v>
      </c>
      <c r="F26" s="26">
        <v>1</v>
      </c>
      <c r="G26" s="74">
        <v>930</v>
      </c>
      <c r="H26" s="23">
        <f t="shared" si="0"/>
        <v>930</v>
      </c>
      <c r="I26" s="17"/>
      <c r="J26" s="26" t="s">
        <v>350</v>
      </c>
      <c r="K26" s="16"/>
      <c r="L26" s="16"/>
      <c r="M26" s="18">
        <v>42030</v>
      </c>
      <c r="N26" s="15"/>
      <c r="O26" s="16"/>
      <c r="P26" s="18">
        <v>42034</v>
      </c>
      <c r="Q26" s="70">
        <v>42034</v>
      </c>
    </row>
    <row r="27" spans="2:17" s="8" customFormat="1" ht="19.7" customHeight="1">
      <c r="B27" s="15">
        <v>6</v>
      </c>
      <c r="C27" s="15" t="s">
        <v>58</v>
      </c>
      <c r="D27" s="15" t="s">
        <v>58</v>
      </c>
      <c r="E27" s="73" t="s">
        <v>136</v>
      </c>
      <c r="F27" s="26">
        <v>1</v>
      </c>
      <c r="G27" s="74">
        <v>860</v>
      </c>
      <c r="H27" s="23">
        <f t="shared" si="0"/>
        <v>860</v>
      </c>
      <c r="I27" s="17"/>
      <c r="J27" s="26" t="s">
        <v>351</v>
      </c>
      <c r="K27" s="16"/>
      <c r="L27" s="16"/>
      <c r="M27" s="18">
        <v>42030</v>
      </c>
      <c r="N27" s="15"/>
      <c r="O27" s="16"/>
      <c r="P27" s="18">
        <v>42034</v>
      </c>
      <c r="Q27" s="70">
        <v>42034</v>
      </c>
    </row>
    <row r="28" spans="2:17" s="8" customFormat="1" ht="19.7" customHeight="1">
      <c r="B28" s="15">
        <v>6</v>
      </c>
      <c r="C28" s="15" t="s">
        <v>58</v>
      </c>
      <c r="D28" s="15" t="s">
        <v>58</v>
      </c>
      <c r="E28" s="73" t="s">
        <v>132</v>
      </c>
      <c r="F28" s="26">
        <v>1</v>
      </c>
      <c r="G28" s="74">
        <v>210</v>
      </c>
      <c r="H28" s="23">
        <f t="shared" si="0"/>
        <v>210</v>
      </c>
      <c r="I28" s="17"/>
      <c r="J28" s="26" t="s">
        <v>352</v>
      </c>
      <c r="K28" s="16"/>
      <c r="L28" s="16"/>
      <c r="M28" s="18">
        <v>42030</v>
      </c>
      <c r="N28" s="15"/>
      <c r="O28" s="16"/>
      <c r="P28" s="18">
        <v>42034</v>
      </c>
      <c r="Q28" s="70">
        <v>42034</v>
      </c>
    </row>
    <row r="29" spans="2:17" s="8" customFormat="1" ht="19.7" customHeight="1">
      <c r="B29" s="15">
        <v>7</v>
      </c>
      <c r="C29" s="15" t="s">
        <v>58</v>
      </c>
      <c r="D29" s="15" t="s">
        <v>58</v>
      </c>
      <c r="E29" s="73" t="s">
        <v>353</v>
      </c>
      <c r="F29" s="26">
        <v>1</v>
      </c>
      <c r="G29" s="74">
        <v>2218</v>
      </c>
      <c r="H29" s="23">
        <f t="shared" si="0"/>
        <v>2218</v>
      </c>
      <c r="I29" s="17"/>
      <c r="J29" s="26" t="s">
        <v>354</v>
      </c>
      <c r="K29" s="16"/>
      <c r="L29" s="16"/>
      <c r="M29" s="18">
        <v>42030</v>
      </c>
      <c r="N29" s="15"/>
      <c r="O29" s="16"/>
      <c r="P29" s="18">
        <v>42034</v>
      </c>
      <c r="Q29" s="70">
        <v>42034</v>
      </c>
    </row>
    <row r="30" spans="2:17" s="8" customFormat="1" ht="19.7" customHeight="1">
      <c r="B30" s="15">
        <v>7</v>
      </c>
      <c r="C30" s="15" t="s">
        <v>58</v>
      </c>
      <c r="D30" s="15" t="s">
        <v>58</v>
      </c>
      <c r="E30" s="73" t="s">
        <v>355</v>
      </c>
      <c r="F30" s="26">
        <v>1</v>
      </c>
      <c r="G30" s="74">
        <v>880</v>
      </c>
      <c r="H30" s="23">
        <f t="shared" si="0"/>
        <v>880</v>
      </c>
      <c r="I30" s="17"/>
      <c r="J30" s="26" t="s">
        <v>356</v>
      </c>
      <c r="K30" s="16"/>
      <c r="L30" s="16"/>
      <c r="M30" s="18">
        <v>42030</v>
      </c>
      <c r="N30" s="15"/>
      <c r="O30" s="16"/>
      <c r="P30" s="18">
        <v>42034</v>
      </c>
      <c r="Q30" s="70">
        <v>42034</v>
      </c>
    </row>
    <row r="31" spans="2:17" s="8" customFormat="1" ht="19.7" customHeight="1">
      <c r="B31" s="15">
        <v>7</v>
      </c>
      <c r="C31" s="15" t="s">
        <v>357</v>
      </c>
      <c r="D31" s="15" t="s">
        <v>58</v>
      </c>
      <c r="E31" s="73" t="s">
        <v>358</v>
      </c>
      <c r="F31" s="26">
        <v>2</v>
      </c>
      <c r="G31" s="74">
        <v>50</v>
      </c>
      <c r="H31" s="23">
        <f t="shared" si="0"/>
        <v>100</v>
      </c>
      <c r="I31" s="17"/>
      <c r="J31" s="26" t="s">
        <v>359</v>
      </c>
      <c r="K31" s="16"/>
      <c r="L31" s="16"/>
      <c r="M31" s="18">
        <v>42030</v>
      </c>
      <c r="N31" s="15"/>
      <c r="O31" s="16"/>
      <c r="P31" s="18">
        <v>42034</v>
      </c>
      <c r="Q31" s="70">
        <v>42034</v>
      </c>
    </row>
    <row r="32" spans="2:17" s="8" customFormat="1" ht="19.7" customHeight="1">
      <c r="B32" s="15">
        <v>5</v>
      </c>
      <c r="C32" s="15" t="s">
        <v>58</v>
      </c>
      <c r="D32" s="15" t="s">
        <v>58</v>
      </c>
      <c r="E32" s="73" t="s">
        <v>360</v>
      </c>
      <c r="F32" s="26">
        <v>4</v>
      </c>
      <c r="G32" s="74">
        <v>300</v>
      </c>
      <c r="H32" s="23">
        <f t="shared" si="0"/>
        <v>1200</v>
      </c>
      <c r="I32" s="17"/>
      <c r="J32" s="26" t="s">
        <v>361</v>
      </c>
      <c r="K32" s="16"/>
      <c r="L32" s="16"/>
      <c r="M32" s="18">
        <v>42030</v>
      </c>
      <c r="N32" s="15"/>
      <c r="O32" s="16"/>
      <c r="P32" s="18">
        <v>42034</v>
      </c>
      <c r="Q32" s="70">
        <v>42034</v>
      </c>
    </row>
    <row r="33" spans="2:17" s="8" customFormat="1" ht="19.7" customHeight="1">
      <c r="B33" s="15">
        <v>4</v>
      </c>
      <c r="C33" s="15" t="s">
        <v>58</v>
      </c>
      <c r="D33" s="15" t="s">
        <v>58</v>
      </c>
      <c r="E33" s="73" t="s">
        <v>127</v>
      </c>
      <c r="F33" s="26">
        <v>1</v>
      </c>
      <c r="G33" s="74">
        <v>570</v>
      </c>
      <c r="H33" s="23">
        <f t="shared" si="0"/>
        <v>570</v>
      </c>
      <c r="I33" s="17"/>
      <c r="J33" s="26" t="s">
        <v>362</v>
      </c>
      <c r="K33" s="16"/>
      <c r="L33" s="16"/>
      <c r="M33" s="18">
        <v>42030</v>
      </c>
      <c r="N33" s="15"/>
      <c r="O33" s="16"/>
      <c r="P33" s="18">
        <v>42034</v>
      </c>
      <c r="Q33" s="70">
        <v>42034</v>
      </c>
    </row>
    <row r="34" spans="2:17" s="8" customFormat="1" ht="19.7" customHeight="1">
      <c r="B34" s="15"/>
      <c r="C34" s="15"/>
      <c r="D34" s="15"/>
      <c r="E34" s="73"/>
      <c r="F34" s="26"/>
      <c r="G34" s="74"/>
      <c r="H34" s="23">
        <f>F34*G34</f>
        <v>0</v>
      </c>
      <c r="I34" s="17"/>
      <c r="J34" s="26"/>
      <c r="K34" s="16"/>
      <c r="L34" s="16"/>
      <c r="M34" s="18"/>
      <c r="N34" s="15"/>
      <c r="O34" s="16"/>
      <c r="P34" s="18"/>
      <c r="Q34" s="70"/>
    </row>
    <row r="35" spans="2:17" s="8" customFormat="1" ht="19.7" customHeight="1">
      <c r="B35" s="15"/>
      <c r="C35" s="15"/>
      <c r="D35" s="15"/>
      <c r="E35" s="73"/>
      <c r="F35" s="26"/>
      <c r="G35" s="74"/>
      <c r="H35" s="23">
        <f>F35*G35</f>
        <v>0</v>
      </c>
      <c r="I35" s="17"/>
      <c r="J35" s="26"/>
      <c r="K35" s="16"/>
      <c r="L35" s="16"/>
      <c r="M35" s="18"/>
      <c r="N35" s="15"/>
      <c r="O35" s="16"/>
      <c r="P35" s="18"/>
      <c r="Q35" s="70"/>
    </row>
    <row r="36" spans="2:17" s="8" customFormat="1" ht="19.7" customHeight="1">
      <c r="B36" s="15">
        <v>5</v>
      </c>
      <c r="C36" s="15" t="s">
        <v>363</v>
      </c>
      <c r="D36" s="15" t="s">
        <v>23</v>
      </c>
      <c r="E36" s="73" t="s">
        <v>364</v>
      </c>
      <c r="F36" s="26">
        <v>1</v>
      </c>
      <c r="G36" s="74">
        <v>2350</v>
      </c>
      <c r="H36" s="23">
        <f t="shared" si="0"/>
        <v>2350</v>
      </c>
      <c r="I36" s="17"/>
      <c r="J36" s="26" t="s">
        <v>365</v>
      </c>
      <c r="K36" s="16"/>
      <c r="L36" s="16"/>
      <c r="M36" s="18">
        <v>42030</v>
      </c>
      <c r="N36" s="15"/>
      <c r="O36" s="16"/>
      <c r="P36" s="18">
        <v>42041</v>
      </c>
      <c r="Q36" s="70">
        <v>42039</v>
      </c>
    </row>
    <row r="37" spans="2:17" s="8" customFormat="1" ht="19.7" customHeight="1">
      <c r="B37" s="15"/>
      <c r="C37" s="15"/>
      <c r="D37" s="15"/>
      <c r="E37" s="73"/>
      <c r="F37" s="26"/>
      <c r="G37" s="74"/>
      <c r="H37" s="23"/>
      <c r="I37" s="17"/>
      <c r="J37" s="26"/>
      <c r="K37" s="16"/>
      <c r="L37" s="16"/>
      <c r="M37" s="18"/>
      <c r="N37" s="15"/>
      <c r="O37" s="16"/>
      <c r="P37" s="18"/>
      <c r="Q37" s="70"/>
    </row>
    <row r="38" spans="2:17" s="8" customFormat="1" ht="19.7" customHeight="1">
      <c r="B38" s="15"/>
      <c r="C38" s="15"/>
      <c r="D38" s="15"/>
      <c r="E38" s="73"/>
      <c r="F38" s="26"/>
      <c r="G38" s="74"/>
      <c r="H38" s="23">
        <f t="shared" si="0"/>
        <v>0</v>
      </c>
      <c r="I38" s="17"/>
      <c r="J38" s="26"/>
      <c r="K38" s="16"/>
      <c r="L38" s="16"/>
      <c r="M38" s="18"/>
      <c r="N38" s="15"/>
      <c r="O38" s="16"/>
      <c r="P38" s="18"/>
      <c r="Q38" s="70"/>
    </row>
    <row r="39" spans="2:17" s="8" customFormat="1" ht="19.7" customHeight="1">
      <c r="B39" s="15">
        <v>4</v>
      </c>
      <c r="C39" s="15" t="s">
        <v>165</v>
      </c>
      <c r="D39" s="15" t="s">
        <v>165</v>
      </c>
      <c r="E39" s="73" t="s">
        <v>366</v>
      </c>
      <c r="F39" s="26">
        <v>1</v>
      </c>
      <c r="G39" s="74">
        <v>8000</v>
      </c>
      <c r="H39" s="23">
        <f t="shared" si="0"/>
        <v>8000</v>
      </c>
      <c r="I39" s="17"/>
      <c r="J39" s="26" t="s">
        <v>367</v>
      </c>
      <c r="K39" s="16"/>
      <c r="L39" s="16"/>
      <c r="M39" s="18">
        <v>42030</v>
      </c>
      <c r="N39" s="15"/>
      <c r="O39" s="16"/>
      <c r="P39" s="18"/>
      <c r="Q39" s="70">
        <v>42044</v>
      </c>
    </row>
    <row r="40" spans="2:17" s="8" customFormat="1" ht="19.7" customHeight="1">
      <c r="B40" s="15">
        <v>4</v>
      </c>
      <c r="C40" s="15" t="s">
        <v>165</v>
      </c>
      <c r="D40" s="15" t="s">
        <v>165</v>
      </c>
      <c r="E40" s="73" t="s">
        <v>368</v>
      </c>
      <c r="F40" s="26">
        <v>1</v>
      </c>
      <c r="G40" s="74">
        <v>15100</v>
      </c>
      <c r="H40" s="23">
        <f t="shared" si="0"/>
        <v>15100</v>
      </c>
      <c r="I40" s="17"/>
      <c r="J40" s="26" t="s">
        <v>369</v>
      </c>
      <c r="K40" s="16"/>
      <c r="L40" s="16"/>
      <c r="M40" s="18">
        <v>42030</v>
      </c>
      <c r="N40" s="15"/>
      <c r="O40" s="16"/>
      <c r="P40" s="18"/>
      <c r="Q40" s="70">
        <v>42044</v>
      </c>
    </row>
    <row r="41" spans="2:17" s="8" customFormat="1" ht="19.7" customHeight="1">
      <c r="B41" s="15">
        <v>4</v>
      </c>
      <c r="C41" s="15" t="s">
        <v>165</v>
      </c>
      <c r="D41" s="15" t="s">
        <v>165</v>
      </c>
      <c r="E41" s="73" t="s">
        <v>370</v>
      </c>
      <c r="F41" s="26">
        <v>1</v>
      </c>
      <c r="G41" s="74">
        <v>12800</v>
      </c>
      <c r="H41" s="23">
        <f t="shared" si="0"/>
        <v>12800</v>
      </c>
      <c r="I41" s="17"/>
      <c r="J41" s="26" t="s">
        <v>251</v>
      </c>
      <c r="K41" s="16"/>
      <c r="L41" s="16"/>
      <c r="M41" s="18">
        <v>42030</v>
      </c>
      <c r="N41" s="15"/>
      <c r="O41" s="16"/>
      <c r="P41" s="18"/>
      <c r="Q41" s="70">
        <v>42044</v>
      </c>
    </row>
    <row r="42" spans="2:17" s="8" customFormat="1" ht="19.7" customHeight="1">
      <c r="B42" s="15">
        <v>4</v>
      </c>
      <c r="C42" s="15" t="s">
        <v>165</v>
      </c>
      <c r="D42" s="15" t="s">
        <v>165</v>
      </c>
      <c r="E42" s="73" t="s">
        <v>371</v>
      </c>
      <c r="F42" s="26">
        <v>1</v>
      </c>
      <c r="G42" s="74">
        <v>10200</v>
      </c>
      <c r="H42" s="23">
        <f t="shared" si="0"/>
        <v>10200</v>
      </c>
      <c r="I42" s="17"/>
      <c r="J42" s="26" t="s">
        <v>372</v>
      </c>
      <c r="K42" s="16"/>
      <c r="L42" s="16"/>
      <c r="M42" s="18">
        <v>42030</v>
      </c>
      <c r="N42" s="15"/>
      <c r="O42" s="16"/>
      <c r="P42" s="18"/>
      <c r="Q42" s="70">
        <v>42044</v>
      </c>
    </row>
    <row r="43" spans="2:17" s="8" customFormat="1" ht="19.7" customHeight="1">
      <c r="B43" s="15">
        <v>4</v>
      </c>
      <c r="C43" s="15" t="s">
        <v>165</v>
      </c>
      <c r="D43" s="15" t="s">
        <v>165</v>
      </c>
      <c r="E43" s="73" t="s">
        <v>373</v>
      </c>
      <c r="F43" s="26">
        <v>1</v>
      </c>
      <c r="G43" s="74">
        <v>6500</v>
      </c>
      <c r="H43" s="23">
        <f t="shared" si="0"/>
        <v>6500</v>
      </c>
      <c r="I43" s="17"/>
      <c r="J43" s="26" t="s">
        <v>374</v>
      </c>
      <c r="K43" s="16"/>
      <c r="L43" s="16"/>
      <c r="M43" s="18">
        <v>42030</v>
      </c>
      <c r="N43" s="15"/>
      <c r="O43" s="16"/>
      <c r="P43" s="18"/>
      <c r="Q43" s="70">
        <v>42044</v>
      </c>
    </row>
    <row r="44" spans="2:17" s="8" customFormat="1" ht="19.7" customHeight="1">
      <c r="B44" s="15">
        <v>4</v>
      </c>
      <c r="C44" s="15" t="s">
        <v>165</v>
      </c>
      <c r="D44" s="15" t="s">
        <v>165</v>
      </c>
      <c r="E44" s="73" t="s">
        <v>375</v>
      </c>
      <c r="F44" s="26">
        <v>1</v>
      </c>
      <c r="G44" s="74">
        <v>3000</v>
      </c>
      <c r="H44" s="23">
        <f t="shared" si="0"/>
        <v>3000</v>
      </c>
      <c r="I44" s="17"/>
      <c r="J44" s="26" t="s">
        <v>376</v>
      </c>
      <c r="K44" s="16"/>
      <c r="L44" s="16"/>
      <c r="M44" s="18">
        <v>42030</v>
      </c>
      <c r="N44" s="15"/>
      <c r="O44" s="16"/>
      <c r="P44" s="18"/>
      <c r="Q44" s="70">
        <v>42044</v>
      </c>
    </row>
    <row r="45" spans="2:17" s="8" customFormat="1" ht="19.7" customHeight="1">
      <c r="B45" s="15">
        <v>4</v>
      </c>
      <c r="C45" s="15" t="s">
        <v>165</v>
      </c>
      <c r="D45" s="15" t="s">
        <v>165</v>
      </c>
      <c r="E45" s="73" t="s">
        <v>377</v>
      </c>
      <c r="F45" s="26">
        <v>1</v>
      </c>
      <c r="G45" s="74">
        <v>3000</v>
      </c>
      <c r="H45" s="23">
        <f t="shared" si="0"/>
        <v>3000</v>
      </c>
      <c r="I45" s="17"/>
      <c r="J45" s="26" t="s">
        <v>378</v>
      </c>
      <c r="K45" s="16"/>
      <c r="L45" s="16"/>
      <c r="M45" s="18">
        <v>42030</v>
      </c>
      <c r="N45" s="15"/>
      <c r="O45" s="16"/>
      <c r="P45" s="18"/>
      <c r="Q45" s="70">
        <v>42044</v>
      </c>
    </row>
    <row r="46" spans="2:17" s="8" customFormat="1" ht="19.7" customHeight="1">
      <c r="B46" s="15">
        <v>4</v>
      </c>
      <c r="C46" s="15" t="s">
        <v>165</v>
      </c>
      <c r="D46" s="15" t="s">
        <v>165</v>
      </c>
      <c r="E46" s="73" t="s">
        <v>379</v>
      </c>
      <c r="F46" s="26">
        <v>1</v>
      </c>
      <c r="G46" s="74">
        <v>3000</v>
      </c>
      <c r="H46" s="23">
        <f t="shared" si="0"/>
        <v>3000</v>
      </c>
      <c r="I46" s="17"/>
      <c r="J46" s="26" t="s">
        <v>380</v>
      </c>
      <c r="K46" s="16"/>
      <c r="L46" s="16"/>
      <c r="M46" s="18">
        <v>42030</v>
      </c>
      <c r="N46" s="15"/>
      <c r="O46" s="16"/>
      <c r="P46" s="18"/>
      <c r="Q46" s="70">
        <v>42044</v>
      </c>
    </row>
    <row r="47" spans="2:17" s="8" customFormat="1" ht="19.7" customHeight="1">
      <c r="B47" s="15">
        <v>4</v>
      </c>
      <c r="C47" s="15" t="s">
        <v>165</v>
      </c>
      <c r="D47" s="15" t="s">
        <v>165</v>
      </c>
      <c r="E47" s="73" t="s">
        <v>381</v>
      </c>
      <c r="F47" s="26">
        <v>1</v>
      </c>
      <c r="G47" s="74">
        <v>4200</v>
      </c>
      <c r="H47" s="23">
        <f t="shared" si="0"/>
        <v>4200</v>
      </c>
      <c r="I47" s="17"/>
      <c r="J47" s="26" t="s">
        <v>382</v>
      </c>
      <c r="K47" s="16"/>
      <c r="L47" s="16"/>
      <c r="M47" s="18">
        <v>42030</v>
      </c>
      <c r="N47" s="15"/>
      <c r="O47" s="16"/>
      <c r="P47" s="18"/>
      <c r="Q47" s="70">
        <v>42044</v>
      </c>
    </row>
    <row r="48" spans="2:17" s="8" customFormat="1" ht="19.7" customHeight="1">
      <c r="B48" s="15">
        <v>7</v>
      </c>
      <c r="C48" s="15" t="s">
        <v>165</v>
      </c>
      <c r="D48" s="15" t="s">
        <v>165</v>
      </c>
      <c r="E48" s="73" t="s">
        <v>383</v>
      </c>
      <c r="F48" s="26">
        <v>1</v>
      </c>
      <c r="G48" s="74">
        <v>10900</v>
      </c>
      <c r="H48" s="23">
        <f t="shared" si="0"/>
        <v>10900</v>
      </c>
      <c r="I48" s="17"/>
      <c r="J48" s="26" t="s">
        <v>384</v>
      </c>
      <c r="K48" s="16"/>
      <c r="L48" s="16"/>
      <c r="M48" s="18">
        <v>42030</v>
      </c>
      <c r="N48" s="15"/>
      <c r="O48" s="16"/>
      <c r="P48" s="18"/>
      <c r="Q48" s="70">
        <v>42044</v>
      </c>
    </row>
    <row r="49" spans="2:17" s="8" customFormat="1" ht="19.7" customHeight="1">
      <c r="B49" s="15">
        <v>5</v>
      </c>
      <c r="C49" s="15" t="s">
        <v>165</v>
      </c>
      <c r="D49" s="15" t="s">
        <v>165</v>
      </c>
      <c r="E49" s="73" t="s">
        <v>385</v>
      </c>
      <c r="F49" s="26">
        <v>1</v>
      </c>
      <c r="G49" s="74">
        <v>3700</v>
      </c>
      <c r="H49" s="23">
        <f t="shared" si="0"/>
        <v>3700</v>
      </c>
      <c r="I49" s="17"/>
      <c r="J49" s="26" t="s">
        <v>386</v>
      </c>
      <c r="K49" s="16"/>
      <c r="L49" s="16"/>
      <c r="M49" s="18">
        <v>42030</v>
      </c>
      <c r="N49" s="15"/>
      <c r="O49" s="16"/>
      <c r="P49" s="18"/>
      <c r="Q49" s="70">
        <v>42044</v>
      </c>
    </row>
    <row r="50" spans="2:17" s="8" customFormat="1" ht="19.7" customHeight="1">
      <c r="B50" s="15">
        <v>5</v>
      </c>
      <c r="C50" s="15" t="s">
        <v>165</v>
      </c>
      <c r="D50" s="15" t="s">
        <v>165</v>
      </c>
      <c r="E50" s="73" t="s">
        <v>387</v>
      </c>
      <c r="F50" s="26">
        <v>1</v>
      </c>
      <c r="G50" s="74">
        <v>2200</v>
      </c>
      <c r="H50" s="23">
        <f t="shared" si="0"/>
        <v>2200</v>
      </c>
      <c r="I50" s="17"/>
      <c r="J50" s="26" t="s">
        <v>388</v>
      </c>
      <c r="K50" s="16"/>
      <c r="L50" s="16"/>
      <c r="M50" s="18">
        <v>42030</v>
      </c>
      <c r="N50" s="15"/>
      <c r="O50" s="16"/>
      <c r="P50" s="18"/>
      <c r="Q50" s="70">
        <v>42044</v>
      </c>
    </row>
    <row r="51" spans="2:17" s="8" customFormat="1" ht="19.7" customHeight="1">
      <c r="B51" s="15"/>
      <c r="C51" s="15"/>
      <c r="D51" s="15"/>
      <c r="E51" s="73"/>
      <c r="F51" s="26"/>
      <c r="G51" s="74"/>
      <c r="H51" s="23">
        <f t="shared" si="0"/>
        <v>0</v>
      </c>
      <c r="I51" s="17"/>
      <c r="J51" s="26"/>
      <c r="K51" s="16"/>
      <c r="L51" s="16"/>
      <c r="M51" s="18"/>
      <c r="N51" s="15"/>
      <c r="O51" s="16"/>
      <c r="P51" s="18"/>
      <c r="Q51" s="70"/>
    </row>
    <row r="52" spans="2:17" s="8" customFormat="1" ht="19.7" customHeight="1">
      <c r="B52" s="15"/>
      <c r="C52" s="15"/>
      <c r="D52" s="15"/>
      <c r="E52" s="73"/>
      <c r="F52" s="26"/>
      <c r="G52" s="74"/>
      <c r="H52" s="23">
        <f t="shared" si="0"/>
        <v>0</v>
      </c>
      <c r="I52" s="17"/>
      <c r="J52" s="26"/>
      <c r="K52" s="16"/>
      <c r="L52" s="16"/>
      <c r="M52" s="18"/>
      <c r="N52" s="15"/>
      <c r="O52" s="16"/>
      <c r="P52" s="18"/>
      <c r="Q52" s="70"/>
    </row>
    <row r="53" spans="2:17" s="8" customFormat="1" ht="19.7" customHeight="1">
      <c r="B53" s="50">
        <v>6</v>
      </c>
      <c r="C53" s="50" t="s">
        <v>58</v>
      </c>
      <c r="D53" s="50" t="s">
        <v>58</v>
      </c>
      <c r="E53" s="186" t="s">
        <v>389</v>
      </c>
      <c r="F53" s="180">
        <v>1</v>
      </c>
      <c r="G53" s="187">
        <v>1083</v>
      </c>
      <c r="H53" s="188">
        <f t="shared" si="0"/>
        <v>1083</v>
      </c>
      <c r="I53" s="182"/>
      <c r="J53" s="180" t="s">
        <v>330</v>
      </c>
      <c r="K53" s="16"/>
      <c r="L53" s="16"/>
      <c r="M53" s="18">
        <v>42033</v>
      </c>
      <c r="N53" s="15"/>
      <c r="O53" s="16"/>
      <c r="P53" s="18">
        <v>42038</v>
      </c>
      <c r="Q53" s="70">
        <v>42038</v>
      </c>
    </row>
    <row r="54" spans="2:17" s="8" customFormat="1" ht="19.7" customHeight="1">
      <c r="B54" s="50">
        <v>6</v>
      </c>
      <c r="C54" s="50" t="s">
        <v>58</v>
      </c>
      <c r="D54" s="50" t="s">
        <v>58</v>
      </c>
      <c r="E54" s="186" t="s">
        <v>390</v>
      </c>
      <c r="F54" s="180">
        <v>1</v>
      </c>
      <c r="G54" s="187">
        <v>1165</v>
      </c>
      <c r="H54" s="188">
        <f t="shared" si="0"/>
        <v>1165</v>
      </c>
      <c r="I54" s="182"/>
      <c r="J54" s="180" t="s">
        <v>332</v>
      </c>
      <c r="K54" s="16"/>
      <c r="L54" s="16"/>
      <c r="M54" s="18">
        <v>42033</v>
      </c>
      <c r="N54" s="15"/>
      <c r="O54" s="16"/>
      <c r="P54" s="18">
        <v>42038</v>
      </c>
      <c r="Q54" s="70">
        <v>42038</v>
      </c>
    </row>
    <row r="55" spans="2:17" s="8" customFormat="1" ht="19.7" customHeight="1">
      <c r="B55" s="50">
        <v>6</v>
      </c>
      <c r="C55" s="50" t="s">
        <v>58</v>
      </c>
      <c r="D55" s="50" t="s">
        <v>58</v>
      </c>
      <c r="E55" s="186" t="s">
        <v>70</v>
      </c>
      <c r="F55" s="180">
        <v>10</v>
      </c>
      <c r="G55" s="187">
        <v>300</v>
      </c>
      <c r="H55" s="188">
        <f t="shared" si="0"/>
        <v>3000</v>
      </c>
      <c r="I55" s="182"/>
      <c r="J55" s="180" t="s">
        <v>391</v>
      </c>
      <c r="K55" s="16"/>
      <c r="L55" s="16"/>
      <c r="M55" s="18">
        <v>42033</v>
      </c>
      <c r="N55" s="15"/>
      <c r="O55" s="16"/>
      <c r="P55" s="18">
        <v>42038</v>
      </c>
      <c r="Q55" s="70">
        <v>42038</v>
      </c>
    </row>
    <row r="56" spans="2:17" s="8" customFormat="1" ht="19.7" customHeight="1">
      <c r="B56" s="50">
        <v>6</v>
      </c>
      <c r="C56" s="50" t="s">
        <v>58</v>
      </c>
      <c r="D56" s="50" t="s">
        <v>58</v>
      </c>
      <c r="E56" s="186" t="s">
        <v>392</v>
      </c>
      <c r="F56" s="180">
        <v>10</v>
      </c>
      <c r="G56" s="187">
        <v>110</v>
      </c>
      <c r="H56" s="188">
        <f t="shared" si="0"/>
        <v>1100</v>
      </c>
      <c r="I56" s="182"/>
      <c r="J56" s="180" t="s">
        <v>393</v>
      </c>
      <c r="K56" s="16"/>
      <c r="L56" s="18"/>
      <c r="M56" s="18">
        <v>42033</v>
      </c>
      <c r="N56" s="15"/>
      <c r="O56" s="16"/>
      <c r="P56" s="18">
        <v>42038</v>
      </c>
      <c r="Q56" s="70">
        <v>42038</v>
      </c>
    </row>
    <row r="57" spans="2:17" s="8" customFormat="1" ht="19.7" customHeight="1">
      <c r="B57" s="50">
        <v>6</v>
      </c>
      <c r="C57" s="50" t="s">
        <v>58</v>
      </c>
      <c r="D57" s="50" t="s">
        <v>58</v>
      </c>
      <c r="E57" s="186" t="s">
        <v>394</v>
      </c>
      <c r="F57" s="180">
        <v>2</v>
      </c>
      <c r="G57" s="187">
        <v>1260</v>
      </c>
      <c r="H57" s="188">
        <f t="shared" si="0"/>
        <v>2520</v>
      </c>
      <c r="I57" s="182"/>
      <c r="J57" s="180" t="s">
        <v>395</v>
      </c>
      <c r="K57" s="16"/>
      <c r="L57" s="16"/>
      <c r="M57" s="18">
        <v>42033</v>
      </c>
      <c r="N57" s="15"/>
      <c r="O57" s="16"/>
      <c r="P57" s="18">
        <v>42038</v>
      </c>
      <c r="Q57" s="70">
        <v>42038</v>
      </c>
    </row>
    <row r="58" spans="2:17" s="8" customFormat="1" ht="19.7" customHeight="1">
      <c r="B58" s="50">
        <v>6</v>
      </c>
      <c r="C58" s="50" t="s">
        <v>58</v>
      </c>
      <c r="D58" s="50" t="s">
        <v>58</v>
      </c>
      <c r="E58" s="186" t="s">
        <v>396</v>
      </c>
      <c r="F58" s="180">
        <v>2</v>
      </c>
      <c r="G58" s="187">
        <v>1260</v>
      </c>
      <c r="H58" s="188">
        <f t="shared" si="0"/>
        <v>2520</v>
      </c>
      <c r="I58" s="182"/>
      <c r="J58" s="180" t="s">
        <v>395</v>
      </c>
      <c r="K58" s="16"/>
      <c r="L58" s="16"/>
      <c r="M58" s="18">
        <v>42033</v>
      </c>
      <c r="N58" s="15"/>
      <c r="O58" s="16"/>
      <c r="P58" s="18">
        <v>42038</v>
      </c>
      <c r="Q58" s="70">
        <v>42038</v>
      </c>
    </row>
    <row r="59" spans="2:17" s="8" customFormat="1" ht="19.7" customHeight="1">
      <c r="B59" s="50">
        <v>6</v>
      </c>
      <c r="C59" s="50" t="s">
        <v>58</v>
      </c>
      <c r="D59" s="50" t="s">
        <v>58</v>
      </c>
      <c r="E59" s="186" t="s">
        <v>397</v>
      </c>
      <c r="F59" s="180">
        <v>4</v>
      </c>
      <c r="G59" s="187">
        <v>700</v>
      </c>
      <c r="H59" s="188">
        <f t="shared" si="0"/>
        <v>2800</v>
      </c>
      <c r="I59" s="182"/>
      <c r="J59" s="180" t="s">
        <v>398</v>
      </c>
      <c r="K59" s="16"/>
      <c r="L59" s="16"/>
      <c r="M59" s="18">
        <v>42033</v>
      </c>
      <c r="N59" s="15"/>
      <c r="O59" s="16"/>
      <c r="P59" s="18">
        <v>42038</v>
      </c>
      <c r="Q59" s="70">
        <v>42038</v>
      </c>
    </row>
    <row r="60" spans="2:17" s="8" customFormat="1" ht="19.7" customHeight="1">
      <c r="B60" s="50">
        <v>6</v>
      </c>
      <c r="C60" s="50" t="s">
        <v>58</v>
      </c>
      <c r="D60" s="50" t="s">
        <v>58</v>
      </c>
      <c r="E60" s="186" t="s">
        <v>399</v>
      </c>
      <c r="F60" s="180">
        <v>4</v>
      </c>
      <c r="G60" s="187">
        <v>1400</v>
      </c>
      <c r="H60" s="188">
        <f t="shared" si="0"/>
        <v>5600</v>
      </c>
      <c r="I60" s="182"/>
      <c r="J60" s="180" t="s">
        <v>398</v>
      </c>
      <c r="K60" s="16"/>
      <c r="L60" s="16"/>
      <c r="M60" s="18">
        <v>42033</v>
      </c>
      <c r="N60" s="15"/>
      <c r="O60" s="16"/>
      <c r="P60" s="18">
        <v>42045</v>
      </c>
      <c r="Q60" s="70">
        <v>42045</v>
      </c>
    </row>
    <row r="61" spans="2:17" s="8" customFormat="1" ht="19.7" customHeight="1">
      <c r="B61" s="15"/>
      <c r="C61" s="15"/>
      <c r="D61" s="15"/>
      <c r="E61" s="73"/>
      <c r="F61" s="26"/>
      <c r="G61" s="74"/>
      <c r="H61" s="23">
        <f t="shared" si="0"/>
        <v>0</v>
      </c>
      <c r="I61" s="17"/>
      <c r="J61" s="26"/>
      <c r="K61" s="16"/>
      <c r="L61" s="16"/>
      <c r="M61" s="18"/>
      <c r="N61" s="15"/>
      <c r="O61" s="16"/>
      <c r="P61" s="18"/>
      <c r="Q61" s="70"/>
    </row>
    <row r="62" spans="2:17" s="8" customFormat="1" ht="19.7" customHeight="1">
      <c r="B62" s="15"/>
      <c r="C62" s="15"/>
      <c r="D62" s="15"/>
      <c r="E62" s="73"/>
      <c r="F62" s="26"/>
      <c r="G62" s="74"/>
      <c r="H62" s="23">
        <f t="shared" si="0"/>
        <v>0</v>
      </c>
      <c r="I62" s="17"/>
      <c r="J62" s="26"/>
      <c r="K62" s="16"/>
      <c r="L62" s="16"/>
      <c r="M62" s="18"/>
      <c r="N62" s="15"/>
      <c r="O62" s="16"/>
      <c r="P62" s="18"/>
      <c r="Q62" s="70"/>
    </row>
    <row r="63" spans="2:17" s="8" customFormat="1" ht="19.7" customHeight="1">
      <c r="B63" s="15"/>
      <c r="C63" s="15"/>
      <c r="D63" s="15"/>
      <c r="E63" s="73"/>
      <c r="F63" s="26"/>
      <c r="G63" s="74"/>
      <c r="H63" s="23">
        <f t="shared" si="0"/>
        <v>0</v>
      </c>
      <c r="I63" s="17"/>
      <c r="J63" s="26"/>
      <c r="K63" s="16"/>
      <c r="L63" s="16"/>
      <c r="M63" s="18"/>
      <c r="N63" s="15"/>
      <c r="O63" s="16"/>
      <c r="P63" s="18"/>
      <c r="Q63" s="70"/>
    </row>
    <row r="64" spans="2:17" s="8" customFormat="1" ht="19.7" customHeight="1">
      <c r="B64" s="15"/>
      <c r="C64" s="15"/>
      <c r="D64" s="15"/>
      <c r="E64" s="73"/>
      <c r="F64" s="26"/>
      <c r="G64" s="74"/>
      <c r="H64" s="23">
        <f t="shared" si="0"/>
        <v>0</v>
      </c>
      <c r="I64" s="17"/>
      <c r="J64" s="26"/>
      <c r="K64" s="16"/>
      <c r="L64" s="16"/>
      <c r="M64" s="18"/>
      <c r="N64" s="15"/>
      <c r="O64" s="16"/>
      <c r="P64" s="18"/>
      <c r="Q64" s="70"/>
    </row>
    <row r="65" spans="2:17" s="8" customFormat="1" ht="19.7" customHeight="1">
      <c r="B65" s="15"/>
      <c r="C65" s="15"/>
      <c r="D65" s="15"/>
      <c r="E65" s="73"/>
      <c r="F65" s="26"/>
      <c r="G65" s="74"/>
      <c r="H65" s="23">
        <f t="shared" si="0"/>
        <v>0</v>
      </c>
      <c r="I65" s="17"/>
      <c r="J65" s="26"/>
      <c r="K65" s="16"/>
      <c r="L65" s="16"/>
      <c r="M65" s="18"/>
      <c r="N65" s="15"/>
      <c r="O65" s="16"/>
      <c r="P65" s="18"/>
      <c r="Q65" s="70"/>
    </row>
    <row r="66" spans="2:17" s="8" customFormat="1" ht="19.7" customHeight="1">
      <c r="B66" s="15"/>
      <c r="C66" s="15"/>
      <c r="D66" s="15"/>
      <c r="E66" s="73"/>
      <c r="F66" s="26"/>
      <c r="G66" s="74"/>
      <c r="H66" s="23">
        <f t="shared" si="0"/>
        <v>0</v>
      </c>
      <c r="I66" s="17"/>
      <c r="J66" s="26"/>
      <c r="K66" s="16"/>
      <c r="L66" s="16"/>
      <c r="M66" s="18"/>
      <c r="N66" s="15"/>
      <c r="O66" s="16"/>
      <c r="P66" s="18"/>
      <c r="Q66" s="70"/>
    </row>
  </sheetData>
  <autoFilter ref="B8:O66" xr:uid="{C9C48C6C-B9C5-407B-AC99-84F5EBA8834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9B4C-76AC-4B05-8485-EF555BF33C70}">
  <dimension ref="B2:Q75"/>
  <sheetViews>
    <sheetView zoomScale="85" zoomScaleNormal="85" workbookViewId="0">
      <pane xSplit="10" ySplit="8" topLeftCell="K51" activePane="bottomRight" state="frozen"/>
      <selection pane="topRight" activeCell="K1" sqref="K1"/>
      <selection pane="bottomLeft" activeCell="A9" sqref="A9"/>
      <selection pane="bottomRight" activeCell="G6" sqref="G6"/>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327</v>
      </c>
      <c r="G2" s="4" t="s">
        <v>2</v>
      </c>
      <c r="H2" s="5"/>
      <c r="I2" s="6"/>
      <c r="J2" s="7">
        <f>SUM(H:H)</f>
        <v>1085869</v>
      </c>
    </row>
    <row r="3" spans="2:17" ht="20.100000000000001" customHeight="1">
      <c r="B3" s="1" t="s">
        <v>3</v>
      </c>
      <c r="C3" s="1"/>
      <c r="D3" s="1"/>
      <c r="E3" s="13" t="s">
        <v>328</v>
      </c>
    </row>
    <row r="4" spans="2:17" ht="20.100000000000001" customHeight="1">
      <c r="B4" s="1" t="s">
        <v>5</v>
      </c>
      <c r="C4" s="1"/>
      <c r="D4" s="1"/>
      <c r="E4" s="13">
        <v>124968</v>
      </c>
    </row>
    <row r="5" spans="2:17" ht="20.100000000000001" customHeight="1">
      <c r="B5" s="1" t="s">
        <v>6</v>
      </c>
      <c r="C5" s="1"/>
      <c r="D5" s="1"/>
      <c r="E5" s="14">
        <v>42044</v>
      </c>
    </row>
    <row r="6" spans="2:17" ht="20.100000000000001" customHeight="1">
      <c r="B6" s="1" t="s">
        <v>7</v>
      </c>
      <c r="C6" s="1"/>
      <c r="D6" s="1"/>
      <c r="E6" s="14">
        <v>42051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252</v>
      </c>
      <c r="D10" s="15" t="s">
        <v>252</v>
      </c>
      <c r="E10" s="73" t="s">
        <v>329</v>
      </c>
      <c r="F10" s="26">
        <v>1</v>
      </c>
      <c r="G10" s="74">
        <v>910000</v>
      </c>
      <c r="H10" s="23">
        <f>F10*G10</f>
        <v>910000</v>
      </c>
      <c r="I10" s="17"/>
      <c r="J10" s="26"/>
      <c r="K10" s="16"/>
      <c r="L10" s="16"/>
      <c r="M10" s="18">
        <v>41985</v>
      </c>
      <c r="N10" s="15"/>
      <c r="O10" s="16"/>
      <c r="P10" s="18">
        <v>42020</v>
      </c>
      <c r="Q10" s="70">
        <v>42020</v>
      </c>
    </row>
    <row r="11" spans="2:17" s="8" customFormat="1" ht="19.7" customHeight="1">
      <c r="B11" s="15">
        <v>1</v>
      </c>
      <c r="C11" s="15" t="s">
        <v>252</v>
      </c>
      <c r="D11" s="15" t="s">
        <v>252</v>
      </c>
      <c r="E11" s="73" t="s">
        <v>254</v>
      </c>
      <c r="F11" s="26">
        <v>1</v>
      </c>
      <c r="G11" s="74">
        <v>10000</v>
      </c>
      <c r="H11" s="23">
        <f>F11*G11</f>
        <v>10000</v>
      </c>
      <c r="I11" s="17"/>
      <c r="J11" s="26"/>
      <c r="K11" s="16"/>
      <c r="L11" s="16"/>
      <c r="M11" s="18">
        <v>41985</v>
      </c>
      <c r="N11" s="15"/>
      <c r="O11" s="16"/>
      <c r="P11" s="18"/>
      <c r="Q11" s="70"/>
    </row>
    <row r="12" spans="2:17" s="8" customFormat="1" ht="19.7" customHeight="1">
      <c r="B12" s="15"/>
      <c r="C12" s="15"/>
      <c r="D12" s="15"/>
      <c r="E12" s="73"/>
      <c r="F12" s="26"/>
      <c r="G12" s="74"/>
      <c r="H12" s="23">
        <f>F12*G12</f>
        <v>0</v>
      </c>
      <c r="I12" s="17"/>
      <c r="J12" s="26"/>
      <c r="K12" s="16"/>
      <c r="L12" s="16"/>
      <c r="M12" s="18"/>
      <c r="N12" s="15"/>
      <c r="O12" s="16"/>
      <c r="P12" s="18"/>
      <c r="Q12" s="70"/>
    </row>
    <row r="13" spans="2:17" s="8" customFormat="1" ht="19.7" customHeight="1">
      <c r="B13" s="15"/>
      <c r="C13" s="15"/>
      <c r="D13" s="15"/>
      <c r="E13" s="73"/>
      <c r="F13" s="26"/>
      <c r="G13" s="74"/>
      <c r="H13" s="23">
        <f>F13*G13</f>
        <v>0</v>
      </c>
      <c r="I13" s="17"/>
      <c r="J13" s="26"/>
      <c r="K13" s="16"/>
      <c r="L13" s="16"/>
      <c r="M13" s="18"/>
      <c r="N13" s="15"/>
      <c r="O13" s="16"/>
      <c r="P13" s="18"/>
      <c r="Q13" s="70"/>
    </row>
    <row r="14" spans="2:17" s="8" customFormat="1" ht="19.7" customHeight="1">
      <c r="B14" s="15">
        <v>3</v>
      </c>
      <c r="C14" s="15" t="s">
        <v>58</v>
      </c>
      <c r="D14" s="15" t="s">
        <v>58</v>
      </c>
      <c r="E14" s="73" t="s">
        <v>333</v>
      </c>
      <c r="F14" s="26">
        <v>1</v>
      </c>
      <c r="G14" s="74">
        <v>2098</v>
      </c>
      <c r="H14" s="23">
        <f>F14*G14</f>
        <v>2098</v>
      </c>
      <c r="I14" s="17"/>
      <c r="J14" s="26" t="s">
        <v>60</v>
      </c>
      <c r="K14" s="16"/>
      <c r="L14" s="16"/>
      <c r="M14" s="18">
        <v>42030</v>
      </c>
      <c r="N14" s="15"/>
      <c r="O14" s="16"/>
      <c r="P14" s="18">
        <v>42034</v>
      </c>
      <c r="Q14" s="70">
        <v>42034</v>
      </c>
    </row>
    <row r="15" spans="2:17" s="8" customFormat="1" ht="19.7" customHeight="1">
      <c r="B15" s="15">
        <v>4</v>
      </c>
      <c r="C15" s="15" t="s">
        <v>58</v>
      </c>
      <c r="D15" s="15" t="s">
        <v>58</v>
      </c>
      <c r="E15" s="73" t="s">
        <v>70</v>
      </c>
      <c r="F15" s="26">
        <v>1</v>
      </c>
      <c r="G15" s="74">
        <v>320</v>
      </c>
      <c r="H15" s="23">
        <f t="shared" ref="H15:H47" si="0">F15*G15</f>
        <v>320</v>
      </c>
      <c r="I15" s="17"/>
      <c r="J15" s="26" t="s">
        <v>400</v>
      </c>
      <c r="K15" s="16"/>
      <c r="L15" s="16"/>
      <c r="M15" s="18">
        <v>42030</v>
      </c>
      <c r="N15" s="15"/>
      <c r="O15" s="16"/>
      <c r="P15" s="18">
        <v>42034</v>
      </c>
      <c r="Q15" s="70">
        <v>42034</v>
      </c>
    </row>
    <row r="16" spans="2:17" s="8" customFormat="1" ht="19.7" customHeight="1">
      <c r="B16" s="15">
        <v>4</v>
      </c>
      <c r="C16" s="15" t="s">
        <v>58</v>
      </c>
      <c r="D16" s="15" t="s">
        <v>58</v>
      </c>
      <c r="E16" s="73" t="s">
        <v>334</v>
      </c>
      <c r="F16" s="26">
        <v>1</v>
      </c>
      <c r="G16" s="74">
        <v>1890</v>
      </c>
      <c r="H16" s="23">
        <f t="shared" si="0"/>
        <v>1890</v>
      </c>
      <c r="I16" s="17"/>
      <c r="J16" s="26" t="s">
        <v>335</v>
      </c>
      <c r="K16" s="16"/>
      <c r="L16" s="16"/>
      <c r="M16" s="18">
        <v>42030</v>
      </c>
      <c r="N16" s="15"/>
      <c r="O16" s="16"/>
      <c r="P16" s="18">
        <v>42034</v>
      </c>
      <c r="Q16" s="70">
        <v>42034</v>
      </c>
    </row>
    <row r="17" spans="2:17" s="8" customFormat="1" ht="19.7" customHeight="1">
      <c r="B17" s="15">
        <v>4</v>
      </c>
      <c r="C17" s="15" t="s">
        <v>58</v>
      </c>
      <c r="D17" s="15" t="s">
        <v>58</v>
      </c>
      <c r="E17" s="73" t="s">
        <v>336</v>
      </c>
      <c r="F17" s="26">
        <v>1</v>
      </c>
      <c r="G17" s="74">
        <v>150</v>
      </c>
      <c r="H17" s="23">
        <f t="shared" si="0"/>
        <v>150</v>
      </c>
      <c r="I17" s="17"/>
      <c r="J17" s="26" t="s">
        <v>337</v>
      </c>
      <c r="K17" s="16"/>
      <c r="L17" s="16"/>
      <c r="M17" s="18">
        <v>42030</v>
      </c>
      <c r="N17" s="15"/>
      <c r="O17" s="16"/>
      <c r="P17" s="18">
        <v>42034</v>
      </c>
      <c r="Q17" s="70">
        <v>42034</v>
      </c>
    </row>
    <row r="18" spans="2:17" s="8" customFormat="1" ht="19.7" customHeight="1">
      <c r="B18" s="15">
        <v>4</v>
      </c>
      <c r="C18" s="15" t="s">
        <v>58</v>
      </c>
      <c r="D18" s="15" t="s">
        <v>58</v>
      </c>
      <c r="E18" s="73" t="s">
        <v>401</v>
      </c>
      <c r="F18" s="26">
        <v>2</v>
      </c>
      <c r="G18" s="74">
        <v>830</v>
      </c>
      <c r="H18" s="23">
        <f t="shared" si="0"/>
        <v>1660</v>
      </c>
      <c r="I18" s="17"/>
      <c r="J18" s="26" t="s">
        <v>339</v>
      </c>
      <c r="K18" s="16"/>
      <c r="L18" s="16"/>
      <c r="M18" s="18">
        <v>42030</v>
      </c>
      <c r="N18" s="15"/>
      <c r="O18" s="16"/>
      <c r="P18" s="18">
        <v>42034</v>
      </c>
      <c r="Q18" s="70">
        <v>42034</v>
      </c>
    </row>
    <row r="19" spans="2:17" s="8" customFormat="1" ht="19.7" customHeight="1">
      <c r="B19" s="15">
        <v>4</v>
      </c>
      <c r="C19" s="15" t="s">
        <v>58</v>
      </c>
      <c r="D19" s="15" t="s">
        <v>58</v>
      </c>
      <c r="E19" s="73" t="s">
        <v>402</v>
      </c>
      <c r="F19" s="26">
        <v>1</v>
      </c>
      <c r="G19" s="74">
        <v>980</v>
      </c>
      <c r="H19" s="23">
        <f>F19*G19</f>
        <v>980</v>
      </c>
      <c r="I19" s="17"/>
      <c r="J19" s="26" t="s">
        <v>339</v>
      </c>
      <c r="K19" s="16"/>
      <c r="L19" s="16"/>
      <c r="M19" s="18">
        <v>42030</v>
      </c>
      <c r="N19" s="15"/>
      <c r="O19" s="16"/>
      <c r="P19" s="18">
        <v>42034</v>
      </c>
      <c r="Q19" s="70">
        <v>42034</v>
      </c>
    </row>
    <row r="20" spans="2:17" s="8" customFormat="1" ht="19.7" customHeight="1">
      <c r="B20" s="15">
        <v>4</v>
      </c>
      <c r="C20" s="15" t="s">
        <v>58</v>
      </c>
      <c r="D20" s="15" t="s">
        <v>58</v>
      </c>
      <c r="E20" s="73" t="s">
        <v>342</v>
      </c>
      <c r="F20" s="26">
        <v>1</v>
      </c>
      <c r="G20" s="74">
        <v>4800</v>
      </c>
      <c r="H20" s="23">
        <f t="shared" si="0"/>
        <v>4800</v>
      </c>
      <c r="I20" s="17"/>
      <c r="J20" s="26" t="s">
        <v>335</v>
      </c>
      <c r="K20" s="16"/>
      <c r="L20" s="16"/>
      <c r="M20" s="18">
        <v>42030</v>
      </c>
      <c r="N20" s="15"/>
      <c r="O20" s="16"/>
      <c r="P20" s="18">
        <v>42034</v>
      </c>
      <c r="Q20" s="70">
        <v>42034</v>
      </c>
    </row>
    <row r="21" spans="2:17" s="8" customFormat="1" ht="19.7" customHeight="1">
      <c r="B21" s="15">
        <v>4</v>
      </c>
      <c r="C21" s="15" t="s">
        <v>58</v>
      </c>
      <c r="D21" s="15" t="s">
        <v>58</v>
      </c>
      <c r="E21" s="73" t="s">
        <v>403</v>
      </c>
      <c r="F21" s="26">
        <v>10</v>
      </c>
      <c r="G21" s="74">
        <v>43</v>
      </c>
      <c r="H21" s="23">
        <f t="shared" si="0"/>
        <v>430</v>
      </c>
      <c r="I21" s="17"/>
      <c r="J21" s="26" t="s">
        <v>283</v>
      </c>
      <c r="K21" s="16"/>
      <c r="L21" s="16"/>
      <c r="M21" s="18">
        <v>42030</v>
      </c>
      <c r="N21" s="15"/>
      <c r="O21" s="16"/>
      <c r="P21" s="18">
        <v>42034</v>
      </c>
      <c r="Q21" s="70">
        <v>42034</v>
      </c>
    </row>
    <row r="22" spans="2:17" s="8" customFormat="1" ht="19.7" customHeight="1">
      <c r="B22" s="15">
        <v>4</v>
      </c>
      <c r="C22" s="15" t="s">
        <v>58</v>
      </c>
      <c r="D22" s="15" t="s">
        <v>58</v>
      </c>
      <c r="E22" s="73" t="s">
        <v>404</v>
      </c>
      <c r="F22" s="26">
        <v>2</v>
      </c>
      <c r="G22" s="74">
        <v>66</v>
      </c>
      <c r="H22" s="23">
        <f t="shared" si="0"/>
        <v>132</v>
      </c>
      <c r="I22" s="17"/>
      <c r="J22" s="26" t="s">
        <v>80</v>
      </c>
      <c r="K22" s="16"/>
      <c r="L22" s="16"/>
      <c r="M22" s="18">
        <v>42030</v>
      </c>
      <c r="N22" s="15"/>
      <c r="O22" s="16"/>
      <c r="P22" s="18">
        <v>42034</v>
      </c>
      <c r="Q22" s="70">
        <v>42034</v>
      </c>
    </row>
    <row r="23" spans="2:17" s="8" customFormat="1" ht="19.7" customHeight="1">
      <c r="B23" s="15">
        <v>4</v>
      </c>
      <c r="C23" s="15" t="s">
        <v>58</v>
      </c>
      <c r="D23" s="15" t="s">
        <v>58</v>
      </c>
      <c r="E23" s="73" t="s">
        <v>405</v>
      </c>
      <c r="F23" s="26">
        <v>3</v>
      </c>
      <c r="G23" s="74">
        <v>220</v>
      </c>
      <c r="H23" s="23">
        <f t="shared" si="0"/>
        <v>660</v>
      </c>
      <c r="I23" s="17"/>
      <c r="J23" s="26" t="s">
        <v>406</v>
      </c>
      <c r="K23" s="16"/>
      <c r="L23" s="16"/>
      <c r="M23" s="18">
        <v>42030</v>
      </c>
      <c r="N23" s="15"/>
      <c r="O23" s="16"/>
      <c r="P23" s="18">
        <v>42034</v>
      </c>
      <c r="Q23" s="70">
        <v>42034</v>
      </c>
    </row>
    <row r="24" spans="2:17" s="8" customFormat="1" ht="19.7" customHeight="1">
      <c r="B24" s="15">
        <v>4</v>
      </c>
      <c r="C24" s="15" t="s">
        <v>58</v>
      </c>
      <c r="D24" s="15" t="s">
        <v>58</v>
      </c>
      <c r="E24" s="73" t="s">
        <v>407</v>
      </c>
      <c r="F24" s="26">
        <v>2</v>
      </c>
      <c r="G24" s="74">
        <v>1210</v>
      </c>
      <c r="H24" s="23">
        <f t="shared" si="0"/>
        <v>2420</v>
      </c>
      <c r="I24" s="17"/>
      <c r="J24" s="26" t="s">
        <v>408</v>
      </c>
      <c r="K24" s="16"/>
      <c r="L24" s="16"/>
      <c r="M24" s="18">
        <v>42030</v>
      </c>
      <c r="N24" s="15"/>
      <c r="O24" s="16"/>
      <c r="P24" s="18">
        <v>42034</v>
      </c>
      <c r="Q24" s="70">
        <v>42034</v>
      </c>
    </row>
    <row r="25" spans="2:17" s="8" customFormat="1" ht="19.7" customHeight="1">
      <c r="B25" s="15">
        <v>4</v>
      </c>
      <c r="C25" s="15" t="s">
        <v>58</v>
      </c>
      <c r="D25" s="15" t="s">
        <v>58</v>
      </c>
      <c r="E25" s="73" t="s">
        <v>409</v>
      </c>
      <c r="F25" s="26">
        <v>4</v>
      </c>
      <c r="G25" s="74">
        <v>51</v>
      </c>
      <c r="H25" s="23">
        <f t="shared" si="0"/>
        <v>204</v>
      </c>
      <c r="I25" s="17"/>
      <c r="J25" s="26" t="s">
        <v>410</v>
      </c>
      <c r="K25" s="16"/>
      <c r="L25" s="16"/>
      <c r="M25" s="18">
        <v>42030</v>
      </c>
      <c r="N25" s="15"/>
      <c r="O25" s="16"/>
      <c r="P25" s="18">
        <v>42034</v>
      </c>
      <c r="Q25" s="70">
        <v>42034</v>
      </c>
    </row>
    <row r="26" spans="2:17" s="8" customFormat="1" ht="19.7" customHeight="1">
      <c r="B26" s="15">
        <v>4</v>
      </c>
      <c r="C26" s="15" t="s">
        <v>58</v>
      </c>
      <c r="D26" s="15" t="s">
        <v>58</v>
      </c>
      <c r="E26" s="73" t="s">
        <v>411</v>
      </c>
      <c r="F26" s="26">
        <v>2</v>
      </c>
      <c r="G26" s="74">
        <v>42</v>
      </c>
      <c r="H26" s="23">
        <f t="shared" si="0"/>
        <v>84</v>
      </c>
      <c r="I26" s="17"/>
      <c r="J26" s="26" t="s">
        <v>283</v>
      </c>
      <c r="K26" s="16"/>
      <c r="L26" s="16"/>
      <c r="M26" s="18">
        <v>42030</v>
      </c>
      <c r="N26" s="15"/>
      <c r="O26" s="16"/>
      <c r="P26" s="18">
        <v>42034</v>
      </c>
      <c r="Q26" s="70">
        <v>42034</v>
      </c>
    </row>
    <row r="27" spans="2:17" s="8" customFormat="1" ht="19.7" customHeight="1">
      <c r="B27" s="15">
        <v>3</v>
      </c>
      <c r="C27" s="15" t="s">
        <v>58</v>
      </c>
      <c r="D27" s="15" t="s">
        <v>58</v>
      </c>
      <c r="E27" s="73" t="s">
        <v>347</v>
      </c>
      <c r="F27" s="26">
        <v>1</v>
      </c>
      <c r="G27" s="74">
        <v>5719</v>
      </c>
      <c r="H27" s="23">
        <f t="shared" si="0"/>
        <v>5719</v>
      </c>
      <c r="I27" s="17"/>
      <c r="J27" s="26" t="s">
        <v>60</v>
      </c>
      <c r="K27" s="16"/>
      <c r="L27" s="16"/>
      <c r="M27" s="18">
        <v>42030</v>
      </c>
      <c r="N27" s="15"/>
      <c r="O27" s="16"/>
      <c r="P27" s="18">
        <v>42034</v>
      </c>
      <c r="Q27" s="70">
        <v>42034</v>
      </c>
    </row>
    <row r="28" spans="2:17" s="8" customFormat="1" ht="19.7" customHeight="1">
      <c r="B28" s="15">
        <v>6</v>
      </c>
      <c r="C28" s="15" t="s">
        <v>58</v>
      </c>
      <c r="D28" s="15" t="s">
        <v>58</v>
      </c>
      <c r="E28" s="73" t="s">
        <v>348</v>
      </c>
      <c r="F28" s="26">
        <v>1</v>
      </c>
      <c r="G28" s="74">
        <v>3350</v>
      </c>
      <c r="H28" s="23">
        <f t="shared" si="0"/>
        <v>3350</v>
      </c>
      <c r="I28" s="17"/>
      <c r="J28" s="26" t="s">
        <v>139</v>
      </c>
      <c r="K28" s="16"/>
      <c r="L28" s="16"/>
      <c r="M28" s="18">
        <v>42030</v>
      </c>
      <c r="N28" s="15"/>
      <c r="O28" s="16"/>
      <c r="P28" s="18">
        <v>42034</v>
      </c>
      <c r="Q28" s="70">
        <v>42034</v>
      </c>
    </row>
    <row r="29" spans="2:17" s="8" customFormat="1" ht="19.7" customHeight="1">
      <c r="B29" s="15">
        <v>6</v>
      </c>
      <c r="C29" s="15" t="s">
        <v>58</v>
      </c>
      <c r="D29" s="15" t="s">
        <v>58</v>
      </c>
      <c r="E29" s="73" t="s">
        <v>353</v>
      </c>
      <c r="F29" s="26">
        <v>1</v>
      </c>
      <c r="G29" s="74">
        <v>2218</v>
      </c>
      <c r="H29" s="23">
        <f t="shared" si="0"/>
        <v>2218</v>
      </c>
      <c r="I29" s="17"/>
      <c r="J29" s="26" t="s">
        <v>354</v>
      </c>
      <c r="K29" s="16"/>
      <c r="L29" s="16"/>
      <c r="M29" s="18">
        <v>42030</v>
      </c>
      <c r="N29" s="15"/>
      <c r="O29" s="16"/>
      <c r="P29" s="18">
        <v>42034</v>
      </c>
      <c r="Q29" s="70">
        <v>42034</v>
      </c>
    </row>
    <row r="30" spans="2:17" s="8" customFormat="1" ht="19.7" customHeight="1">
      <c r="B30" s="15">
        <v>6</v>
      </c>
      <c r="C30" s="15" t="s">
        <v>58</v>
      </c>
      <c r="D30" s="15" t="s">
        <v>58</v>
      </c>
      <c r="E30" s="73" t="s">
        <v>412</v>
      </c>
      <c r="F30" s="26">
        <v>1</v>
      </c>
      <c r="G30" s="74">
        <v>930</v>
      </c>
      <c r="H30" s="23">
        <f t="shared" si="0"/>
        <v>930</v>
      </c>
      <c r="I30" s="17"/>
      <c r="J30" s="26" t="s">
        <v>350</v>
      </c>
      <c r="K30" s="16"/>
      <c r="L30" s="16"/>
      <c r="M30" s="18">
        <v>42030</v>
      </c>
      <c r="N30" s="15"/>
      <c r="O30" s="16"/>
      <c r="P30" s="18">
        <v>42034</v>
      </c>
      <c r="Q30" s="70">
        <v>42034</v>
      </c>
    </row>
    <row r="31" spans="2:17" s="8" customFormat="1" ht="19.7" customHeight="1">
      <c r="B31" s="15">
        <v>6</v>
      </c>
      <c r="C31" s="15" t="s">
        <v>58</v>
      </c>
      <c r="D31" s="15" t="s">
        <v>58</v>
      </c>
      <c r="E31" s="73" t="s">
        <v>413</v>
      </c>
      <c r="F31" s="26">
        <v>1</v>
      </c>
      <c r="G31" s="74">
        <v>810</v>
      </c>
      <c r="H31" s="23">
        <f t="shared" si="0"/>
        <v>810</v>
      </c>
      <c r="I31" s="17"/>
      <c r="J31" s="26" t="s">
        <v>356</v>
      </c>
      <c r="K31" s="16"/>
      <c r="L31" s="16"/>
      <c r="M31" s="18">
        <v>42030</v>
      </c>
      <c r="N31" s="15"/>
      <c r="O31" s="16"/>
      <c r="P31" s="18">
        <v>42034</v>
      </c>
      <c r="Q31" s="70">
        <v>42034</v>
      </c>
    </row>
    <row r="32" spans="2:17" s="8" customFormat="1" ht="19.7" customHeight="1">
      <c r="B32" s="15">
        <v>6</v>
      </c>
      <c r="C32" s="15" t="s">
        <v>58</v>
      </c>
      <c r="D32" s="15" t="s">
        <v>58</v>
      </c>
      <c r="E32" s="73" t="s">
        <v>414</v>
      </c>
      <c r="F32" s="26">
        <v>1</v>
      </c>
      <c r="G32" s="74">
        <v>1806</v>
      </c>
      <c r="H32" s="23">
        <f t="shared" si="0"/>
        <v>1806</v>
      </c>
      <c r="I32" s="17"/>
      <c r="J32" s="26" t="s">
        <v>344</v>
      </c>
      <c r="K32" s="16"/>
      <c r="L32" s="16"/>
      <c r="M32" s="18">
        <v>42030</v>
      </c>
      <c r="N32" s="15"/>
      <c r="O32" s="16"/>
      <c r="P32" s="18">
        <v>42034</v>
      </c>
      <c r="Q32" s="70">
        <v>42034</v>
      </c>
    </row>
    <row r="33" spans="2:17" s="8" customFormat="1" ht="19.7" customHeight="1">
      <c r="B33" s="15">
        <v>6</v>
      </c>
      <c r="C33" s="15" t="s">
        <v>357</v>
      </c>
      <c r="D33" s="15" t="s">
        <v>58</v>
      </c>
      <c r="E33" s="73" t="s">
        <v>358</v>
      </c>
      <c r="F33" s="26">
        <v>2</v>
      </c>
      <c r="G33" s="74">
        <v>50</v>
      </c>
      <c r="H33" s="23">
        <f t="shared" si="0"/>
        <v>100</v>
      </c>
      <c r="I33" s="17"/>
      <c r="J33" s="26" t="s">
        <v>359</v>
      </c>
      <c r="K33" s="16"/>
      <c r="L33" s="16"/>
      <c r="M33" s="18">
        <v>42030</v>
      </c>
      <c r="N33" s="15"/>
      <c r="O33" s="16"/>
      <c r="P33" s="18">
        <v>42034</v>
      </c>
      <c r="Q33" s="70">
        <v>42034</v>
      </c>
    </row>
    <row r="34" spans="2:17" s="8" customFormat="1" ht="19.7" customHeight="1">
      <c r="B34" s="15">
        <v>5</v>
      </c>
      <c r="C34" s="15" t="s">
        <v>58</v>
      </c>
      <c r="D34" s="15" t="s">
        <v>58</v>
      </c>
      <c r="E34" s="73" t="s">
        <v>360</v>
      </c>
      <c r="F34" s="26">
        <v>4</v>
      </c>
      <c r="G34" s="74">
        <v>300</v>
      </c>
      <c r="H34" s="23">
        <f t="shared" si="0"/>
        <v>1200</v>
      </c>
      <c r="I34" s="17"/>
      <c r="J34" s="26" t="s">
        <v>361</v>
      </c>
      <c r="K34" s="16"/>
      <c r="L34" s="16"/>
      <c r="M34" s="18">
        <v>42030</v>
      </c>
      <c r="N34" s="15"/>
      <c r="O34" s="16"/>
      <c r="P34" s="18">
        <v>42034</v>
      </c>
      <c r="Q34" s="70">
        <v>42034</v>
      </c>
    </row>
    <row r="35" spans="2:17" s="8" customFormat="1" ht="19.7" customHeight="1">
      <c r="B35" s="15">
        <v>4</v>
      </c>
      <c r="C35" s="15" t="s">
        <v>58</v>
      </c>
      <c r="D35" s="15" t="s">
        <v>58</v>
      </c>
      <c r="E35" s="73" t="s">
        <v>415</v>
      </c>
      <c r="F35" s="26">
        <v>2</v>
      </c>
      <c r="G35" s="74">
        <v>299</v>
      </c>
      <c r="H35" s="23">
        <f t="shared" si="0"/>
        <v>598</v>
      </c>
      <c r="I35" s="17"/>
      <c r="J35" s="26" t="s">
        <v>93</v>
      </c>
      <c r="K35" s="16"/>
      <c r="L35" s="16"/>
      <c r="M35" s="18">
        <v>42030</v>
      </c>
      <c r="N35" s="15"/>
      <c r="O35" s="16"/>
      <c r="P35" s="18">
        <v>42034</v>
      </c>
      <c r="Q35" s="70">
        <v>42034</v>
      </c>
    </row>
    <row r="36" spans="2:17" s="8" customFormat="1" ht="19.7" customHeight="1">
      <c r="B36" s="15">
        <v>4</v>
      </c>
      <c r="C36" s="15" t="s">
        <v>58</v>
      </c>
      <c r="D36" s="15" t="s">
        <v>58</v>
      </c>
      <c r="E36" s="73" t="s">
        <v>392</v>
      </c>
      <c r="F36" s="26">
        <v>1</v>
      </c>
      <c r="G36" s="74">
        <v>120</v>
      </c>
      <c r="H36" s="23">
        <f t="shared" si="0"/>
        <v>120</v>
      </c>
      <c r="I36" s="17"/>
      <c r="J36" s="26" t="s">
        <v>393</v>
      </c>
      <c r="K36" s="16"/>
      <c r="L36" s="16"/>
      <c r="M36" s="18">
        <v>42030</v>
      </c>
      <c r="N36" s="15"/>
      <c r="O36" s="16"/>
      <c r="P36" s="18">
        <v>42034</v>
      </c>
      <c r="Q36" s="70">
        <v>42034</v>
      </c>
    </row>
    <row r="37" spans="2:17" s="8" customFormat="1" ht="19.7" customHeight="1">
      <c r="B37" s="15">
        <v>4</v>
      </c>
      <c r="C37" s="15" t="s">
        <v>58</v>
      </c>
      <c r="D37" s="15" t="s">
        <v>58</v>
      </c>
      <c r="E37" s="73" t="s">
        <v>416</v>
      </c>
      <c r="F37" s="26">
        <v>1</v>
      </c>
      <c r="G37" s="74">
        <v>2700</v>
      </c>
      <c r="H37" s="23">
        <f t="shared" si="0"/>
        <v>2700</v>
      </c>
      <c r="I37" s="17"/>
      <c r="J37" s="26" t="s">
        <v>417</v>
      </c>
      <c r="K37" s="16"/>
      <c r="L37" s="16"/>
      <c r="M37" s="18">
        <v>42030</v>
      </c>
      <c r="N37" s="15"/>
      <c r="O37" s="16"/>
      <c r="P37" s="18">
        <v>42034</v>
      </c>
      <c r="Q37" s="70">
        <v>42034</v>
      </c>
    </row>
    <row r="38" spans="2:17" s="8" customFormat="1" ht="19.7" customHeight="1">
      <c r="B38" s="15">
        <v>4</v>
      </c>
      <c r="C38" s="15" t="s">
        <v>58</v>
      </c>
      <c r="D38" s="15" t="s">
        <v>58</v>
      </c>
      <c r="E38" s="73" t="s">
        <v>418</v>
      </c>
      <c r="F38" s="26">
        <v>1</v>
      </c>
      <c r="G38" s="74">
        <v>160</v>
      </c>
      <c r="H38" s="23">
        <f t="shared" si="0"/>
        <v>160</v>
      </c>
      <c r="I38" s="17"/>
      <c r="J38" s="26" t="s">
        <v>393</v>
      </c>
      <c r="K38" s="16"/>
      <c r="L38" s="16"/>
      <c r="M38" s="18">
        <v>42030</v>
      </c>
      <c r="N38" s="15"/>
      <c r="O38" s="16"/>
      <c r="P38" s="18">
        <v>42034</v>
      </c>
      <c r="Q38" s="70">
        <v>42034</v>
      </c>
    </row>
    <row r="39" spans="2:17" s="8" customFormat="1" ht="19.7" customHeight="1">
      <c r="B39" s="15">
        <v>4</v>
      </c>
      <c r="C39" s="15" t="s">
        <v>58</v>
      </c>
      <c r="D39" s="15" t="s">
        <v>58</v>
      </c>
      <c r="E39" s="73" t="s">
        <v>419</v>
      </c>
      <c r="F39" s="26">
        <v>1</v>
      </c>
      <c r="G39" s="74">
        <v>210</v>
      </c>
      <c r="H39" s="23">
        <f t="shared" si="0"/>
        <v>210</v>
      </c>
      <c r="I39" s="17"/>
      <c r="J39" s="26" t="s">
        <v>393</v>
      </c>
      <c r="K39" s="16"/>
      <c r="L39" s="16"/>
      <c r="M39" s="18">
        <v>42030</v>
      </c>
      <c r="N39" s="15"/>
      <c r="O39" s="16"/>
      <c r="P39" s="18">
        <v>42034</v>
      </c>
      <c r="Q39" s="70">
        <v>42034</v>
      </c>
    </row>
    <row r="40" spans="2:17" s="8" customFormat="1" ht="19.7" customHeight="1">
      <c r="B40" s="15">
        <v>4</v>
      </c>
      <c r="C40" s="15" t="s">
        <v>58</v>
      </c>
      <c r="D40" s="15" t="s">
        <v>58</v>
      </c>
      <c r="E40" s="73" t="s">
        <v>129</v>
      </c>
      <c r="F40" s="26">
        <v>1</v>
      </c>
      <c r="G40" s="74">
        <v>940</v>
      </c>
      <c r="H40" s="23">
        <f>F40*G40</f>
        <v>940</v>
      </c>
      <c r="I40" s="17"/>
      <c r="J40" s="26" t="s">
        <v>362</v>
      </c>
      <c r="K40" s="16"/>
      <c r="L40" s="16"/>
      <c r="M40" s="18">
        <v>42030</v>
      </c>
      <c r="N40" s="15"/>
      <c r="O40" s="16"/>
      <c r="P40" s="18">
        <v>42034</v>
      </c>
      <c r="Q40" s="70">
        <v>42034</v>
      </c>
    </row>
    <row r="41" spans="2:17" s="8" customFormat="1" ht="19.7" customHeight="1">
      <c r="B41" s="15">
        <v>4</v>
      </c>
      <c r="C41" s="15" t="s">
        <v>58</v>
      </c>
      <c r="D41" s="15" t="s">
        <v>58</v>
      </c>
      <c r="E41" s="73" t="s">
        <v>420</v>
      </c>
      <c r="F41" s="26">
        <v>1</v>
      </c>
      <c r="G41" s="74">
        <v>940</v>
      </c>
      <c r="H41" s="23">
        <f>F41*G41</f>
        <v>940</v>
      </c>
      <c r="I41" s="17"/>
      <c r="J41" s="26" t="s">
        <v>362</v>
      </c>
      <c r="K41" s="16"/>
      <c r="L41" s="16"/>
      <c r="M41" s="18">
        <v>42030</v>
      </c>
      <c r="N41" s="15"/>
      <c r="O41" s="16"/>
      <c r="P41" s="18">
        <v>42034</v>
      </c>
      <c r="Q41" s="70">
        <v>42034</v>
      </c>
    </row>
    <row r="42" spans="2:17" s="8" customFormat="1" ht="19.7" customHeight="1">
      <c r="B42" s="15"/>
      <c r="C42" s="15"/>
      <c r="D42" s="15"/>
      <c r="E42" s="73"/>
      <c r="F42" s="26"/>
      <c r="G42" s="74"/>
      <c r="H42" s="23">
        <f t="shared" si="0"/>
        <v>0</v>
      </c>
      <c r="I42" s="17"/>
      <c r="J42" s="26"/>
      <c r="K42" s="16"/>
      <c r="L42" s="16"/>
      <c r="M42" s="18"/>
      <c r="N42" s="15"/>
      <c r="O42" s="16"/>
      <c r="P42" s="18"/>
      <c r="Q42" s="70"/>
    </row>
    <row r="43" spans="2:17" s="8" customFormat="1" ht="19.7" customHeight="1">
      <c r="B43" s="15"/>
      <c r="C43" s="15"/>
      <c r="D43" s="15"/>
      <c r="E43" s="73"/>
      <c r="F43" s="26"/>
      <c r="G43" s="74"/>
      <c r="H43" s="23">
        <f t="shared" si="0"/>
        <v>0</v>
      </c>
      <c r="I43" s="17"/>
      <c r="J43" s="26"/>
      <c r="K43" s="16"/>
      <c r="L43" s="16"/>
      <c r="M43" s="18"/>
      <c r="N43" s="15"/>
      <c r="O43" s="16"/>
      <c r="P43" s="18"/>
      <c r="Q43" s="70"/>
    </row>
    <row r="44" spans="2:17" s="8" customFormat="1" ht="19.7" customHeight="1">
      <c r="B44" s="15">
        <v>4</v>
      </c>
      <c r="C44" s="15" t="s">
        <v>94</v>
      </c>
      <c r="D44" s="15" t="s">
        <v>23</v>
      </c>
      <c r="E44" s="73" t="s">
        <v>421</v>
      </c>
      <c r="F44" s="26">
        <v>1</v>
      </c>
      <c r="G44" s="74">
        <v>5700</v>
      </c>
      <c r="H44" s="23">
        <f t="shared" si="0"/>
        <v>5700</v>
      </c>
      <c r="I44" s="17"/>
      <c r="J44" s="189" t="s">
        <v>422</v>
      </c>
      <c r="K44" s="16"/>
      <c r="L44" s="16"/>
      <c r="M44" s="18">
        <v>42030</v>
      </c>
      <c r="N44" s="15"/>
      <c r="O44" s="16"/>
      <c r="P44" s="18">
        <v>42039</v>
      </c>
      <c r="Q44" s="70">
        <v>42039</v>
      </c>
    </row>
    <row r="45" spans="2:17" s="8" customFormat="1" ht="19.7" customHeight="1">
      <c r="B45" s="15"/>
      <c r="C45" s="15"/>
      <c r="D45" s="15"/>
      <c r="E45" s="73"/>
      <c r="F45" s="26"/>
      <c r="G45" s="74"/>
      <c r="H45" s="23">
        <f t="shared" si="0"/>
        <v>0</v>
      </c>
      <c r="I45" s="17"/>
      <c r="J45" s="26"/>
      <c r="K45" s="16"/>
      <c r="L45" s="16"/>
      <c r="M45" s="18"/>
      <c r="N45" s="15"/>
      <c r="O45" s="16"/>
      <c r="P45" s="18"/>
      <c r="Q45" s="70"/>
    </row>
    <row r="46" spans="2:17" s="8" customFormat="1" ht="19.7" customHeight="1">
      <c r="B46" s="15"/>
      <c r="C46" s="15"/>
      <c r="D46" s="15"/>
      <c r="E46" s="73"/>
      <c r="F46" s="26"/>
      <c r="G46" s="74"/>
      <c r="H46" s="23">
        <f t="shared" si="0"/>
        <v>0</v>
      </c>
      <c r="I46" s="17"/>
      <c r="J46" s="26"/>
      <c r="K46" s="16"/>
      <c r="L46" s="16"/>
      <c r="M46" s="18"/>
      <c r="N46" s="15"/>
      <c r="O46" s="16"/>
      <c r="P46" s="18"/>
      <c r="Q46" s="70"/>
    </row>
    <row r="47" spans="2:17" s="8" customFormat="1" ht="19.7" customHeight="1">
      <c r="B47" s="15">
        <v>4</v>
      </c>
      <c r="C47" s="15" t="s">
        <v>165</v>
      </c>
      <c r="D47" s="15" t="s">
        <v>165</v>
      </c>
      <c r="E47" s="73" t="s">
        <v>423</v>
      </c>
      <c r="F47" s="26">
        <v>1</v>
      </c>
      <c r="G47" s="74">
        <v>11400</v>
      </c>
      <c r="H47" s="23">
        <f t="shared" si="0"/>
        <v>11400</v>
      </c>
      <c r="I47" s="17"/>
      <c r="J47" s="26" t="s">
        <v>367</v>
      </c>
      <c r="K47" s="16"/>
      <c r="L47" s="16"/>
      <c r="M47" s="18">
        <v>42030</v>
      </c>
      <c r="N47" s="15"/>
      <c r="O47" s="16"/>
      <c r="P47" s="18"/>
      <c r="Q47" s="70">
        <v>42044</v>
      </c>
    </row>
    <row r="48" spans="2:17" s="8" customFormat="1" ht="19.7" customHeight="1">
      <c r="B48" s="15">
        <v>4</v>
      </c>
      <c r="C48" s="15" t="s">
        <v>165</v>
      </c>
      <c r="D48" s="15" t="s">
        <v>165</v>
      </c>
      <c r="E48" s="73" t="s">
        <v>424</v>
      </c>
      <c r="F48" s="26">
        <v>1</v>
      </c>
      <c r="G48" s="74">
        <v>16000</v>
      </c>
      <c r="H48" s="23">
        <f>F48*G48</f>
        <v>16000</v>
      </c>
      <c r="I48" s="17"/>
      <c r="J48" s="26" t="s">
        <v>369</v>
      </c>
      <c r="K48" s="16"/>
      <c r="L48" s="16"/>
      <c r="M48" s="18">
        <v>42030</v>
      </c>
      <c r="N48" s="15"/>
      <c r="O48" s="16"/>
      <c r="P48" s="18"/>
      <c r="Q48" s="70">
        <v>42044</v>
      </c>
    </row>
    <row r="49" spans="2:17" s="8" customFormat="1" ht="19.7" customHeight="1">
      <c r="B49" s="15">
        <v>4</v>
      </c>
      <c r="C49" s="15" t="s">
        <v>165</v>
      </c>
      <c r="D49" s="15" t="s">
        <v>165</v>
      </c>
      <c r="E49" s="73" t="s">
        <v>425</v>
      </c>
      <c r="F49" s="26">
        <v>1</v>
      </c>
      <c r="G49" s="74">
        <v>12600</v>
      </c>
      <c r="H49" s="23">
        <f>F49*G49</f>
        <v>12600</v>
      </c>
      <c r="I49" s="17"/>
      <c r="J49" s="26" t="s">
        <v>426</v>
      </c>
      <c r="K49" s="16"/>
      <c r="L49" s="16"/>
      <c r="M49" s="18">
        <v>42030</v>
      </c>
      <c r="N49" s="15"/>
      <c r="O49" s="16"/>
      <c r="P49" s="18"/>
      <c r="Q49" s="70">
        <v>42044</v>
      </c>
    </row>
    <row r="50" spans="2:17" s="8" customFormat="1" ht="19.7" customHeight="1">
      <c r="B50" s="15">
        <v>4</v>
      </c>
      <c r="C50" s="15" t="s">
        <v>165</v>
      </c>
      <c r="D50" s="15" t="s">
        <v>165</v>
      </c>
      <c r="E50" s="73" t="s">
        <v>427</v>
      </c>
      <c r="F50" s="26">
        <v>1</v>
      </c>
      <c r="G50" s="74">
        <v>14100</v>
      </c>
      <c r="H50" s="23">
        <f t="shared" ref="H50:H64" si="1">F50*G50</f>
        <v>14100</v>
      </c>
      <c r="I50" s="17"/>
      <c r="J50" s="26" t="s">
        <v>428</v>
      </c>
      <c r="K50" s="16"/>
      <c r="L50" s="16"/>
      <c r="M50" s="18">
        <v>42030</v>
      </c>
      <c r="N50" s="15"/>
      <c r="O50" s="16"/>
      <c r="P50" s="18"/>
      <c r="Q50" s="70">
        <v>42044</v>
      </c>
    </row>
    <row r="51" spans="2:17" s="8" customFormat="1" ht="19.7" customHeight="1">
      <c r="B51" s="15">
        <v>4</v>
      </c>
      <c r="C51" s="15" t="s">
        <v>165</v>
      </c>
      <c r="D51" s="15" t="s">
        <v>165</v>
      </c>
      <c r="E51" s="73" t="s">
        <v>429</v>
      </c>
      <c r="F51" s="26">
        <v>1</v>
      </c>
      <c r="G51" s="74">
        <v>10400</v>
      </c>
      <c r="H51" s="23">
        <f t="shared" si="1"/>
        <v>10400</v>
      </c>
      <c r="I51" s="17"/>
      <c r="J51" s="26" t="s">
        <v>430</v>
      </c>
      <c r="K51" s="16"/>
      <c r="L51" s="16"/>
      <c r="M51" s="18">
        <v>42030</v>
      </c>
      <c r="N51" s="15"/>
      <c r="O51" s="16"/>
      <c r="P51" s="18"/>
      <c r="Q51" s="70">
        <v>42044</v>
      </c>
    </row>
    <row r="52" spans="2:17" s="8" customFormat="1" ht="19.7" customHeight="1">
      <c r="B52" s="15">
        <v>4</v>
      </c>
      <c r="C52" s="15" t="s">
        <v>165</v>
      </c>
      <c r="D52" s="15" t="s">
        <v>165</v>
      </c>
      <c r="E52" s="73" t="s">
        <v>431</v>
      </c>
      <c r="F52" s="26">
        <v>1</v>
      </c>
      <c r="G52" s="74">
        <v>1400</v>
      </c>
      <c r="H52" s="23">
        <f t="shared" si="1"/>
        <v>1400</v>
      </c>
      <c r="I52" s="17"/>
      <c r="J52" s="26" t="s">
        <v>432</v>
      </c>
      <c r="K52" s="16"/>
      <c r="L52" s="16"/>
      <c r="M52" s="18">
        <v>42030</v>
      </c>
      <c r="N52" s="15"/>
      <c r="O52" s="16"/>
      <c r="P52" s="18"/>
      <c r="Q52" s="70">
        <v>42044</v>
      </c>
    </row>
    <row r="53" spans="2:17" s="8" customFormat="1" ht="19.7" customHeight="1">
      <c r="B53" s="15">
        <v>4</v>
      </c>
      <c r="C53" s="15" t="s">
        <v>165</v>
      </c>
      <c r="D53" s="15" t="s">
        <v>165</v>
      </c>
      <c r="E53" s="73" t="s">
        <v>433</v>
      </c>
      <c r="F53" s="26">
        <v>1</v>
      </c>
      <c r="G53" s="74">
        <v>5600</v>
      </c>
      <c r="H53" s="23">
        <f t="shared" si="1"/>
        <v>5600</v>
      </c>
      <c r="I53" s="17"/>
      <c r="J53" s="26" t="s">
        <v>434</v>
      </c>
      <c r="K53" s="16"/>
      <c r="L53" s="16"/>
      <c r="M53" s="18">
        <v>42030</v>
      </c>
      <c r="N53" s="15"/>
      <c r="O53" s="16"/>
      <c r="P53" s="18"/>
      <c r="Q53" s="70">
        <v>42044</v>
      </c>
    </row>
    <row r="54" spans="2:17" s="8" customFormat="1" ht="19.7" customHeight="1">
      <c r="B54" s="15">
        <v>4</v>
      </c>
      <c r="C54" s="15" t="s">
        <v>165</v>
      </c>
      <c r="D54" s="15" t="s">
        <v>165</v>
      </c>
      <c r="E54" s="73" t="s">
        <v>435</v>
      </c>
      <c r="F54" s="26">
        <v>1</v>
      </c>
      <c r="G54" s="74">
        <v>700</v>
      </c>
      <c r="H54" s="23">
        <f t="shared" si="1"/>
        <v>700</v>
      </c>
      <c r="I54" s="17"/>
      <c r="J54" s="26" t="s">
        <v>436</v>
      </c>
      <c r="K54" s="16"/>
      <c r="L54" s="16"/>
      <c r="M54" s="18">
        <v>42030</v>
      </c>
      <c r="N54" s="15"/>
      <c r="O54" s="16"/>
      <c r="P54" s="18"/>
      <c r="Q54" s="70">
        <v>42044</v>
      </c>
    </row>
    <row r="55" spans="2:17" s="8" customFormat="1" ht="19.7" customHeight="1">
      <c r="B55" s="15">
        <v>4</v>
      </c>
      <c r="C55" s="15" t="s">
        <v>165</v>
      </c>
      <c r="D55" s="15" t="s">
        <v>165</v>
      </c>
      <c r="E55" s="73" t="s">
        <v>437</v>
      </c>
      <c r="F55" s="26">
        <v>1</v>
      </c>
      <c r="G55" s="74">
        <v>7600</v>
      </c>
      <c r="H55" s="23">
        <f t="shared" si="1"/>
        <v>7600</v>
      </c>
      <c r="I55" s="17"/>
      <c r="J55" s="26" t="s">
        <v>438</v>
      </c>
      <c r="K55" s="16"/>
      <c r="L55" s="16"/>
      <c r="M55" s="18">
        <v>42030</v>
      </c>
      <c r="N55" s="15"/>
      <c r="O55" s="16"/>
      <c r="P55" s="18"/>
      <c r="Q55" s="70">
        <v>42044</v>
      </c>
    </row>
    <row r="56" spans="2:17" s="8" customFormat="1" ht="19.7" customHeight="1">
      <c r="B56" s="15">
        <v>4</v>
      </c>
      <c r="C56" s="15" t="s">
        <v>165</v>
      </c>
      <c r="D56" s="15" t="s">
        <v>165</v>
      </c>
      <c r="E56" s="73" t="s">
        <v>439</v>
      </c>
      <c r="F56" s="26">
        <v>1</v>
      </c>
      <c r="G56" s="74">
        <v>3800</v>
      </c>
      <c r="H56" s="23">
        <f t="shared" si="1"/>
        <v>3800</v>
      </c>
      <c r="I56" s="17"/>
      <c r="J56" s="26" t="s">
        <v>440</v>
      </c>
      <c r="K56" s="16"/>
      <c r="L56" s="16"/>
      <c r="M56" s="18">
        <v>42030</v>
      </c>
      <c r="N56" s="15"/>
      <c r="O56" s="16"/>
      <c r="P56" s="18"/>
      <c r="Q56" s="70">
        <v>42044</v>
      </c>
    </row>
    <row r="57" spans="2:17" s="8" customFormat="1" ht="19.7" customHeight="1">
      <c r="B57" s="15">
        <v>4</v>
      </c>
      <c r="C57" s="15" t="s">
        <v>165</v>
      </c>
      <c r="D57" s="15" t="s">
        <v>165</v>
      </c>
      <c r="E57" s="73" t="s">
        <v>441</v>
      </c>
      <c r="F57" s="26">
        <v>1</v>
      </c>
      <c r="G57" s="74">
        <v>5400</v>
      </c>
      <c r="H57" s="23">
        <f t="shared" si="1"/>
        <v>5400</v>
      </c>
      <c r="I57" s="17"/>
      <c r="J57" s="26" t="s">
        <v>442</v>
      </c>
      <c r="K57" s="16"/>
      <c r="L57" s="16"/>
      <c r="M57" s="18">
        <v>42030</v>
      </c>
      <c r="N57" s="15"/>
      <c r="O57" s="16"/>
      <c r="P57" s="18"/>
      <c r="Q57" s="70">
        <v>42044</v>
      </c>
    </row>
    <row r="58" spans="2:17" s="8" customFormat="1" ht="19.7" customHeight="1">
      <c r="B58" s="15">
        <v>4</v>
      </c>
      <c r="C58" s="15" t="s">
        <v>165</v>
      </c>
      <c r="D58" s="15" t="s">
        <v>165</v>
      </c>
      <c r="E58" s="73" t="s">
        <v>443</v>
      </c>
      <c r="F58" s="26">
        <v>1</v>
      </c>
      <c r="G58" s="74">
        <v>3100</v>
      </c>
      <c r="H58" s="23">
        <f t="shared" si="1"/>
        <v>3100</v>
      </c>
      <c r="I58" s="17"/>
      <c r="J58" s="26" t="s">
        <v>444</v>
      </c>
      <c r="K58" s="16"/>
      <c r="L58" s="16"/>
      <c r="M58" s="18">
        <v>42030</v>
      </c>
      <c r="N58" s="15"/>
      <c r="O58" s="16"/>
      <c r="P58" s="18"/>
      <c r="Q58" s="70">
        <v>42044</v>
      </c>
    </row>
    <row r="59" spans="2:17" s="8" customFormat="1" ht="19.7" customHeight="1">
      <c r="B59" s="15">
        <v>4</v>
      </c>
      <c r="C59" s="15" t="s">
        <v>165</v>
      </c>
      <c r="D59" s="15" t="s">
        <v>165</v>
      </c>
      <c r="E59" s="73" t="s">
        <v>445</v>
      </c>
      <c r="F59" s="26">
        <v>1</v>
      </c>
      <c r="G59" s="74">
        <v>3000</v>
      </c>
      <c r="H59" s="23">
        <f t="shared" si="1"/>
        <v>3000</v>
      </c>
      <c r="I59" s="17"/>
      <c r="J59" s="26" t="s">
        <v>376</v>
      </c>
      <c r="K59" s="16"/>
      <c r="L59" s="16"/>
      <c r="M59" s="18">
        <v>42030</v>
      </c>
      <c r="N59" s="15"/>
      <c r="O59" s="16"/>
      <c r="P59" s="18"/>
      <c r="Q59" s="70">
        <v>42044</v>
      </c>
    </row>
    <row r="60" spans="2:17" s="8" customFormat="1" ht="19.7" customHeight="1">
      <c r="B60" s="15">
        <v>4</v>
      </c>
      <c r="C60" s="15" t="s">
        <v>165</v>
      </c>
      <c r="D60" s="15" t="s">
        <v>165</v>
      </c>
      <c r="E60" s="73" t="s">
        <v>377</v>
      </c>
      <c r="F60" s="26">
        <v>1</v>
      </c>
      <c r="G60" s="74">
        <v>3000</v>
      </c>
      <c r="H60" s="23">
        <f t="shared" si="1"/>
        <v>3000</v>
      </c>
      <c r="I60" s="17"/>
      <c r="J60" s="26" t="s">
        <v>378</v>
      </c>
      <c r="K60" s="16"/>
      <c r="L60" s="16"/>
      <c r="M60" s="18">
        <v>42030</v>
      </c>
      <c r="N60" s="15"/>
      <c r="O60" s="16"/>
      <c r="P60" s="18"/>
      <c r="Q60" s="70">
        <v>42044</v>
      </c>
    </row>
    <row r="61" spans="2:17" s="8" customFormat="1" ht="19.7" customHeight="1">
      <c r="B61" s="15">
        <v>4</v>
      </c>
      <c r="C61" s="15" t="s">
        <v>165</v>
      </c>
      <c r="D61" s="15" t="s">
        <v>165</v>
      </c>
      <c r="E61" s="73" t="s">
        <v>379</v>
      </c>
      <c r="F61" s="26">
        <v>1</v>
      </c>
      <c r="G61" s="74">
        <v>3000</v>
      </c>
      <c r="H61" s="23">
        <f t="shared" si="1"/>
        <v>3000</v>
      </c>
      <c r="I61" s="17"/>
      <c r="J61" s="26" t="s">
        <v>380</v>
      </c>
      <c r="K61" s="16"/>
      <c r="L61" s="16"/>
      <c r="M61" s="18">
        <v>42030</v>
      </c>
      <c r="N61" s="15"/>
      <c r="O61" s="16"/>
      <c r="P61" s="18"/>
      <c r="Q61" s="70">
        <v>42044</v>
      </c>
    </row>
    <row r="62" spans="2:17" s="8" customFormat="1" ht="19.7" customHeight="1">
      <c r="B62" s="15">
        <v>6</v>
      </c>
      <c r="C62" s="15" t="s">
        <v>165</v>
      </c>
      <c r="D62" s="15" t="s">
        <v>165</v>
      </c>
      <c r="E62" s="73" t="s">
        <v>383</v>
      </c>
      <c r="F62" s="26">
        <v>1</v>
      </c>
      <c r="G62" s="74">
        <v>10900</v>
      </c>
      <c r="H62" s="23">
        <f t="shared" si="1"/>
        <v>10900</v>
      </c>
      <c r="I62" s="17"/>
      <c r="J62" s="26" t="s">
        <v>446</v>
      </c>
      <c r="K62" s="16"/>
      <c r="L62" s="16"/>
      <c r="M62" s="18">
        <v>42030</v>
      </c>
      <c r="N62" s="15"/>
      <c r="O62" s="16"/>
      <c r="P62" s="18"/>
      <c r="Q62" s="70">
        <v>42044</v>
      </c>
    </row>
    <row r="63" spans="2:17" s="8" customFormat="1" ht="19.7" customHeight="1">
      <c r="B63" s="15">
        <v>5</v>
      </c>
      <c r="C63" s="15" t="s">
        <v>165</v>
      </c>
      <c r="D63" s="15" t="s">
        <v>165</v>
      </c>
      <c r="E63" s="73" t="s">
        <v>447</v>
      </c>
      <c r="F63" s="26">
        <v>1</v>
      </c>
      <c r="G63" s="74">
        <v>3700</v>
      </c>
      <c r="H63" s="23">
        <f t="shared" si="1"/>
        <v>3700</v>
      </c>
      <c r="I63" s="17"/>
      <c r="J63" s="26" t="s">
        <v>386</v>
      </c>
      <c r="K63" s="16"/>
      <c r="L63" s="16"/>
      <c r="M63" s="18">
        <v>42030</v>
      </c>
      <c r="N63" s="15"/>
      <c r="O63" s="16"/>
      <c r="P63" s="18"/>
      <c r="Q63" s="70">
        <v>42044</v>
      </c>
    </row>
    <row r="64" spans="2:17" s="8" customFormat="1" ht="19.7" customHeight="1">
      <c r="B64" s="15">
        <v>5</v>
      </c>
      <c r="C64" s="15" t="s">
        <v>165</v>
      </c>
      <c r="D64" s="15" t="s">
        <v>165</v>
      </c>
      <c r="E64" s="73" t="s">
        <v>448</v>
      </c>
      <c r="F64" s="26">
        <v>1</v>
      </c>
      <c r="G64" s="74">
        <v>2200</v>
      </c>
      <c r="H64" s="23">
        <f t="shared" si="1"/>
        <v>2200</v>
      </c>
      <c r="I64" s="17"/>
      <c r="J64" s="26" t="s">
        <v>388</v>
      </c>
      <c r="K64" s="16"/>
      <c r="L64" s="16"/>
      <c r="M64" s="18">
        <v>42030</v>
      </c>
      <c r="N64" s="15"/>
      <c r="O64" s="16"/>
      <c r="P64" s="18"/>
      <c r="Q64" s="70">
        <v>42044</v>
      </c>
    </row>
    <row r="65" spans="2:17" s="8" customFormat="1" ht="19.7" customHeight="1">
      <c r="B65" s="15"/>
      <c r="C65" s="15"/>
      <c r="D65" s="15"/>
      <c r="E65" s="73"/>
      <c r="F65" s="26"/>
      <c r="G65" s="74"/>
      <c r="H65" s="23">
        <f>F65*G65</f>
        <v>0</v>
      </c>
      <c r="I65" s="17"/>
      <c r="J65" s="26"/>
      <c r="K65" s="16"/>
      <c r="L65" s="16"/>
      <c r="M65" s="18"/>
      <c r="N65" s="15"/>
      <c r="O65" s="16"/>
      <c r="P65" s="18"/>
      <c r="Q65" s="70"/>
    </row>
    <row r="66" spans="2:17" s="8" customFormat="1" ht="19.7" customHeight="1">
      <c r="B66" s="15"/>
      <c r="C66" s="15"/>
      <c r="D66" s="15"/>
      <c r="E66" s="73"/>
      <c r="F66" s="26"/>
      <c r="G66" s="74"/>
      <c r="H66" s="23">
        <f>F66*G66</f>
        <v>0</v>
      </c>
      <c r="I66" s="17"/>
      <c r="J66" s="26"/>
      <c r="K66" s="16"/>
      <c r="L66" s="16"/>
      <c r="M66" s="18"/>
      <c r="N66" s="15"/>
      <c r="O66" s="16"/>
      <c r="P66" s="18"/>
      <c r="Q66" s="70"/>
    </row>
    <row r="67" spans="2:17" s="8" customFormat="1" ht="19.7" customHeight="1">
      <c r="B67" s="50">
        <v>4</v>
      </c>
      <c r="C67" s="50" t="s">
        <v>58</v>
      </c>
      <c r="D67" s="50" t="s">
        <v>58</v>
      </c>
      <c r="E67" s="186" t="s">
        <v>449</v>
      </c>
      <c r="F67" s="180">
        <v>2</v>
      </c>
      <c r="G67" s="187">
        <v>1100</v>
      </c>
      <c r="H67" s="188">
        <f>F67*G67</f>
        <v>2200</v>
      </c>
      <c r="I67" s="182"/>
      <c r="J67" s="180" t="s">
        <v>393</v>
      </c>
      <c r="K67" s="16"/>
      <c r="L67" s="16"/>
      <c r="M67" s="18">
        <v>42033</v>
      </c>
      <c r="N67" s="15"/>
      <c r="O67" s="16"/>
      <c r="P67" s="18">
        <v>42038</v>
      </c>
      <c r="Q67" s="70">
        <v>42038</v>
      </c>
    </row>
    <row r="68" spans="2:17" s="8" customFormat="1" ht="19.7" customHeight="1">
      <c r="B68" s="50">
        <v>4</v>
      </c>
      <c r="C68" s="50" t="s">
        <v>58</v>
      </c>
      <c r="D68" s="50" t="s">
        <v>58</v>
      </c>
      <c r="E68" s="186" t="s">
        <v>450</v>
      </c>
      <c r="F68" s="180">
        <v>2</v>
      </c>
      <c r="G68" s="187">
        <v>920</v>
      </c>
      <c r="H68" s="188">
        <f>F68*G68</f>
        <v>1840</v>
      </c>
      <c r="I68" s="182"/>
      <c r="J68" s="180" t="s">
        <v>393</v>
      </c>
      <c r="K68" s="16"/>
      <c r="L68" s="16"/>
      <c r="M68" s="18">
        <v>42033</v>
      </c>
      <c r="N68" s="15"/>
      <c r="O68" s="16"/>
      <c r="P68" s="18">
        <v>42038</v>
      </c>
      <c r="Q68" s="70">
        <v>42038</v>
      </c>
    </row>
    <row r="69" spans="2:17" s="8" customFormat="1" ht="19.7" customHeight="1">
      <c r="B69" s="50">
        <v>4</v>
      </c>
      <c r="C69" s="50" t="s">
        <v>58</v>
      </c>
      <c r="D69" s="50" t="s">
        <v>58</v>
      </c>
      <c r="E69" s="186" t="s">
        <v>451</v>
      </c>
      <c r="F69" s="180">
        <v>30</v>
      </c>
      <c r="G69" s="187">
        <v>20</v>
      </c>
      <c r="H69" s="188">
        <f>F69*G69</f>
        <v>600</v>
      </c>
      <c r="I69" s="182"/>
      <c r="J69" s="180" t="s">
        <v>283</v>
      </c>
      <c r="K69" s="16"/>
      <c r="L69" s="16"/>
      <c r="M69" s="18">
        <v>42033</v>
      </c>
      <c r="N69" s="15"/>
      <c r="O69" s="16"/>
      <c r="P69" s="18">
        <v>42038</v>
      </c>
      <c r="Q69" s="70">
        <v>42038</v>
      </c>
    </row>
    <row r="70" spans="2:17" s="8" customFormat="1" ht="19.7" customHeight="1">
      <c r="B70" s="15"/>
      <c r="C70" s="15"/>
      <c r="D70" s="15"/>
      <c r="E70" s="73"/>
      <c r="F70" s="26"/>
      <c r="G70" s="74"/>
      <c r="H70" s="23">
        <f t="shared" ref="H70:H75" si="2">F70*G70</f>
        <v>0</v>
      </c>
      <c r="I70" s="17"/>
      <c r="J70" s="26"/>
      <c r="K70" s="16"/>
      <c r="L70" s="16"/>
      <c r="M70" s="18"/>
      <c r="N70" s="15"/>
      <c r="O70" s="16"/>
      <c r="P70" s="18"/>
      <c r="Q70" s="70"/>
    </row>
    <row r="71" spans="2:17" s="8" customFormat="1" ht="19.7" customHeight="1">
      <c r="B71" s="15"/>
      <c r="C71" s="15"/>
      <c r="D71" s="15"/>
      <c r="E71" s="73"/>
      <c r="F71" s="26"/>
      <c r="G71" s="74"/>
      <c r="H71" s="23">
        <f t="shared" si="2"/>
        <v>0</v>
      </c>
      <c r="I71" s="17"/>
      <c r="J71" s="26"/>
      <c r="K71" s="16"/>
      <c r="L71" s="16"/>
      <c r="M71" s="18"/>
      <c r="N71" s="15"/>
      <c r="O71" s="16"/>
      <c r="P71" s="18"/>
      <c r="Q71" s="70"/>
    </row>
    <row r="72" spans="2:17" s="8" customFormat="1" ht="19.7" customHeight="1">
      <c r="B72" s="15"/>
      <c r="C72" s="15"/>
      <c r="D72" s="15"/>
      <c r="E72" s="73"/>
      <c r="F72" s="26"/>
      <c r="G72" s="74"/>
      <c r="H72" s="23">
        <f t="shared" si="2"/>
        <v>0</v>
      </c>
      <c r="I72" s="17"/>
      <c r="J72" s="26"/>
      <c r="K72" s="16"/>
      <c r="L72" s="16"/>
      <c r="M72" s="18"/>
      <c r="N72" s="15"/>
      <c r="O72" s="16"/>
      <c r="P72" s="18"/>
      <c r="Q72" s="70"/>
    </row>
    <row r="73" spans="2:17" s="8" customFormat="1" ht="19.7" customHeight="1">
      <c r="B73" s="15"/>
      <c r="C73" s="15"/>
      <c r="D73" s="15"/>
      <c r="E73" s="73"/>
      <c r="F73" s="26"/>
      <c r="G73" s="74"/>
      <c r="H73" s="23">
        <f t="shared" si="2"/>
        <v>0</v>
      </c>
      <c r="I73" s="17"/>
      <c r="J73" s="26"/>
      <c r="K73" s="16"/>
      <c r="L73" s="16"/>
      <c r="M73" s="18"/>
      <c r="N73" s="15"/>
      <c r="O73" s="16"/>
      <c r="P73" s="18"/>
      <c r="Q73" s="70"/>
    </row>
    <row r="74" spans="2:17" s="8" customFormat="1" ht="19.7" customHeight="1">
      <c r="B74" s="15"/>
      <c r="C74" s="15"/>
      <c r="D74" s="15"/>
      <c r="E74" s="73"/>
      <c r="F74" s="26"/>
      <c r="G74" s="74"/>
      <c r="H74" s="23">
        <f t="shared" si="2"/>
        <v>0</v>
      </c>
      <c r="I74" s="17"/>
      <c r="J74" s="26"/>
      <c r="K74" s="16"/>
      <c r="L74" s="16"/>
      <c r="M74" s="18"/>
      <c r="N74" s="15"/>
      <c r="O74" s="16"/>
      <c r="P74" s="18"/>
      <c r="Q74" s="70"/>
    </row>
    <row r="75" spans="2:17" s="8" customFormat="1" ht="19.7" customHeight="1">
      <c r="B75" s="15"/>
      <c r="C75" s="15"/>
      <c r="D75" s="15"/>
      <c r="E75" s="73"/>
      <c r="F75" s="26"/>
      <c r="G75" s="74"/>
      <c r="H75" s="23">
        <f t="shared" si="2"/>
        <v>0</v>
      </c>
      <c r="I75" s="17"/>
      <c r="J75" s="26"/>
      <c r="K75" s="16"/>
      <c r="L75" s="16"/>
      <c r="M75" s="18"/>
      <c r="N75" s="15"/>
      <c r="O75" s="16"/>
      <c r="P75" s="18"/>
      <c r="Q75" s="70"/>
    </row>
  </sheetData>
  <autoFilter ref="B8:O75" xr:uid="{8C885BD5-6AD7-466B-AC5C-9BAA226506C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AD42-35DC-4725-B869-DA52D66BEDFD}">
  <dimension ref="B2:Q29"/>
  <sheetViews>
    <sheetView zoomScale="70" zoomScaleNormal="70" workbookViewId="0">
      <pane xSplit="10" ySplit="8" topLeftCell="K9" activePane="bottomRight" state="frozen"/>
      <selection pane="topRight" activeCell="K1" sqref="K1"/>
      <selection pane="bottomLeft" activeCell="A9" sqref="A9"/>
      <selection pane="bottomRight" activeCell="V15" sqref="V15"/>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1.375" style="3"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452</v>
      </c>
      <c r="G2" s="4" t="s">
        <v>2</v>
      </c>
      <c r="H2" s="5"/>
      <c r="I2" s="6"/>
      <c r="J2" s="7">
        <f>SUM(H:H)</f>
        <v>10000</v>
      </c>
    </row>
    <row r="3" spans="2:17" ht="20.100000000000001" customHeight="1">
      <c r="B3" s="1" t="s">
        <v>3</v>
      </c>
      <c r="C3" s="1"/>
      <c r="D3" s="1"/>
      <c r="E3" s="13" t="s">
        <v>453</v>
      </c>
    </row>
    <row r="4" spans="2:17" ht="20.100000000000001" customHeight="1">
      <c r="B4" s="1" t="s">
        <v>5</v>
      </c>
      <c r="C4" s="1"/>
      <c r="D4" s="1"/>
      <c r="E4" s="13">
        <v>125793</v>
      </c>
    </row>
    <row r="5" spans="2:17" ht="20.100000000000001" customHeight="1">
      <c r="B5" s="1" t="s">
        <v>6</v>
      </c>
      <c r="C5" s="1"/>
      <c r="D5" s="1"/>
      <c r="E5" s="14">
        <v>42037</v>
      </c>
    </row>
    <row r="6" spans="2:17" ht="20.100000000000001" customHeight="1">
      <c r="B6" s="1" t="s">
        <v>7</v>
      </c>
      <c r="C6" s="1"/>
      <c r="D6" s="1"/>
      <c r="E6" s="14">
        <v>42037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90">
        <v>9</v>
      </c>
      <c r="C9" s="190" t="s">
        <v>165</v>
      </c>
      <c r="D9" s="190" t="s">
        <v>165</v>
      </c>
      <c r="E9" s="191" t="s">
        <v>454</v>
      </c>
      <c r="F9" s="192">
        <v>1</v>
      </c>
      <c r="G9" s="193">
        <v>5100</v>
      </c>
      <c r="H9" s="194">
        <f>F9*G9</f>
        <v>5100</v>
      </c>
      <c r="I9" s="195"/>
      <c r="J9" s="192" t="s">
        <v>455</v>
      </c>
      <c r="K9" s="196"/>
      <c r="L9" s="196"/>
      <c r="M9" s="197">
        <v>42024</v>
      </c>
      <c r="N9" s="190" t="s">
        <v>179</v>
      </c>
      <c r="O9" s="75">
        <v>42037</v>
      </c>
      <c r="P9" s="18"/>
      <c r="Q9" s="70" t="s">
        <v>456</v>
      </c>
    </row>
    <row r="10" spans="2:17" s="8" customFormat="1" ht="19.7" customHeight="1">
      <c r="B10" s="190">
        <v>9</v>
      </c>
      <c r="C10" s="190" t="s">
        <v>165</v>
      </c>
      <c r="D10" s="190" t="s">
        <v>165</v>
      </c>
      <c r="E10" s="191" t="s">
        <v>457</v>
      </c>
      <c r="F10" s="192">
        <v>1</v>
      </c>
      <c r="G10" s="193">
        <v>4900</v>
      </c>
      <c r="H10" s="194">
        <f>F10*G10</f>
        <v>4900</v>
      </c>
      <c r="I10" s="195"/>
      <c r="J10" s="192" t="s">
        <v>458</v>
      </c>
      <c r="K10" s="196"/>
      <c r="L10" s="196"/>
      <c r="M10" s="197">
        <v>42024</v>
      </c>
      <c r="N10" s="190" t="s">
        <v>179</v>
      </c>
      <c r="O10" s="75">
        <v>42037</v>
      </c>
      <c r="P10" s="18"/>
      <c r="Q10" s="70" t="s">
        <v>456</v>
      </c>
    </row>
    <row r="11" spans="2:17" ht="19.7" customHeight="1">
      <c r="B11" s="15"/>
      <c r="C11" s="15"/>
      <c r="D11" s="15"/>
      <c r="E11" s="73"/>
      <c r="F11" s="26"/>
      <c r="G11" s="74"/>
      <c r="H11" s="23">
        <f t="shared" ref="H11:H28" si="0">F11*G11</f>
        <v>0</v>
      </c>
      <c r="I11" s="17"/>
      <c r="J11" s="26"/>
      <c r="K11" s="16"/>
      <c r="L11" s="16"/>
      <c r="M11" s="18"/>
      <c r="N11" s="15"/>
      <c r="O11" s="16"/>
      <c r="P11" s="18"/>
      <c r="Q11" s="70"/>
    </row>
    <row r="12" spans="2:17" ht="19.7" customHeight="1">
      <c r="B12" s="15"/>
      <c r="C12" s="15"/>
      <c r="D12" s="15"/>
      <c r="E12" s="73"/>
      <c r="F12" s="26"/>
      <c r="G12" s="74"/>
      <c r="H12" s="23">
        <f t="shared" si="0"/>
        <v>0</v>
      </c>
      <c r="I12" s="17"/>
      <c r="J12" s="26"/>
      <c r="K12" s="16"/>
      <c r="L12" s="16"/>
      <c r="M12" s="18"/>
      <c r="N12" s="15"/>
      <c r="O12" s="16"/>
      <c r="P12" s="18"/>
      <c r="Q12" s="70"/>
    </row>
    <row r="13" spans="2:17" ht="19.7" customHeight="1">
      <c r="B13" s="15"/>
      <c r="C13" s="15"/>
      <c r="D13" s="15"/>
      <c r="E13" s="73"/>
      <c r="F13" s="26"/>
      <c r="G13" s="74"/>
      <c r="H13" s="23">
        <f t="shared" si="0"/>
        <v>0</v>
      </c>
      <c r="I13" s="17"/>
      <c r="J13" s="26"/>
      <c r="K13" s="16"/>
      <c r="L13" s="16"/>
      <c r="M13" s="18"/>
      <c r="N13" s="15"/>
      <c r="O13" s="16"/>
      <c r="P13" s="18"/>
      <c r="Q13" s="70"/>
    </row>
    <row r="14" spans="2:17" ht="19.7" customHeight="1">
      <c r="B14" s="15"/>
      <c r="C14" s="15"/>
      <c r="D14" s="15"/>
      <c r="E14" s="73"/>
      <c r="F14" s="26"/>
      <c r="G14" s="74"/>
      <c r="H14" s="23">
        <f t="shared" si="0"/>
        <v>0</v>
      </c>
      <c r="I14" s="17"/>
      <c r="J14" s="26"/>
      <c r="K14" s="16"/>
      <c r="L14" s="16"/>
      <c r="M14" s="18"/>
      <c r="N14" s="15"/>
      <c r="O14" s="16"/>
      <c r="P14" s="18"/>
      <c r="Q14" s="70"/>
    </row>
    <row r="15" spans="2:17" ht="19.7" customHeight="1">
      <c r="B15" s="15"/>
      <c r="C15" s="15"/>
      <c r="D15" s="15"/>
      <c r="E15" s="73"/>
      <c r="F15" s="26"/>
      <c r="G15" s="74"/>
      <c r="H15" s="23">
        <f t="shared" si="0"/>
        <v>0</v>
      </c>
      <c r="I15" s="17"/>
      <c r="J15" s="26"/>
      <c r="K15" s="16"/>
      <c r="L15" s="16"/>
      <c r="M15" s="18"/>
      <c r="N15" s="15"/>
      <c r="O15" s="16"/>
      <c r="P15" s="18"/>
      <c r="Q15" s="70"/>
    </row>
    <row r="16" spans="2:17" ht="19.7" customHeight="1">
      <c r="B16" s="15"/>
      <c r="C16" s="15"/>
      <c r="D16" s="15"/>
      <c r="E16" s="73"/>
      <c r="F16" s="26"/>
      <c r="G16" s="74"/>
      <c r="H16" s="23">
        <f t="shared" si="0"/>
        <v>0</v>
      </c>
      <c r="I16" s="17"/>
      <c r="J16" s="26"/>
      <c r="K16" s="16"/>
      <c r="L16" s="16"/>
      <c r="M16" s="18"/>
      <c r="N16" s="15"/>
      <c r="O16" s="16"/>
      <c r="P16" s="18"/>
      <c r="Q16" s="70"/>
    </row>
    <row r="17" spans="2:17" ht="19.7" customHeight="1">
      <c r="B17" s="15"/>
      <c r="C17" s="15"/>
      <c r="D17" s="15"/>
      <c r="E17" s="73"/>
      <c r="F17" s="26"/>
      <c r="G17" s="74"/>
      <c r="H17" s="23">
        <f t="shared" si="0"/>
        <v>0</v>
      </c>
      <c r="I17" s="17"/>
      <c r="J17" s="26"/>
      <c r="K17" s="16"/>
      <c r="L17" s="16"/>
      <c r="M17" s="18"/>
      <c r="N17" s="15"/>
      <c r="O17" s="16"/>
      <c r="P17" s="18"/>
      <c r="Q17" s="70"/>
    </row>
    <row r="18" spans="2:17" ht="19.7" customHeight="1">
      <c r="B18" s="15"/>
      <c r="C18" s="15"/>
      <c r="D18" s="15"/>
      <c r="E18" s="73"/>
      <c r="F18" s="26"/>
      <c r="G18" s="74"/>
      <c r="H18" s="23">
        <f t="shared" si="0"/>
        <v>0</v>
      </c>
      <c r="I18" s="17"/>
      <c r="J18" s="26"/>
      <c r="K18" s="16"/>
      <c r="L18" s="16"/>
      <c r="M18" s="18"/>
      <c r="N18" s="15"/>
      <c r="O18" s="16"/>
      <c r="P18" s="18"/>
      <c r="Q18" s="70"/>
    </row>
    <row r="19" spans="2:17" ht="19.7" customHeight="1">
      <c r="B19" s="15"/>
      <c r="C19" s="15"/>
      <c r="D19" s="15"/>
      <c r="E19" s="73"/>
      <c r="F19" s="26"/>
      <c r="G19" s="74"/>
      <c r="H19" s="23">
        <f t="shared" si="0"/>
        <v>0</v>
      </c>
      <c r="I19" s="17"/>
      <c r="J19" s="26"/>
      <c r="K19" s="16"/>
      <c r="L19" s="16"/>
      <c r="M19" s="18"/>
      <c r="N19" s="15"/>
      <c r="O19" s="16"/>
      <c r="P19" s="18"/>
      <c r="Q19" s="70"/>
    </row>
    <row r="20" spans="2:17" ht="19.7" customHeight="1">
      <c r="B20" s="15"/>
      <c r="C20" s="15"/>
      <c r="D20" s="15"/>
      <c r="E20" s="73"/>
      <c r="F20" s="26"/>
      <c r="G20" s="74"/>
      <c r="H20" s="23">
        <f t="shared" si="0"/>
        <v>0</v>
      </c>
      <c r="I20" s="17"/>
      <c r="J20" s="26"/>
      <c r="K20" s="16"/>
      <c r="L20" s="16"/>
      <c r="M20" s="18"/>
      <c r="N20" s="15"/>
      <c r="O20" s="16"/>
      <c r="P20" s="18"/>
      <c r="Q20" s="70"/>
    </row>
    <row r="21" spans="2:17" ht="19.7" customHeight="1">
      <c r="B21" s="15"/>
      <c r="C21" s="15"/>
      <c r="D21" s="15"/>
      <c r="E21" s="73"/>
      <c r="F21" s="26"/>
      <c r="G21" s="74"/>
      <c r="H21" s="23">
        <f t="shared" si="0"/>
        <v>0</v>
      </c>
      <c r="I21" s="17"/>
      <c r="J21" s="26"/>
      <c r="K21" s="16"/>
      <c r="L21" s="16"/>
      <c r="M21" s="18"/>
      <c r="N21" s="15"/>
      <c r="O21" s="16"/>
      <c r="P21" s="18"/>
      <c r="Q21" s="70"/>
    </row>
    <row r="22" spans="2:17" ht="19.7" customHeight="1">
      <c r="B22" s="15"/>
      <c r="C22" s="15"/>
      <c r="D22" s="15"/>
      <c r="E22" s="73"/>
      <c r="F22" s="26"/>
      <c r="G22" s="74"/>
      <c r="H22" s="23">
        <f t="shared" si="0"/>
        <v>0</v>
      </c>
      <c r="I22" s="17"/>
      <c r="J22" s="26"/>
      <c r="K22" s="16"/>
      <c r="L22" s="16"/>
      <c r="M22" s="18"/>
      <c r="N22" s="15"/>
      <c r="O22" s="16"/>
      <c r="P22" s="18"/>
      <c r="Q22" s="70"/>
    </row>
    <row r="23" spans="2:17" ht="19.7" customHeight="1">
      <c r="B23" s="15"/>
      <c r="C23" s="15"/>
      <c r="D23" s="15"/>
      <c r="E23" s="73"/>
      <c r="F23" s="26"/>
      <c r="G23" s="74"/>
      <c r="H23" s="23">
        <f t="shared" si="0"/>
        <v>0</v>
      </c>
      <c r="I23" s="17"/>
      <c r="J23" s="26"/>
      <c r="K23" s="16"/>
      <c r="L23" s="16"/>
      <c r="M23" s="18"/>
      <c r="N23" s="15"/>
      <c r="O23" s="16"/>
      <c r="P23" s="18"/>
      <c r="Q23" s="70"/>
    </row>
    <row r="24" spans="2:17" ht="19.7" customHeight="1">
      <c r="B24" s="15"/>
      <c r="C24" s="15"/>
      <c r="D24" s="15"/>
      <c r="E24" s="73"/>
      <c r="F24" s="26"/>
      <c r="G24" s="74"/>
      <c r="H24" s="23">
        <f t="shared" si="0"/>
        <v>0</v>
      </c>
      <c r="I24" s="17"/>
      <c r="J24" s="26"/>
      <c r="K24" s="16"/>
      <c r="L24" s="16"/>
      <c r="M24" s="18"/>
      <c r="N24" s="15"/>
      <c r="O24" s="16"/>
      <c r="P24" s="18"/>
      <c r="Q24" s="70"/>
    </row>
    <row r="25" spans="2:17" ht="19.7" customHeight="1">
      <c r="B25" s="15"/>
      <c r="C25" s="15"/>
      <c r="D25" s="15"/>
      <c r="E25" s="73"/>
      <c r="F25" s="26"/>
      <c r="G25" s="74"/>
      <c r="H25" s="23">
        <f t="shared" si="0"/>
        <v>0</v>
      </c>
      <c r="I25" s="17"/>
      <c r="J25" s="26"/>
      <c r="K25" s="16"/>
      <c r="L25" s="16"/>
      <c r="M25" s="18"/>
      <c r="N25" s="15"/>
      <c r="O25" s="16"/>
      <c r="P25" s="18"/>
      <c r="Q25" s="70"/>
    </row>
    <row r="26" spans="2:17" ht="19.7" customHeight="1">
      <c r="B26" s="15"/>
      <c r="C26" s="15"/>
      <c r="D26" s="15"/>
      <c r="E26" s="73"/>
      <c r="F26" s="26"/>
      <c r="G26" s="74"/>
      <c r="H26" s="23">
        <f t="shared" si="0"/>
        <v>0</v>
      </c>
      <c r="I26" s="17"/>
      <c r="J26" s="26"/>
      <c r="K26" s="16"/>
      <c r="L26" s="16"/>
      <c r="M26" s="18"/>
      <c r="N26" s="15"/>
      <c r="O26" s="16"/>
      <c r="P26" s="18"/>
      <c r="Q26" s="70"/>
    </row>
    <row r="27" spans="2:17" ht="19.7" customHeight="1">
      <c r="B27" s="15"/>
      <c r="C27" s="15"/>
      <c r="D27" s="15"/>
      <c r="E27" s="73"/>
      <c r="F27" s="26"/>
      <c r="G27" s="74"/>
      <c r="H27" s="23">
        <f t="shared" si="0"/>
        <v>0</v>
      </c>
      <c r="I27" s="17"/>
      <c r="J27" s="26"/>
      <c r="K27" s="16"/>
      <c r="L27" s="16"/>
      <c r="M27" s="18"/>
      <c r="N27" s="15"/>
      <c r="O27" s="16"/>
      <c r="P27" s="18"/>
      <c r="Q27" s="70"/>
    </row>
    <row r="28" spans="2:17" ht="19.7" customHeight="1">
      <c r="B28" s="15"/>
      <c r="C28" s="15"/>
      <c r="D28" s="15"/>
      <c r="E28" s="73"/>
      <c r="F28" s="26"/>
      <c r="G28" s="74"/>
      <c r="H28" s="23">
        <f t="shared" si="0"/>
        <v>0</v>
      </c>
      <c r="I28" s="17"/>
      <c r="J28" s="26"/>
      <c r="K28" s="16"/>
      <c r="L28" s="16"/>
      <c r="M28" s="18"/>
      <c r="N28" s="15"/>
      <c r="O28" s="16"/>
      <c r="P28" s="18"/>
      <c r="Q28" s="70"/>
    </row>
    <row r="29" spans="2:17" ht="19.7" customHeight="1">
      <c r="B29" s="15"/>
      <c r="C29" s="15"/>
      <c r="D29" s="15"/>
      <c r="E29" s="73"/>
      <c r="F29" s="26"/>
      <c r="G29" s="74"/>
      <c r="H29" s="23">
        <f>F30*G30</f>
        <v>0</v>
      </c>
      <c r="I29" s="17"/>
      <c r="J29" s="26"/>
      <c r="K29" s="16"/>
      <c r="L29" s="16"/>
      <c r="M29" s="18"/>
      <c r="N29" s="15"/>
      <c r="O29" s="16"/>
      <c r="P29" s="18"/>
      <c r="Q29" s="70"/>
    </row>
  </sheetData>
  <autoFilter ref="B8:O10" xr:uid="{31E5873D-94CB-4267-85FD-77D349A5F52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EE0D-B2CE-41F0-B7D5-9963D4A24C59}">
  <sheetPr>
    <pageSetUpPr fitToPage="1"/>
  </sheetPr>
  <dimension ref="B2:Q23"/>
  <sheetViews>
    <sheetView zoomScale="85" zoomScaleNormal="85" workbookViewId="0">
      <selection activeCell="Q25" sqref="Q25"/>
    </sheetView>
  </sheetViews>
  <sheetFormatPr defaultRowHeight="18.75"/>
  <cols>
    <col min="1" max="1" width="2.625" style="3" customWidth="1"/>
    <col min="2" max="2" width="5.125" style="8" customWidth="1"/>
    <col min="3" max="4" width="12.625" style="3" customWidth="1"/>
    <col min="5" max="5" width="58.625" style="3" bestFit="1" customWidth="1"/>
    <col min="6" max="6" width="6.25" style="3" customWidth="1"/>
    <col min="7" max="8" width="9.875" style="8" bestFit="1" customWidth="1"/>
    <col min="9" max="9" width="5.75" style="10" customWidth="1"/>
    <col min="10" max="10" width="41.375" style="3" bestFit="1"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60" width="12.625" style="3" customWidth="1"/>
    <col min="261" max="261" width="58.625" style="3" bestFit="1" customWidth="1"/>
    <col min="262" max="262" width="6.25" style="3" customWidth="1"/>
    <col min="263" max="264" width="9.875" style="3" bestFit="1" customWidth="1"/>
    <col min="265" max="265" width="5.75" style="3" customWidth="1"/>
    <col min="266" max="266" width="41.375" style="3" bestFit="1"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58.625" style="3" bestFit="1" customWidth="1"/>
    <col min="518" max="518" width="6.25" style="3" customWidth="1"/>
    <col min="519" max="520" width="9.875" style="3" bestFit="1" customWidth="1"/>
    <col min="521" max="521" width="5.75" style="3" customWidth="1"/>
    <col min="522" max="522" width="41.375" style="3" bestFit="1"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58.625" style="3" bestFit="1" customWidth="1"/>
    <col min="774" max="774" width="6.25" style="3" customWidth="1"/>
    <col min="775" max="776" width="9.875" style="3" bestFit="1" customWidth="1"/>
    <col min="777" max="777" width="5.75" style="3" customWidth="1"/>
    <col min="778" max="778" width="41.375" style="3" bestFit="1"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58.625" style="3" bestFit="1" customWidth="1"/>
    <col min="1030" max="1030" width="6.25" style="3" customWidth="1"/>
    <col min="1031" max="1032" width="9.875" style="3" bestFit="1" customWidth="1"/>
    <col min="1033" max="1033" width="5.75" style="3" customWidth="1"/>
    <col min="1034" max="1034" width="41.375" style="3" bestFit="1"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58.625" style="3" bestFit="1" customWidth="1"/>
    <col min="1286" max="1286" width="6.25" style="3" customWidth="1"/>
    <col min="1287" max="1288" width="9.875" style="3" bestFit="1" customWidth="1"/>
    <col min="1289" max="1289" width="5.75" style="3" customWidth="1"/>
    <col min="1290" max="1290" width="41.375" style="3" bestFit="1"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58.625" style="3" bestFit="1" customWidth="1"/>
    <col min="1542" max="1542" width="6.25" style="3" customWidth="1"/>
    <col min="1543" max="1544" width="9.875" style="3" bestFit="1" customWidth="1"/>
    <col min="1545" max="1545" width="5.75" style="3" customWidth="1"/>
    <col min="1546" max="1546" width="41.375" style="3" bestFit="1"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58.625" style="3" bestFit="1" customWidth="1"/>
    <col min="1798" max="1798" width="6.25" style="3" customWidth="1"/>
    <col min="1799" max="1800" width="9.875" style="3" bestFit="1" customWidth="1"/>
    <col min="1801" max="1801" width="5.75" style="3" customWidth="1"/>
    <col min="1802" max="1802" width="41.375" style="3" bestFit="1"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58.625" style="3" bestFit="1" customWidth="1"/>
    <col min="2054" max="2054" width="6.25" style="3" customWidth="1"/>
    <col min="2055" max="2056" width="9.875" style="3" bestFit="1" customWidth="1"/>
    <col min="2057" max="2057" width="5.75" style="3" customWidth="1"/>
    <col min="2058" max="2058" width="41.375" style="3" bestFit="1"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58.625" style="3" bestFit="1" customWidth="1"/>
    <col min="2310" max="2310" width="6.25" style="3" customWidth="1"/>
    <col min="2311" max="2312" width="9.875" style="3" bestFit="1" customWidth="1"/>
    <col min="2313" max="2313" width="5.75" style="3" customWidth="1"/>
    <col min="2314" max="2314" width="41.375" style="3" bestFit="1"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58.625" style="3" bestFit="1" customWidth="1"/>
    <col min="2566" max="2566" width="6.25" style="3" customWidth="1"/>
    <col min="2567" max="2568" width="9.875" style="3" bestFit="1" customWidth="1"/>
    <col min="2569" max="2569" width="5.75" style="3" customWidth="1"/>
    <col min="2570" max="2570" width="41.375" style="3" bestFit="1"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58.625" style="3" bestFit="1" customWidth="1"/>
    <col min="2822" max="2822" width="6.25" style="3" customWidth="1"/>
    <col min="2823" max="2824" width="9.875" style="3" bestFit="1" customWidth="1"/>
    <col min="2825" max="2825" width="5.75" style="3" customWidth="1"/>
    <col min="2826" max="2826" width="41.375" style="3" bestFit="1"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58.625" style="3" bestFit="1" customWidth="1"/>
    <col min="3078" max="3078" width="6.25" style="3" customWidth="1"/>
    <col min="3079" max="3080" width="9.875" style="3" bestFit="1" customWidth="1"/>
    <col min="3081" max="3081" width="5.75" style="3" customWidth="1"/>
    <col min="3082" max="3082" width="41.375" style="3" bestFit="1"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58.625" style="3" bestFit="1" customWidth="1"/>
    <col min="3334" max="3334" width="6.25" style="3" customWidth="1"/>
    <col min="3335" max="3336" width="9.875" style="3" bestFit="1" customWidth="1"/>
    <col min="3337" max="3337" width="5.75" style="3" customWidth="1"/>
    <col min="3338" max="3338" width="41.375" style="3" bestFit="1"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58.625" style="3" bestFit="1" customWidth="1"/>
    <col min="3590" max="3590" width="6.25" style="3" customWidth="1"/>
    <col min="3591" max="3592" width="9.875" style="3" bestFit="1" customWidth="1"/>
    <col min="3593" max="3593" width="5.75" style="3" customWidth="1"/>
    <col min="3594" max="3594" width="41.375" style="3" bestFit="1"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58.625" style="3" bestFit="1" customWidth="1"/>
    <col min="3846" max="3846" width="6.25" style="3" customWidth="1"/>
    <col min="3847" max="3848" width="9.875" style="3" bestFit="1" customWidth="1"/>
    <col min="3849" max="3849" width="5.75" style="3" customWidth="1"/>
    <col min="3850" max="3850" width="41.375" style="3" bestFit="1"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58.625" style="3" bestFit="1" customWidth="1"/>
    <col min="4102" max="4102" width="6.25" style="3" customWidth="1"/>
    <col min="4103" max="4104" width="9.875" style="3" bestFit="1" customWidth="1"/>
    <col min="4105" max="4105" width="5.75" style="3" customWidth="1"/>
    <col min="4106" max="4106" width="41.375" style="3" bestFit="1"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58.625" style="3" bestFit="1" customWidth="1"/>
    <col min="4358" max="4358" width="6.25" style="3" customWidth="1"/>
    <col min="4359" max="4360" width="9.875" style="3" bestFit="1" customWidth="1"/>
    <col min="4361" max="4361" width="5.75" style="3" customWidth="1"/>
    <col min="4362" max="4362" width="41.375" style="3" bestFit="1"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58.625" style="3" bestFit="1" customWidth="1"/>
    <col min="4614" max="4614" width="6.25" style="3" customWidth="1"/>
    <col min="4615" max="4616" width="9.875" style="3" bestFit="1" customWidth="1"/>
    <col min="4617" max="4617" width="5.75" style="3" customWidth="1"/>
    <col min="4618" max="4618" width="41.375" style="3" bestFit="1"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58.625" style="3" bestFit="1" customWidth="1"/>
    <col min="4870" max="4870" width="6.25" style="3" customWidth="1"/>
    <col min="4871" max="4872" width="9.875" style="3" bestFit="1" customWidth="1"/>
    <col min="4873" max="4873" width="5.75" style="3" customWidth="1"/>
    <col min="4874" max="4874" width="41.375" style="3" bestFit="1"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58.625" style="3" bestFit="1" customWidth="1"/>
    <col min="5126" max="5126" width="6.25" style="3" customWidth="1"/>
    <col min="5127" max="5128" width="9.875" style="3" bestFit="1" customWidth="1"/>
    <col min="5129" max="5129" width="5.75" style="3" customWidth="1"/>
    <col min="5130" max="5130" width="41.375" style="3" bestFit="1"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58.625" style="3" bestFit="1" customWidth="1"/>
    <col min="5382" max="5382" width="6.25" style="3" customWidth="1"/>
    <col min="5383" max="5384" width="9.875" style="3" bestFit="1" customWidth="1"/>
    <col min="5385" max="5385" width="5.75" style="3" customWidth="1"/>
    <col min="5386" max="5386" width="41.375" style="3" bestFit="1"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58.625" style="3" bestFit="1" customWidth="1"/>
    <col min="5638" max="5638" width="6.25" style="3" customWidth="1"/>
    <col min="5639" max="5640" width="9.875" style="3" bestFit="1" customWidth="1"/>
    <col min="5641" max="5641" width="5.75" style="3" customWidth="1"/>
    <col min="5642" max="5642" width="41.375" style="3" bestFit="1"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58.625" style="3" bestFit="1" customWidth="1"/>
    <col min="5894" max="5894" width="6.25" style="3" customWidth="1"/>
    <col min="5895" max="5896" width="9.875" style="3" bestFit="1" customWidth="1"/>
    <col min="5897" max="5897" width="5.75" style="3" customWidth="1"/>
    <col min="5898" max="5898" width="41.375" style="3" bestFit="1"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58.625" style="3" bestFit="1" customWidth="1"/>
    <col min="6150" max="6150" width="6.25" style="3" customWidth="1"/>
    <col min="6151" max="6152" width="9.875" style="3" bestFit="1" customWidth="1"/>
    <col min="6153" max="6153" width="5.75" style="3" customWidth="1"/>
    <col min="6154" max="6154" width="41.375" style="3" bestFit="1"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58.625" style="3" bestFit="1" customWidth="1"/>
    <col min="6406" max="6406" width="6.25" style="3" customWidth="1"/>
    <col min="6407" max="6408" width="9.875" style="3" bestFit="1" customWidth="1"/>
    <col min="6409" max="6409" width="5.75" style="3" customWidth="1"/>
    <col min="6410" max="6410" width="41.375" style="3" bestFit="1"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58.625" style="3" bestFit="1" customWidth="1"/>
    <col min="6662" max="6662" width="6.25" style="3" customWidth="1"/>
    <col min="6663" max="6664" width="9.875" style="3" bestFit="1" customWidth="1"/>
    <col min="6665" max="6665" width="5.75" style="3" customWidth="1"/>
    <col min="6666" max="6666" width="41.375" style="3" bestFit="1"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58.625" style="3" bestFit="1" customWidth="1"/>
    <col min="6918" max="6918" width="6.25" style="3" customWidth="1"/>
    <col min="6919" max="6920" width="9.875" style="3" bestFit="1" customWidth="1"/>
    <col min="6921" max="6921" width="5.75" style="3" customWidth="1"/>
    <col min="6922" max="6922" width="41.375" style="3" bestFit="1"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58.625" style="3" bestFit="1" customWidth="1"/>
    <col min="7174" max="7174" width="6.25" style="3" customWidth="1"/>
    <col min="7175" max="7176" width="9.875" style="3" bestFit="1" customWidth="1"/>
    <col min="7177" max="7177" width="5.75" style="3" customWidth="1"/>
    <col min="7178" max="7178" width="41.375" style="3" bestFit="1"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58.625" style="3" bestFit="1" customWidth="1"/>
    <col min="7430" max="7430" width="6.25" style="3" customWidth="1"/>
    <col min="7431" max="7432" width="9.875" style="3" bestFit="1" customWidth="1"/>
    <col min="7433" max="7433" width="5.75" style="3" customWidth="1"/>
    <col min="7434" max="7434" width="41.375" style="3" bestFit="1"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58.625" style="3" bestFit="1" customWidth="1"/>
    <col min="7686" max="7686" width="6.25" style="3" customWidth="1"/>
    <col min="7687" max="7688" width="9.875" style="3" bestFit="1" customWidth="1"/>
    <col min="7689" max="7689" width="5.75" style="3" customWidth="1"/>
    <col min="7690" max="7690" width="41.375" style="3" bestFit="1"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58.625" style="3" bestFit="1" customWidth="1"/>
    <col min="7942" max="7942" width="6.25" style="3" customWidth="1"/>
    <col min="7943" max="7944" width="9.875" style="3" bestFit="1" customWidth="1"/>
    <col min="7945" max="7945" width="5.75" style="3" customWidth="1"/>
    <col min="7946" max="7946" width="41.375" style="3" bestFit="1"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58.625" style="3" bestFit="1" customWidth="1"/>
    <col min="8198" max="8198" width="6.25" style="3" customWidth="1"/>
    <col min="8199" max="8200" width="9.875" style="3" bestFit="1" customWidth="1"/>
    <col min="8201" max="8201" width="5.75" style="3" customWidth="1"/>
    <col min="8202" max="8202" width="41.375" style="3" bestFit="1"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58.625" style="3" bestFit="1" customWidth="1"/>
    <col min="8454" max="8454" width="6.25" style="3" customWidth="1"/>
    <col min="8455" max="8456" width="9.875" style="3" bestFit="1" customWidth="1"/>
    <col min="8457" max="8457" width="5.75" style="3" customWidth="1"/>
    <col min="8458" max="8458" width="41.375" style="3" bestFit="1"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58.625" style="3" bestFit="1" customWidth="1"/>
    <col min="8710" max="8710" width="6.25" style="3" customWidth="1"/>
    <col min="8711" max="8712" width="9.875" style="3" bestFit="1" customWidth="1"/>
    <col min="8713" max="8713" width="5.75" style="3" customWidth="1"/>
    <col min="8714" max="8714" width="41.375" style="3" bestFit="1"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58.625" style="3" bestFit="1" customWidth="1"/>
    <col min="8966" max="8966" width="6.25" style="3" customWidth="1"/>
    <col min="8967" max="8968" width="9.875" style="3" bestFit="1" customWidth="1"/>
    <col min="8969" max="8969" width="5.75" style="3" customWidth="1"/>
    <col min="8970" max="8970" width="41.375" style="3" bestFit="1"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58.625" style="3" bestFit="1" customWidth="1"/>
    <col min="9222" max="9222" width="6.25" style="3" customWidth="1"/>
    <col min="9223" max="9224" width="9.875" style="3" bestFit="1" customWidth="1"/>
    <col min="9225" max="9225" width="5.75" style="3" customWidth="1"/>
    <col min="9226" max="9226" width="41.375" style="3" bestFit="1"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58.625" style="3" bestFit="1" customWidth="1"/>
    <col min="9478" max="9478" width="6.25" style="3" customWidth="1"/>
    <col min="9479" max="9480" width="9.875" style="3" bestFit="1" customWidth="1"/>
    <col min="9481" max="9481" width="5.75" style="3" customWidth="1"/>
    <col min="9482" max="9482" width="41.375" style="3" bestFit="1"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58.625" style="3" bestFit="1" customWidth="1"/>
    <col min="9734" max="9734" width="6.25" style="3" customWidth="1"/>
    <col min="9735" max="9736" width="9.875" style="3" bestFit="1" customWidth="1"/>
    <col min="9737" max="9737" width="5.75" style="3" customWidth="1"/>
    <col min="9738" max="9738" width="41.375" style="3" bestFit="1"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58.625" style="3" bestFit="1" customWidth="1"/>
    <col min="9990" max="9990" width="6.25" style="3" customWidth="1"/>
    <col min="9991" max="9992" width="9.875" style="3" bestFit="1" customWidth="1"/>
    <col min="9993" max="9993" width="5.75" style="3" customWidth="1"/>
    <col min="9994" max="9994" width="41.375" style="3" bestFit="1"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58.625" style="3" bestFit="1" customWidth="1"/>
    <col min="10246" max="10246" width="6.25" style="3" customWidth="1"/>
    <col min="10247" max="10248" width="9.875" style="3" bestFit="1" customWidth="1"/>
    <col min="10249" max="10249" width="5.75" style="3" customWidth="1"/>
    <col min="10250" max="10250" width="41.375" style="3" bestFit="1"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58.625" style="3" bestFit="1" customWidth="1"/>
    <col min="10502" max="10502" width="6.25" style="3" customWidth="1"/>
    <col min="10503" max="10504" width="9.875" style="3" bestFit="1" customWidth="1"/>
    <col min="10505" max="10505" width="5.75" style="3" customWidth="1"/>
    <col min="10506" max="10506" width="41.375" style="3" bestFit="1"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58.625" style="3" bestFit="1" customWidth="1"/>
    <col min="10758" max="10758" width="6.25" style="3" customWidth="1"/>
    <col min="10759" max="10760" width="9.875" style="3" bestFit="1" customWidth="1"/>
    <col min="10761" max="10761" width="5.75" style="3" customWidth="1"/>
    <col min="10762" max="10762" width="41.375" style="3" bestFit="1"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58.625" style="3" bestFit="1" customWidth="1"/>
    <col min="11014" max="11014" width="6.25" style="3" customWidth="1"/>
    <col min="11015" max="11016" width="9.875" style="3" bestFit="1" customWidth="1"/>
    <col min="11017" max="11017" width="5.75" style="3" customWidth="1"/>
    <col min="11018" max="11018" width="41.375" style="3" bestFit="1"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58.625" style="3" bestFit="1" customWidth="1"/>
    <col min="11270" max="11270" width="6.25" style="3" customWidth="1"/>
    <col min="11271" max="11272" width="9.875" style="3" bestFit="1" customWidth="1"/>
    <col min="11273" max="11273" width="5.75" style="3" customWidth="1"/>
    <col min="11274" max="11274" width="41.375" style="3" bestFit="1"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58.625" style="3" bestFit="1" customWidth="1"/>
    <col min="11526" max="11526" width="6.25" style="3" customWidth="1"/>
    <col min="11527" max="11528" width="9.875" style="3" bestFit="1" customWidth="1"/>
    <col min="11529" max="11529" width="5.75" style="3" customWidth="1"/>
    <col min="11530" max="11530" width="41.375" style="3" bestFit="1"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58.625" style="3" bestFit="1" customWidth="1"/>
    <col min="11782" max="11782" width="6.25" style="3" customWidth="1"/>
    <col min="11783" max="11784" width="9.875" style="3" bestFit="1" customWidth="1"/>
    <col min="11785" max="11785" width="5.75" style="3" customWidth="1"/>
    <col min="11786" max="11786" width="41.375" style="3" bestFit="1"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58.625" style="3" bestFit="1" customWidth="1"/>
    <col min="12038" max="12038" width="6.25" style="3" customWidth="1"/>
    <col min="12039" max="12040" width="9.875" style="3" bestFit="1" customWidth="1"/>
    <col min="12041" max="12041" width="5.75" style="3" customWidth="1"/>
    <col min="12042" max="12042" width="41.375" style="3" bestFit="1"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58.625" style="3" bestFit="1" customWidth="1"/>
    <col min="12294" max="12294" width="6.25" style="3" customWidth="1"/>
    <col min="12295" max="12296" width="9.875" style="3" bestFit="1" customWidth="1"/>
    <col min="12297" max="12297" width="5.75" style="3" customWidth="1"/>
    <col min="12298" max="12298" width="41.375" style="3" bestFit="1"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58.625" style="3" bestFit="1" customWidth="1"/>
    <col min="12550" max="12550" width="6.25" style="3" customWidth="1"/>
    <col min="12551" max="12552" width="9.875" style="3" bestFit="1" customWidth="1"/>
    <col min="12553" max="12553" width="5.75" style="3" customWidth="1"/>
    <col min="12554" max="12554" width="41.375" style="3" bestFit="1"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58.625" style="3" bestFit="1" customWidth="1"/>
    <col min="12806" max="12806" width="6.25" style="3" customWidth="1"/>
    <col min="12807" max="12808" width="9.875" style="3" bestFit="1" customWidth="1"/>
    <col min="12809" max="12809" width="5.75" style="3" customWidth="1"/>
    <col min="12810" max="12810" width="41.375" style="3" bestFit="1"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58.625" style="3" bestFit="1" customWidth="1"/>
    <col min="13062" max="13062" width="6.25" style="3" customWidth="1"/>
    <col min="13063" max="13064" width="9.875" style="3" bestFit="1" customWidth="1"/>
    <col min="13065" max="13065" width="5.75" style="3" customWidth="1"/>
    <col min="13066" max="13066" width="41.375" style="3" bestFit="1"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58.625" style="3" bestFit="1" customWidth="1"/>
    <col min="13318" max="13318" width="6.25" style="3" customWidth="1"/>
    <col min="13319" max="13320" width="9.875" style="3" bestFit="1" customWidth="1"/>
    <col min="13321" max="13321" width="5.75" style="3" customWidth="1"/>
    <col min="13322" max="13322" width="41.375" style="3" bestFit="1"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58.625" style="3" bestFit="1" customWidth="1"/>
    <col min="13574" max="13574" width="6.25" style="3" customWidth="1"/>
    <col min="13575" max="13576" width="9.875" style="3" bestFit="1" customWidth="1"/>
    <col min="13577" max="13577" width="5.75" style="3" customWidth="1"/>
    <col min="13578" max="13578" width="41.375" style="3" bestFit="1"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58.625" style="3" bestFit="1" customWidth="1"/>
    <col min="13830" max="13830" width="6.25" style="3" customWidth="1"/>
    <col min="13831" max="13832" width="9.875" style="3" bestFit="1" customWidth="1"/>
    <col min="13833" max="13833" width="5.75" style="3" customWidth="1"/>
    <col min="13834" max="13834" width="41.375" style="3" bestFit="1"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58.625" style="3" bestFit="1" customWidth="1"/>
    <col min="14086" max="14086" width="6.25" style="3" customWidth="1"/>
    <col min="14087" max="14088" width="9.875" style="3" bestFit="1" customWidth="1"/>
    <col min="14089" max="14089" width="5.75" style="3" customWidth="1"/>
    <col min="14090" max="14090" width="41.375" style="3" bestFit="1"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58.625" style="3" bestFit="1" customWidth="1"/>
    <col min="14342" max="14342" width="6.25" style="3" customWidth="1"/>
    <col min="14343" max="14344" width="9.875" style="3" bestFit="1" customWidth="1"/>
    <col min="14345" max="14345" width="5.75" style="3" customWidth="1"/>
    <col min="14346" max="14346" width="41.375" style="3" bestFit="1"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58.625" style="3" bestFit="1" customWidth="1"/>
    <col min="14598" max="14598" width="6.25" style="3" customWidth="1"/>
    <col min="14599" max="14600" width="9.875" style="3" bestFit="1" customWidth="1"/>
    <col min="14601" max="14601" width="5.75" style="3" customWidth="1"/>
    <col min="14602" max="14602" width="41.375" style="3" bestFit="1"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58.625" style="3" bestFit="1" customWidth="1"/>
    <col min="14854" max="14854" width="6.25" style="3" customWidth="1"/>
    <col min="14855" max="14856" width="9.875" style="3" bestFit="1" customWidth="1"/>
    <col min="14857" max="14857" width="5.75" style="3" customWidth="1"/>
    <col min="14858" max="14858" width="41.375" style="3" bestFit="1"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58.625" style="3" bestFit="1" customWidth="1"/>
    <col min="15110" max="15110" width="6.25" style="3" customWidth="1"/>
    <col min="15111" max="15112" width="9.875" style="3" bestFit="1" customWidth="1"/>
    <col min="15113" max="15113" width="5.75" style="3" customWidth="1"/>
    <col min="15114" max="15114" width="41.375" style="3" bestFit="1"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58.625" style="3" bestFit="1" customWidth="1"/>
    <col min="15366" max="15366" width="6.25" style="3" customWidth="1"/>
    <col min="15367" max="15368" width="9.875" style="3" bestFit="1" customWidth="1"/>
    <col min="15369" max="15369" width="5.75" style="3" customWidth="1"/>
    <col min="15370" max="15370" width="41.375" style="3" bestFit="1"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58.625" style="3" bestFit="1" customWidth="1"/>
    <col min="15622" max="15622" width="6.25" style="3" customWidth="1"/>
    <col min="15623" max="15624" width="9.875" style="3" bestFit="1" customWidth="1"/>
    <col min="15625" max="15625" width="5.75" style="3" customWidth="1"/>
    <col min="15626" max="15626" width="41.375" style="3" bestFit="1"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58.625" style="3" bestFit="1" customWidth="1"/>
    <col min="15878" max="15878" width="6.25" style="3" customWidth="1"/>
    <col min="15879" max="15880" width="9.875" style="3" bestFit="1" customWidth="1"/>
    <col min="15881" max="15881" width="5.75" style="3" customWidth="1"/>
    <col min="15882" max="15882" width="41.375" style="3" bestFit="1"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58.625" style="3" bestFit="1" customWidth="1"/>
    <col min="16134" max="16134" width="6.25" style="3" customWidth="1"/>
    <col min="16135" max="16136" width="9.875" style="3" bestFit="1" customWidth="1"/>
    <col min="16137" max="16137" width="5.75" style="3" customWidth="1"/>
    <col min="16138" max="16138" width="41.375" style="3" bestFit="1"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459</v>
      </c>
      <c r="G2" s="4" t="s">
        <v>2</v>
      </c>
      <c r="H2" s="5"/>
      <c r="I2" s="6"/>
      <c r="J2" s="7">
        <f>SUM(H:H)</f>
        <v>19000</v>
      </c>
    </row>
    <row r="3" spans="2:17" ht="20.100000000000001" customHeight="1">
      <c r="B3" s="1" t="s">
        <v>3</v>
      </c>
      <c r="C3" s="1"/>
      <c r="D3" s="1"/>
      <c r="E3" s="13" t="s">
        <v>460</v>
      </c>
    </row>
    <row r="4" spans="2:17" ht="20.100000000000001" customHeight="1">
      <c r="B4" s="1" t="s">
        <v>5</v>
      </c>
      <c r="C4" s="1"/>
      <c r="D4" s="1"/>
      <c r="E4" s="13">
        <v>125814</v>
      </c>
    </row>
    <row r="5" spans="2:17" ht="20.100000000000001" customHeight="1">
      <c r="B5" s="1" t="s">
        <v>6</v>
      </c>
      <c r="C5" s="1"/>
      <c r="D5" s="1"/>
      <c r="E5" s="14">
        <v>42041</v>
      </c>
    </row>
    <row r="6" spans="2:17" ht="20.100000000000001" customHeight="1">
      <c r="B6" s="1" t="s">
        <v>7</v>
      </c>
      <c r="C6" s="1"/>
      <c r="D6" s="1"/>
      <c r="E6" s="14">
        <v>42047</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5" customHeight="1">
      <c r="B9" s="198"/>
      <c r="C9" s="199"/>
      <c r="D9" s="199"/>
      <c r="E9" s="200"/>
      <c r="F9" s="16"/>
      <c r="G9" s="16"/>
      <c r="H9" s="17"/>
      <c r="I9" s="17"/>
      <c r="J9" s="16"/>
      <c r="K9" s="16"/>
      <c r="L9" s="16"/>
      <c r="M9" s="18"/>
      <c r="N9" s="15"/>
      <c r="O9" s="16"/>
      <c r="P9" s="69"/>
      <c r="Q9" s="69"/>
    </row>
    <row r="10" spans="2:17" s="8" customFormat="1" ht="19.5" customHeight="1">
      <c r="B10" s="15">
        <v>1</v>
      </c>
      <c r="C10" s="201" t="s">
        <v>461</v>
      </c>
      <c r="D10" s="201" t="s">
        <v>461</v>
      </c>
      <c r="E10" s="108" t="s">
        <v>462</v>
      </c>
      <c r="F10" s="109">
        <v>1</v>
      </c>
      <c r="G10" s="109">
        <v>19000</v>
      </c>
      <c r="H10" s="66">
        <f>F10*G10</f>
        <v>19000</v>
      </c>
      <c r="I10" s="17"/>
      <c r="J10" s="36"/>
      <c r="K10" s="16"/>
      <c r="L10" s="16"/>
      <c r="M10" s="18">
        <v>42025</v>
      </c>
      <c r="N10" s="15"/>
      <c r="O10" s="16"/>
      <c r="P10" s="69"/>
      <c r="Q10" s="69" t="s">
        <v>463</v>
      </c>
    </row>
    <row r="11" spans="2:17" s="8" customFormat="1" ht="19.5" customHeight="1">
      <c r="B11" s="118">
        <f>1+B10</f>
        <v>2</v>
      </c>
      <c r="C11" s="201"/>
      <c r="D11" s="201"/>
      <c r="E11" s="108"/>
      <c r="F11" s="109"/>
      <c r="G11" s="109"/>
      <c r="H11" s="66"/>
      <c r="I11" s="17"/>
      <c r="J11" s="36"/>
      <c r="K11" s="16"/>
      <c r="L11" s="16"/>
      <c r="M11" s="15"/>
      <c r="N11" s="15"/>
      <c r="O11" s="16"/>
      <c r="P11" s="69"/>
      <c r="Q11" s="69"/>
    </row>
    <row r="12" spans="2:17" s="8" customFormat="1" ht="19.5" customHeight="1">
      <c r="B12" s="118">
        <f>1+B11</f>
        <v>3</v>
      </c>
      <c r="C12" s="201"/>
      <c r="D12" s="201"/>
      <c r="E12" s="76"/>
      <c r="F12" s="109"/>
      <c r="G12" s="109"/>
      <c r="H12" s="66"/>
      <c r="I12" s="17"/>
      <c r="J12" s="36"/>
      <c r="K12" s="16"/>
      <c r="L12" s="16"/>
      <c r="M12" s="18"/>
      <c r="N12" s="15"/>
      <c r="O12" s="16"/>
      <c r="P12" s="69"/>
      <c r="Q12" s="69"/>
    </row>
    <row r="13" spans="2:17" s="8" customFormat="1" ht="19.5" customHeight="1">
      <c r="B13" s="118">
        <f>1+B12</f>
        <v>4</v>
      </c>
      <c r="C13" s="15"/>
      <c r="D13" s="15"/>
      <c r="E13" s="36"/>
      <c r="F13" s="202"/>
      <c r="G13" s="66"/>
      <c r="H13" s="66"/>
      <c r="I13" s="22"/>
      <c r="J13" s="26"/>
      <c r="K13" s="16"/>
      <c r="L13" s="16"/>
      <c r="M13" s="18"/>
      <c r="N13" s="15"/>
      <c r="O13" s="75"/>
      <c r="P13" s="69"/>
      <c r="Q13" s="69"/>
    </row>
    <row r="14" spans="2:17" s="8" customFormat="1" ht="19.5" customHeight="1">
      <c r="B14" s="118">
        <v>5</v>
      </c>
      <c r="C14" s="201"/>
      <c r="D14" s="201"/>
      <c r="E14" s="203"/>
      <c r="F14" s="204"/>
      <c r="G14" s="16"/>
      <c r="H14" s="66"/>
      <c r="I14" s="22"/>
      <c r="J14" s="205"/>
      <c r="K14" s="38"/>
      <c r="L14" s="16"/>
      <c r="M14" s="18"/>
      <c r="N14" s="15"/>
      <c r="O14" s="16"/>
      <c r="P14" s="69"/>
      <c r="Q14" s="69"/>
    </row>
    <row r="15" spans="2:17" s="8" customFormat="1" ht="19.5" customHeight="1">
      <c r="B15" s="118">
        <f>1+B14</f>
        <v>6</v>
      </c>
      <c r="C15" s="201"/>
      <c r="D15" s="201"/>
      <c r="E15" s="203"/>
      <c r="F15" s="204"/>
      <c r="G15" s="16"/>
      <c r="H15" s="66"/>
      <c r="I15" s="23"/>
      <c r="J15" s="205"/>
      <c r="K15" s="38"/>
      <c r="L15" s="16"/>
      <c r="M15" s="18"/>
      <c r="N15" s="15"/>
      <c r="O15" s="16"/>
      <c r="P15" s="69"/>
      <c r="Q15" s="69"/>
    </row>
    <row r="16" spans="2:17" s="8" customFormat="1" ht="19.5" customHeight="1">
      <c r="B16" s="15"/>
      <c r="C16" s="201"/>
      <c r="D16" s="201"/>
      <c r="E16" s="206">
        <f>SUM(H10:H15)</f>
        <v>19000</v>
      </c>
      <c r="F16" s="109"/>
      <c r="G16" s="109"/>
      <c r="I16" s="207"/>
      <c r="J16" s="39"/>
      <c r="K16" s="16"/>
      <c r="L16" s="16"/>
      <c r="M16" s="18"/>
      <c r="N16" s="15"/>
      <c r="O16" s="16"/>
      <c r="P16" s="69"/>
      <c r="Q16" s="69"/>
    </row>
    <row r="17" spans="2:17" ht="18" customHeight="1">
      <c r="B17" s="15"/>
      <c r="C17" s="15"/>
      <c r="D17" s="15"/>
      <c r="E17" s="203"/>
      <c r="F17" s="204"/>
      <c r="G17" s="16"/>
      <c r="H17" s="66"/>
      <c r="I17" s="208"/>
      <c r="J17" s="203"/>
      <c r="K17" s="131"/>
      <c r="L17" s="38"/>
      <c r="M17" s="18"/>
      <c r="N17" s="69"/>
      <c r="O17" s="209"/>
      <c r="P17" s="210"/>
      <c r="Q17" s="211"/>
    </row>
    <row r="18" spans="2:17">
      <c r="Q18" s="68"/>
    </row>
    <row r="19" spans="2:17">
      <c r="Q19" s="68"/>
    </row>
    <row r="20" spans="2:17">
      <c r="Q20" s="68"/>
    </row>
    <row r="21" spans="2:17">
      <c r="M21" s="132"/>
      <c r="Q21" s="68"/>
    </row>
    <row r="22" spans="2:17">
      <c r="Q22" s="68"/>
    </row>
    <row r="23" spans="2:17">
      <c r="M23" s="132"/>
      <c r="Q23" s="68"/>
    </row>
  </sheetData>
  <autoFilter ref="B8:O16" xr:uid="{15345C13-F369-4A0E-BC06-CF423BBD6547}"/>
  <mergeCells count="7">
    <mergeCell ref="B9:E9"/>
    <mergeCell ref="B2:D2"/>
    <mergeCell ref="G2:I2"/>
    <mergeCell ref="B3:D3"/>
    <mergeCell ref="B4:D4"/>
    <mergeCell ref="B5:D5"/>
    <mergeCell ref="B6:D6"/>
  </mergeCells>
  <phoneticPr fontId="3"/>
  <dataValidations count="1">
    <dataValidation imeMode="hiragana" allowBlank="1" showInputMessage="1" showErrorMessage="1" sqref="J17 JF17 TB17 ACX17 AMT17 AWP17 BGL17 BQH17 CAD17 CJZ17 CTV17 DDR17 DNN17 DXJ17 EHF17 ERB17 FAX17 FKT17 FUP17 GEL17 GOH17 GYD17 HHZ17 HRV17 IBR17 ILN17 IVJ17 JFF17 JPB17 JYX17 KIT17 KSP17 LCL17 LMH17 LWD17 MFZ17 MPV17 MZR17 NJN17 NTJ17 ODF17 ONB17 OWX17 PGT17 PQP17 QAL17 QKH17 QUD17 RDZ17 RNV17 RXR17 SHN17 SRJ17 TBF17 TLB17 TUX17 UET17 UOP17 UYL17 VIH17 VSD17 WBZ17 WLV17 WVR17 J65553 JF65553 TB65553 ACX65553 AMT65553 AWP65553 BGL65553 BQH65553 CAD65553 CJZ65553 CTV65553 DDR65553 DNN65553 DXJ65553 EHF65553 ERB65553 FAX65553 FKT65553 FUP65553 GEL65553 GOH65553 GYD65553 HHZ65553 HRV65553 IBR65553 ILN65553 IVJ65553 JFF65553 JPB65553 JYX65553 KIT65553 KSP65553 LCL65553 LMH65553 LWD65553 MFZ65553 MPV65553 MZR65553 NJN65553 NTJ65553 ODF65553 ONB65553 OWX65553 PGT65553 PQP65553 QAL65553 QKH65553 QUD65553 RDZ65553 RNV65553 RXR65553 SHN65553 SRJ65553 TBF65553 TLB65553 TUX65553 UET65553 UOP65553 UYL65553 VIH65553 VSD65553 WBZ65553 WLV65553 WVR65553 J131089 JF131089 TB131089 ACX131089 AMT131089 AWP131089 BGL131089 BQH131089 CAD131089 CJZ131089 CTV131089 DDR131089 DNN131089 DXJ131089 EHF131089 ERB131089 FAX131089 FKT131089 FUP131089 GEL131089 GOH131089 GYD131089 HHZ131089 HRV131089 IBR131089 ILN131089 IVJ131089 JFF131089 JPB131089 JYX131089 KIT131089 KSP131089 LCL131089 LMH131089 LWD131089 MFZ131089 MPV131089 MZR131089 NJN131089 NTJ131089 ODF131089 ONB131089 OWX131089 PGT131089 PQP131089 QAL131089 QKH131089 QUD131089 RDZ131089 RNV131089 RXR131089 SHN131089 SRJ131089 TBF131089 TLB131089 TUX131089 UET131089 UOP131089 UYL131089 VIH131089 VSD131089 WBZ131089 WLV131089 WVR131089 J196625 JF196625 TB196625 ACX196625 AMT196625 AWP196625 BGL196625 BQH196625 CAD196625 CJZ196625 CTV196625 DDR196625 DNN196625 DXJ196625 EHF196625 ERB196625 FAX196625 FKT196625 FUP196625 GEL196625 GOH196625 GYD196625 HHZ196625 HRV196625 IBR196625 ILN196625 IVJ196625 JFF196625 JPB196625 JYX196625 KIT196625 KSP196625 LCL196625 LMH196625 LWD196625 MFZ196625 MPV196625 MZR196625 NJN196625 NTJ196625 ODF196625 ONB196625 OWX196625 PGT196625 PQP196625 QAL196625 QKH196625 QUD196625 RDZ196625 RNV196625 RXR196625 SHN196625 SRJ196625 TBF196625 TLB196625 TUX196625 UET196625 UOP196625 UYL196625 VIH196625 VSD196625 WBZ196625 WLV196625 WVR196625 J262161 JF262161 TB262161 ACX262161 AMT262161 AWP262161 BGL262161 BQH262161 CAD262161 CJZ262161 CTV262161 DDR262161 DNN262161 DXJ262161 EHF262161 ERB262161 FAX262161 FKT262161 FUP262161 GEL262161 GOH262161 GYD262161 HHZ262161 HRV262161 IBR262161 ILN262161 IVJ262161 JFF262161 JPB262161 JYX262161 KIT262161 KSP262161 LCL262161 LMH262161 LWD262161 MFZ262161 MPV262161 MZR262161 NJN262161 NTJ262161 ODF262161 ONB262161 OWX262161 PGT262161 PQP262161 QAL262161 QKH262161 QUD262161 RDZ262161 RNV262161 RXR262161 SHN262161 SRJ262161 TBF262161 TLB262161 TUX262161 UET262161 UOP262161 UYL262161 VIH262161 VSD262161 WBZ262161 WLV262161 WVR262161 J327697 JF327697 TB327697 ACX327697 AMT327697 AWP327697 BGL327697 BQH327697 CAD327697 CJZ327697 CTV327697 DDR327697 DNN327697 DXJ327697 EHF327697 ERB327697 FAX327697 FKT327697 FUP327697 GEL327697 GOH327697 GYD327697 HHZ327697 HRV327697 IBR327697 ILN327697 IVJ327697 JFF327697 JPB327697 JYX327697 KIT327697 KSP327697 LCL327697 LMH327697 LWD327697 MFZ327697 MPV327697 MZR327697 NJN327697 NTJ327697 ODF327697 ONB327697 OWX327697 PGT327697 PQP327697 QAL327697 QKH327697 QUD327697 RDZ327697 RNV327697 RXR327697 SHN327697 SRJ327697 TBF327697 TLB327697 TUX327697 UET327697 UOP327697 UYL327697 VIH327697 VSD327697 WBZ327697 WLV327697 WVR327697 J393233 JF393233 TB393233 ACX393233 AMT393233 AWP393233 BGL393233 BQH393233 CAD393233 CJZ393233 CTV393233 DDR393233 DNN393233 DXJ393233 EHF393233 ERB393233 FAX393233 FKT393233 FUP393233 GEL393233 GOH393233 GYD393233 HHZ393233 HRV393233 IBR393233 ILN393233 IVJ393233 JFF393233 JPB393233 JYX393233 KIT393233 KSP393233 LCL393233 LMH393233 LWD393233 MFZ393233 MPV393233 MZR393233 NJN393233 NTJ393233 ODF393233 ONB393233 OWX393233 PGT393233 PQP393233 QAL393233 QKH393233 QUD393233 RDZ393233 RNV393233 RXR393233 SHN393233 SRJ393233 TBF393233 TLB393233 TUX393233 UET393233 UOP393233 UYL393233 VIH393233 VSD393233 WBZ393233 WLV393233 WVR393233 J458769 JF458769 TB458769 ACX458769 AMT458769 AWP458769 BGL458769 BQH458769 CAD458769 CJZ458769 CTV458769 DDR458769 DNN458769 DXJ458769 EHF458769 ERB458769 FAX458769 FKT458769 FUP458769 GEL458769 GOH458769 GYD458769 HHZ458769 HRV458769 IBR458769 ILN458769 IVJ458769 JFF458769 JPB458769 JYX458769 KIT458769 KSP458769 LCL458769 LMH458769 LWD458769 MFZ458769 MPV458769 MZR458769 NJN458769 NTJ458769 ODF458769 ONB458769 OWX458769 PGT458769 PQP458769 QAL458769 QKH458769 QUD458769 RDZ458769 RNV458769 RXR458769 SHN458769 SRJ458769 TBF458769 TLB458769 TUX458769 UET458769 UOP458769 UYL458769 VIH458769 VSD458769 WBZ458769 WLV458769 WVR458769 J524305 JF524305 TB524305 ACX524305 AMT524305 AWP524305 BGL524305 BQH524305 CAD524305 CJZ524305 CTV524305 DDR524305 DNN524305 DXJ524305 EHF524305 ERB524305 FAX524305 FKT524305 FUP524305 GEL524305 GOH524305 GYD524305 HHZ524305 HRV524305 IBR524305 ILN524305 IVJ524305 JFF524305 JPB524305 JYX524305 KIT524305 KSP524305 LCL524305 LMH524305 LWD524305 MFZ524305 MPV524305 MZR524305 NJN524305 NTJ524305 ODF524305 ONB524305 OWX524305 PGT524305 PQP524305 QAL524305 QKH524305 QUD524305 RDZ524305 RNV524305 RXR524305 SHN524305 SRJ524305 TBF524305 TLB524305 TUX524305 UET524305 UOP524305 UYL524305 VIH524305 VSD524305 WBZ524305 WLV524305 WVR524305 J589841 JF589841 TB589841 ACX589841 AMT589841 AWP589841 BGL589841 BQH589841 CAD589841 CJZ589841 CTV589841 DDR589841 DNN589841 DXJ589841 EHF589841 ERB589841 FAX589841 FKT589841 FUP589841 GEL589841 GOH589841 GYD589841 HHZ589841 HRV589841 IBR589841 ILN589841 IVJ589841 JFF589841 JPB589841 JYX589841 KIT589841 KSP589841 LCL589841 LMH589841 LWD589841 MFZ589841 MPV589841 MZR589841 NJN589841 NTJ589841 ODF589841 ONB589841 OWX589841 PGT589841 PQP589841 QAL589841 QKH589841 QUD589841 RDZ589841 RNV589841 RXR589841 SHN589841 SRJ589841 TBF589841 TLB589841 TUX589841 UET589841 UOP589841 UYL589841 VIH589841 VSD589841 WBZ589841 WLV589841 WVR589841 J655377 JF655377 TB655377 ACX655377 AMT655377 AWP655377 BGL655377 BQH655377 CAD655377 CJZ655377 CTV655377 DDR655377 DNN655377 DXJ655377 EHF655377 ERB655377 FAX655377 FKT655377 FUP655377 GEL655377 GOH655377 GYD655377 HHZ655377 HRV655377 IBR655377 ILN655377 IVJ655377 JFF655377 JPB655377 JYX655377 KIT655377 KSP655377 LCL655377 LMH655377 LWD655377 MFZ655377 MPV655377 MZR655377 NJN655377 NTJ655377 ODF655377 ONB655377 OWX655377 PGT655377 PQP655377 QAL655377 QKH655377 QUD655377 RDZ655377 RNV655377 RXR655377 SHN655377 SRJ655377 TBF655377 TLB655377 TUX655377 UET655377 UOP655377 UYL655377 VIH655377 VSD655377 WBZ655377 WLV655377 WVR655377 J720913 JF720913 TB720913 ACX720913 AMT720913 AWP720913 BGL720913 BQH720913 CAD720913 CJZ720913 CTV720913 DDR720913 DNN720913 DXJ720913 EHF720913 ERB720913 FAX720913 FKT720913 FUP720913 GEL720913 GOH720913 GYD720913 HHZ720913 HRV720913 IBR720913 ILN720913 IVJ720913 JFF720913 JPB720913 JYX720913 KIT720913 KSP720913 LCL720913 LMH720913 LWD720913 MFZ720913 MPV720913 MZR720913 NJN720913 NTJ720913 ODF720913 ONB720913 OWX720913 PGT720913 PQP720913 QAL720913 QKH720913 QUD720913 RDZ720913 RNV720913 RXR720913 SHN720913 SRJ720913 TBF720913 TLB720913 TUX720913 UET720913 UOP720913 UYL720913 VIH720913 VSD720913 WBZ720913 WLV720913 WVR720913 J786449 JF786449 TB786449 ACX786449 AMT786449 AWP786449 BGL786449 BQH786449 CAD786449 CJZ786449 CTV786449 DDR786449 DNN786449 DXJ786449 EHF786449 ERB786449 FAX786449 FKT786449 FUP786449 GEL786449 GOH786449 GYD786449 HHZ786449 HRV786449 IBR786449 ILN786449 IVJ786449 JFF786449 JPB786449 JYX786449 KIT786449 KSP786449 LCL786449 LMH786449 LWD786449 MFZ786449 MPV786449 MZR786449 NJN786449 NTJ786449 ODF786449 ONB786449 OWX786449 PGT786449 PQP786449 QAL786449 QKH786449 QUD786449 RDZ786449 RNV786449 RXR786449 SHN786449 SRJ786449 TBF786449 TLB786449 TUX786449 UET786449 UOP786449 UYL786449 VIH786449 VSD786449 WBZ786449 WLV786449 WVR786449 J851985 JF851985 TB851985 ACX851985 AMT851985 AWP851985 BGL851985 BQH851985 CAD851985 CJZ851985 CTV851985 DDR851985 DNN851985 DXJ851985 EHF851985 ERB851985 FAX851985 FKT851985 FUP851985 GEL851985 GOH851985 GYD851985 HHZ851985 HRV851985 IBR851985 ILN851985 IVJ851985 JFF851985 JPB851985 JYX851985 KIT851985 KSP851985 LCL851985 LMH851985 LWD851985 MFZ851985 MPV851985 MZR851985 NJN851985 NTJ851985 ODF851985 ONB851985 OWX851985 PGT851985 PQP851985 QAL851985 QKH851985 QUD851985 RDZ851985 RNV851985 RXR851985 SHN851985 SRJ851985 TBF851985 TLB851985 TUX851985 UET851985 UOP851985 UYL851985 VIH851985 VSD851985 WBZ851985 WLV851985 WVR851985 J917521 JF917521 TB917521 ACX917521 AMT917521 AWP917521 BGL917521 BQH917521 CAD917521 CJZ917521 CTV917521 DDR917521 DNN917521 DXJ917521 EHF917521 ERB917521 FAX917521 FKT917521 FUP917521 GEL917521 GOH917521 GYD917521 HHZ917521 HRV917521 IBR917521 ILN917521 IVJ917521 JFF917521 JPB917521 JYX917521 KIT917521 KSP917521 LCL917521 LMH917521 LWD917521 MFZ917521 MPV917521 MZR917521 NJN917521 NTJ917521 ODF917521 ONB917521 OWX917521 PGT917521 PQP917521 QAL917521 QKH917521 QUD917521 RDZ917521 RNV917521 RXR917521 SHN917521 SRJ917521 TBF917521 TLB917521 TUX917521 UET917521 UOP917521 UYL917521 VIH917521 VSD917521 WBZ917521 WLV917521 WVR917521 J983057 JF983057 TB983057 ACX983057 AMT983057 AWP983057 BGL983057 BQH983057 CAD983057 CJZ983057 CTV983057 DDR983057 DNN983057 DXJ983057 EHF983057 ERB983057 FAX983057 FKT983057 FUP983057 GEL983057 GOH983057 GYD983057 HHZ983057 HRV983057 IBR983057 ILN983057 IVJ983057 JFF983057 JPB983057 JYX983057 KIT983057 KSP983057 LCL983057 LMH983057 LWD983057 MFZ983057 MPV983057 MZR983057 NJN983057 NTJ983057 ODF983057 ONB983057 OWX983057 PGT983057 PQP983057 QAL983057 QKH983057 QUD983057 RDZ983057 RNV983057 RXR983057 SHN983057 SRJ983057 TBF983057 TLB983057 TUX983057 UET983057 UOP983057 UYL983057 VIH983057 VSD983057 WBZ983057 WLV983057 WVR983057 J14:J15 JF14:JF15 TB14:TB15 ACX14:ACX15 AMT14:AMT15 AWP14:AWP15 BGL14:BGL15 BQH14:BQH15 CAD14:CAD15 CJZ14:CJZ15 CTV14:CTV15 DDR14:DDR15 DNN14:DNN15 DXJ14:DXJ15 EHF14:EHF15 ERB14:ERB15 FAX14:FAX15 FKT14:FKT15 FUP14:FUP15 GEL14:GEL15 GOH14:GOH15 GYD14:GYD15 HHZ14:HHZ15 HRV14:HRV15 IBR14:IBR15 ILN14:ILN15 IVJ14:IVJ15 JFF14:JFF15 JPB14:JPB15 JYX14:JYX15 KIT14:KIT15 KSP14:KSP15 LCL14:LCL15 LMH14:LMH15 LWD14:LWD15 MFZ14:MFZ15 MPV14:MPV15 MZR14:MZR15 NJN14:NJN15 NTJ14:NTJ15 ODF14:ODF15 ONB14:ONB15 OWX14:OWX15 PGT14:PGT15 PQP14:PQP15 QAL14:QAL15 QKH14:QKH15 QUD14:QUD15 RDZ14:RDZ15 RNV14:RNV15 RXR14:RXR15 SHN14:SHN15 SRJ14:SRJ15 TBF14:TBF15 TLB14:TLB15 TUX14:TUX15 UET14:UET15 UOP14:UOP15 UYL14:UYL15 VIH14:VIH15 VSD14:VSD15 WBZ14:WBZ15 WLV14:WLV15 WVR14:WVR15 J65550:J65551 JF65550:JF65551 TB65550:TB65551 ACX65550:ACX65551 AMT65550:AMT65551 AWP65550:AWP65551 BGL65550:BGL65551 BQH65550:BQH65551 CAD65550:CAD65551 CJZ65550:CJZ65551 CTV65550:CTV65551 DDR65550:DDR65551 DNN65550:DNN65551 DXJ65550:DXJ65551 EHF65550:EHF65551 ERB65550:ERB65551 FAX65550:FAX65551 FKT65550:FKT65551 FUP65550:FUP65551 GEL65550:GEL65551 GOH65550:GOH65551 GYD65550:GYD65551 HHZ65550:HHZ65551 HRV65550:HRV65551 IBR65550:IBR65551 ILN65550:ILN65551 IVJ65550:IVJ65551 JFF65550:JFF65551 JPB65550:JPB65551 JYX65550:JYX65551 KIT65550:KIT65551 KSP65550:KSP65551 LCL65550:LCL65551 LMH65550:LMH65551 LWD65550:LWD65551 MFZ65550:MFZ65551 MPV65550:MPV65551 MZR65550:MZR65551 NJN65550:NJN65551 NTJ65550:NTJ65551 ODF65550:ODF65551 ONB65550:ONB65551 OWX65550:OWX65551 PGT65550:PGT65551 PQP65550:PQP65551 QAL65550:QAL65551 QKH65550:QKH65551 QUD65550:QUD65551 RDZ65550:RDZ65551 RNV65550:RNV65551 RXR65550:RXR65551 SHN65550:SHN65551 SRJ65550:SRJ65551 TBF65550:TBF65551 TLB65550:TLB65551 TUX65550:TUX65551 UET65550:UET65551 UOP65550:UOP65551 UYL65550:UYL65551 VIH65550:VIH65551 VSD65550:VSD65551 WBZ65550:WBZ65551 WLV65550:WLV65551 WVR65550:WVR65551 J131086:J131087 JF131086:JF131087 TB131086:TB131087 ACX131086:ACX131087 AMT131086:AMT131087 AWP131086:AWP131087 BGL131086:BGL131087 BQH131086:BQH131087 CAD131086:CAD131087 CJZ131086:CJZ131087 CTV131086:CTV131087 DDR131086:DDR131087 DNN131086:DNN131087 DXJ131086:DXJ131087 EHF131086:EHF131087 ERB131086:ERB131087 FAX131086:FAX131087 FKT131086:FKT131087 FUP131086:FUP131087 GEL131086:GEL131087 GOH131086:GOH131087 GYD131086:GYD131087 HHZ131086:HHZ131087 HRV131086:HRV131087 IBR131086:IBR131087 ILN131086:ILN131087 IVJ131086:IVJ131087 JFF131086:JFF131087 JPB131086:JPB131087 JYX131086:JYX131087 KIT131086:KIT131087 KSP131086:KSP131087 LCL131086:LCL131087 LMH131086:LMH131087 LWD131086:LWD131087 MFZ131086:MFZ131087 MPV131086:MPV131087 MZR131086:MZR131087 NJN131086:NJN131087 NTJ131086:NTJ131087 ODF131086:ODF131087 ONB131086:ONB131087 OWX131086:OWX131087 PGT131086:PGT131087 PQP131086:PQP131087 QAL131086:QAL131087 QKH131086:QKH131087 QUD131086:QUD131087 RDZ131086:RDZ131087 RNV131086:RNV131087 RXR131086:RXR131087 SHN131086:SHN131087 SRJ131086:SRJ131087 TBF131086:TBF131087 TLB131086:TLB131087 TUX131086:TUX131087 UET131086:UET131087 UOP131086:UOP131087 UYL131086:UYL131087 VIH131086:VIH131087 VSD131086:VSD131087 WBZ131086:WBZ131087 WLV131086:WLV131087 WVR131086:WVR131087 J196622:J196623 JF196622:JF196623 TB196622:TB196623 ACX196622:ACX196623 AMT196622:AMT196623 AWP196622:AWP196623 BGL196622:BGL196623 BQH196622:BQH196623 CAD196622:CAD196623 CJZ196622:CJZ196623 CTV196622:CTV196623 DDR196622:DDR196623 DNN196622:DNN196623 DXJ196622:DXJ196623 EHF196622:EHF196623 ERB196622:ERB196623 FAX196622:FAX196623 FKT196622:FKT196623 FUP196622:FUP196623 GEL196622:GEL196623 GOH196622:GOH196623 GYD196622:GYD196623 HHZ196622:HHZ196623 HRV196622:HRV196623 IBR196622:IBR196623 ILN196622:ILN196623 IVJ196622:IVJ196623 JFF196622:JFF196623 JPB196622:JPB196623 JYX196622:JYX196623 KIT196622:KIT196623 KSP196622:KSP196623 LCL196622:LCL196623 LMH196622:LMH196623 LWD196622:LWD196623 MFZ196622:MFZ196623 MPV196622:MPV196623 MZR196622:MZR196623 NJN196622:NJN196623 NTJ196622:NTJ196623 ODF196622:ODF196623 ONB196622:ONB196623 OWX196622:OWX196623 PGT196622:PGT196623 PQP196622:PQP196623 QAL196622:QAL196623 QKH196622:QKH196623 QUD196622:QUD196623 RDZ196622:RDZ196623 RNV196622:RNV196623 RXR196622:RXR196623 SHN196622:SHN196623 SRJ196622:SRJ196623 TBF196622:TBF196623 TLB196622:TLB196623 TUX196622:TUX196623 UET196622:UET196623 UOP196622:UOP196623 UYL196622:UYL196623 VIH196622:VIH196623 VSD196622:VSD196623 WBZ196622:WBZ196623 WLV196622:WLV196623 WVR196622:WVR196623 J262158:J262159 JF262158:JF262159 TB262158:TB262159 ACX262158:ACX262159 AMT262158:AMT262159 AWP262158:AWP262159 BGL262158:BGL262159 BQH262158:BQH262159 CAD262158:CAD262159 CJZ262158:CJZ262159 CTV262158:CTV262159 DDR262158:DDR262159 DNN262158:DNN262159 DXJ262158:DXJ262159 EHF262158:EHF262159 ERB262158:ERB262159 FAX262158:FAX262159 FKT262158:FKT262159 FUP262158:FUP262159 GEL262158:GEL262159 GOH262158:GOH262159 GYD262158:GYD262159 HHZ262158:HHZ262159 HRV262158:HRV262159 IBR262158:IBR262159 ILN262158:ILN262159 IVJ262158:IVJ262159 JFF262158:JFF262159 JPB262158:JPB262159 JYX262158:JYX262159 KIT262158:KIT262159 KSP262158:KSP262159 LCL262158:LCL262159 LMH262158:LMH262159 LWD262158:LWD262159 MFZ262158:MFZ262159 MPV262158:MPV262159 MZR262158:MZR262159 NJN262158:NJN262159 NTJ262158:NTJ262159 ODF262158:ODF262159 ONB262158:ONB262159 OWX262158:OWX262159 PGT262158:PGT262159 PQP262158:PQP262159 QAL262158:QAL262159 QKH262158:QKH262159 QUD262158:QUD262159 RDZ262158:RDZ262159 RNV262158:RNV262159 RXR262158:RXR262159 SHN262158:SHN262159 SRJ262158:SRJ262159 TBF262158:TBF262159 TLB262158:TLB262159 TUX262158:TUX262159 UET262158:UET262159 UOP262158:UOP262159 UYL262158:UYL262159 VIH262158:VIH262159 VSD262158:VSD262159 WBZ262158:WBZ262159 WLV262158:WLV262159 WVR262158:WVR262159 J327694:J327695 JF327694:JF327695 TB327694:TB327695 ACX327694:ACX327695 AMT327694:AMT327695 AWP327694:AWP327695 BGL327694:BGL327695 BQH327694:BQH327695 CAD327694:CAD327695 CJZ327694:CJZ327695 CTV327694:CTV327695 DDR327694:DDR327695 DNN327694:DNN327695 DXJ327694:DXJ327695 EHF327694:EHF327695 ERB327694:ERB327695 FAX327694:FAX327695 FKT327694:FKT327695 FUP327694:FUP327695 GEL327694:GEL327695 GOH327694:GOH327695 GYD327694:GYD327695 HHZ327694:HHZ327695 HRV327694:HRV327695 IBR327694:IBR327695 ILN327694:ILN327695 IVJ327694:IVJ327695 JFF327694:JFF327695 JPB327694:JPB327695 JYX327694:JYX327695 KIT327694:KIT327695 KSP327694:KSP327695 LCL327694:LCL327695 LMH327694:LMH327695 LWD327694:LWD327695 MFZ327694:MFZ327695 MPV327694:MPV327695 MZR327694:MZR327695 NJN327694:NJN327695 NTJ327694:NTJ327695 ODF327694:ODF327695 ONB327694:ONB327695 OWX327694:OWX327695 PGT327694:PGT327695 PQP327694:PQP327695 QAL327694:QAL327695 QKH327694:QKH327695 QUD327694:QUD327695 RDZ327694:RDZ327695 RNV327694:RNV327695 RXR327694:RXR327695 SHN327694:SHN327695 SRJ327694:SRJ327695 TBF327694:TBF327695 TLB327694:TLB327695 TUX327694:TUX327695 UET327694:UET327695 UOP327694:UOP327695 UYL327694:UYL327695 VIH327694:VIH327695 VSD327694:VSD327695 WBZ327694:WBZ327695 WLV327694:WLV327695 WVR327694:WVR327695 J393230:J393231 JF393230:JF393231 TB393230:TB393231 ACX393230:ACX393231 AMT393230:AMT393231 AWP393230:AWP393231 BGL393230:BGL393231 BQH393230:BQH393231 CAD393230:CAD393231 CJZ393230:CJZ393231 CTV393230:CTV393231 DDR393230:DDR393231 DNN393230:DNN393231 DXJ393230:DXJ393231 EHF393230:EHF393231 ERB393230:ERB393231 FAX393230:FAX393231 FKT393230:FKT393231 FUP393230:FUP393231 GEL393230:GEL393231 GOH393230:GOH393231 GYD393230:GYD393231 HHZ393230:HHZ393231 HRV393230:HRV393231 IBR393230:IBR393231 ILN393230:ILN393231 IVJ393230:IVJ393231 JFF393230:JFF393231 JPB393230:JPB393231 JYX393230:JYX393231 KIT393230:KIT393231 KSP393230:KSP393231 LCL393230:LCL393231 LMH393230:LMH393231 LWD393230:LWD393231 MFZ393230:MFZ393231 MPV393230:MPV393231 MZR393230:MZR393231 NJN393230:NJN393231 NTJ393230:NTJ393231 ODF393230:ODF393231 ONB393230:ONB393231 OWX393230:OWX393231 PGT393230:PGT393231 PQP393230:PQP393231 QAL393230:QAL393231 QKH393230:QKH393231 QUD393230:QUD393231 RDZ393230:RDZ393231 RNV393230:RNV393231 RXR393230:RXR393231 SHN393230:SHN393231 SRJ393230:SRJ393231 TBF393230:TBF393231 TLB393230:TLB393231 TUX393230:TUX393231 UET393230:UET393231 UOP393230:UOP393231 UYL393230:UYL393231 VIH393230:VIH393231 VSD393230:VSD393231 WBZ393230:WBZ393231 WLV393230:WLV393231 WVR393230:WVR393231 J458766:J458767 JF458766:JF458767 TB458766:TB458767 ACX458766:ACX458767 AMT458766:AMT458767 AWP458766:AWP458767 BGL458766:BGL458767 BQH458766:BQH458767 CAD458766:CAD458767 CJZ458766:CJZ458767 CTV458766:CTV458767 DDR458766:DDR458767 DNN458766:DNN458767 DXJ458766:DXJ458767 EHF458766:EHF458767 ERB458766:ERB458767 FAX458766:FAX458767 FKT458766:FKT458767 FUP458766:FUP458767 GEL458766:GEL458767 GOH458766:GOH458767 GYD458766:GYD458767 HHZ458766:HHZ458767 HRV458766:HRV458767 IBR458766:IBR458767 ILN458766:ILN458767 IVJ458766:IVJ458767 JFF458766:JFF458767 JPB458766:JPB458767 JYX458766:JYX458767 KIT458766:KIT458767 KSP458766:KSP458767 LCL458766:LCL458767 LMH458766:LMH458767 LWD458766:LWD458767 MFZ458766:MFZ458767 MPV458766:MPV458767 MZR458766:MZR458767 NJN458766:NJN458767 NTJ458766:NTJ458767 ODF458766:ODF458767 ONB458766:ONB458767 OWX458766:OWX458767 PGT458766:PGT458767 PQP458766:PQP458767 QAL458766:QAL458767 QKH458766:QKH458767 QUD458766:QUD458767 RDZ458766:RDZ458767 RNV458766:RNV458767 RXR458766:RXR458767 SHN458766:SHN458767 SRJ458766:SRJ458767 TBF458766:TBF458767 TLB458766:TLB458767 TUX458766:TUX458767 UET458766:UET458767 UOP458766:UOP458767 UYL458766:UYL458767 VIH458766:VIH458767 VSD458766:VSD458767 WBZ458766:WBZ458767 WLV458766:WLV458767 WVR458766:WVR458767 J524302:J524303 JF524302:JF524303 TB524302:TB524303 ACX524302:ACX524303 AMT524302:AMT524303 AWP524302:AWP524303 BGL524302:BGL524303 BQH524302:BQH524303 CAD524302:CAD524303 CJZ524302:CJZ524303 CTV524302:CTV524303 DDR524302:DDR524303 DNN524302:DNN524303 DXJ524302:DXJ524303 EHF524302:EHF524303 ERB524302:ERB524303 FAX524302:FAX524303 FKT524302:FKT524303 FUP524302:FUP524303 GEL524302:GEL524303 GOH524302:GOH524303 GYD524302:GYD524303 HHZ524302:HHZ524303 HRV524302:HRV524303 IBR524302:IBR524303 ILN524302:ILN524303 IVJ524302:IVJ524303 JFF524302:JFF524303 JPB524302:JPB524303 JYX524302:JYX524303 KIT524302:KIT524303 KSP524302:KSP524303 LCL524302:LCL524303 LMH524302:LMH524303 LWD524302:LWD524303 MFZ524302:MFZ524303 MPV524302:MPV524303 MZR524302:MZR524303 NJN524302:NJN524303 NTJ524302:NTJ524303 ODF524302:ODF524303 ONB524302:ONB524303 OWX524302:OWX524303 PGT524302:PGT524303 PQP524302:PQP524303 QAL524302:QAL524303 QKH524302:QKH524303 QUD524302:QUD524303 RDZ524302:RDZ524303 RNV524302:RNV524303 RXR524302:RXR524303 SHN524302:SHN524303 SRJ524302:SRJ524303 TBF524302:TBF524303 TLB524302:TLB524303 TUX524302:TUX524303 UET524302:UET524303 UOP524302:UOP524303 UYL524302:UYL524303 VIH524302:VIH524303 VSD524302:VSD524303 WBZ524302:WBZ524303 WLV524302:WLV524303 WVR524302:WVR524303 J589838:J589839 JF589838:JF589839 TB589838:TB589839 ACX589838:ACX589839 AMT589838:AMT589839 AWP589838:AWP589839 BGL589838:BGL589839 BQH589838:BQH589839 CAD589838:CAD589839 CJZ589838:CJZ589839 CTV589838:CTV589839 DDR589838:DDR589839 DNN589838:DNN589839 DXJ589838:DXJ589839 EHF589838:EHF589839 ERB589838:ERB589839 FAX589838:FAX589839 FKT589838:FKT589839 FUP589838:FUP589839 GEL589838:GEL589839 GOH589838:GOH589839 GYD589838:GYD589839 HHZ589838:HHZ589839 HRV589838:HRV589839 IBR589838:IBR589839 ILN589838:ILN589839 IVJ589838:IVJ589839 JFF589838:JFF589839 JPB589838:JPB589839 JYX589838:JYX589839 KIT589838:KIT589839 KSP589838:KSP589839 LCL589838:LCL589839 LMH589838:LMH589839 LWD589838:LWD589839 MFZ589838:MFZ589839 MPV589838:MPV589839 MZR589838:MZR589839 NJN589838:NJN589839 NTJ589838:NTJ589839 ODF589838:ODF589839 ONB589838:ONB589839 OWX589838:OWX589839 PGT589838:PGT589839 PQP589838:PQP589839 QAL589838:QAL589839 QKH589838:QKH589839 QUD589838:QUD589839 RDZ589838:RDZ589839 RNV589838:RNV589839 RXR589838:RXR589839 SHN589838:SHN589839 SRJ589838:SRJ589839 TBF589838:TBF589839 TLB589838:TLB589839 TUX589838:TUX589839 UET589838:UET589839 UOP589838:UOP589839 UYL589838:UYL589839 VIH589838:VIH589839 VSD589838:VSD589839 WBZ589838:WBZ589839 WLV589838:WLV589839 WVR589838:WVR589839 J655374:J655375 JF655374:JF655375 TB655374:TB655375 ACX655374:ACX655375 AMT655374:AMT655375 AWP655374:AWP655375 BGL655374:BGL655375 BQH655374:BQH655375 CAD655374:CAD655375 CJZ655374:CJZ655375 CTV655374:CTV655375 DDR655374:DDR655375 DNN655374:DNN655375 DXJ655374:DXJ655375 EHF655374:EHF655375 ERB655374:ERB655375 FAX655374:FAX655375 FKT655374:FKT655375 FUP655374:FUP655375 GEL655374:GEL655375 GOH655374:GOH655375 GYD655374:GYD655375 HHZ655374:HHZ655375 HRV655374:HRV655375 IBR655374:IBR655375 ILN655374:ILN655375 IVJ655374:IVJ655375 JFF655374:JFF655375 JPB655374:JPB655375 JYX655374:JYX655375 KIT655374:KIT655375 KSP655374:KSP655375 LCL655374:LCL655375 LMH655374:LMH655375 LWD655374:LWD655375 MFZ655374:MFZ655375 MPV655374:MPV655375 MZR655374:MZR655375 NJN655374:NJN655375 NTJ655374:NTJ655375 ODF655374:ODF655375 ONB655374:ONB655375 OWX655374:OWX655375 PGT655374:PGT655375 PQP655374:PQP655375 QAL655374:QAL655375 QKH655374:QKH655375 QUD655374:QUD655375 RDZ655374:RDZ655375 RNV655374:RNV655375 RXR655374:RXR655375 SHN655374:SHN655375 SRJ655374:SRJ655375 TBF655374:TBF655375 TLB655374:TLB655375 TUX655374:TUX655375 UET655374:UET655375 UOP655374:UOP655375 UYL655374:UYL655375 VIH655374:VIH655375 VSD655374:VSD655375 WBZ655374:WBZ655375 WLV655374:WLV655375 WVR655374:WVR655375 J720910:J720911 JF720910:JF720911 TB720910:TB720911 ACX720910:ACX720911 AMT720910:AMT720911 AWP720910:AWP720911 BGL720910:BGL720911 BQH720910:BQH720911 CAD720910:CAD720911 CJZ720910:CJZ720911 CTV720910:CTV720911 DDR720910:DDR720911 DNN720910:DNN720911 DXJ720910:DXJ720911 EHF720910:EHF720911 ERB720910:ERB720911 FAX720910:FAX720911 FKT720910:FKT720911 FUP720910:FUP720911 GEL720910:GEL720911 GOH720910:GOH720911 GYD720910:GYD720911 HHZ720910:HHZ720911 HRV720910:HRV720911 IBR720910:IBR720911 ILN720910:ILN720911 IVJ720910:IVJ720911 JFF720910:JFF720911 JPB720910:JPB720911 JYX720910:JYX720911 KIT720910:KIT720911 KSP720910:KSP720911 LCL720910:LCL720911 LMH720910:LMH720911 LWD720910:LWD720911 MFZ720910:MFZ720911 MPV720910:MPV720911 MZR720910:MZR720911 NJN720910:NJN720911 NTJ720910:NTJ720911 ODF720910:ODF720911 ONB720910:ONB720911 OWX720910:OWX720911 PGT720910:PGT720911 PQP720910:PQP720911 QAL720910:QAL720911 QKH720910:QKH720911 QUD720910:QUD720911 RDZ720910:RDZ720911 RNV720910:RNV720911 RXR720910:RXR720911 SHN720910:SHN720911 SRJ720910:SRJ720911 TBF720910:TBF720911 TLB720910:TLB720911 TUX720910:TUX720911 UET720910:UET720911 UOP720910:UOP720911 UYL720910:UYL720911 VIH720910:VIH720911 VSD720910:VSD720911 WBZ720910:WBZ720911 WLV720910:WLV720911 WVR720910:WVR720911 J786446:J786447 JF786446:JF786447 TB786446:TB786447 ACX786446:ACX786447 AMT786446:AMT786447 AWP786446:AWP786447 BGL786446:BGL786447 BQH786446:BQH786447 CAD786446:CAD786447 CJZ786446:CJZ786447 CTV786446:CTV786447 DDR786446:DDR786447 DNN786446:DNN786447 DXJ786446:DXJ786447 EHF786446:EHF786447 ERB786446:ERB786447 FAX786446:FAX786447 FKT786446:FKT786447 FUP786446:FUP786447 GEL786446:GEL786447 GOH786446:GOH786447 GYD786446:GYD786447 HHZ786446:HHZ786447 HRV786446:HRV786447 IBR786446:IBR786447 ILN786446:ILN786447 IVJ786446:IVJ786447 JFF786446:JFF786447 JPB786446:JPB786447 JYX786446:JYX786447 KIT786446:KIT786447 KSP786446:KSP786447 LCL786446:LCL786447 LMH786446:LMH786447 LWD786446:LWD786447 MFZ786446:MFZ786447 MPV786446:MPV786447 MZR786446:MZR786447 NJN786446:NJN786447 NTJ786446:NTJ786447 ODF786446:ODF786447 ONB786446:ONB786447 OWX786446:OWX786447 PGT786446:PGT786447 PQP786446:PQP786447 QAL786446:QAL786447 QKH786446:QKH786447 QUD786446:QUD786447 RDZ786446:RDZ786447 RNV786446:RNV786447 RXR786446:RXR786447 SHN786446:SHN786447 SRJ786446:SRJ786447 TBF786446:TBF786447 TLB786446:TLB786447 TUX786446:TUX786447 UET786446:UET786447 UOP786446:UOP786447 UYL786446:UYL786447 VIH786446:VIH786447 VSD786446:VSD786447 WBZ786446:WBZ786447 WLV786446:WLV786447 WVR786446:WVR786447 J851982:J851983 JF851982:JF851983 TB851982:TB851983 ACX851982:ACX851983 AMT851982:AMT851983 AWP851982:AWP851983 BGL851982:BGL851983 BQH851982:BQH851983 CAD851982:CAD851983 CJZ851982:CJZ851983 CTV851982:CTV851983 DDR851982:DDR851983 DNN851982:DNN851983 DXJ851982:DXJ851983 EHF851982:EHF851983 ERB851982:ERB851983 FAX851982:FAX851983 FKT851982:FKT851983 FUP851982:FUP851983 GEL851982:GEL851983 GOH851982:GOH851983 GYD851982:GYD851983 HHZ851982:HHZ851983 HRV851982:HRV851983 IBR851982:IBR851983 ILN851982:ILN851983 IVJ851982:IVJ851983 JFF851982:JFF851983 JPB851982:JPB851983 JYX851982:JYX851983 KIT851982:KIT851983 KSP851982:KSP851983 LCL851982:LCL851983 LMH851982:LMH851983 LWD851982:LWD851983 MFZ851982:MFZ851983 MPV851982:MPV851983 MZR851982:MZR851983 NJN851982:NJN851983 NTJ851982:NTJ851983 ODF851982:ODF851983 ONB851982:ONB851983 OWX851982:OWX851983 PGT851982:PGT851983 PQP851982:PQP851983 QAL851982:QAL851983 QKH851982:QKH851983 QUD851982:QUD851983 RDZ851982:RDZ851983 RNV851982:RNV851983 RXR851982:RXR851983 SHN851982:SHN851983 SRJ851982:SRJ851983 TBF851982:TBF851983 TLB851982:TLB851983 TUX851982:TUX851983 UET851982:UET851983 UOP851982:UOP851983 UYL851982:UYL851983 VIH851982:VIH851983 VSD851982:VSD851983 WBZ851982:WBZ851983 WLV851982:WLV851983 WVR851982:WVR851983 J917518:J917519 JF917518:JF917519 TB917518:TB917519 ACX917518:ACX917519 AMT917518:AMT917519 AWP917518:AWP917519 BGL917518:BGL917519 BQH917518:BQH917519 CAD917518:CAD917519 CJZ917518:CJZ917519 CTV917518:CTV917519 DDR917518:DDR917519 DNN917518:DNN917519 DXJ917518:DXJ917519 EHF917518:EHF917519 ERB917518:ERB917519 FAX917518:FAX917519 FKT917518:FKT917519 FUP917518:FUP917519 GEL917518:GEL917519 GOH917518:GOH917519 GYD917518:GYD917519 HHZ917518:HHZ917519 HRV917518:HRV917519 IBR917518:IBR917519 ILN917518:ILN917519 IVJ917518:IVJ917519 JFF917518:JFF917519 JPB917518:JPB917519 JYX917518:JYX917519 KIT917518:KIT917519 KSP917518:KSP917519 LCL917518:LCL917519 LMH917518:LMH917519 LWD917518:LWD917519 MFZ917518:MFZ917519 MPV917518:MPV917519 MZR917518:MZR917519 NJN917518:NJN917519 NTJ917518:NTJ917519 ODF917518:ODF917519 ONB917518:ONB917519 OWX917518:OWX917519 PGT917518:PGT917519 PQP917518:PQP917519 QAL917518:QAL917519 QKH917518:QKH917519 QUD917518:QUD917519 RDZ917518:RDZ917519 RNV917518:RNV917519 RXR917518:RXR917519 SHN917518:SHN917519 SRJ917518:SRJ917519 TBF917518:TBF917519 TLB917518:TLB917519 TUX917518:TUX917519 UET917518:UET917519 UOP917518:UOP917519 UYL917518:UYL917519 VIH917518:VIH917519 VSD917518:VSD917519 WBZ917518:WBZ917519 WLV917518:WLV917519 WVR917518:WVR917519 J983054:J983055 JF983054:JF983055 TB983054:TB983055 ACX983054:ACX983055 AMT983054:AMT983055 AWP983054:AWP983055 BGL983054:BGL983055 BQH983054:BQH983055 CAD983054:CAD983055 CJZ983054:CJZ983055 CTV983054:CTV983055 DDR983054:DDR983055 DNN983054:DNN983055 DXJ983054:DXJ983055 EHF983054:EHF983055 ERB983054:ERB983055 FAX983054:FAX983055 FKT983054:FKT983055 FUP983054:FUP983055 GEL983054:GEL983055 GOH983054:GOH983055 GYD983054:GYD983055 HHZ983054:HHZ983055 HRV983054:HRV983055 IBR983054:IBR983055 ILN983054:ILN983055 IVJ983054:IVJ983055 JFF983054:JFF983055 JPB983054:JPB983055 JYX983054:JYX983055 KIT983054:KIT983055 KSP983054:KSP983055 LCL983054:LCL983055 LMH983054:LMH983055 LWD983054:LWD983055 MFZ983054:MFZ983055 MPV983054:MPV983055 MZR983054:MZR983055 NJN983054:NJN983055 NTJ983054:NTJ983055 ODF983054:ODF983055 ONB983054:ONB983055 OWX983054:OWX983055 PGT983054:PGT983055 PQP983054:PQP983055 QAL983054:QAL983055 QKH983054:QKH983055 QUD983054:QUD983055 RDZ983054:RDZ983055 RNV983054:RNV983055 RXR983054:RXR983055 SHN983054:SHN983055 SRJ983054:SRJ983055 TBF983054:TBF983055 TLB983054:TLB983055 TUX983054:TUX983055 UET983054:UET983055 UOP983054:UOP983055 UYL983054:UYL983055 VIH983054:VIH983055 VSD983054:VSD983055 WBZ983054:WBZ983055 WLV983054:WLV983055 WVR983054:WVR983055" xr:uid="{B46812AD-DEF9-4A09-A6F0-988F3EAEB8EF}"/>
  </dataValidations>
  <pageMargins left="0.2" right="0.2" top="0.75" bottom="0.75" header="0.3" footer="0.3"/>
  <pageSetup paperSize="9" scale="57"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6FC7-C219-4BE7-A182-6B557FD8F1BF}">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464</v>
      </c>
      <c r="G2" s="4" t="s">
        <v>2</v>
      </c>
      <c r="H2" s="5"/>
      <c r="I2" s="6"/>
      <c r="J2" s="136">
        <f>SUM(H:H)</f>
        <v>15110</v>
      </c>
    </row>
    <row r="3" spans="2:17" ht="20.100000000000001" customHeight="1">
      <c r="B3" s="133" t="s">
        <v>3</v>
      </c>
      <c r="C3" s="133"/>
      <c r="D3" s="133"/>
      <c r="E3" s="134" t="s">
        <v>465</v>
      </c>
    </row>
    <row r="4" spans="2:17" ht="20.100000000000001" customHeight="1">
      <c r="B4" s="133" t="s">
        <v>5</v>
      </c>
      <c r="C4" s="133"/>
      <c r="D4" s="133"/>
      <c r="E4" s="134">
        <v>126006</v>
      </c>
      <c r="G4" s="133" t="s">
        <v>16</v>
      </c>
      <c r="H4" s="133"/>
      <c r="I4" s="133"/>
      <c r="J4" s="212"/>
      <c r="K4" s="212"/>
    </row>
    <row r="5" spans="2:17" ht="20.100000000000001" customHeight="1">
      <c r="B5" s="133" t="s">
        <v>6</v>
      </c>
      <c r="C5" s="133"/>
      <c r="D5" s="133"/>
      <c r="E5" s="142">
        <v>42040</v>
      </c>
      <c r="G5" s="133"/>
      <c r="H5" s="133"/>
      <c r="I5" s="133"/>
      <c r="J5" s="212"/>
      <c r="K5" s="212"/>
    </row>
    <row r="6" spans="2:17" ht="20.100000000000001" customHeight="1">
      <c r="B6" s="133" t="s">
        <v>7</v>
      </c>
      <c r="C6" s="133"/>
      <c r="D6" s="133"/>
      <c r="E6" s="142">
        <v>42040</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v>8</v>
      </c>
      <c r="C9" s="213" t="s">
        <v>466</v>
      </c>
      <c r="D9" s="213" t="s">
        <v>23</v>
      </c>
      <c r="E9" s="214" t="s">
        <v>467</v>
      </c>
      <c r="F9" s="215">
        <v>1</v>
      </c>
      <c r="G9" s="216">
        <v>12000</v>
      </c>
      <c r="H9" s="217">
        <v>12000</v>
      </c>
      <c r="I9" s="218"/>
      <c r="J9" s="214" t="s">
        <v>468</v>
      </c>
      <c r="K9" s="219" t="s">
        <v>212</v>
      </c>
      <c r="L9" s="79"/>
      <c r="M9" s="154">
        <v>42032</v>
      </c>
      <c r="N9" s="25"/>
      <c r="O9" s="153">
        <v>42037</v>
      </c>
      <c r="P9" s="153">
        <v>42041</v>
      </c>
      <c r="Q9" s="154">
        <v>42041</v>
      </c>
    </row>
    <row r="10" spans="2:17" s="137" customFormat="1" ht="19.5" customHeight="1">
      <c r="B10" s="25"/>
      <c r="C10" s="25"/>
      <c r="D10" s="25"/>
      <c r="E10" s="149"/>
      <c r="F10" s="79"/>
      <c r="G10" s="150"/>
      <c r="H10" s="151"/>
      <c r="I10" s="147"/>
      <c r="J10" s="79"/>
      <c r="K10" s="79"/>
      <c r="L10" s="79"/>
      <c r="M10" s="154"/>
      <c r="N10" s="25"/>
      <c r="O10" s="153"/>
      <c r="P10" s="153"/>
      <c r="Q10" s="154"/>
    </row>
    <row r="11" spans="2:17" s="137" customFormat="1" ht="19.5" customHeight="1">
      <c r="B11" s="25">
        <v>9</v>
      </c>
      <c r="C11" s="25" t="s">
        <v>58</v>
      </c>
      <c r="D11" s="25" t="s">
        <v>58</v>
      </c>
      <c r="E11" s="149" t="s">
        <v>469</v>
      </c>
      <c r="F11" s="79">
        <v>1</v>
      </c>
      <c r="G11" s="150">
        <v>1950</v>
      </c>
      <c r="H11" s="151">
        <f>F11*G11</f>
        <v>1950</v>
      </c>
      <c r="I11" s="147"/>
      <c r="J11" s="149" t="s">
        <v>470</v>
      </c>
      <c r="K11" s="79"/>
      <c r="L11" s="79"/>
      <c r="M11" s="154">
        <v>42032</v>
      </c>
      <c r="N11" s="25"/>
      <c r="O11" s="153">
        <v>42033</v>
      </c>
      <c r="P11" s="152"/>
      <c r="Q11" s="154">
        <v>42033</v>
      </c>
    </row>
    <row r="12" spans="2:17" s="137" customFormat="1" ht="18" customHeight="1">
      <c r="B12" s="79">
        <v>8</v>
      </c>
      <c r="C12" s="25" t="s">
        <v>58</v>
      </c>
      <c r="D12" s="25" t="s">
        <v>58</v>
      </c>
      <c r="E12" s="28" t="s">
        <v>471</v>
      </c>
      <c r="F12" s="155">
        <v>1</v>
      </c>
      <c r="G12" s="151">
        <v>120</v>
      </c>
      <c r="H12" s="151">
        <f t="shared" ref="H12:H38" si="0">F12*G12</f>
        <v>120</v>
      </c>
      <c r="I12" s="156"/>
      <c r="J12" s="28" t="s">
        <v>472</v>
      </c>
      <c r="K12" s="157"/>
      <c r="L12" s="158"/>
      <c r="M12" s="154">
        <v>42032</v>
      </c>
      <c r="N12" s="148"/>
      <c r="O12" s="153">
        <v>42033</v>
      </c>
      <c r="P12" s="152"/>
      <c r="Q12" s="154">
        <v>42033</v>
      </c>
    </row>
    <row r="13" spans="2:17" s="137" customFormat="1" ht="18" customHeight="1">
      <c r="B13" s="79">
        <v>10</v>
      </c>
      <c r="C13" s="25" t="s">
        <v>58</v>
      </c>
      <c r="D13" s="25" t="s">
        <v>58</v>
      </c>
      <c r="E13" s="39" t="s">
        <v>71</v>
      </c>
      <c r="F13" s="155">
        <v>1</v>
      </c>
      <c r="G13" s="151">
        <v>850</v>
      </c>
      <c r="H13" s="151">
        <f t="shared" si="0"/>
        <v>850</v>
      </c>
      <c r="I13" s="156"/>
      <c r="J13" s="149" t="s">
        <v>473</v>
      </c>
      <c r="K13" s="157"/>
      <c r="L13" s="158"/>
      <c r="M13" s="154">
        <v>42032</v>
      </c>
      <c r="N13" s="148"/>
      <c r="O13" s="153">
        <v>42033</v>
      </c>
      <c r="P13" s="152"/>
      <c r="Q13" s="154">
        <v>42033</v>
      </c>
    </row>
    <row r="14" spans="2:17" s="137" customFormat="1" ht="18" customHeight="1">
      <c r="B14" s="79">
        <v>10</v>
      </c>
      <c r="C14" s="25" t="s">
        <v>58</v>
      </c>
      <c r="D14" s="25" t="s">
        <v>58</v>
      </c>
      <c r="E14" s="159" t="s">
        <v>474</v>
      </c>
      <c r="F14" s="155">
        <v>1</v>
      </c>
      <c r="G14" s="151">
        <v>190</v>
      </c>
      <c r="H14" s="151">
        <f t="shared" si="0"/>
        <v>190</v>
      </c>
      <c r="I14" s="156"/>
      <c r="J14" s="149" t="s">
        <v>475</v>
      </c>
      <c r="K14" s="157"/>
      <c r="L14" s="158"/>
      <c r="M14" s="154">
        <v>42032</v>
      </c>
      <c r="N14" s="148"/>
      <c r="O14" s="153">
        <v>42033</v>
      </c>
      <c r="P14" s="152"/>
      <c r="Q14" s="154">
        <v>42033</v>
      </c>
    </row>
    <row r="15" spans="2:17" s="137" customFormat="1" ht="18" customHeight="1">
      <c r="B15" s="79"/>
      <c r="C15" s="25"/>
      <c r="D15" s="25"/>
      <c r="E15" s="220"/>
      <c r="F15" s="161"/>
      <c r="G15" s="150"/>
      <c r="H15" s="151">
        <f t="shared" si="0"/>
        <v>0</v>
      </c>
      <c r="I15" s="156"/>
      <c r="J15" s="36"/>
      <c r="K15" s="157"/>
      <c r="L15" s="158"/>
      <c r="M15" s="154"/>
      <c r="N15" s="148"/>
      <c r="O15" s="153"/>
      <c r="P15" s="152"/>
      <c r="Q15" s="154"/>
    </row>
    <row r="16" spans="2:17" s="137" customFormat="1" ht="18" customHeight="1">
      <c r="B16" s="79"/>
      <c r="C16" s="25"/>
      <c r="D16" s="25"/>
      <c r="E16" s="164"/>
      <c r="F16" s="163"/>
      <c r="G16" s="150"/>
      <c r="H16" s="151">
        <f t="shared" si="0"/>
        <v>0</v>
      </c>
      <c r="I16" s="151"/>
      <c r="J16" s="164"/>
      <c r="K16" s="157"/>
      <c r="L16" s="158"/>
      <c r="M16" s="154"/>
      <c r="N16" s="148"/>
      <c r="O16" s="153"/>
      <c r="P16" s="153"/>
      <c r="Q16" s="154"/>
    </row>
    <row r="17" spans="2:17" s="137" customFormat="1" ht="18" customHeight="1">
      <c r="B17" s="79"/>
      <c r="C17" s="25"/>
      <c r="D17" s="25"/>
      <c r="E17" s="164"/>
      <c r="F17" s="163"/>
      <c r="G17" s="151"/>
      <c r="H17" s="151">
        <f t="shared" si="0"/>
        <v>0</v>
      </c>
      <c r="I17" s="151"/>
      <c r="J17" s="164"/>
      <c r="K17" s="157"/>
      <c r="L17" s="158"/>
      <c r="M17" s="154"/>
      <c r="N17" s="148"/>
      <c r="O17" s="153"/>
      <c r="P17" s="153"/>
      <c r="Q17" s="154"/>
    </row>
    <row r="18" spans="2:17" s="137" customFormat="1" ht="18" customHeight="1">
      <c r="B18" s="79"/>
      <c r="C18" s="15"/>
      <c r="D18" s="15"/>
      <c r="E18" s="43"/>
      <c r="F18" s="49"/>
      <c r="G18" s="23"/>
      <c r="H18" s="151">
        <f t="shared" si="0"/>
        <v>0</v>
      </c>
      <c r="I18" s="80"/>
      <c r="J18" s="78"/>
      <c r="K18" s="158"/>
      <c r="L18" s="158"/>
      <c r="M18" s="154"/>
      <c r="N18" s="148"/>
      <c r="O18" s="152"/>
      <c r="P18" s="152"/>
      <c r="Q18" s="154"/>
    </row>
    <row r="19" spans="2:17" s="137" customFormat="1" ht="18" customHeight="1">
      <c r="B19" s="79"/>
      <c r="C19" s="15"/>
      <c r="D19" s="15"/>
      <c r="E19" s="43"/>
      <c r="F19" s="49"/>
      <c r="G19" s="23"/>
      <c r="H19" s="151">
        <f t="shared" si="0"/>
        <v>0</v>
      </c>
      <c r="I19" s="80"/>
      <c r="J19" s="78"/>
      <c r="K19" s="158"/>
      <c r="L19" s="158"/>
      <c r="M19" s="154"/>
      <c r="N19" s="148"/>
      <c r="O19" s="152"/>
      <c r="P19" s="152"/>
      <c r="Q19" s="154"/>
    </row>
    <row r="20" spans="2:17" s="137" customFormat="1" ht="18" customHeight="1">
      <c r="B20" s="79"/>
      <c r="C20" s="25"/>
      <c r="D20" s="25"/>
      <c r="E20" s="109"/>
      <c r="F20" s="155"/>
      <c r="G20" s="23"/>
      <c r="H20" s="151">
        <f t="shared" si="0"/>
        <v>0</v>
      </c>
      <c r="I20" s="23"/>
      <c r="J20" s="36"/>
      <c r="K20" s="158"/>
      <c r="L20" s="158"/>
      <c r="M20" s="152"/>
      <c r="N20" s="148"/>
      <c r="O20" s="166"/>
      <c r="P20" s="152"/>
      <c r="Q20" s="154"/>
    </row>
    <row r="21" spans="2:17" s="137" customFormat="1" ht="18" customHeight="1">
      <c r="B21" s="79"/>
      <c r="C21" s="25"/>
      <c r="D21" s="25"/>
      <c r="E21" s="109"/>
      <c r="F21" s="155"/>
      <c r="G21" s="23"/>
      <c r="H21" s="151">
        <f t="shared" si="0"/>
        <v>0</v>
      </c>
      <c r="I21" s="23"/>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52"/>
      <c r="N27" s="148"/>
      <c r="O27" s="166"/>
      <c r="P27" s="152"/>
      <c r="Q27" s="154"/>
    </row>
    <row r="28" spans="2:17" s="137" customFormat="1" ht="18" customHeight="1">
      <c r="B28" s="79"/>
      <c r="C28" s="25"/>
      <c r="D28" s="25"/>
      <c r="E28" s="158"/>
      <c r="F28" s="155"/>
      <c r="G28" s="151"/>
      <c r="H28" s="151">
        <f t="shared" si="0"/>
        <v>0</v>
      </c>
      <c r="I28" s="156"/>
      <c r="J28" s="158"/>
      <c r="K28" s="158"/>
      <c r="L28" s="158"/>
      <c r="M28" s="152"/>
      <c r="N28" s="148"/>
      <c r="O28" s="166"/>
      <c r="P28" s="152"/>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79"/>
      <c r="C30" s="25"/>
      <c r="D30" s="25"/>
      <c r="E30" s="158"/>
      <c r="F30" s="155"/>
      <c r="G30" s="151"/>
      <c r="H30" s="151">
        <f t="shared" si="0"/>
        <v>0</v>
      </c>
      <c r="I30" s="156"/>
      <c r="J30" s="158"/>
      <c r="K30" s="158"/>
      <c r="L30" s="158"/>
      <c r="M30" s="148"/>
      <c r="N30" s="148"/>
      <c r="O30" s="166"/>
      <c r="P30" s="148"/>
      <c r="Q30" s="154"/>
    </row>
    <row r="31" spans="2:17" s="137" customFormat="1" ht="18" customHeight="1">
      <c r="B31" s="79"/>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48"/>
      <c r="F36" s="155"/>
      <c r="G36" s="151"/>
      <c r="H36" s="151">
        <f t="shared" si="0"/>
        <v>0</v>
      </c>
      <c r="I36" s="156"/>
      <c r="J36" s="158"/>
      <c r="K36" s="158"/>
      <c r="L36" s="158"/>
      <c r="M36" s="148"/>
      <c r="N36" s="148"/>
      <c r="O36" s="166"/>
      <c r="P36" s="148"/>
      <c r="Q36" s="154"/>
    </row>
    <row r="37" spans="2:17" s="137" customFormat="1" ht="18" customHeight="1">
      <c r="B37" s="25"/>
      <c r="C37" s="25"/>
      <c r="D37" s="25"/>
      <c r="E37" s="158"/>
      <c r="F37" s="155"/>
      <c r="G37" s="151"/>
      <c r="H37" s="151">
        <f t="shared" si="0"/>
        <v>0</v>
      </c>
      <c r="I37" s="156"/>
      <c r="J37" s="158"/>
      <c r="K37" s="158"/>
      <c r="L37" s="158"/>
      <c r="M37" s="148"/>
      <c r="N37" s="148"/>
      <c r="O37" s="166"/>
      <c r="P37" s="148"/>
      <c r="Q37" s="154"/>
    </row>
    <row r="38" spans="2:17" s="137" customFormat="1" ht="18" customHeight="1">
      <c r="B38" s="25"/>
      <c r="C38" s="25"/>
      <c r="D38" s="25"/>
      <c r="E38" s="158"/>
      <c r="F38" s="155"/>
      <c r="G38" s="151"/>
      <c r="H38" s="151">
        <f t="shared" si="0"/>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897E-68EB-4F14-9DAD-51139B9D15D9}">
  <sheetPr>
    <pageSetUpPr fitToPage="1"/>
  </sheetPr>
  <dimension ref="B2:R91"/>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476</v>
      </c>
      <c r="G2" s="4" t="s">
        <v>2</v>
      </c>
      <c r="H2" s="5"/>
      <c r="I2" s="6"/>
      <c r="J2" s="7">
        <f>SUM(H:H)</f>
        <v>5403</v>
      </c>
      <c r="L2" s="3"/>
      <c r="O2" s="221"/>
      <c r="Q2" s="222"/>
      <c r="R2" s="223"/>
    </row>
    <row r="3" spans="2:18" ht="20.100000000000001" customHeight="1">
      <c r="B3" s="1" t="s">
        <v>3</v>
      </c>
      <c r="C3" s="1"/>
      <c r="D3" s="1"/>
      <c r="E3" s="13" t="s">
        <v>477</v>
      </c>
      <c r="L3" s="3"/>
      <c r="Q3" s="222"/>
    </row>
    <row r="4" spans="2:18" ht="20.100000000000001" customHeight="1">
      <c r="B4" s="1" t="s">
        <v>5</v>
      </c>
      <c r="C4" s="1"/>
      <c r="D4" s="1"/>
      <c r="E4" s="13">
        <v>126085</v>
      </c>
      <c r="G4" s="224"/>
      <c r="J4" s="98"/>
      <c r="L4" s="3"/>
      <c r="O4" s="221"/>
    </row>
    <row r="5" spans="2:18" ht="20.100000000000001" customHeight="1">
      <c r="B5" s="1" t="s">
        <v>6</v>
      </c>
      <c r="C5" s="1"/>
      <c r="D5" s="1"/>
      <c r="E5" s="14">
        <v>42058</v>
      </c>
      <c r="J5" s="98"/>
      <c r="L5" s="225"/>
      <c r="O5" s="221"/>
      <c r="P5" s="222"/>
      <c r="Q5" s="222"/>
    </row>
    <row r="6" spans="2:18" ht="20.100000000000001" customHeight="1">
      <c r="B6" s="1" t="s">
        <v>7</v>
      </c>
      <c r="C6" s="1"/>
      <c r="D6" s="1"/>
      <c r="E6" s="14">
        <v>42058</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c r="D9" s="15"/>
      <c r="E9" s="109"/>
      <c r="F9" s="16"/>
      <c r="G9" s="21"/>
      <c r="H9" s="23"/>
      <c r="I9" s="17"/>
      <c r="J9" s="16"/>
      <c r="K9" s="16"/>
      <c r="L9" s="16"/>
      <c r="M9" s="70"/>
      <c r="N9" s="15"/>
      <c r="O9" s="70"/>
      <c r="P9" s="18"/>
      <c r="Q9" s="70"/>
    </row>
    <row r="10" spans="2:18" s="8" customFormat="1" ht="19.5" customHeight="1">
      <c r="B10" s="79"/>
      <c r="C10" s="25" t="s">
        <v>58</v>
      </c>
      <c r="D10" s="25" t="s">
        <v>58</v>
      </c>
      <c r="E10" s="76" t="s">
        <v>255</v>
      </c>
      <c r="F10" s="155">
        <v>1</v>
      </c>
      <c r="G10" s="22">
        <v>5200</v>
      </c>
      <c r="H10" s="150">
        <f>F10*G10</f>
        <v>5200</v>
      </c>
      <c r="I10" s="23"/>
      <c r="J10" s="36" t="s">
        <v>478</v>
      </c>
      <c r="K10" s="38"/>
      <c r="L10" s="16"/>
      <c r="M10" s="70">
        <v>42041</v>
      </c>
      <c r="N10" s="15"/>
      <c r="O10" s="70">
        <v>42044</v>
      </c>
      <c r="P10" s="70">
        <v>42044</v>
      </c>
      <c r="Q10" s="70">
        <v>42044</v>
      </c>
    </row>
    <row r="11" spans="2:18" s="8" customFormat="1" ht="19.5" customHeight="1">
      <c r="B11" s="79"/>
      <c r="C11" s="25" t="s">
        <v>58</v>
      </c>
      <c r="D11" s="25" t="s">
        <v>58</v>
      </c>
      <c r="E11" s="76" t="s">
        <v>257</v>
      </c>
      <c r="F11" s="155">
        <v>1</v>
      </c>
      <c r="G11" s="20">
        <v>203</v>
      </c>
      <c r="H11" s="151">
        <f>F11*G11</f>
        <v>203</v>
      </c>
      <c r="I11" s="17"/>
      <c r="J11" s="36" t="s">
        <v>479</v>
      </c>
      <c r="K11" s="38"/>
      <c r="L11" s="16"/>
      <c r="M11" s="70">
        <v>42041</v>
      </c>
      <c r="N11" s="15"/>
      <c r="O11" s="70">
        <v>42044</v>
      </c>
      <c r="P11" s="70">
        <v>42044</v>
      </c>
      <c r="Q11" s="70">
        <v>42044</v>
      </c>
    </row>
    <row r="12" spans="2:18" s="8" customFormat="1" ht="19.5" customHeight="1">
      <c r="B12" s="15"/>
      <c r="C12" s="25"/>
      <c r="D12" s="25"/>
      <c r="E12" s="26"/>
      <c r="F12" s="26"/>
      <c r="G12" s="26"/>
      <c r="H12" s="228"/>
      <c r="I12" s="156"/>
      <c r="J12" s="26"/>
      <c r="K12" s="229"/>
      <c r="L12" s="16"/>
      <c r="M12" s="70"/>
      <c r="N12" s="15"/>
      <c r="O12" s="70"/>
      <c r="P12" s="18"/>
      <c r="Q12" s="70"/>
    </row>
    <row r="13" spans="2:18" s="8" customFormat="1" ht="19.5" customHeight="1">
      <c r="B13" s="15"/>
      <c r="C13" s="25"/>
      <c r="D13" s="25"/>
      <c r="E13" s="20"/>
      <c r="F13" s="21"/>
      <c r="G13" s="22"/>
      <c r="H13" s="23"/>
      <c r="I13" s="17"/>
      <c r="J13" s="20"/>
      <c r="K13" s="38"/>
      <c r="L13" s="16"/>
      <c r="M13" s="70"/>
      <c r="N13" s="15"/>
      <c r="O13" s="70"/>
      <c r="P13" s="18"/>
      <c r="Q13" s="70"/>
    </row>
    <row r="14" spans="2:18" s="8" customFormat="1" ht="19.5" customHeight="1">
      <c r="B14" s="15"/>
      <c r="C14" s="25"/>
      <c r="D14" s="25"/>
      <c r="E14" s="20"/>
      <c r="F14" s="21"/>
      <c r="G14" s="22"/>
      <c r="H14" s="228"/>
      <c r="I14" s="17"/>
      <c r="J14" s="20"/>
      <c r="K14" s="38"/>
      <c r="L14" s="16"/>
      <c r="M14" s="70"/>
      <c r="N14" s="15"/>
      <c r="O14" s="70"/>
      <c r="P14" s="18"/>
      <c r="Q14" s="70"/>
    </row>
    <row r="15" spans="2:18" s="8" customFormat="1" ht="19.5" customHeight="1">
      <c r="B15" s="15"/>
      <c r="C15" s="25"/>
      <c r="D15" s="25"/>
      <c r="E15" s="20"/>
      <c r="F15" s="21"/>
      <c r="G15" s="22"/>
      <c r="H15" s="23"/>
      <c r="I15" s="17"/>
      <c r="J15" s="20"/>
      <c r="K15" s="38"/>
      <c r="L15" s="16"/>
      <c r="M15" s="70"/>
      <c r="N15" s="15"/>
      <c r="O15" s="70"/>
      <c r="P15" s="18"/>
      <c r="Q15" s="70"/>
    </row>
    <row r="16" spans="2:18" s="8" customFormat="1" ht="19.5" customHeight="1">
      <c r="B16" s="15"/>
      <c r="C16" s="25"/>
      <c r="D16" s="25"/>
      <c r="E16" s="36"/>
      <c r="F16" s="26"/>
      <c r="G16" s="26"/>
      <c r="H16" s="23"/>
      <c r="I16" s="156"/>
      <c r="J16" s="26"/>
      <c r="K16" s="38"/>
      <c r="L16" s="16"/>
      <c r="M16" s="70"/>
      <c r="N16" s="15"/>
      <c r="O16" s="70"/>
      <c r="P16" s="18"/>
      <c r="Q16" s="70"/>
    </row>
    <row r="17" spans="2:17" s="8" customFormat="1" ht="19.5" customHeight="1">
      <c r="B17" s="15"/>
      <c r="C17" s="25"/>
      <c r="D17" s="25"/>
      <c r="E17" s="16"/>
      <c r="F17" s="26"/>
      <c r="G17" s="26"/>
      <c r="H17" s="23"/>
      <c r="I17" s="156"/>
      <c r="J17" s="26"/>
      <c r="K17" s="38"/>
      <c r="L17" s="16"/>
      <c r="M17" s="70"/>
      <c r="N17" s="15"/>
      <c r="O17" s="70"/>
      <c r="P17" s="18"/>
      <c r="Q17" s="70"/>
    </row>
    <row r="18" spans="2:17" s="8" customFormat="1" ht="19.5" customHeight="1">
      <c r="B18" s="15"/>
      <c r="C18" s="25"/>
      <c r="D18" s="25"/>
      <c r="E18" s="26"/>
      <c r="F18" s="26"/>
      <c r="G18" s="26"/>
      <c r="H18" s="230"/>
      <c r="I18" s="156"/>
      <c r="J18" s="27"/>
      <c r="K18" s="38"/>
      <c r="L18" s="16"/>
      <c r="M18" s="70"/>
      <c r="N18" s="15"/>
      <c r="O18" s="70"/>
      <c r="P18" s="18"/>
      <c r="Q18" s="70"/>
    </row>
    <row r="19" spans="2:17" s="128" customFormat="1" ht="19.5" customHeight="1">
      <c r="B19" s="15"/>
      <c r="C19" s="231"/>
      <c r="D19" s="231"/>
      <c r="E19" s="27"/>
      <c r="F19" s="232"/>
      <c r="G19" s="233"/>
      <c r="H19" s="234"/>
      <c r="I19" s="235"/>
      <c r="J19" s="27"/>
      <c r="K19" s="236"/>
      <c r="L19" s="124"/>
      <c r="M19" s="127"/>
      <c r="N19" s="118"/>
      <c r="O19" s="127"/>
      <c r="P19" s="125"/>
      <c r="Q19" s="127"/>
    </row>
    <row r="20" spans="2:17" s="128" customFormat="1" ht="19.5" customHeight="1">
      <c r="B20" s="15"/>
      <c r="C20" s="231"/>
      <c r="D20" s="231"/>
      <c r="E20" s="27"/>
      <c r="F20" s="232"/>
      <c r="G20" s="233"/>
      <c r="H20" s="234"/>
      <c r="I20" s="235"/>
      <c r="J20" s="27"/>
      <c r="K20" s="236"/>
      <c r="L20" s="124"/>
      <c r="M20" s="127"/>
      <c r="N20" s="118"/>
      <c r="O20" s="127"/>
      <c r="P20" s="125"/>
      <c r="Q20" s="127"/>
    </row>
    <row r="21" spans="2:17" s="128" customFormat="1" ht="19.5" customHeight="1">
      <c r="B21" s="15"/>
      <c r="C21" s="231"/>
      <c r="D21" s="231"/>
      <c r="E21" s="27"/>
      <c r="F21" s="232"/>
      <c r="G21" s="237"/>
      <c r="H21" s="234"/>
      <c r="I21" s="235"/>
      <c r="J21" s="27"/>
      <c r="K21" s="236"/>
      <c r="L21" s="124"/>
      <c r="M21" s="127"/>
      <c r="N21" s="118"/>
      <c r="O21" s="127"/>
      <c r="P21" s="125"/>
      <c r="Q21" s="127"/>
    </row>
    <row r="22" spans="2:17" s="128" customFormat="1" ht="19.5" customHeight="1">
      <c r="B22" s="15"/>
      <c r="C22" s="231"/>
      <c r="D22" s="231"/>
      <c r="E22" s="27"/>
      <c r="F22" s="232"/>
      <c r="G22" s="237"/>
      <c r="H22" s="234"/>
      <c r="I22" s="235"/>
      <c r="J22" s="27"/>
      <c r="K22" s="236"/>
      <c r="L22" s="124"/>
      <c r="M22" s="127"/>
      <c r="N22" s="118"/>
      <c r="O22" s="127"/>
      <c r="P22" s="125"/>
      <c r="Q22" s="127"/>
    </row>
    <row r="23" spans="2:17" s="128" customFormat="1" ht="19.5" customHeight="1">
      <c r="B23" s="15"/>
      <c r="C23" s="25"/>
      <c r="D23" s="25"/>
      <c r="E23" s="26"/>
      <c r="F23" s="16"/>
      <c r="G23" s="26"/>
      <c r="H23" s="234"/>
      <c r="I23" s="156"/>
      <c r="J23" s="27"/>
      <c r="K23" s="236"/>
      <c r="L23" s="124"/>
      <c r="M23" s="127"/>
      <c r="N23" s="118"/>
      <c r="O23" s="127"/>
      <c r="P23" s="125"/>
      <c r="Q23" s="127"/>
    </row>
    <row r="24" spans="2:17" s="8" customFormat="1" ht="19.5" customHeight="1">
      <c r="B24" s="15"/>
      <c r="C24" s="25"/>
      <c r="D24" s="25"/>
      <c r="E24" s="26"/>
      <c r="F24" s="16"/>
      <c r="G24" s="26"/>
      <c r="H24" s="234"/>
      <c r="I24" s="156"/>
      <c r="J24" s="27"/>
      <c r="K24" s="38"/>
      <c r="L24" s="16"/>
      <c r="M24" s="70"/>
      <c r="N24" s="15"/>
      <c r="O24" s="70"/>
      <c r="P24" s="18"/>
      <c r="Q24" s="70"/>
    </row>
    <row r="25" spans="2:17" s="8" customFormat="1" ht="19.5" customHeight="1">
      <c r="B25" s="15"/>
      <c r="C25" s="25"/>
      <c r="D25" s="25"/>
      <c r="E25" s="26"/>
      <c r="F25" s="16"/>
      <c r="G25" s="26"/>
      <c r="H25" s="234"/>
      <c r="I25" s="156"/>
      <c r="J25" s="27"/>
      <c r="K25" s="38"/>
      <c r="L25" s="16"/>
      <c r="M25" s="70"/>
      <c r="N25" s="15"/>
      <c r="O25" s="70"/>
      <c r="P25" s="18"/>
      <c r="Q25" s="70"/>
    </row>
    <row r="26" spans="2:17" s="8" customFormat="1" ht="19.5" customHeight="1">
      <c r="B26" s="15"/>
      <c r="C26" s="25"/>
      <c r="D26" s="25"/>
      <c r="E26" s="26"/>
      <c r="F26" s="16"/>
      <c r="G26" s="26"/>
      <c r="H26" s="234"/>
      <c r="I26" s="156"/>
      <c r="J26" s="27"/>
      <c r="K26" s="38"/>
      <c r="L26" s="16"/>
      <c r="M26" s="70"/>
      <c r="N26" s="15"/>
      <c r="O26" s="70"/>
      <c r="P26" s="18"/>
      <c r="Q26" s="70"/>
    </row>
    <row r="27" spans="2:17" s="8" customFormat="1" ht="19.5" customHeight="1">
      <c r="B27" s="15"/>
      <c r="C27" s="25"/>
      <c r="D27" s="25"/>
      <c r="E27" s="26"/>
      <c r="F27" s="16"/>
      <c r="G27" s="26"/>
      <c r="H27" s="234"/>
      <c r="I27" s="156"/>
      <c r="J27" s="27"/>
      <c r="K27" s="38"/>
      <c r="L27" s="16"/>
      <c r="M27" s="70"/>
      <c r="N27" s="15"/>
      <c r="O27" s="70"/>
      <c r="P27" s="18"/>
      <c r="Q27" s="70"/>
    </row>
    <row r="28" spans="2:17" s="8" customFormat="1" ht="19.5" customHeight="1">
      <c r="B28" s="15"/>
      <c r="C28" s="25"/>
      <c r="D28" s="25"/>
      <c r="E28" s="26"/>
      <c r="F28" s="16"/>
      <c r="G28" s="26"/>
      <c r="H28" s="234"/>
      <c r="I28" s="156"/>
      <c r="J28" s="27"/>
      <c r="K28" s="38"/>
      <c r="L28" s="16"/>
      <c r="M28" s="70"/>
      <c r="N28" s="15"/>
      <c r="O28" s="70"/>
      <c r="P28" s="18"/>
      <c r="Q28" s="70"/>
    </row>
    <row r="29" spans="2:17" s="8" customFormat="1" ht="19.5" customHeight="1">
      <c r="B29" s="15"/>
      <c r="C29" s="25"/>
      <c r="D29" s="25"/>
      <c r="E29" s="26"/>
      <c r="F29" s="16"/>
      <c r="G29" s="26"/>
      <c r="H29" s="234"/>
      <c r="I29" s="156"/>
      <c r="J29" s="27"/>
      <c r="K29" s="38"/>
      <c r="L29" s="16"/>
      <c r="M29" s="70"/>
      <c r="N29" s="15"/>
      <c r="O29" s="70"/>
      <c r="P29" s="18"/>
      <c r="Q29" s="70"/>
    </row>
    <row r="30" spans="2:17" s="128" customFormat="1" ht="18" customHeight="1">
      <c r="B30" s="15"/>
      <c r="C30" s="25"/>
      <c r="D30" s="25"/>
      <c r="E30" s="78"/>
      <c r="F30" s="79"/>
      <c r="G30" s="151"/>
      <c r="H30" s="151"/>
      <c r="I30" s="80"/>
      <c r="J30" s="78"/>
      <c r="K30" s="236"/>
      <c r="L30" s="236"/>
      <c r="M30" s="127"/>
      <c r="N30" s="238"/>
      <c r="O30" s="127"/>
      <c r="P30" s="125"/>
      <c r="Q30" s="127"/>
    </row>
    <row r="31" spans="2:17" s="8" customFormat="1" ht="18" customHeight="1">
      <c r="B31" s="15"/>
      <c r="C31" s="25"/>
      <c r="D31" s="25"/>
      <c r="E31" s="78"/>
      <c r="F31" s="79"/>
      <c r="G31" s="151"/>
      <c r="H31" s="151"/>
      <c r="I31" s="80"/>
      <c r="J31" s="78"/>
      <c r="K31" s="38"/>
      <c r="L31" s="38"/>
      <c r="M31" s="70"/>
      <c r="N31" s="69"/>
      <c r="O31" s="70"/>
      <c r="P31" s="18"/>
      <c r="Q31" s="70"/>
    </row>
    <row r="32" spans="2:17" s="128" customFormat="1" ht="18" customHeight="1">
      <c r="B32" s="15"/>
      <c r="C32" s="25"/>
      <c r="D32" s="25"/>
      <c r="E32" s="78"/>
      <c r="F32" s="79"/>
      <c r="G32" s="151"/>
      <c r="H32" s="151"/>
      <c r="I32" s="80"/>
      <c r="J32" s="78"/>
      <c r="K32" s="236"/>
      <c r="L32" s="236"/>
      <c r="M32" s="127"/>
      <c r="N32" s="238"/>
      <c r="O32" s="127"/>
      <c r="P32" s="125"/>
      <c r="Q32" s="127"/>
    </row>
    <row r="33" spans="2:17" s="8" customFormat="1" ht="18" customHeight="1">
      <c r="B33" s="15"/>
      <c r="C33" s="25"/>
      <c r="D33" s="25"/>
      <c r="E33" s="78"/>
      <c r="F33" s="79"/>
      <c r="G33" s="151"/>
      <c r="H33" s="233"/>
      <c r="I33" s="80"/>
      <c r="J33" s="78"/>
      <c r="K33" s="38"/>
      <c r="L33" s="38"/>
      <c r="M33" s="70"/>
      <c r="N33" s="69"/>
      <c r="O33" s="70"/>
      <c r="P33" s="18"/>
      <c r="Q33" s="70"/>
    </row>
    <row r="34" spans="2:17" s="8" customFormat="1" ht="18" customHeight="1">
      <c r="B34" s="15"/>
      <c r="C34" s="25"/>
      <c r="D34" s="25"/>
      <c r="E34" s="78"/>
      <c r="F34" s="79"/>
      <c r="G34" s="151"/>
      <c r="H34" s="233"/>
      <c r="I34" s="80"/>
      <c r="J34" s="78"/>
      <c r="K34" s="131"/>
      <c r="L34" s="38"/>
      <c r="M34" s="70"/>
      <c r="N34" s="69"/>
      <c r="O34" s="70"/>
      <c r="P34" s="18"/>
      <c r="Q34" s="70"/>
    </row>
    <row r="35" spans="2:17" s="8" customFormat="1" ht="18" customHeight="1">
      <c r="B35" s="15"/>
      <c r="C35" s="25"/>
      <c r="D35" s="25"/>
      <c r="E35" s="78"/>
      <c r="F35" s="79"/>
      <c r="G35" s="151"/>
      <c r="H35" s="233"/>
      <c r="I35" s="80"/>
      <c r="J35" s="78"/>
      <c r="K35" s="38"/>
      <c r="L35" s="38"/>
      <c r="M35" s="70"/>
      <c r="N35" s="69"/>
      <c r="O35" s="70"/>
      <c r="P35" s="18"/>
      <c r="Q35" s="70"/>
    </row>
    <row r="36" spans="2:17" s="8" customFormat="1" ht="18" customHeight="1">
      <c r="B36" s="15"/>
      <c r="C36" s="25"/>
      <c r="D36" s="25"/>
      <c r="E36" s="26"/>
      <c r="F36" s="79"/>
      <c r="G36" s="151"/>
      <c r="H36" s="233"/>
      <c r="I36" s="80"/>
      <c r="J36" s="78"/>
      <c r="K36" s="38"/>
      <c r="L36" s="38"/>
      <c r="M36" s="70"/>
      <c r="N36" s="69"/>
      <c r="O36" s="70"/>
      <c r="P36" s="18"/>
      <c r="Q36" s="70"/>
    </row>
    <row r="37" spans="2:17" s="8" customFormat="1" ht="18" customHeight="1">
      <c r="B37" s="15"/>
      <c r="C37" s="25"/>
      <c r="D37" s="25"/>
      <c r="E37" s="26"/>
      <c r="F37" s="79"/>
      <c r="G37" s="151"/>
      <c r="H37" s="233"/>
      <c r="I37" s="80"/>
      <c r="J37" s="78"/>
      <c r="K37" s="38"/>
      <c r="L37" s="38"/>
      <c r="M37" s="70"/>
      <c r="N37" s="69"/>
      <c r="O37" s="70"/>
      <c r="P37" s="18"/>
      <c r="Q37" s="70"/>
    </row>
    <row r="38" spans="2:17" s="8" customFormat="1" ht="18" customHeight="1">
      <c r="B38" s="15"/>
      <c r="C38" s="239"/>
      <c r="D38" s="239"/>
      <c r="E38" s="26"/>
      <c r="F38" s="231"/>
      <c r="G38" s="233"/>
      <c r="H38" s="233"/>
      <c r="I38" s="240"/>
      <c r="J38" s="241"/>
      <c r="K38" s="38"/>
      <c r="L38" s="38"/>
      <c r="M38" s="70"/>
      <c r="N38" s="69"/>
      <c r="O38" s="70"/>
      <c r="P38" s="18"/>
      <c r="Q38" s="70"/>
    </row>
    <row r="39" spans="2:17" s="8" customFormat="1" ht="18" customHeight="1">
      <c r="B39" s="15"/>
      <c r="C39" s="239"/>
      <c r="D39" s="239"/>
      <c r="E39" s="26"/>
      <c r="F39" s="231"/>
      <c r="G39" s="233"/>
      <c r="H39" s="233"/>
      <c r="I39" s="240"/>
      <c r="J39" s="241"/>
      <c r="K39" s="38"/>
      <c r="L39" s="38"/>
      <c r="M39" s="70"/>
      <c r="N39" s="69"/>
      <c r="O39" s="70"/>
      <c r="P39" s="18"/>
      <c r="Q39" s="70"/>
    </row>
    <row r="40" spans="2:17" s="8" customFormat="1" ht="18" customHeight="1">
      <c r="B40" s="15"/>
      <c r="C40" s="25"/>
      <c r="D40" s="25"/>
      <c r="E40" s="78"/>
      <c r="F40" s="79"/>
      <c r="G40" s="151"/>
      <c r="H40" s="233"/>
      <c r="I40" s="80"/>
      <c r="J40" s="78"/>
      <c r="K40" s="38"/>
      <c r="L40" s="38"/>
      <c r="M40" s="70"/>
      <c r="N40" s="69"/>
      <c r="O40" s="70"/>
      <c r="P40" s="18"/>
      <c r="Q40" s="70"/>
    </row>
    <row r="41" spans="2:17" s="128" customFormat="1" ht="18" customHeight="1">
      <c r="B41" s="15"/>
      <c r="C41" s="25"/>
      <c r="D41" s="25"/>
      <c r="E41" s="78"/>
      <c r="F41" s="79"/>
      <c r="G41" s="151"/>
      <c r="H41" s="233"/>
      <c r="I41" s="80"/>
      <c r="J41" s="78"/>
      <c r="K41" s="236"/>
      <c r="L41" s="236"/>
      <c r="M41" s="127"/>
      <c r="N41" s="238"/>
      <c r="O41" s="127"/>
      <c r="P41" s="125"/>
      <c r="Q41" s="127"/>
    </row>
    <row r="42" spans="2:17" s="128" customFormat="1" ht="18" customHeight="1">
      <c r="B42" s="15"/>
      <c r="C42" s="25"/>
      <c r="D42" s="25"/>
      <c r="E42" s="26"/>
      <c r="F42" s="79"/>
      <c r="G42" s="151"/>
      <c r="H42" s="233"/>
      <c r="I42" s="80"/>
      <c r="J42" s="78"/>
      <c r="K42" s="236"/>
      <c r="L42" s="236"/>
      <c r="M42" s="127"/>
      <c r="N42" s="238"/>
      <c r="O42" s="127"/>
      <c r="P42" s="125"/>
      <c r="Q42" s="127"/>
    </row>
    <row r="43" spans="2:17" s="128" customFormat="1" ht="18" customHeight="1">
      <c r="B43" s="15"/>
      <c r="C43" s="25"/>
      <c r="D43" s="25"/>
      <c r="E43" s="26"/>
      <c r="F43" s="79"/>
      <c r="G43" s="151"/>
      <c r="H43" s="233"/>
      <c r="I43" s="80"/>
      <c r="J43" s="78"/>
      <c r="K43" s="236"/>
      <c r="L43" s="236"/>
      <c r="M43" s="127"/>
      <c r="N43" s="238"/>
      <c r="O43" s="127"/>
      <c r="P43" s="125"/>
      <c r="Q43" s="127"/>
    </row>
    <row r="44" spans="2:17" s="128" customFormat="1" ht="18" customHeight="1">
      <c r="B44" s="15"/>
      <c r="C44" s="25"/>
      <c r="D44" s="25"/>
      <c r="E44" s="78"/>
      <c r="F44" s="79"/>
      <c r="G44" s="151"/>
      <c r="H44" s="233"/>
      <c r="I44" s="80"/>
      <c r="J44" s="78"/>
      <c r="K44" s="236"/>
      <c r="L44" s="236"/>
      <c r="M44" s="127"/>
      <c r="N44" s="238"/>
      <c r="O44" s="127"/>
      <c r="P44" s="125"/>
      <c r="Q44" s="127"/>
    </row>
    <row r="45" spans="2:17" s="8" customFormat="1" ht="18" customHeight="1">
      <c r="B45" s="15"/>
      <c r="C45" s="25"/>
      <c r="D45" s="25"/>
      <c r="E45" s="78"/>
      <c r="F45" s="79"/>
      <c r="G45" s="151"/>
      <c r="H45" s="233"/>
      <c r="I45" s="80"/>
      <c r="J45" s="78"/>
      <c r="K45" s="38"/>
      <c r="L45" s="38"/>
      <c r="M45" s="70"/>
      <c r="N45" s="69"/>
      <c r="O45" s="70"/>
      <c r="P45" s="18"/>
      <c r="Q45" s="70"/>
    </row>
    <row r="46" spans="2:17" s="128" customFormat="1" ht="18" customHeight="1">
      <c r="B46" s="15"/>
      <c r="C46" s="25"/>
      <c r="D46" s="25"/>
      <c r="E46" s="26"/>
      <c r="F46" s="79"/>
      <c r="G46" s="151"/>
      <c r="H46" s="233"/>
      <c r="I46" s="80"/>
      <c r="J46" s="78"/>
      <c r="K46" s="236"/>
      <c r="L46" s="236"/>
      <c r="M46" s="127"/>
      <c r="N46" s="238"/>
      <c r="O46" s="127"/>
      <c r="P46" s="125"/>
      <c r="Q46" s="127"/>
    </row>
    <row r="47" spans="2:17" s="128" customFormat="1" ht="18" customHeight="1">
      <c r="B47" s="15"/>
      <c r="C47" s="25"/>
      <c r="D47" s="25"/>
      <c r="E47" s="78"/>
      <c r="F47" s="79"/>
      <c r="G47" s="151"/>
      <c r="H47" s="233"/>
      <c r="I47" s="80"/>
      <c r="J47" s="78"/>
      <c r="K47" s="236"/>
      <c r="L47" s="236"/>
      <c r="M47" s="127"/>
      <c r="N47" s="238"/>
      <c r="O47" s="127"/>
      <c r="P47" s="125"/>
      <c r="Q47" s="127"/>
    </row>
    <row r="48" spans="2:17" s="128" customFormat="1" ht="18" customHeight="1">
      <c r="B48" s="15"/>
      <c r="C48" s="239"/>
      <c r="D48" s="242"/>
      <c r="E48" s="26"/>
      <c r="F48" s="16"/>
      <c r="G48" s="243"/>
      <c r="H48" s="233"/>
      <c r="I48" s="244"/>
      <c r="J48" s="27"/>
      <c r="K48" s="236"/>
      <c r="L48" s="236"/>
      <c r="M48" s="127"/>
      <c r="N48" s="238"/>
      <c r="O48" s="127"/>
      <c r="P48" s="125"/>
      <c r="Q48" s="127"/>
    </row>
    <row r="49" spans="2:17" s="128" customFormat="1" ht="18" customHeight="1">
      <c r="B49" s="15"/>
      <c r="C49" s="25"/>
      <c r="D49" s="25"/>
      <c r="E49" s="78"/>
      <c r="F49" s="79"/>
      <c r="G49" s="151"/>
      <c r="H49" s="233"/>
      <c r="I49" s="80"/>
      <c r="J49" s="78"/>
      <c r="K49" s="236"/>
      <c r="L49" s="236"/>
      <c r="M49" s="127"/>
      <c r="N49" s="238"/>
      <c r="O49" s="127"/>
      <c r="P49" s="125"/>
      <c r="Q49" s="127"/>
    </row>
    <row r="50" spans="2:17" s="128" customFormat="1" ht="18" customHeight="1">
      <c r="B50" s="15"/>
      <c r="C50" s="25"/>
      <c r="D50" s="25"/>
      <c r="E50" s="78"/>
      <c r="F50" s="79"/>
      <c r="G50" s="151"/>
      <c r="H50" s="233"/>
      <c r="I50" s="80"/>
      <c r="J50" s="78"/>
      <c r="K50" s="236" t="s">
        <v>480</v>
      </c>
      <c r="L50" s="236"/>
      <c r="M50" s="127"/>
      <c r="N50" s="238"/>
      <c r="O50" s="127"/>
      <c r="P50" s="125"/>
      <c r="Q50" s="127"/>
    </row>
    <row r="51" spans="2:17" s="128" customFormat="1" ht="18" customHeight="1">
      <c r="B51" s="15"/>
      <c r="C51" s="25"/>
      <c r="D51" s="25"/>
      <c r="E51" s="28"/>
      <c r="F51" s="155"/>
      <c r="G51" s="78"/>
      <c r="H51" s="151"/>
      <c r="I51" s="78"/>
      <c r="J51" s="149"/>
      <c r="K51" s="236"/>
      <c r="L51" s="236"/>
      <c r="M51" s="127"/>
      <c r="N51" s="238"/>
      <c r="O51" s="127"/>
      <c r="P51" s="125"/>
      <c r="Q51" s="127"/>
    </row>
    <row r="52" spans="2:17" s="128" customFormat="1" ht="18" customHeight="1">
      <c r="B52" s="15"/>
      <c r="C52" s="25"/>
      <c r="D52" s="25"/>
      <c r="E52" s="78"/>
      <c r="F52" s="79"/>
      <c r="G52" s="151"/>
      <c r="H52" s="233"/>
      <c r="I52" s="245"/>
      <c r="J52" s="149"/>
      <c r="K52" s="236"/>
      <c r="L52" s="236"/>
      <c r="M52" s="127"/>
      <c r="N52" s="238"/>
      <c r="O52" s="127"/>
      <c r="P52" s="125"/>
      <c r="Q52" s="127"/>
    </row>
    <row r="53" spans="2:17" s="128" customFormat="1" ht="18" customHeight="1">
      <c r="B53" s="15"/>
      <c r="C53" s="25"/>
      <c r="D53" s="25"/>
      <c r="E53" s="28"/>
      <c r="F53" s="155"/>
      <c r="G53" s="78"/>
      <c r="H53" s="151"/>
      <c r="I53" s="245"/>
      <c r="J53" s="149"/>
      <c r="K53" s="236"/>
      <c r="L53" s="236"/>
      <c r="M53" s="127"/>
      <c r="N53" s="238"/>
      <c r="O53" s="127"/>
      <c r="P53" s="125"/>
      <c r="Q53" s="127"/>
    </row>
    <row r="54" spans="2:17" s="128" customFormat="1" ht="18" customHeight="1">
      <c r="B54" s="15"/>
      <c r="C54" s="25"/>
      <c r="D54" s="25"/>
      <c r="E54" s="28"/>
      <c r="F54" s="155"/>
      <c r="G54" s="78"/>
      <c r="H54" s="151"/>
      <c r="I54" s="245"/>
      <c r="J54" s="149"/>
      <c r="K54" s="236"/>
      <c r="L54" s="236"/>
      <c r="M54" s="127"/>
      <c r="N54" s="238"/>
      <c r="O54" s="127"/>
      <c r="P54" s="125"/>
      <c r="Q54" s="127"/>
    </row>
    <row r="55" spans="2:17" s="128" customFormat="1" ht="18" customHeight="1">
      <c r="B55" s="15"/>
      <c r="C55" s="25"/>
      <c r="D55" s="25"/>
      <c r="E55" s="78"/>
      <c r="F55" s="79"/>
      <c r="G55" s="151"/>
      <c r="H55" s="233"/>
      <c r="I55" s="80"/>
      <c r="J55" s="78"/>
      <c r="K55" s="236"/>
      <c r="L55" s="236"/>
      <c r="M55" s="127"/>
      <c r="N55" s="238"/>
      <c r="O55" s="127"/>
      <c r="P55" s="125"/>
      <c r="Q55" s="127"/>
    </row>
    <row r="56" spans="2:17" s="8" customFormat="1" ht="18" customHeight="1">
      <c r="B56" s="15"/>
      <c r="C56" s="15"/>
      <c r="D56" s="15"/>
      <c r="E56" s="26"/>
      <c r="F56" s="16"/>
      <c r="G56" s="74"/>
      <c r="H56" s="151"/>
      <c r="I56" s="17"/>
      <c r="J56" s="36"/>
      <c r="K56" s="131"/>
      <c r="L56" s="38"/>
      <c r="M56" s="70"/>
      <c r="N56" s="69"/>
      <c r="O56" s="70"/>
      <c r="P56" s="18"/>
      <c r="Q56" s="70"/>
    </row>
    <row r="57" spans="2:17" s="8" customFormat="1" ht="18" customHeight="1">
      <c r="B57" s="15"/>
      <c r="C57" s="25"/>
      <c r="D57" s="25"/>
      <c r="E57" s="78"/>
      <c r="F57" s="79"/>
      <c r="G57" s="20"/>
      <c r="H57" s="151"/>
      <c r="I57" s="80"/>
      <c r="J57" s="26"/>
      <c r="K57" s="131"/>
      <c r="L57" s="38"/>
      <c r="M57" s="70"/>
      <c r="N57" s="69"/>
      <c r="O57" s="70"/>
      <c r="P57" s="18"/>
      <c r="Q57" s="70"/>
    </row>
    <row r="58" spans="2:17" s="8" customFormat="1" ht="18" customHeight="1">
      <c r="B58" s="15"/>
      <c r="C58" s="25"/>
      <c r="D58" s="25"/>
      <c r="E58" s="78"/>
      <c r="F58" s="79"/>
      <c r="G58" s="20"/>
      <c r="H58" s="151"/>
      <c r="I58" s="80"/>
      <c r="J58" s="26"/>
      <c r="K58" s="131"/>
      <c r="L58" s="38"/>
      <c r="M58" s="70"/>
      <c r="N58" s="69"/>
      <c r="O58" s="70"/>
      <c r="P58" s="18"/>
      <c r="Q58" s="70"/>
    </row>
    <row r="59" spans="2:17" s="8" customFormat="1" ht="18" customHeight="1">
      <c r="B59" s="15"/>
      <c r="C59" s="25"/>
      <c r="D59" s="15"/>
      <c r="E59" s="78"/>
      <c r="F59" s="79"/>
      <c r="G59" s="20"/>
      <c r="H59" s="23"/>
      <c r="I59" s="80"/>
      <c r="J59" s="78"/>
      <c r="K59" s="38"/>
      <c r="L59" s="38"/>
      <c r="M59" s="70"/>
      <c r="N59" s="69"/>
      <c r="O59" s="70"/>
      <c r="P59" s="18"/>
      <c r="Q59" s="70"/>
    </row>
    <row r="60" spans="2:17" s="128" customFormat="1" ht="18" customHeight="1">
      <c r="B60" s="15"/>
      <c r="C60" s="25"/>
      <c r="D60" s="25"/>
      <c r="E60" s="78"/>
      <c r="F60" s="79"/>
      <c r="G60" s="151"/>
      <c r="H60" s="233"/>
      <c r="I60" s="80"/>
      <c r="J60" s="78"/>
      <c r="K60" s="236"/>
      <c r="L60" s="236"/>
      <c r="M60" s="127"/>
      <c r="N60" s="238"/>
      <c r="O60" s="127"/>
      <c r="P60" s="125"/>
      <c r="Q60" s="127"/>
    </row>
    <row r="61" spans="2:17" s="128" customFormat="1" ht="18" customHeight="1">
      <c r="B61" s="15"/>
      <c r="C61" s="25"/>
      <c r="D61" s="25"/>
      <c r="E61" s="26"/>
      <c r="F61" s="79"/>
      <c r="G61" s="26"/>
      <c r="H61" s="233"/>
      <c r="I61" s="80"/>
      <c r="J61" s="26"/>
      <c r="K61" s="236"/>
      <c r="L61" s="236"/>
      <c r="M61" s="127"/>
      <c r="N61" s="238"/>
      <c r="O61" s="127"/>
      <c r="P61" s="125"/>
      <c r="Q61" s="127"/>
    </row>
    <row r="62" spans="2:17" s="128" customFormat="1" ht="18" customHeight="1">
      <c r="B62" s="15"/>
      <c r="C62" s="25"/>
      <c r="D62" s="25"/>
      <c r="E62" s="246"/>
      <c r="F62" s="79"/>
      <c r="G62" s="20"/>
      <c r="H62" s="233"/>
      <c r="I62" s="80"/>
      <c r="J62" s="20"/>
      <c r="K62" s="236"/>
      <c r="L62" s="236"/>
      <c r="M62" s="127"/>
      <c r="N62" s="238"/>
      <c r="O62" s="127"/>
      <c r="P62" s="125"/>
      <c r="Q62" s="127"/>
    </row>
    <row r="63" spans="2:17" s="128" customFormat="1" ht="18" customHeight="1">
      <c r="B63" s="15"/>
      <c r="C63" s="25"/>
      <c r="D63" s="25"/>
      <c r="E63" s="189"/>
      <c r="F63" s="79"/>
      <c r="G63" s="20"/>
      <c r="H63" s="233"/>
      <c r="I63" s="80"/>
      <c r="J63" s="26"/>
      <c r="K63" s="236"/>
      <c r="L63" s="236"/>
      <c r="M63" s="127"/>
      <c r="N63" s="238"/>
      <c r="O63" s="127"/>
      <c r="P63" s="125"/>
      <c r="Q63" s="127"/>
    </row>
    <row r="64" spans="2:17" s="128" customFormat="1" ht="18" customHeight="1">
      <c r="B64" s="15"/>
      <c r="C64" s="25"/>
      <c r="D64" s="25"/>
      <c r="E64" s="26"/>
      <c r="F64" s="79"/>
      <c r="G64" s="20"/>
      <c r="H64" s="233"/>
      <c r="I64" s="80"/>
      <c r="J64" s="26"/>
      <c r="K64" s="236"/>
      <c r="L64" s="236"/>
      <c r="M64" s="127"/>
      <c r="N64" s="238"/>
      <c r="O64" s="127"/>
      <c r="P64" s="125"/>
      <c r="Q64" s="127"/>
    </row>
    <row r="65" spans="2:17" s="128" customFormat="1" ht="18" customHeight="1">
      <c r="B65" s="15"/>
      <c r="C65" s="25"/>
      <c r="D65" s="25"/>
      <c r="E65" s="26"/>
      <c r="F65" s="16"/>
      <c r="G65" s="20"/>
      <c r="H65" s="233"/>
      <c r="I65" s="244"/>
      <c r="J65" s="26"/>
      <c r="K65" s="236"/>
      <c r="L65" s="236"/>
      <c r="M65" s="127"/>
      <c r="N65" s="238"/>
      <c r="O65" s="127"/>
      <c r="P65" s="125"/>
      <c r="Q65" s="127"/>
    </row>
    <row r="66" spans="2:17" s="8" customFormat="1" ht="18" customHeight="1">
      <c r="B66" s="15"/>
      <c r="C66" s="25"/>
      <c r="D66" s="25"/>
      <c r="E66" s="79"/>
      <c r="F66" s="79"/>
      <c r="G66" s="151"/>
      <c r="H66" s="233"/>
      <c r="I66" s="80"/>
      <c r="J66" s="78"/>
      <c r="K66" s="38"/>
      <c r="L66" s="38"/>
      <c r="M66" s="70"/>
      <c r="N66" s="69"/>
      <c r="O66" s="70"/>
      <c r="P66" s="18"/>
      <c r="Q66" s="70"/>
    </row>
    <row r="67" spans="2:17" s="8" customFormat="1" ht="18" customHeight="1">
      <c r="B67" s="15"/>
      <c r="C67" s="247"/>
      <c r="D67" s="247"/>
      <c r="E67" s="248"/>
      <c r="F67" s="249"/>
      <c r="G67" s="250"/>
      <c r="H67" s="251"/>
      <c r="I67" s="252"/>
      <c r="J67" s="248"/>
      <c r="K67" s="38"/>
      <c r="L67" s="38"/>
      <c r="M67" s="70"/>
      <c r="N67" s="69"/>
      <c r="O67" s="70"/>
      <c r="P67" s="18"/>
      <c r="Q67" s="70"/>
    </row>
    <row r="68" spans="2:17" s="8" customFormat="1" ht="18" customHeight="1">
      <c r="B68" s="15"/>
      <c r="C68" s="247"/>
      <c r="D68" s="247"/>
      <c r="E68" s="248"/>
      <c r="F68" s="249"/>
      <c r="G68" s="250"/>
      <c r="H68" s="251"/>
      <c r="I68" s="252"/>
      <c r="J68" s="248"/>
      <c r="K68" s="131"/>
      <c r="L68" s="38"/>
      <c r="M68" s="70"/>
      <c r="N68" s="69"/>
      <c r="O68" s="69"/>
      <c r="P68" s="18"/>
      <c r="Q68" s="70"/>
    </row>
    <row r="69" spans="2:17" s="8" customFormat="1" ht="18" customHeight="1">
      <c r="B69" s="15"/>
      <c r="C69" s="247"/>
      <c r="D69" s="247"/>
      <c r="E69" s="120"/>
      <c r="F69" s="124"/>
      <c r="G69" s="253"/>
      <c r="H69" s="253"/>
      <c r="I69" s="254"/>
      <c r="J69" s="120"/>
      <c r="K69" s="236"/>
      <c r="L69" s="38"/>
      <c r="M69" s="70"/>
      <c r="N69" s="69"/>
      <c r="O69" s="18"/>
      <c r="P69" s="18"/>
      <c r="Q69" s="70"/>
    </row>
    <row r="70" spans="2:17" s="8" customFormat="1" ht="18" customHeight="1">
      <c r="B70" s="15"/>
      <c r="C70" s="25"/>
      <c r="D70" s="25"/>
      <c r="E70" s="78"/>
      <c r="F70" s="16"/>
      <c r="G70" s="150"/>
      <c r="H70" s="233"/>
      <c r="I70" s="17"/>
      <c r="J70" s="149"/>
      <c r="K70" s="236"/>
      <c r="L70" s="38"/>
      <c r="M70" s="70"/>
      <c r="N70" s="69"/>
      <c r="O70" s="18"/>
      <c r="P70" s="18"/>
      <c r="Q70" s="70"/>
    </row>
    <row r="71" spans="2:17" s="128" customFormat="1" ht="18" customHeight="1">
      <c r="B71" s="118"/>
      <c r="C71" s="79"/>
      <c r="D71" s="79"/>
      <c r="E71" s="28"/>
      <c r="F71" s="16"/>
      <c r="G71" s="255"/>
      <c r="H71" s="256"/>
      <c r="I71" s="156"/>
      <c r="J71" s="257"/>
      <c r="K71" s="236"/>
      <c r="L71" s="236"/>
      <c r="M71" s="127"/>
      <c r="N71" s="238"/>
      <c r="O71" s="125"/>
      <c r="P71" s="125"/>
      <c r="Q71" s="127"/>
    </row>
    <row r="72" spans="2:17" s="8" customFormat="1" ht="18" customHeight="1">
      <c r="B72" s="15"/>
      <c r="C72" s="25"/>
      <c r="D72" s="25"/>
      <c r="E72" s="78"/>
      <c r="F72" s="79"/>
      <c r="G72" s="151"/>
      <c r="H72" s="233"/>
      <c r="I72" s="80"/>
      <c r="J72" s="78"/>
      <c r="K72" s="131"/>
      <c r="L72" s="38"/>
      <c r="M72" s="70"/>
      <c r="N72" s="69"/>
      <c r="O72" s="69"/>
      <c r="P72" s="18"/>
      <c r="Q72" s="70"/>
    </row>
    <row r="73" spans="2:17" s="8" customFormat="1" ht="18" customHeight="1">
      <c r="B73" s="15"/>
      <c r="C73" s="247"/>
      <c r="D73" s="247"/>
      <c r="E73" s="78"/>
      <c r="F73" s="79"/>
      <c r="G73" s="151"/>
      <c r="H73" s="233"/>
      <c r="I73" s="80"/>
      <c r="J73" s="78"/>
      <c r="K73" s="131"/>
      <c r="L73" s="38"/>
      <c r="M73" s="70"/>
      <c r="N73" s="69"/>
      <c r="O73" s="69"/>
      <c r="P73" s="18"/>
      <c r="Q73" s="70"/>
    </row>
    <row r="74" spans="2:17" s="8" customFormat="1" ht="18" customHeight="1">
      <c r="B74" s="16"/>
      <c r="C74" s="247"/>
      <c r="D74" s="247"/>
      <c r="E74" s="78"/>
      <c r="F74" s="79"/>
      <c r="G74" s="151"/>
      <c r="H74" s="233"/>
      <c r="I74" s="80"/>
      <c r="J74" s="78"/>
      <c r="K74" s="131"/>
      <c r="L74" s="38"/>
      <c r="M74" s="70"/>
      <c r="N74" s="69"/>
      <c r="O74" s="69"/>
      <c r="P74" s="18"/>
      <c r="Q74" s="70"/>
    </row>
    <row r="75" spans="2:17" s="8" customFormat="1" ht="18" customHeight="1">
      <c r="B75" s="16"/>
      <c r="C75" s="247"/>
      <c r="D75" s="247"/>
      <c r="E75" s="248"/>
      <c r="F75" s="249"/>
      <c r="G75" s="250"/>
      <c r="H75" s="251"/>
      <c r="I75" s="252"/>
      <c r="J75" s="248"/>
      <c r="K75" s="131"/>
      <c r="L75" s="38"/>
      <c r="M75" s="70"/>
      <c r="N75" s="69"/>
      <c r="O75" s="69"/>
      <c r="P75" s="18"/>
      <c r="Q75" s="70"/>
    </row>
    <row r="76" spans="2:17" s="8" customFormat="1" ht="18" customHeight="1">
      <c r="B76" s="16"/>
      <c r="C76" s="25"/>
      <c r="D76" s="25"/>
      <c r="E76" s="78"/>
      <c r="F76" s="79"/>
      <c r="G76" s="151"/>
      <c r="H76" s="233">
        <f>F76*G76</f>
        <v>0</v>
      </c>
      <c r="I76" s="80"/>
      <c r="J76" s="78"/>
      <c r="K76" s="131"/>
      <c r="L76" s="38"/>
      <c r="M76" s="70"/>
      <c r="N76" s="69"/>
      <c r="O76" s="69"/>
      <c r="P76" s="18"/>
      <c r="Q76" s="70"/>
    </row>
    <row r="77" spans="2:17" s="8" customFormat="1" ht="18" customHeight="1">
      <c r="B77" s="16"/>
      <c r="C77" s="25"/>
      <c r="D77" s="25"/>
      <c r="E77" s="78"/>
      <c r="F77" s="79"/>
      <c r="G77" s="151"/>
      <c r="H77" s="233">
        <f>F77*G77</f>
        <v>0</v>
      </c>
      <c r="I77" s="80"/>
      <c r="J77" s="78"/>
      <c r="K77" s="131"/>
      <c r="L77" s="38"/>
      <c r="M77" s="70"/>
      <c r="N77" s="69"/>
      <c r="O77" s="69"/>
      <c r="P77" s="18"/>
      <c r="Q77" s="70"/>
    </row>
    <row r="78" spans="2:17" s="8" customFormat="1" ht="18" customHeight="1">
      <c r="B78" s="16"/>
      <c r="C78" s="15"/>
      <c r="D78" s="15"/>
      <c r="E78" s="258"/>
      <c r="F78" s="259"/>
      <c r="G78" s="258"/>
      <c r="H78" s="23">
        <f t="shared" ref="H78:H86" si="0">F78*G78</f>
        <v>0</v>
      </c>
      <c r="I78" s="23"/>
      <c r="J78" s="258"/>
      <c r="K78" s="131"/>
      <c r="L78" s="38"/>
      <c r="M78" s="70"/>
      <c r="N78" s="69"/>
      <c r="O78" s="69"/>
      <c r="P78" s="18"/>
      <c r="Q78" s="70"/>
    </row>
    <row r="79" spans="2:17" s="8" customFormat="1" ht="18" customHeight="1">
      <c r="B79" s="16"/>
      <c r="C79" s="15"/>
      <c r="D79" s="15"/>
      <c r="E79" s="258"/>
      <c r="F79" s="259"/>
      <c r="G79" s="258"/>
      <c r="H79" s="23">
        <f t="shared" si="0"/>
        <v>0</v>
      </c>
      <c r="I79" s="23"/>
      <c r="J79" s="258"/>
      <c r="K79" s="131"/>
      <c r="L79" s="38"/>
      <c r="M79" s="70"/>
      <c r="N79" s="18"/>
      <c r="O79" s="18"/>
      <c r="P79" s="18"/>
      <c r="Q79" s="70"/>
    </row>
    <row r="80" spans="2:17" s="8" customFormat="1" ht="18" customHeight="1">
      <c r="B80" s="16"/>
      <c r="C80" s="15"/>
      <c r="D80" s="15"/>
      <c r="E80" s="258"/>
      <c r="F80" s="259"/>
      <c r="G80" s="258"/>
      <c r="H80" s="23">
        <f t="shared" si="0"/>
        <v>0</v>
      </c>
      <c r="I80" s="23"/>
      <c r="J80" s="258"/>
      <c r="K80" s="131"/>
      <c r="L80" s="38"/>
      <c r="M80" s="70"/>
      <c r="N80" s="69"/>
      <c r="O80" s="69"/>
      <c r="P80" s="18"/>
      <c r="Q80" s="70"/>
    </row>
    <row r="81" spans="2:17" s="8" customFormat="1" ht="18" customHeight="1">
      <c r="B81" s="16"/>
      <c r="C81" s="15"/>
      <c r="D81" s="15"/>
      <c r="E81" s="258"/>
      <c r="F81" s="259"/>
      <c r="G81" s="258"/>
      <c r="H81" s="23">
        <f t="shared" si="0"/>
        <v>0</v>
      </c>
      <c r="I81" s="23"/>
      <c r="J81" s="258"/>
      <c r="K81" s="131"/>
      <c r="L81" s="38"/>
      <c r="M81" s="70"/>
      <c r="N81" s="69"/>
      <c r="O81" s="69"/>
      <c r="P81" s="18"/>
      <c r="Q81" s="70"/>
    </row>
    <row r="82" spans="2:17" s="8" customFormat="1" ht="18" customHeight="1">
      <c r="B82" s="16"/>
      <c r="C82" s="15"/>
      <c r="D82" s="15"/>
      <c r="E82" s="258"/>
      <c r="F82" s="259"/>
      <c r="G82" s="258"/>
      <c r="H82" s="23">
        <f t="shared" si="0"/>
        <v>0</v>
      </c>
      <c r="I82" s="23"/>
      <c r="J82" s="258"/>
      <c r="K82" s="131"/>
      <c r="L82" s="38"/>
      <c r="M82" s="70"/>
      <c r="N82" s="69"/>
      <c r="O82" s="69"/>
      <c r="P82" s="18"/>
      <c r="Q82" s="70"/>
    </row>
    <row r="83" spans="2:17" s="8" customFormat="1" ht="18" customHeight="1">
      <c r="B83" s="16"/>
      <c r="C83" s="15"/>
      <c r="D83" s="15"/>
      <c r="E83" s="258"/>
      <c r="F83" s="259"/>
      <c r="G83" s="258"/>
      <c r="H83" s="23">
        <f t="shared" si="0"/>
        <v>0</v>
      </c>
      <c r="I83" s="23"/>
      <c r="J83" s="258"/>
      <c r="K83" s="131"/>
      <c r="L83" s="38"/>
      <c r="M83" s="70"/>
      <c r="N83" s="69"/>
      <c r="O83" s="69"/>
      <c r="P83" s="69"/>
      <c r="Q83" s="70"/>
    </row>
    <row r="84" spans="2:17" s="8" customFormat="1" ht="18" customHeight="1">
      <c r="B84" s="16"/>
      <c r="C84" s="15"/>
      <c r="D84" s="15"/>
      <c r="E84" s="189"/>
      <c r="F84" s="16"/>
      <c r="G84" s="23"/>
      <c r="H84" s="23">
        <f t="shared" si="0"/>
        <v>0</v>
      </c>
      <c r="I84" s="23"/>
      <c r="J84" s="26"/>
      <c r="K84" s="131"/>
      <c r="L84" s="38"/>
      <c r="M84" s="70"/>
      <c r="N84" s="69"/>
      <c r="O84" s="69"/>
      <c r="P84" s="69"/>
      <c r="Q84" s="70"/>
    </row>
    <row r="85" spans="2:17" ht="18" customHeight="1">
      <c r="B85" s="16"/>
      <c r="C85" s="15"/>
      <c r="D85" s="15"/>
      <c r="E85" s="189"/>
      <c r="F85" s="16"/>
      <c r="G85" s="23"/>
      <c r="H85" s="23">
        <f t="shared" si="0"/>
        <v>0</v>
      </c>
      <c r="I85" s="23"/>
      <c r="J85" s="26"/>
      <c r="K85" s="131"/>
      <c r="L85" s="38"/>
      <c r="M85" s="70"/>
      <c r="N85" s="69"/>
      <c r="O85" s="69"/>
      <c r="P85" s="210"/>
      <c r="Q85" s="211"/>
    </row>
    <row r="86" spans="2:17">
      <c r="B86" s="16"/>
      <c r="C86" s="15"/>
      <c r="D86" s="15"/>
      <c r="E86" s="189"/>
      <c r="F86" s="16"/>
      <c r="G86" s="23"/>
      <c r="H86" s="23">
        <f t="shared" si="0"/>
        <v>0</v>
      </c>
      <c r="I86" s="23"/>
      <c r="J86" s="26"/>
    </row>
    <row r="87" spans="2:17">
      <c r="M87" s="132"/>
    </row>
    <row r="91" spans="2:17">
      <c r="F91" s="223"/>
      <c r="H91" s="223"/>
    </row>
  </sheetData>
  <autoFilter ref="B8:O73" xr:uid="{07BE8772-46B1-4BE8-906C-E97361CAD569}"/>
  <mergeCells count="6">
    <mergeCell ref="B2:D2"/>
    <mergeCell ref="G2:I2"/>
    <mergeCell ref="B3:D3"/>
    <mergeCell ref="B4:D4"/>
    <mergeCell ref="B5:D5"/>
    <mergeCell ref="B6:D6"/>
  </mergeCells>
  <phoneticPr fontId="3"/>
  <pageMargins left="0.2" right="0.2" top="0.75" bottom="0.75" header="0.3" footer="0.3"/>
  <pageSetup paperSize="8" scale="66"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C470-514B-4C4A-B3CD-70C9A9AD36CF}">
  <sheetPr>
    <pageSetUpPr fitToPage="1"/>
  </sheetPr>
  <dimension ref="B2:Q1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10.75" style="8" customWidth="1"/>
    <col min="3" max="3" width="20.625" style="3" customWidth="1"/>
    <col min="4" max="4" width="15.75" style="3" customWidth="1"/>
    <col min="5" max="5" width="30.625" style="3" customWidth="1"/>
    <col min="6" max="6" width="6.25" style="3" customWidth="1"/>
    <col min="7" max="8" width="11.625" style="3" customWidth="1"/>
    <col min="9" max="9" width="5.75" style="10" customWidth="1"/>
    <col min="10" max="10" width="30.625" style="3" customWidth="1"/>
    <col min="11" max="11" width="20.75" style="3" customWidth="1"/>
    <col min="12" max="12" width="15.75" style="8" customWidth="1"/>
    <col min="13" max="13" width="13.75" style="9" customWidth="1"/>
    <col min="14" max="14" width="6.375" style="3" customWidth="1"/>
    <col min="15" max="15" width="13.25" style="10" customWidth="1"/>
    <col min="16" max="16" width="14.5" style="11" customWidth="1"/>
    <col min="17" max="17" width="15.625" style="12" customWidth="1"/>
    <col min="18" max="256" width="9" style="3"/>
    <col min="257" max="257" width="2.625" style="3" customWidth="1"/>
    <col min="258" max="258" width="10.75" style="3" customWidth="1"/>
    <col min="259" max="259" width="20.625" style="3" customWidth="1"/>
    <col min="260" max="260" width="15.7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75" style="3" customWidth="1"/>
    <col min="268" max="268" width="1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0.75" style="3" customWidth="1"/>
    <col min="515" max="515" width="20.625" style="3" customWidth="1"/>
    <col min="516" max="516" width="15.7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75" style="3" customWidth="1"/>
    <col min="524" max="524" width="1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0.75" style="3" customWidth="1"/>
    <col min="771" max="771" width="20.625" style="3" customWidth="1"/>
    <col min="772" max="772" width="15.7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75" style="3" customWidth="1"/>
    <col min="780" max="780" width="1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0.75" style="3" customWidth="1"/>
    <col min="1027" max="1027" width="20.625" style="3" customWidth="1"/>
    <col min="1028" max="1028" width="15.7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75" style="3" customWidth="1"/>
    <col min="1036" max="1036" width="1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0.75" style="3" customWidth="1"/>
    <col min="1283" max="1283" width="20.625" style="3" customWidth="1"/>
    <col min="1284" max="1284" width="15.7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75" style="3" customWidth="1"/>
    <col min="1292" max="1292" width="1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0.75" style="3" customWidth="1"/>
    <col min="1539" max="1539" width="20.625" style="3" customWidth="1"/>
    <col min="1540" max="1540" width="15.7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75" style="3" customWidth="1"/>
    <col min="1548" max="1548" width="1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0.75" style="3" customWidth="1"/>
    <col min="1795" max="1795" width="20.625" style="3" customWidth="1"/>
    <col min="1796" max="1796" width="15.7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75" style="3" customWidth="1"/>
    <col min="1804" max="1804" width="1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0.75" style="3" customWidth="1"/>
    <col min="2051" max="2051" width="20.625" style="3" customWidth="1"/>
    <col min="2052" max="2052" width="15.7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75" style="3" customWidth="1"/>
    <col min="2060" max="2060" width="1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0.75" style="3" customWidth="1"/>
    <col min="2307" max="2307" width="20.625" style="3" customWidth="1"/>
    <col min="2308" max="2308" width="15.7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75" style="3" customWidth="1"/>
    <col min="2316" max="2316" width="1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0.75" style="3" customWidth="1"/>
    <col min="2563" max="2563" width="20.625" style="3" customWidth="1"/>
    <col min="2564" max="2564" width="15.7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75" style="3" customWidth="1"/>
    <col min="2572" max="2572" width="1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0.75" style="3" customWidth="1"/>
    <col min="2819" max="2819" width="20.625" style="3" customWidth="1"/>
    <col min="2820" max="2820" width="15.7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75" style="3" customWidth="1"/>
    <col min="2828" max="2828" width="1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0.75" style="3" customWidth="1"/>
    <col min="3075" max="3075" width="20.625" style="3" customWidth="1"/>
    <col min="3076" max="3076" width="15.7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75" style="3" customWidth="1"/>
    <col min="3084" max="3084" width="1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0.75" style="3" customWidth="1"/>
    <col min="3331" max="3331" width="20.625" style="3" customWidth="1"/>
    <col min="3332" max="3332" width="15.7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75" style="3" customWidth="1"/>
    <col min="3340" max="3340" width="1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0.75" style="3" customWidth="1"/>
    <col min="3587" max="3587" width="20.625" style="3" customWidth="1"/>
    <col min="3588" max="3588" width="15.7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75" style="3" customWidth="1"/>
    <col min="3596" max="3596" width="1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0.75" style="3" customWidth="1"/>
    <col min="3843" max="3843" width="20.625" style="3" customWidth="1"/>
    <col min="3844" max="3844" width="15.7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75" style="3" customWidth="1"/>
    <col min="3852" max="3852" width="1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0.75" style="3" customWidth="1"/>
    <col min="4099" max="4099" width="20.625" style="3" customWidth="1"/>
    <col min="4100" max="4100" width="15.7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75" style="3" customWidth="1"/>
    <col min="4108" max="4108" width="1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0.75" style="3" customWidth="1"/>
    <col min="4355" max="4355" width="20.625" style="3" customWidth="1"/>
    <col min="4356" max="4356" width="15.7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75" style="3" customWidth="1"/>
    <col min="4364" max="4364" width="1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0.75" style="3" customWidth="1"/>
    <col min="4611" max="4611" width="20.625" style="3" customWidth="1"/>
    <col min="4612" max="4612" width="15.7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75" style="3" customWidth="1"/>
    <col min="4620" max="4620" width="1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0.75" style="3" customWidth="1"/>
    <col min="4867" max="4867" width="20.625" style="3" customWidth="1"/>
    <col min="4868" max="4868" width="15.7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75" style="3" customWidth="1"/>
    <col min="4876" max="4876" width="1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0.75" style="3" customWidth="1"/>
    <col min="5123" max="5123" width="20.625" style="3" customWidth="1"/>
    <col min="5124" max="5124" width="15.7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75" style="3" customWidth="1"/>
    <col min="5132" max="5132" width="1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0.75" style="3" customWidth="1"/>
    <col min="5379" max="5379" width="20.625" style="3" customWidth="1"/>
    <col min="5380" max="5380" width="15.7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75" style="3" customWidth="1"/>
    <col min="5388" max="5388" width="1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0.75" style="3" customWidth="1"/>
    <col min="5635" max="5635" width="20.625" style="3" customWidth="1"/>
    <col min="5636" max="5636" width="15.7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75" style="3" customWidth="1"/>
    <col min="5644" max="5644" width="1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0.75" style="3" customWidth="1"/>
    <col min="5891" max="5891" width="20.625" style="3" customWidth="1"/>
    <col min="5892" max="5892" width="15.7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75" style="3" customWidth="1"/>
    <col min="5900" max="5900" width="1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0.75" style="3" customWidth="1"/>
    <col min="6147" max="6147" width="20.625" style="3" customWidth="1"/>
    <col min="6148" max="6148" width="15.7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75" style="3" customWidth="1"/>
    <col min="6156" max="6156" width="1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0.75" style="3" customWidth="1"/>
    <col min="6403" max="6403" width="20.625" style="3" customWidth="1"/>
    <col min="6404" max="6404" width="15.7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75" style="3" customWidth="1"/>
    <col min="6412" max="6412" width="1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0.75" style="3" customWidth="1"/>
    <col min="6659" max="6659" width="20.625" style="3" customWidth="1"/>
    <col min="6660" max="6660" width="15.7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75" style="3" customWidth="1"/>
    <col min="6668" max="6668" width="1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0.75" style="3" customWidth="1"/>
    <col min="6915" max="6915" width="20.625" style="3" customWidth="1"/>
    <col min="6916" max="6916" width="15.7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75" style="3" customWidth="1"/>
    <col min="6924" max="6924" width="1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0.75" style="3" customWidth="1"/>
    <col min="7171" max="7171" width="20.625" style="3" customWidth="1"/>
    <col min="7172" max="7172" width="15.7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75" style="3" customWidth="1"/>
    <col min="7180" max="7180" width="1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0.75" style="3" customWidth="1"/>
    <col min="7427" max="7427" width="20.625" style="3" customWidth="1"/>
    <col min="7428" max="7428" width="15.7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75" style="3" customWidth="1"/>
    <col min="7436" max="7436" width="1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0.75" style="3" customWidth="1"/>
    <col min="7683" max="7683" width="20.625" style="3" customWidth="1"/>
    <col min="7684" max="7684" width="15.7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75" style="3" customWidth="1"/>
    <col min="7692" max="7692" width="1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0.75" style="3" customWidth="1"/>
    <col min="7939" max="7939" width="20.625" style="3" customWidth="1"/>
    <col min="7940" max="7940" width="15.7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75" style="3" customWidth="1"/>
    <col min="7948" max="7948" width="1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0.75" style="3" customWidth="1"/>
    <col min="8195" max="8195" width="20.625" style="3" customWidth="1"/>
    <col min="8196" max="8196" width="15.7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75" style="3" customWidth="1"/>
    <col min="8204" max="8204" width="1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0.75" style="3" customWidth="1"/>
    <col min="8451" max="8451" width="20.625" style="3" customWidth="1"/>
    <col min="8452" max="8452" width="15.7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75" style="3" customWidth="1"/>
    <col min="8460" max="8460" width="1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0.75" style="3" customWidth="1"/>
    <col min="8707" max="8707" width="20.625" style="3" customWidth="1"/>
    <col min="8708" max="8708" width="15.7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75" style="3" customWidth="1"/>
    <col min="8716" max="8716" width="1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0.75" style="3" customWidth="1"/>
    <col min="8963" max="8963" width="20.625" style="3" customWidth="1"/>
    <col min="8964" max="8964" width="15.7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75" style="3" customWidth="1"/>
    <col min="8972" max="8972" width="1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0.75" style="3" customWidth="1"/>
    <col min="9219" max="9219" width="20.625" style="3" customWidth="1"/>
    <col min="9220" max="9220" width="15.7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75" style="3" customWidth="1"/>
    <col min="9228" max="9228" width="1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0.75" style="3" customWidth="1"/>
    <col min="9475" max="9475" width="20.625" style="3" customWidth="1"/>
    <col min="9476" max="9476" width="15.7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75" style="3" customWidth="1"/>
    <col min="9484" max="9484" width="1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0.75" style="3" customWidth="1"/>
    <col min="9731" max="9731" width="20.625" style="3" customWidth="1"/>
    <col min="9732" max="9732" width="15.7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75" style="3" customWidth="1"/>
    <col min="9740" max="9740" width="1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0.75" style="3" customWidth="1"/>
    <col min="9987" max="9987" width="20.625" style="3" customWidth="1"/>
    <col min="9988" max="9988" width="15.7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75" style="3" customWidth="1"/>
    <col min="9996" max="9996" width="1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0.75" style="3" customWidth="1"/>
    <col min="10243" max="10243" width="20.625" style="3" customWidth="1"/>
    <col min="10244" max="10244" width="15.7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75" style="3" customWidth="1"/>
    <col min="10252" max="10252" width="1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0.75" style="3" customWidth="1"/>
    <col min="10499" max="10499" width="20.625" style="3" customWidth="1"/>
    <col min="10500" max="10500" width="15.7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75" style="3" customWidth="1"/>
    <col min="10508" max="10508" width="1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0.75" style="3" customWidth="1"/>
    <col min="10755" max="10755" width="20.625" style="3" customWidth="1"/>
    <col min="10756" max="10756" width="15.7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75" style="3" customWidth="1"/>
    <col min="10764" max="10764" width="1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0.75" style="3" customWidth="1"/>
    <col min="11011" max="11011" width="20.625" style="3" customWidth="1"/>
    <col min="11012" max="11012" width="15.7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75" style="3" customWidth="1"/>
    <col min="11020" max="11020" width="1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0.75" style="3" customWidth="1"/>
    <col min="11267" max="11267" width="20.625" style="3" customWidth="1"/>
    <col min="11268" max="11268" width="15.7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75" style="3" customWidth="1"/>
    <col min="11276" max="11276" width="1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0.75" style="3" customWidth="1"/>
    <col min="11523" max="11523" width="20.625" style="3" customWidth="1"/>
    <col min="11524" max="11524" width="15.7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75" style="3" customWidth="1"/>
    <col min="11532" max="11532" width="1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0.75" style="3" customWidth="1"/>
    <col min="11779" max="11779" width="20.625" style="3" customWidth="1"/>
    <col min="11780" max="11780" width="15.7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75" style="3" customWidth="1"/>
    <col min="11788" max="11788" width="1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0.75" style="3" customWidth="1"/>
    <col min="12035" max="12035" width="20.625" style="3" customWidth="1"/>
    <col min="12036" max="12036" width="15.7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75" style="3" customWidth="1"/>
    <col min="12044" max="12044" width="1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0.75" style="3" customWidth="1"/>
    <col min="12291" max="12291" width="20.625" style="3" customWidth="1"/>
    <col min="12292" max="12292" width="15.7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75" style="3" customWidth="1"/>
    <col min="12300" max="12300" width="1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0.75" style="3" customWidth="1"/>
    <col min="12547" max="12547" width="20.625" style="3" customWidth="1"/>
    <col min="12548" max="12548" width="15.7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75" style="3" customWidth="1"/>
    <col min="12556" max="12556" width="1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0.75" style="3" customWidth="1"/>
    <col min="12803" max="12803" width="20.625" style="3" customWidth="1"/>
    <col min="12804" max="12804" width="15.7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75" style="3" customWidth="1"/>
    <col min="12812" max="12812" width="1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0.75" style="3" customWidth="1"/>
    <col min="13059" max="13059" width="20.625" style="3" customWidth="1"/>
    <col min="13060" max="13060" width="15.7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75" style="3" customWidth="1"/>
    <col min="13068" max="13068" width="1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0.75" style="3" customWidth="1"/>
    <col min="13315" max="13315" width="20.625" style="3" customWidth="1"/>
    <col min="13316" max="13316" width="15.7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75" style="3" customWidth="1"/>
    <col min="13324" max="13324" width="1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0.75" style="3" customWidth="1"/>
    <col min="13571" max="13571" width="20.625" style="3" customWidth="1"/>
    <col min="13572" max="13572" width="15.7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75" style="3" customWidth="1"/>
    <col min="13580" max="13580" width="1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0.75" style="3" customWidth="1"/>
    <col min="13827" max="13827" width="20.625" style="3" customWidth="1"/>
    <col min="13828" max="13828" width="15.7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75" style="3" customWidth="1"/>
    <col min="13836" max="13836" width="1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0.75" style="3" customWidth="1"/>
    <col min="14083" max="14083" width="20.625" style="3" customWidth="1"/>
    <col min="14084" max="14084" width="15.7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75" style="3" customWidth="1"/>
    <col min="14092" max="14092" width="1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0.75" style="3" customWidth="1"/>
    <col min="14339" max="14339" width="20.625" style="3" customWidth="1"/>
    <col min="14340" max="14340" width="15.7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75" style="3" customWidth="1"/>
    <col min="14348" max="14348" width="1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0.75" style="3" customWidth="1"/>
    <col min="14595" max="14595" width="20.625" style="3" customWidth="1"/>
    <col min="14596" max="14596" width="15.7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75" style="3" customWidth="1"/>
    <col min="14604" max="14604" width="1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0.75" style="3" customWidth="1"/>
    <col min="14851" max="14851" width="20.625" style="3" customWidth="1"/>
    <col min="14852" max="14852" width="15.7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75" style="3" customWidth="1"/>
    <col min="14860" max="14860" width="1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0.75" style="3" customWidth="1"/>
    <col min="15107" max="15107" width="20.625" style="3" customWidth="1"/>
    <col min="15108" max="15108" width="15.7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75" style="3" customWidth="1"/>
    <col min="15116" max="15116" width="1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0.75" style="3" customWidth="1"/>
    <col min="15363" max="15363" width="20.625" style="3" customWidth="1"/>
    <col min="15364" max="15364" width="15.7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75" style="3" customWidth="1"/>
    <col min="15372" max="15372" width="1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0.75" style="3" customWidth="1"/>
    <col min="15619" max="15619" width="20.625" style="3" customWidth="1"/>
    <col min="15620" max="15620" width="15.7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75" style="3" customWidth="1"/>
    <col min="15628" max="15628" width="1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0.75" style="3" customWidth="1"/>
    <col min="15875" max="15875" width="20.625" style="3" customWidth="1"/>
    <col min="15876" max="15876" width="15.7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75" style="3" customWidth="1"/>
    <col min="15884" max="15884" width="1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0.75" style="3" customWidth="1"/>
    <col min="16131" max="16131" width="20.625" style="3" customWidth="1"/>
    <col min="16132" max="16132" width="15.7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75" style="3" customWidth="1"/>
    <col min="16140" max="16140" width="1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224</v>
      </c>
      <c r="G2" s="4" t="s">
        <v>2</v>
      </c>
      <c r="H2" s="5"/>
      <c r="I2" s="6"/>
      <c r="J2" s="7">
        <f>SUM(H:H)</f>
        <v>360</v>
      </c>
    </row>
    <row r="3" spans="2:17" ht="20.100000000000001" customHeight="1">
      <c r="B3" s="1" t="s">
        <v>3</v>
      </c>
      <c r="C3" s="1"/>
      <c r="D3" s="1"/>
      <c r="E3" s="13" t="s">
        <v>217</v>
      </c>
    </row>
    <row r="4" spans="2:17" ht="20.100000000000001" customHeight="1">
      <c r="B4" s="1" t="s">
        <v>5</v>
      </c>
      <c r="C4" s="1"/>
      <c r="D4" s="1"/>
      <c r="E4" s="13">
        <v>126105</v>
      </c>
    </row>
    <row r="5" spans="2:17" ht="20.100000000000001" customHeight="1">
      <c r="B5" s="1" t="s">
        <v>6</v>
      </c>
      <c r="C5" s="1"/>
      <c r="D5" s="1"/>
      <c r="E5" s="14"/>
    </row>
    <row r="6" spans="2:17" ht="20.100000000000001" customHeight="1">
      <c r="B6" s="1" t="s">
        <v>7</v>
      </c>
      <c r="C6" s="1"/>
      <c r="D6" s="1"/>
      <c r="E6" s="14">
        <v>42041</v>
      </c>
    </row>
    <row r="8" spans="2:17" s="8" customFormat="1" ht="19.7" customHeight="1">
      <c r="B8" s="15"/>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19"/>
    </row>
    <row r="9" spans="2:17" s="8" customFormat="1" ht="19.7" customHeight="1">
      <c r="B9" s="15"/>
      <c r="C9" s="15"/>
      <c r="D9" s="15"/>
      <c r="E9" s="16"/>
      <c r="F9" s="37"/>
      <c r="G9" s="23"/>
      <c r="H9" s="23">
        <f>F9*G9</f>
        <v>0</v>
      </c>
      <c r="I9" s="17"/>
      <c r="J9" s="16"/>
      <c r="K9" s="16"/>
      <c r="L9" s="16"/>
      <c r="M9" s="18"/>
      <c r="N9" s="15"/>
      <c r="O9" s="16"/>
      <c r="P9" s="18"/>
      <c r="Q9" s="19"/>
    </row>
    <row r="10" spans="2:17" s="8" customFormat="1" ht="19.7" customHeight="1">
      <c r="B10" s="15">
        <v>4</v>
      </c>
      <c r="C10" s="15" t="s">
        <v>58</v>
      </c>
      <c r="D10" s="15" t="s">
        <v>58</v>
      </c>
      <c r="E10" s="36" t="s">
        <v>481</v>
      </c>
      <c r="F10" s="37">
        <v>1</v>
      </c>
      <c r="G10" s="23">
        <v>100</v>
      </c>
      <c r="H10" s="23">
        <f>F10*G10</f>
        <v>100</v>
      </c>
      <c r="I10" s="22"/>
      <c r="J10" s="26" t="s">
        <v>80</v>
      </c>
      <c r="K10" s="36" t="s">
        <v>482</v>
      </c>
      <c r="L10" s="16"/>
      <c r="M10" s="18">
        <v>42034</v>
      </c>
      <c r="N10" s="15"/>
      <c r="O10" s="260" t="s">
        <v>483</v>
      </c>
      <c r="P10" s="18">
        <v>42041</v>
      </c>
      <c r="Q10" s="19" t="s">
        <v>484</v>
      </c>
    </row>
    <row r="11" spans="2:17" s="8" customFormat="1" ht="19.7" customHeight="1">
      <c r="B11" s="15">
        <v>5</v>
      </c>
      <c r="C11" s="15" t="s">
        <v>58</v>
      </c>
      <c r="D11" s="15" t="s">
        <v>58</v>
      </c>
      <c r="E11" s="36" t="s">
        <v>83</v>
      </c>
      <c r="F11" s="37">
        <v>1</v>
      </c>
      <c r="G11" s="23">
        <v>260</v>
      </c>
      <c r="H11" s="23">
        <f>F11*G11</f>
        <v>260</v>
      </c>
      <c r="I11" s="22"/>
      <c r="J11" s="26" t="s">
        <v>84</v>
      </c>
      <c r="K11" s="36" t="s">
        <v>482</v>
      </c>
      <c r="L11" s="16"/>
      <c r="M11" s="18">
        <v>42034</v>
      </c>
      <c r="N11" s="15"/>
      <c r="O11" s="260" t="s">
        <v>483</v>
      </c>
      <c r="P11" s="18">
        <v>42041</v>
      </c>
      <c r="Q11" s="19" t="s">
        <v>484</v>
      </c>
    </row>
    <row r="12" spans="2:17" s="8" customFormat="1" ht="19.7" customHeight="1">
      <c r="B12" s="15"/>
      <c r="C12" s="15"/>
      <c r="D12" s="15"/>
      <c r="E12" s="36"/>
      <c r="F12" s="37"/>
      <c r="G12" s="23"/>
      <c r="H12" s="23">
        <f>F12*G12</f>
        <v>0</v>
      </c>
      <c r="I12" s="22"/>
      <c r="J12" s="26"/>
      <c r="K12" s="38"/>
      <c r="L12" s="16"/>
      <c r="M12" s="18"/>
      <c r="N12" s="15"/>
      <c r="O12" s="16"/>
      <c r="P12" s="18"/>
      <c r="Q12" s="19"/>
    </row>
    <row r="13" spans="2:17" s="8" customFormat="1" ht="19.7" customHeight="1">
      <c r="B13" s="15"/>
      <c r="C13" s="15"/>
      <c r="D13" s="15"/>
      <c r="E13" s="26"/>
      <c r="F13" s="66"/>
      <c r="G13" s="23"/>
      <c r="H13" s="23">
        <f>F13*G13</f>
        <v>0</v>
      </c>
      <c r="I13" s="41"/>
      <c r="J13" s="38"/>
      <c r="K13" s="38"/>
      <c r="L13" s="16"/>
      <c r="M13" s="18"/>
      <c r="N13" s="15"/>
      <c r="O13" s="16"/>
      <c r="P13" s="18"/>
      <c r="Q13" s="19"/>
    </row>
  </sheetData>
  <autoFilter ref="B8:O13" xr:uid="{9412C9D7-C4ED-4EDA-833C-E2C35224AC5B}"/>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A4EE9-465D-4FE8-80E9-BFB6DD1A957B}">
  <sheetPr>
    <pageSetUpPr fitToPage="1"/>
  </sheetPr>
  <dimension ref="B2:R63"/>
  <sheetViews>
    <sheetView zoomScale="85" zoomScaleNormal="85" workbookViewId="0">
      <pane xSplit="10" ySplit="8" topLeftCell="K9" activePane="bottomRight" state="frozen"/>
      <selection pane="topRight" activeCell="K1" sqref="K1"/>
      <selection pane="bottomLeft" activeCell="A9" sqref="A9"/>
      <selection pane="bottomRight" activeCell="S25" sqref="S25"/>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476</v>
      </c>
      <c r="G2" s="4" t="s">
        <v>2</v>
      </c>
      <c r="H2" s="5"/>
      <c r="I2" s="6"/>
      <c r="J2" s="7">
        <f>SUM(H:H)</f>
        <v>124705</v>
      </c>
      <c r="L2" s="3"/>
      <c r="O2" s="221"/>
      <c r="Q2" s="222"/>
      <c r="R2" s="223"/>
    </row>
    <row r="3" spans="2:18" ht="20.100000000000001" customHeight="1">
      <c r="B3" s="1" t="s">
        <v>3</v>
      </c>
      <c r="C3" s="1"/>
      <c r="D3" s="1"/>
      <c r="E3" s="13" t="s">
        <v>477</v>
      </c>
      <c r="L3" s="3"/>
      <c r="Q3" s="222"/>
    </row>
    <row r="4" spans="2:18" ht="20.100000000000001" customHeight="1">
      <c r="B4" s="1" t="s">
        <v>5</v>
      </c>
      <c r="C4" s="1"/>
      <c r="D4" s="1"/>
      <c r="E4" s="13">
        <v>126147</v>
      </c>
      <c r="G4" s="224"/>
      <c r="J4" s="98"/>
      <c r="L4" s="3"/>
      <c r="O4" s="221"/>
    </row>
    <row r="5" spans="2:18" ht="20.100000000000001" customHeight="1">
      <c r="B5" s="1" t="s">
        <v>6</v>
      </c>
      <c r="C5" s="1"/>
      <c r="D5" s="1"/>
      <c r="E5" s="14">
        <v>42058</v>
      </c>
      <c r="J5" s="98"/>
      <c r="L5" s="225"/>
      <c r="O5" s="221"/>
      <c r="P5" s="222"/>
      <c r="Q5" s="222"/>
    </row>
    <row r="6" spans="2:18" ht="20.100000000000001" customHeight="1">
      <c r="B6" s="1" t="s">
        <v>7</v>
      </c>
      <c r="C6" s="1"/>
      <c r="D6" s="1"/>
      <c r="E6" s="14">
        <v>42058</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c r="D9" s="15"/>
      <c r="E9" s="109"/>
      <c r="F9" s="16"/>
      <c r="G9" s="21"/>
      <c r="H9" s="23"/>
      <c r="I9" s="17"/>
      <c r="J9" s="16"/>
      <c r="K9" s="16"/>
      <c r="L9" s="16"/>
      <c r="M9" s="70"/>
      <c r="N9" s="15"/>
      <c r="O9" s="70"/>
      <c r="P9" s="18"/>
      <c r="Q9" s="70"/>
    </row>
    <row r="10" spans="2:18" s="128" customFormat="1" ht="19.5" customHeight="1">
      <c r="B10" s="15" t="s">
        <v>485</v>
      </c>
      <c r="C10" s="25" t="s">
        <v>165</v>
      </c>
      <c r="D10" s="25" t="s">
        <v>165</v>
      </c>
      <c r="E10" s="26" t="s">
        <v>486</v>
      </c>
      <c r="F10" s="16">
        <v>1</v>
      </c>
      <c r="G10" s="26">
        <v>5300</v>
      </c>
      <c r="H10" s="234">
        <f>F10*G10</f>
        <v>5300</v>
      </c>
      <c r="I10" s="156"/>
      <c r="J10" s="27" t="s">
        <v>487</v>
      </c>
      <c r="K10" s="236"/>
      <c r="L10" s="124"/>
      <c r="M10" s="127">
        <v>42039</v>
      </c>
      <c r="N10" s="118"/>
      <c r="O10" s="127">
        <v>42054</v>
      </c>
      <c r="P10" s="125"/>
      <c r="Q10" s="70" t="s">
        <v>488</v>
      </c>
    </row>
    <row r="11" spans="2:18" s="8" customFormat="1" ht="19.5" customHeight="1">
      <c r="B11" s="15" t="s">
        <v>489</v>
      </c>
      <c r="C11" s="25" t="s">
        <v>165</v>
      </c>
      <c r="D11" s="25" t="s">
        <v>165</v>
      </c>
      <c r="E11" s="26" t="s">
        <v>490</v>
      </c>
      <c r="F11" s="16">
        <v>1</v>
      </c>
      <c r="G11" s="26">
        <v>9400</v>
      </c>
      <c r="H11" s="234">
        <f t="shared" ref="H11:H16" si="0">F11*G11</f>
        <v>9400</v>
      </c>
      <c r="I11" s="156"/>
      <c r="J11" s="27" t="s">
        <v>264</v>
      </c>
      <c r="K11" s="38"/>
      <c r="L11" s="16"/>
      <c r="M11" s="127">
        <v>42039</v>
      </c>
      <c r="N11" s="15"/>
      <c r="O11" s="127">
        <v>42054</v>
      </c>
      <c r="P11" s="18"/>
      <c r="Q11" s="70" t="s">
        <v>488</v>
      </c>
    </row>
    <row r="12" spans="2:18" s="8" customFormat="1" ht="19.5" customHeight="1">
      <c r="B12" s="15" t="s">
        <v>489</v>
      </c>
      <c r="C12" s="25" t="s">
        <v>165</v>
      </c>
      <c r="D12" s="25" t="s">
        <v>165</v>
      </c>
      <c r="E12" s="26" t="s">
        <v>491</v>
      </c>
      <c r="F12" s="16">
        <v>1</v>
      </c>
      <c r="G12" s="26">
        <v>5300</v>
      </c>
      <c r="H12" s="234">
        <f t="shared" si="0"/>
        <v>5300</v>
      </c>
      <c r="I12" s="156"/>
      <c r="J12" s="27" t="s">
        <v>492</v>
      </c>
      <c r="K12" s="38"/>
      <c r="L12" s="16"/>
      <c r="M12" s="127">
        <v>42039</v>
      </c>
      <c r="N12" s="15"/>
      <c r="O12" s="127">
        <v>42054</v>
      </c>
      <c r="P12" s="18"/>
      <c r="Q12" s="70" t="s">
        <v>488</v>
      </c>
    </row>
    <row r="13" spans="2:18" s="8" customFormat="1" ht="19.5" customHeight="1">
      <c r="B13" s="15" t="s">
        <v>489</v>
      </c>
      <c r="C13" s="25" t="s">
        <v>165</v>
      </c>
      <c r="D13" s="25" t="s">
        <v>165</v>
      </c>
      <c r="E13" s="26" t="s">
        <v>493</v>
      </c>
      <c r="F13" s="16">
        <v>1</v>
      </c>
      <c r="G13" s="26">
        <v>4600</v>
      </c>
      <c r="H13" s="234">
        <f t="shared" si="0"/>
        <v>4600</v>
      </c>
      <c r="I13" s="156"/>
      <c r="J13" s="27" t="s">
        <v>494</v>
      </c>
      <c r="K13" s="38"/>
      <c r="L13" s="16"/>
      <c r="M13" s="127">
        <v>42039</v>
      </c>
      <c r="N13" s="15"/>
      <c r="O13" s="127">
        <v>42054</v>
      </c>
      <c r="P13" s="18"/>
      <c r="Q13" s="70" t="s">
        <v>488</v>
      </c>
    </row>
    <row r="14" spans="2:18" s="8" customFormat="1" ht="19.5" customHeight="1">
      <c r="B14" s="15" t="s">
        <v>489</v>
      </c>
      <c r="C14" s="25" t="s">
        <v>165</v>
      </c>
      <c r="D14" s="25" t="s">
        <v>165</v>
      </c>
      <c r="E14" s="26" t="s">
        <v>495</v>
      </c>
      <c r="F14" s="16">
        <v>1</v>
      </c>
      <c r="G14" s="26">
        <v>5100</v>
      </c>
      <c r="H14" s="234">
        <f t="shared" si="0"/>
        <v>5100</v>
      </c>
      <c r="I14" s="156"/>
      <c r="J14" s="27" t="s">
        <v>496</v>
      </c>
      <c r="K14" s="38"/>
      <c r="L14" s="16"/>
      <c r="M14" s="127">
        <v>42039</v>
      </c>
      <c r="N14" s="15"/>
      <c r="O14" s="127">
        <v>42054</v>
      </c>
      <c r="P14" s="18"/>
      <c r="Q14" s="70" t="s">
        <v>488</v>
      </c>
    </row>
    <row r="15" spans="2:18" s="8" customFormat="1" ht="19.5" customHeight="1">
      <c r="B15" s="15" t="s">
        <v>489</v>
      </c>
      <c r="C15" s="25" t="s">
        <v>165</v>
      </c>
      <c r="D15" s="25" t="s">
        <v>165</v>
      </c>
      <c r="E15" s="26" t="s">
        <v>497</v>
      </c>
      <c r="F15" s="16">
        <v>1</v>
      </c>
      <c r="G15" s="26">
        <v>3200</v>
      </c>
      <c r="H15" s="234">
        <f t="shared" si="0"/>
        <v>3200</v>
      </c>
      <c r="I15" s="156"/>
      <c r="J15" s="27" t="s">
        <v>498</v>
      </c>
      <c r="K15" s="38"/>
      <c r="L15" s="16"/>
      <c r="M15" s="127">
        <v>42039</v>
      </c>
      <c r="N15" s="15"/>
      <c r="O15" s="127">
        <v>42054</v>
      </c>
      <c r="P15" s="18"/>
      <c r="Q15" s="70" t="s">
        <v>488</v>
      </c>
    </row>
    <row r="16" spans="2:18" s="8" customFormat="1" ht="19.5" customHeight="1">
      <c r="B16" s="15" t="s">
        <v>489</v>
      </c>
      <c r="C16" s="25" t="s">
        <v>165</v>
      </c>
      <c r="D16" s="25" t="s">
        <v>165</v>
      </c>
      <c r="E16" s="26" t="s">
        <v>499</v>
      </c>
      <c r="F16" s="16">
        <v>1</v>
      </c>
      <c r="G16" s="26">
        <v>1800</v>
      </c>
      <c r="H16" s="234">
        <f t="shared" si="0"/>
        <v>1800</v>
      </c>
      <c r="I16" s="156"/>
      <c r="J16" s="27" t="s">
        <v>500</v>
      </c>
      <c r="K16" s="38"/>
      <c r="L16" s="16"/>
      <c r="M16" s="127">
        <v>42039</v>
      </c>
      <c r="N16" s="15"/>
      <c r="O16" s="127">
        <v>42054</v>
      </c>
      <c r="P16" s="18"/>
      <c r="Q16" s="70" t="s">
        <v>488</v>
      </c>
    </row>
    <row r="17" spans="2:17" s="128" customFormat="1" ht="18" customHeight="1">
      <c r="B17" s="15" t="s">
        <v>489</v>
      </c>
      <c r="C17" s="25" t="s">
        <v>58</v>
      </c>
      <c r="D17" s="25" t="s">
        <v>58</v>
      </c>
      <c r="E17" s="78" t="s">
        <v>501</v>
      </c>
      <c r="F17" s="79">
        <v>2</v>
      </c>
      <c r="G17" s="151">
        <v>210</v>
      </c>
      <c r="H17" s="151">
        <f>F17*G17</f>
        <v>420</v>
      </c>
      <c r="I17" s="80"/>
      <c r="J17" s="78" t="s">
        <v>502</v>
      </c>
      <c r="K17" s="236"/>
      <c r="L17" s="236"/>
      <c r="M17" s="127">
        <v>42041</v>
      </c>
      <c r="N17" s="238"/>
      <c r="O17" s="127">
        <v>42044</v>
      </c>
      <c r="P17" s="127">
        <v>42044</v>
      </c>
      <c r="Q17" s="127">
        <v>42044</v>
      </c>
    </row>
    <row r="18" spans="2:17" s="8" customFormat="1" ht="18" customHeight="1">
      <c r="B18" s="15" t="s">
        <v>489</v>
      </c>
      <c r="C18" s="25" t="s">
        <v>58</v>
      </c>
      <c r="D18" s="25" t="s">
        <v>58</v>
      </c>
      <c r="E18" s="78" t="s">
        <v>503</v>
      </c>
      <c r="F18" s="79">
        <v>1</v>
      </c>
      <c r="G18" s="151">
        <v>6830</v>
      </c>
      <c r="H18" s="151">
        <f>F18*G18</f>
        <v>6830</v>
      </c>
      <c r="I18" s="80"/>
      <c r="J18" s="78" t="s">
        <v>504</v>
      </c>
      <c r="K18" s="38"/>
      <c r="L18" s="38"/>
      <c r="M18" s="127">
        <v>42041</v>
      </c>
      <c r="N18" s="69"/>
      <c r="O18" s="70">
        <v>42048</v>
      </c>
      <c r="P18" s="70">
        <v>42048</v>
      </c>
      <c r="Q18" s="70">
        <v>42048</v>
      </c>
    </row>
    <row r="19" spans="2:17" s="128" customFormat="1" ht="18" customHeight="1">
      <c r="B19" s="15" t="s">
        <v>489</v>
      </c>
      <c r="C19" s="25" t="s">
        <v>58</v>
      </c>
      <c r="D19" s="25" t="s">
        <v>58</v>
      </c>
      <c r="E19" s="78" t="s">
        <v>505</v>
      </c>
      <c r="F19" s="79">
        <v>4</v>
      </c>
      <c r="G19" s="151">
        <v>610</v>
      </c>
      <c r="H19" s="151">
        <f>F19*G19</f>
        <v>2440</v>
      </c>
      <c r="I19" s="80"/>
      <c r="J19" s="78" t="s">
        <v>506</v>
      </c>
      <c r="K19" s="236"/>
      <c r="L19" s="236"/>
      <c r="M19" s="127">
        <v>42041</v>
      </c>
      <c r="N19" s="238"/>
      <c r="O19" s="127">
        <v>42047</v>
      </c>
      <c r="P19" s="127">
        <v>42047</v>
      </c>
      <c r="Q19" s="127">
        <v>42047</v>
      </c>
    </row>
    <row r="20" spans="2:17" s="8" customFormat="1" ht="18" customHeight="1">
      <c r="B20" s="15" t="s">
        <v>489</v>
      </c>
      <c r="C20" s="25" t="s">
        <v>58</v>
      </c>
      <c r="D20" s="25" t="s">
        <v>58</v>
      </c>
      <c r="E20" s="78" t="s">
        <v>507</v>
      </c>
      <c r="F20" s="79">
        <v>4</v>
      </c>
      <c r="G20" s="151">
        <v>290</v>
      </c>
      <c r="H20" s="233">
        <f>F20*G20</f>
        <v>1160</v>
      </c>
      <c r="I20" s="80"/>
      <c r="J20" s="78" t="s">
        <v>508</v>
      </c>
      <c r="K20" s="38"/>
      <c r="L20" s="38"/>
      <c r="M20" s="127">
        <v>42041</v>
      </c>
      <c r="N20" s="69"/>
      <c r="O20" s="70">
        <v>42048</v>
      </c>
      <c r="P20" s="70">
        <v>42048</v>
      </c>
      <c r="Q20" s="70">
        <v>42048</v>
      </c>
    </row>
    <row r="21" spans="2:17" s="8" customFormat="1" ht="18" customHeight="1">
      <c r="B21" s="15" t="s">
        <v>489</v>
      </c>
      <c r="C21" s="25" t="s">
        <v>58</v>
      </c>
      <c r="D21" s="25" t="s">
        <v>58</v>
      </c>
      <c r="E21" s="78" t="s">
        <v>509</v>
      </c>
      <c r="F21" s="79">
        <v>4</v>
      </c>
      <c r="G21" s="151">
        <v>80</v>
      </c>
      <c r="H21" s="233">
        <f>F21*G21</f>
        <v>320</v>
      </c>
      <c r="I21" s="80"/>
      <c r="J21" s="78" t="s">
        <v>510</v>
      </c>
      <c r="K21" s="38"/>
      <c r="L21" s="38"/>
      <c r="M21" s="127">
        <v>42041</v>
      </c>
      <c r="N21" s="69"/>
      <c r="O21" s="70">
        <v>42044</v>
      </c>
      <c r="P21" s="70">
        <v>42044</v>
      </c>
      <c r="Q21" s="70">
        <v>42044</v>
      </c>
    </row>
    <row r="22" spans="2:17" s="8" customFormat="1" ht="18" customHeight="1">
      <c r="B22" s="15"/>
      <c r="C22" s="25"/>
      <c r="D22" s="25"/>
      <c r="E22" s="78"/>
      <c r="F22" s="79"/>
      <c r="G22" s="151"/>
      <c r="H22" s="233"/>
      <c r="I22" s="80"/>
      <c r="J22" s="78"/>
      <c r="K22" s="38"/>
      <c r="L22" s="38"/>
      <c r="M22" s="70"/>
      <c r="N22" s="69"/>
      <c r="O22" s="70"/>
      <c r="P22" s="18"/>
      <c r="Q22" s="70"/>
    </row>
    <row r="23" spans="2:17" s="8" customFormat="1" ht="18" customHeight="1">
      <c r="B23" s="15" t="s">
        <v>511</v>
      </c>
      <c r="C23" s="25" t="s">
        <v>165</v>
      </c>
      <c r="D23" s="25" t="s">
        <v>165</v>
      </c>
      <c r="E23" s="26" t="s">
        <v>512</v>
      </c>
      <c r="F23" s="79">
        <v>1</v>
      </c>
      <c r="G23" s="151">
        <v>12800</v>
      </c>
      <c r="H23" s="233">
        <f t="shared" ref="H23:H43" si="1">F23*G23</f>
        <v>12800</v>
      </c>
      <c r="I23" s="80"/>
      <c r="J23" s="78" t="s">
        <v>513</v>
      </c>
      <c r="K23" s="236"/>
      <c r="L23" s="38"/>
      <c r="M23" s="127">
        <v>42039</v>
      </c>
      <c r="N23" s="69"/>
      <c r="O23" s="127">
        <v>42054</v>
      </c>
      <c r="P23" s="18"/>
      <c r="Q23" s="70" t="s">
        <v>488</v>
      </c>
    </row>
    <row r="24" spans="2:17" s="8" customFormat="1" ht="18" customHeight="1">
      <c r="B24" s="118" t="s">
        <v>511</v>
      </c>
      <c r="C24" s="247" t="s">
        <v>58</v>
      </c>
      <c r="D24" s="247" t="s">
        <v>58</v>
      </c>
      <c r="E24" s="248" t="s">
        <v>348</v>
      </c>
      <c r="F24" s="249">
        <v>1</v>
      </c>
      <c r="G24" s="250">
        <v>3350</v>
      </c>
      <c r="H24" s="251">
        <f t="shared" si="1"/>
        <v>3350</v>
      </c>
      <c r="I24" s="252"/>
      <c r="J24" s="248" t="s">
        <v>514</v>
      </c>
      <c r="K24" s="236"/>
      <c r="L24" s="38"/>
      <c r="M24" s="127">
        <v>42041</v>
      </c>
      <c r="N24" s="69"/>
      <c r="O24" s="70">
        <v>42044</v>
      </c>
      <c r="P24" s="70">
        <v>42044</v>
      </c>
      <c r="Q24" s="70">
        <v>42044</v>
      </c>
    </row>
    <row r="25" spans="2:17" s="8" customFormat="1" ht="18" customHeight="1">
      <c r="B25" s="118" t="s">
        <v>511</v>
      </c>
      <c r="C25" s="261" t="s">
        <v>58</v>
      </c>
      <c r="D25" s="262" t="s">
        <v>58</v>
      </c>
      <c r="E25" s="120" t="s">
        <v>347</v>
      </c>
      <c r="F25" s="124">
        <v>1</v>
      </c>
      <c r="G25" s="263">
        <v>5719</v>
      </c>
      <c r="H25" s="251">
        <f t="shared" si="1"/>
        <v>5719</v>
      </c>
      <c r="I25" s="264"/>
      <c r="J25" s="265" t="s">
        <v>515</v>
      </c>
      <c r="K25" s="236"/>
      <c r="L25" s="38"/>
      <c r="M25" s="127">
        <v>42041</v>
      </c>
      <c r="N25" s="69"/>
      <c r="O25" s="70">
        <v>42044</v>
      </c>
      <c r="P25" s="70">
        <v>42044</v>
      </c>
      <c r="Q25" s="70">
        <v>42045</v>
      </c>
    </row>
    <row r="26" spans="2:17" s="8" customFormat="1" ht="18" customHeight="1">
      <c r="B26" s="118" t="s">
        <v>511</v>
      </c>
      <c r="C26" s="247" t="s">
        <v>58</v>
      </c>
      <c r="D26" s="247" t="s">
        <v>58</v>
      </c>
      <c r="E26" s="248" t="s">
        <v>516</v>
      </c>
      <c r="F26" s="249">
        <v>1</v>
      </c>
      <c r="G26" s="250">
        <v>830</v>
      </c>
      <c r="H26" s="251">
        <f t="shared" si="1"/>
        <v>830</v>
      </c>
      <c r="I26" s="252"/>
      <c r="J26" s="248" t="s">
        <v>517</v>
      </c>
      <c r="K26" s="236"/>
      <c r="L26" s="38"/>
      <c r="M26" s="127">
        <v>42041</v>
      </c>
      <c r="N26" s="69"/>
      <c r="O26" s="70">
        <v>42047</v>
      </c>
      <c r="P26" s="70">
        <v>42047</v>
      </c>
      <c r="Q26" s="70">
        <v>42047</v>
      </c>
    </row>
    <row r="27" spans="2:17" s="8" customFormat="1" ht="18" customHeight="1">
      <c r="B27" s="118" t="s">
        <v>511</v>
      </c>
      <c r="C27" s="247" t="s">
        <v>58</v>
      </c>
      <c r="D27" s="247" t="s">
        <v>58</v>
      </c>
      <c r="E27" s="248" t="s">
        <v>518</v>
      </c>
      <c r="F27" s="249">
        <v>1</v>
      </c>
      <c r="G27" s="250">
        <v>1080</v>
      </c>
      <c r="H27" s="251">
        <f t="shared" si="1"/>
        <v>1080</v>
      </c>
      <c r="I27" s="252"/>
      <c r="J27" s="248" t="s">
        <v>350</v>
      </c>
      <c r="K27" s="236"/>
      <c r="L27" s="38"/>
      <c r="M27" s="127">
        <v>42041</v>
      </c>
      <c r="N27" s="69"/>
      <c r="O27" s="70">
        <v>42047</v>
      </c>
      <c r="P27" s="70">
        <v>42047</v>
      </c>
      <c r="Q27" s="70">
        <v>42047</v>
      </c>
    </row>
    <row r="28" spans="2:17" s="8" customFormat="1" ht="18" customHeight="1">
      <c r="B28" s="118" t="s">
        <v>511</v>
      </c>
      <c r="C28" s="247" t="s">
        <v>58</v>
      </c>
      <c r="D28" s="247" t="s">
        <v>58</v>
      </c>
      <c r="E28" s="266" t="s">
        <v>519</v>
      </c>
      <c r="F28" s="267">
        <v>1</v>
      </c>
      <c r="G28" s="248">
        <v>6840</v>
      </c>
      <c r="H28" s="250">
        <f t="shared" si="1"/>
        <v>6840</v>
      </c>
      <c r="I28" s="248"/>
      <c r="J28" s="268" t="s">
        <v>520</v>
      </c>
      <c r="K28" s="236"/>
      <c r="L28" s="38"/>
      <c r="M28" s="127">
        <v>42041</v>
      </c>
      <c r="N28" s="69"/>
      <c r="O28" s="70">
        <v>42047</v>
      </c>
      <c r="P28" s="70">
        <v>42047</v>
      </c>
      <c r="Q28" s="70">
        <v>42047</v>
      </c>
    </row>
    <row r="29" spans="2:17" s="8" customFormat="1" ht="18" customHeight="1">
      <c r="B29" s="118" t="s">
        <v>511</v>
      </c>
      <c r="C29" s="247" t="s">
        <v>58</v>
      </c>
      <c r="D29" s="247" t="s">
        <v>58</v>
      </c>
      <c r="E29" s="248" t="s">
        <v>521</v>
      </c>
      <c r="F29" s="249">
        <v>1</v>
      </c>
      <c r="G29" s="250">
        <v>3210</v>
      </c>
      <c r="H29" s="251">
        <f t="shared" si="1"/>
        <v>3210</v>
      </c>
      <c r="I29" s="269"/>
      <c r="J29" s="268" t="s">
        <v>522</v>
      </c>
      <c r="K29" s="236"/>
      <c r="L29" s="38"/>
      <c r="M29" s="127">
        <v>42041</v>
      </c>
      <c r="N29" s="69"/>
      <c r="O29" s="70">
        <v>42045</v>
      </c>
      <c r="P29" s="70">
        <v>42045</v>
      </c>
      <c r="Q29" s="70">
        <v>42045</v>
      </c>
    </row>
    <row r="30" spans="2:17" s="8" customFormat="1" ht="18" customHeight="1">
      <c r="B30" s="15" t="s">
        <v>511</v>
      </c>
      <c r="C30" s="25" t="s">
        <v>58</v>
      </c>
      <c r="D30" s="25" t="s">
        <v>58</v>
      </c>
      <c r="E30" s="78" t="s">
        <v>523</v>
      </c>
      <c r="F30" s="79">
        <v>1</v>
      </c>
      <c r="G30" s="151">
        <v>400</v>
      </c>
      <c r="H30" s="233">
        <f t="shared" si="1"/>
        <v>400</v>
      </c>
      <c r="I30" s="245"/>
      <c r="J30" s="149" t="s">
        <v>524</v>
      </c>
      <c r="K30" s="38" t="s">
        <v>525</v>
      </c>
      <c r="L30" s="38" t="s">
        <v>484</v>
      </c>
      <c r="M30" s="70">
        <v>42051</v>
      </c>
      <c r="N30" s="69"/>
      <c r="O30" s="70">
        <v>42052</v>
      </c>
      <c r="P30" s="70">
        <v>42052</v>
      </c>
      <c r="Q30" s="38" t="s">
        <v>484</v>
      </c>
    </row>
    <row r="31" spans="2:17" s="8" customFormat="1" ht="18" customHeight="1">
      <c r="B31" s="15" t="s">
        <v>511</v>
      </c>
      <c r="C31" s="25" t="s">
        <v>58</v>
      </c>
      <c r="D31" s="25" t="s">
        <v>58</v>
      </c>
      <c r="E31" s="78" t="s">
        <v>353</v>
      </c>
      <c r="F31" s="79">
        <v>1</v>
      </c>
      <c r="G31" s="151">
        <v>2218</v>
      </c>
      <c r="H31" s="233">
        <f t="shared" si="1"/>
        <v>2218</v>
      </c>
      <c r="I31" s="80"/>
      <c r="J31" s="78" t="s">
        <v>526</v>
      </c>
      <c r="K31" s="38" t="s">
        <v>525</v>
      </c>
      <c r="L31" s="38" t="s">
        <v>484</v>
      </c>
      <c r="M31" s="70">
        <v>42051</v>
      </c>
      <c r="N31" s="69"/>
      <c r="O31" s="70">
        <v>42052</v>
      </c>
      <c r="P31" s="70">
        <v>42052</v>
      </c>
      <c r="Q31" s="38" t="s">
        <v>484</v>
      </c>
    </row>
    <row r="32" spans="2:17" s="128" customFormat="1" ht="18" customHeight="1">
      <c r="B32" s="118"/>
      <c r="C32" s="25"/>
      <c r="D32" s="25"/>
      <c r="E32" s="78"/>
      <c r="F32" s="79"/>
      <c r="G32" s="151"/>
      <c r="H32" s="233">
        <f t="shared" si="1"/>
        <v>0</v>
      </c>
      <c r="I32" s="80"/>
      <c r="J32" s="78"/>
      <c r="K32" s="236"/>
      <c r="L32" s="236"/>
      <c r="M32" s="127"/>
      <c r="N32" s="238"/>
      <c r="O32" s="127"/>
      <c r="P32" s="125"/>
      <c r="Q32" s="127"/>
    </row>
    <row r="33" spans="2:17" s="128" customFormat="1" ht="18" customHeight="1">
      <c r="B33" s="15" t="s">
        <v>527</v>
      </c>
      <c r="C33" s="25" t="s">
        <v>44</v>
      </c>
      <c r="D33" s="25" t="s">
        <v>44</v>
      </c>
      <c r="E33" s="26" t="s">
        <v>528</v>
      </c>
      <c r="F33" s="79">
        <v>1</v>
      </c>
      <c r="G33" s="26">
        <v>7400</v>
      </c>
      <c r="H33" s="233">
        <f t="shared" si="1"/>
        <v>7400</v>
      </c>
      <c r="I33" s="80"/>
      <c r="J33" s="26" t="s">
        <v>529</v>
      </c>
      <c r="K33" s="229"/>
      <c r="L33" s="38"/>
      <c r="M33" s="70">
        <v>42044</v>
      </c>
      <c r="N33" s="69"/>
      <c r="O33" s="70">
        <v>42051</v>
      </c>
      <c r="P33" s="125">
        <v>42047</v>
      </c>
      <c r="Q33" s="127">
        <v>42047</v>
      </c>
    </row>
    <row r="34" spans="2:17" s="128" customFormat="1" ht="18" customHeight="1">
      <c r="B34" s="118" t="s">
        <v>527</v>
      </c>
      <c r="C34" s="25" t="s">
        <v>58</v>
      </c>
      <c r="D34" s="25" t="s">
        <v>58</v>
      </c>
      <c r="E34" s="246" t="s">
        <v>530</v>
      </c>
      <c r="F34" s="79">
        <v>1</v>
      </c>
      <c r="G34" s="20">
        <v>19810</v>
      </c>
      <c r="H34" s="233">
        <f t="shared" si="1"/>
        <v>19810</v>
      </c>
      <c r="I34" s="80"/>
      <c r="J34" s="20" t="s">
        <v>531</v>
      </c>
      <c r="K34" s="236"/>
      <c r="L34" s="236"/>
      <c r="M34" s="127">
        <v>42041</v>
      </c>
      <c r="N34" s="238"/>
      <c r="O34" s="127">
        <v>42048</v>
      </c>
      <c r="P34" s="127">
        <v>42048</v>
      </c>
      <c r="Q34" s="127">
        <v>42048</v>
      </c>
    </row>
    <row r="35" spans="2:17" s="128" customFormat="1" ht="18" customHeight="1">
      <c r="B35" s="118" t="s">
        <v>527</v>
      </c>
      <c r="C35" s="25" t="s">
        <v>58</v>
      </c>
      <c r="D35" s="25" t="s">
        <v>58</v>
      </c>
      <c r="E35" s="189" t="s">
        <v>532</v>
      </c>
      <c r="F35" s="79">
        <v>1</v>
      </c>
      <c r="G35" s="20">
        <v>2050</v>
      </c>
      <c r="H35" s="233">
        <f t="shared" si="1"/>
        <v>2050</v>
      </c>
      <c r="I35" s="80"/>
      <c r="J35" s="26" t="s">
        <v>533</v>
      </c>
      <c r="K35" s="236"/>
      <c r="L35" s="236"/>
      <c r="M35" s="127">
        <v>42041</v>
      </c>
      <c r="N35" s="238"/>
      <c r="O35" s="127">
        <v>42047</v>
      </c>
      <c r="P35" s="127">
        <v>42047</v>
      </c>
      <c r="Q35" s="127">
        <v>42047</v>
      </c>
    </row>
    <row r="36" spans="2:17" s="128" customFormat="1" ht="18" customHeight="1">
      <c r="B36" s="118" t="s">
        <v>527</v>
      </c>
      <c r="C36" s="25" t="s">
        <v>58</v>
      </c>
      <c r="D36" s="25" t="s">
        <v>58</v>
      </c>
      <c r="E36" s="26" t="s">
        <v>534</v>
      </c>
      <c r="F36" s="249">
        <v>1</v>
      </c>
      <c r="G36" s="20">
        <v>4650</v>
      </c>
      <c r="H36" s="251">
        <f t="shared" si="1"/>
        <v>4650</v>
      </c>
      <c r="I36" s="252"/>
      <c r="J36" s="26" t="s">
        <v>535</v>
      </c>
      <c r="K36" s="236"/>
      <c r="L36" s="236"/>
      <c r="M36" s="127">
        <v>42041</v>
      </c>
      <c r="N36" s="238"/>
      <c r="O36" s="127">
        <v>42048</v>
      </c>
      <c r="P36" s="127">
        <v>42048</v>
      </c>
      <c r="Q36" s="127">
        <v>42048</v>
      </c>
    </row>
    <row r="37" spans="2:17" s="128" customFormat="1" ht="18" customHeight="1">
      <c r="B37" s="118" t="s">
        <v>527</v>
      </c>
      <c r="C37" s="25" t="s">
        <v>58</v>
      </c>
      <c r="D37" s="25" t="s">
        <v>58</v>
      </c>
      <c r="E37" s="26" t="s">
        <v>536</v>
      </c>
      <c r="F37" s="124">
        <v>1</v>
      </c>
      <c r="G37" s="20">
        <v>930</v>
      </c>
      <c r="H37" s="251">
        <f t="shared" si="1"/>
        <v>930</v>
      </c>
      <c r="I37" s="264"/>
      <c r="J37" s="26" t="s">
        <v>350</v>
      </c>
      <c r="K37" s="236"/>
      <c r="L37" s="236"/>
      <c r="M37" s="127">
        <v>42041</v>
      </c>
      <c r="N37" s="238"/>
      <c r="O37" s="127">
        <v>42047</v>
      </c>
      <c r="P37" s="127">
        <v>42047</v>
      </c>
      <c r="Q37" s="127">
        <v>42047</v>
      </c>
    </row>
    <row r="38" spans="2:17" s="8" customFormat="1" ht="18" customHeight="1">
      <c r="B38" s="118" t="s">
        <v>527</v>
      </c>
      <c r="C38" s="25" t="s">
        <v>58</v>
      </c>
      <c r="D38" s="25" t="s">
        <v>58</v>
      </c>
      <c r="E38" s="268" t="s">
        <v>537</v>
      </c>
      <c r="F38" s="249">
        <v>1</v>
      </c>
      <c r="G38" s="250">
        <v>505</v>
      </c>
      <c r="H38" s="251">
        <f t="shared" si="1"/>
        <v>505</v>
      </c>
      <c r="I38" s="252"/>
      <c r="J38" s="248" t="s">
        <v>538</v>
      </c>
      <c r="K38" s="38"/>
      <c r="L38" s="38"/>
      <c r="M38" s="70">
        <v>42045</v>
      </c>
      <c r="N38" s="69"/>
      <c r="O38" s="70">
        <v>42045</v>
      </c>
      <c r="P38" s="127">
        <v>42047</v>
      </c>
      <c r="Q38" s="70">
        <v>42047</v>
      </c>
    </row>
    <row r="39" spans="2:17" s="8" customFormat="1" ht="18" customHeight="1">
      <c r="B39" s="15"/>
      <c r="C39" s="247"/>
      <c r="D39" s="247"/>
      <c r="E39" s="248"/>
      <c r="F39" s="249"/>
      <c r="G39" s="250"/>
      <c r="H39" s="251">
        <f t="shared" si="1"/>
        <v>0</v>
      </c>
      <c r="I39" s="252"/>
      <c r="J39" s="248"/>
      <c r="K39" s="38"/>
      <c r="L39" s="38"/>
      <c r="M39" s="70"/>
      <c r="N39" s="69"/>
      <c r="O39" s="70"/>
      <c r="P39" s="18"/>
      <c r="Q39" s="70"/>
    </row>
    <row r="40" spans="2:17" s="8" customFormat="1" ht="18" customHeight="1">
      <c r="B40" s="270" t="s">
        <v>527</v>
      </c>
      <c r="C40" s="271" t="s">
        <v>44</v>
      </c>
      <c r="D40" s="271" t="s">
        <v>44</v>
      </c>
      <c r="E40" s="272" t="s">
        <v>539</v>
      </c>
      <c r="F40" s="273">
        <v>1</v>
      </c>
      <c r="G40" s="274">
        <v>2450</v>
      </c>
      <c r="H40" s="275">
        <f t="shared" si="1"/>
        <v>2450</v>
      </c>
      <c r="I40" s="276"/>
      <c r="J40" s="272" t="s">
        <v>540</v>
      </c>
      <c r="K40" s="277" t="s">
        <v>212</v>
      </c>
      <c r="L40" s="278"/>
      <c r="M40" s="279">
        <v>42052</v>
      </c>
      <c r="N40" s="280"/>
      <c r="O40" s="279">
        <v>42054</v>
      </c>
      <c r="P40" s="18">
        <v>42054</v>
      </c>
      <c r="Q40" s="70">
        <v>42054</v>
      </c>
    </row>
    <row r="41" spans="2:17" s="8" customFormat="1" ht="18" customHeight="1">
      <c r="B41" s="270" t="s">
        <v>527</v>
      </c>
      <c r="C41" s="271" t="s">
        <v>44</v>
      </c>
      <c r="D41" s="271" t="s">
        <v>44</v>
      </c>
      <c r="E41" s="281" t="s">
        <v>541</v>
      </c>
      <c r="F41" s="282">
        <v>1</v>
      </c>
      <c r="G41" s="283">
        <v>2000</v>
      </c>
      <c r="H41" s="275">
        <f t="shared" si="1"/>
        <v>2000</v>
      </c>
      <c r="I41" s="284"/>
      <c r="J41" s="281" t="s">
        <v>542</v>
      </c>
      <c r="K41" s="277" t="s">
        <v>212</v>
      </c>
      <c r="L41" s="278"/>
      <c r="M41" s="279">
        <v>42052</v>
      </c>
      <c r="N41" s="280"/>
      <c r="O41" s="279">
        <v>42054</v>
      </c>
      <c r="P41" s="18">
        <v>42054</v>
      </c>
      <c r="Q41" s="70">
        <v>42054</v>
      </c>
    </row>
    <row r="42" spans="2:17" s="8" customFormat="1" ht="18" customHeight="1">
      <c r="B42" s="118" t="s">
        <v>527</v>
      </c>
      <c r="C42" s="25" t="s">
        <v>58</v>
      </c>
      <c r="D42" s="25" t="s">
        <v>58</v>
      </c>
      <c r="E42" s="78" t="s">
        <v>543</v>
      </c>
      <c r="F42" s="16">
        <v>1</v>
      </c>
      <c r="G42" s="150">
        <v>2367</v>
      </c>
      <c r="H42" s="251">
        <f t="shared" si="1"/>
        <v>2367</v>
      </c>
      <c r="I42" s="17"/>
      <c r="J42" s="149" t="s">
        <v>544</v>
      </c>
      <c r="K42" s="236"/>
      <c r="L42" s="38"/>
      <c r="M42" s="70">
        <v>42052</v>
      </c>
      <c r="N42" s="69"/>
      <c r="O42" s="18">
        <v>42058</v>
      </c>
      <c r="P42" s="18">
        <v>42058</v>
      </c>
      <c r="Q42" s="70">
        <v>42058</v>
      </c>
    </row>
    <row r="43" spans="2:17" s="128" customFormat="1" ht="18" customHeight="1">
      <c r="B43" s="118" t="s">
        <v>527</v>
      </c>
      <c r="C43" s="25" t="s">
        <v>58</v>
      </c>
      <c r="D43" s="25" t="s">
        <v>58</v>
      </c>
      <c r="E43" s="28" t="s">
        <v>545</v>
      </c>
      <c r="F43" s="16">
        <v>1</v>
      </c>
      <c r="G43" s="255">
        <v>226</v>
      </c>
      <c r="H43" s="251">
        <f t="shared" si="1"/>
        <v>226</v>
      </c>
      <c r="I43" s="156"/>
      <c r="J43" s="257" t="s">
        <v>546</v>
      </c>
      <c r="K43" s="236"/>
      <c r="L43" s="236"/>
      <c r="M43" s="127">
        <v>42052</v>
      </c>
      <c r="N43" s="238"/>
      <c r="O43" s="125">
        <v>42053</v>
      </c>
      <c r="P43" s="125">
        <v>42053</v>
      </c>
      <c r="Q43" s="127">
        <v>42053</v>
      </c>
    </row>
    <row r="44" spans="2:17" s="8" customFormat="1" ht="18" customHeight="1">
      <c r="B44" s="15"/>
      <c r="C44" s="25"/>
      <c r="D44" s="25"/>
      <c r="E44" s="78"/>
      <c r="F44" s="79"/>
      <c r="G44" s="151"/>
      <c r="H44" s="233"/>
      <c r="I44" s="80"/>
      <c r="J44" s="78"/>
      <c r="K44" s="131"/>
      <c r="L44" s="38"/>
      <c r="M44" s="70"/>
      <c r="N44" s="69"/>
      <c r="O44" s="69"/>
      <c r="P44" s="18"/>
      <c r="Q44" s="70"/>
    </row>
    <row r="45" spans="2:17" s="8" customFormat="1" ht="18" customHeight="1">
      <c r="B45" s="15"/>
      <c r="C45" s="247"/>
      <c r="D45" s="247"/>
      <c r="E45" s="78"/>
      <c r="F45" s="79"/>
      <c r="G45" s="151"/>
      <c r="H45" s="233"/>
      <c r="I45" s="80"/>
      <c r="J45" s="78"/>
      <c r="K45" s="131"/>
      <c r="L45" s="38"/>
      <c r="M45" s="70"/>
      <c r="N45" s="69"/>
      <c r="O45" s="69"/>
      <c r="P45" s="18"/>
      <c r="Q45" s="70"/>
    </row>
    <row r="46" spans="2:17" s="8" customFormat="1" ht="18" customHeight="1">
      <c r="B46" s="16"/>
      <c r="C46" s="247"/>
      <c r="D46" s="247"/>
      <c r="E46" s="78"/>
      <c r="F46" s="79"/>
      <c r="G46" s="151"/>
      <c r="H46" s="233"/>
      <c r="I46" s="80"/>
      <c r="J46" s="78"/>
      <c r="K46" s="131"/>
      <c r="L46" s="38"/>
      <c r="M46" s="70"/>
      <c r="N46" s="69"/>
      <c r="O46" s="69"/>
      <c r="P46" s="18"/>
      <c r="Q46" s="70"/>
    </row>
    <row r="47" spans="2:17" s="8" customFormat="1" ht="18" customHeight="1">
      <c r="B47" s="16"/>
      <c r="C47" s="247"/>
      <c r="D47" s="247"/>
      <c r="E47" s="248"/>
      <c r="F47" s="249"/>
      <c r="G47" s="250"/>
      <c r="H47" s="251"/>
      <c r="I47" s="252"/>
      <c r="J47" s="248"/>
      <c r="K47" s="131"/>
      <c r="L47" s="38"/>
      <c r="M47" s="70"/>
      <c r="N47" s="69"/>
      <c r="O47" s="69"/>
      <c r="P47" s="18"/>
      <c r="Q47" s="70"/>
    </row>
    <row r="48" spans="2:17" s="8" customFormat="1" ht="18" customHeight="1">
      <c r="B48" s="16"/>
      <c r="C48" s="25"/>
      <c r="D48" s="25"/>
      <c r="E48" s="78"/>
      <c r="F48" s="79"/>
      <c r="G48" s="151"/>
      <c r="H48" s="233">
        <f>F48*G48</f>
        <v>0</v>
      </c>
      <c r="I48" s="80"/>
      <c r="J48" s="78"/>
      <c r="K48" s="131"/>
      <c r="L48" s="38"/>
      <c r="M48" s="70"/>
      <c r="N48" s="69"/>
      <c r="O48" s="69"/>
      <c r="P48" s="18"/>
      <c r="Q48" s="70"/>
    </row>
    <row r="49" spans="2:17" s="8" customFormat="1" ht="18" customHeight="1">
      <c r="B49" s="16"/>
      <c r="C49" s="25"/>
      <c r="D49" s="25"/>
      <c r="E49" s="78"/>
      <c r="F49" s="79"/>
      <c r="G49" s="151"/>
      <c r="H49" s="233">
        <f>F49*G49</f>
        <v>0</v>
      </c>
      <c r="I49" s="80"/>
      <c r="J49" s="78"/>
      <c r="K49" s="131"/>
      <c r="L49" s="38"/>
      <c r="M49" s="70"/>
      <c r="N49" s="69"/>
      <c r="O49" s="69"/>
      <c r="P49" s="18"/>
      <c r="Q49" s="70"/>
    </row>
    <row r="50" spans="2:17" s="8" customFormat="1" ht="18" customHeight="1">
      <c r="B50" s="16"/>
      <c r="C50" s="15"/>
      <c r="D50" s="15"/>
      <c r="E50" s="258"/>
      <c r="F50" s="259"/>
      <c r="G50" s="258"/>
      <c r="H50" s="23">
        <f t="shared" ref="H50:H58" si="2">F50*G50</f>
        <v>0</v>
      </c>
      <c r="I50" s="23"/>
      <c r="J50" s="258"/>
      <c r="K50" s="131"/>
      <c r="L50" s="38"/>
      <c r="M50" s="70"/>
      <c r="N50" s="69"/>
      <c r="O50" s="69"/>
      <c r="P50" s="18"/>
      <c r="Q50" s="70"/>
    </row>
    <row r="51" spans="2:17" s="8" customFormat="1" ht="18" customHeight="1">
      <c r="B51" s="16"/>
      <c r="C51" s="15"/>
      <c r="D51" s="15"/>
      <c r="E51" s="258"/>
      <c r="F51" s="259"/>
      <c r="G51" s="258"/>
      <c r="H51" s="23">
        <f t="shared" si="2"/>
        <v>0</v>
      </c>
      <c r="I51" s="23"/>
      <c r="J51" s="258"/>
      <c r="K51" s="131"/>
      <c r="L51" s="38"/>
      <c r="M51" s="70"/>
      <c r="N51" s="18"/>
      <c r="O51" s="18"/>
      <c r="P51" s="18"/>
      <c r="Q51" s="70"/>
    </row>
    <row r="52" spans="2:17" s="8" customFormat="1" ht="18" customHeight="1">
      <c r="B52" s="16"/>
      <c r="C52" s="15"/>
      <c r="D52" s="15"/>
      <c r="E52" s="258"/>
      <c r="F52" s="259"/>
      <c r="G52" s="258"/>
      <c r="H52" s="23">
        <f t="shared" si="2"/>
        <v>0</v>
      </c>
      <c r="I52" s="23"/>
      <c r="J52" s="258"/>
      <c r="K52" s="131"/>
      <c r="L52" s="38"/>
      <c r="M52" s="70"/>
      <c r="N52" s="69"/>
      <c r="O52" s="69"/>
      <c r="P52" s="18"/>
      <c r="Q52" s="70"/>
    </row>
    <row r="53" spans="2:17" s="8" customFormat="1" ht="18" customHeight="1">
      <c r="B53" s="16"/>
      <c r="C53" s="15"/>
      <c r="D53" s="15"/>
      <c r="E53" s="258"/>
      <c r="F53" s="259"/>
      <c r="G53" s="258"/>
      <c r="H53" s="23">
        <f t="shared" si="2"/>
        <v>0</v>
      </c>
      <c r="I53" s="23"/>
      <c r="J53" s="258"/>
      <c r="K53" s="131"/>
      <c r="L53" s="38"/>
      <c r="M53" s="70"/>
      <c r="N53" s="69"/>
      <c r="O53" s="69"/>
      <c r="P53" s="18"/>
      <c r="Q53" s="70"/>
    </row>
    <row r="54" spans="2:17" s="8" customFormat="1" ht="18" customHeight="1">
      <c r="B54" s="16"/>
      <c r="C54" s="15"/>
      <c r="D54" s="15"/>
      <c r="E54" s="258"/>
      <c r="F54" s="259"/>
      <c r="G54" s="258"/>
      <c r="H54" s="23">
        <f t="shared" si="2"/>
        <v>0</v>
      </c>
      <c r="I54" s="23"/>
      <c r="J54" s="258"/>
      <c r="K54" s="131"/>
      <c r="L54" s="38"/>
      <c r="M54" s="70"/>
      <c r="N54" s="69"/>
      <c r="O54" s="69"/>
      <c r="P54" s="18"/>
      <c r="Q54" s="70"/>
    </row>
    <row r="55" spans="2:17" s="8" customFormat="1" ht="18" customHeight="1">
      <c r="B55" s="16"/>
      <c r="C55" s="15"/>
      <c r="D55" s="15"/>
      <c r="E55" s="258"/>
      <c r="F55" s="259"/>
      <c r="G55" s="258"/>
      <c r="H55" s="23">
        <f t="shared" si="2"/>
        <v>0</v>
      </c>
      <c r="I55" s="23"/>
      <c r="J55" s="258"/>
      <c r="K55" s="131"/>
      <c r="L55" s="38"/>
      <c r="M55" s="70"/>
      <c r="N55" s="69"/>
      <c r="O55" s="69"/>
      <c r="P55" s="69"/>
      <c r="Q55" s="70"/>
    </row>
    <row r="56" spans="2:17" s="8" customFormat="1" ht="18" customHeight="1">
      <c r="B56" s="16"/>
      <c r="C56" s="15"/>
      <c r="D56" s="15"/>
      <c r="E56" s="189"/>
      <c r="F56" s="16"/>
      <c r="G56" s="23"/>
      <c r="H56" s="23">
        <f t="shared" si="2"/>
        <v>0</v>
      </c>
      <c r="I56" s="23"/>
      <c r="J56" s="26"/>
      <c r="K56" s="131"/>
      <c r="L56" s="38"/>
      <c r="M56" s="70"/>
      <c r="N56" s="69"/>
      <c r="O56" s="69"/>
      <c r="P56" s="69"/>
      <c r="Q56" s="70"/>
    </row>
    <row r="57" spans="2:17" ht="18" customHeight="1">
      <c r="B57" s="16"/>
      <c r="C57" s="15"/>
      <c r="D57" s="15"/>
      <c r="E57" s="189"/>
      <c r="F57" s="16"/>
      <c r="G57" s="23"/>
      <c r="H57" s="23">
        <f t="shared" si="2"/>
        <v>0</v>
      </c>
      <c r="I57" s="23"/>
      <c r="J57" s="26"/>
      <c r="K57" s="131"/>
      <c r="L57" s="38"/>
      <c r="M57" s="70"/>
      <c r="N57" s="69"/>
      <c r="O57" s="69"/>
      <c r="P57" s="210"/>
      <c r="Q57" s="211"/>
    </row>
    <row r="58" spans="2:17">
      <c r="B58" s="16"/>
      <c r="C58" s="15"/>
      <c r="D58" s="15"/>
      <c r="E58" s="189"/>
      <c r="F58" s="16"/>
      <c r="G58" s="23"/>
      <c r="H58" s="23">
        <f t="shared" si="2"/>
        <v>0</v>
      </c>
      <c r="I58" s="23"/>
      <c r="J58" s="26"/>
    </row>
    <row r="59" spans="2:17">
      <c r="M59" s="132"/>
    </row>
    <row r="63" spans="2:17">
      <c r="F63" s="223"/>
      <c r="H63" s="223"/>
    </row>
  </sheetData>
  <autoFilter ref="B8:O45" xr:uid="{425C54ED-6AB2-4444-8A25-198C30295176}"/>
  <mergeCells count="6">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5229-B017-42C8-822B-0F7413943782}">
  <sheetPr>
    <pageSetUpPr fitToPage="1"/>
  </sheetPr>
  <dimension ref="B2:R89"/>
  <sheetViews>
    <sheetView zoomScale="85" zoomScaleNormal="85" workbookViewId="0">
      <pane xSplit="10" ySplit="8" topLeftCell="K27" activePane="bottomRight" state="frozen"/>
      <selection pane="topRight" activeCell="K1" sqref="K1"/>
      <selection pane="bottomLeft" activeCell="A9" sqref="A9"/>
      <selection pane="bottomRight" activeCell="E25" sqref="E25"/>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547</v>
      </c>
      <c r="G2" s="4" t="s">
        <v>2</v>
      </c>
      <c r="H2" s="5"/>
      <c r="I2" s="6"/>
      <c r="J2" s="7">
        <f>SUM(H:H)</f>
        <v>187176</v>
      </c>
      <c r="L2" s="3"/>
      <c r="O2" s="221"/>
      <c r="Q2" s="222"/>
      <c r="R2" s="223"/>
    </row>
    <row r="3" spans="2:18" ht="20.100000000000001" customHeight="1">
      <c r="B3" s="1" t="s">
        <v>3</v>
      </c>
      <c r="C3" s="1"/>
      <c r="D3" s="1"/>
      <c r="E3" s="13" t="s">
        <v>548</v>
      </c>
      <c r="L3" s="3"/>
      <c r="Q3" s="222"/>
    </row>
    <row r="4" spans="2:18" ht="20.100000000000001" customHeight="1">
      <c r="B4" s="1" t="s">
        <v>5</v>
      </c>
      <c r="C4" s="1"/>
      <c r="D4" s="1"/>
      <c r="E4" s="285">
        <v>126166</v>
      </c>
      <c r="G4" s="224"/>
      <c r="J4" s="98"/>
      <c r="L4" s="98"/>
      <c r="O4" s="221"/>
    </row>
    <row r="5" spans="2:18" ht="20.100000000000001" customHeight="1">
      <c r="B5" s="1" t="s">
        <v>6</v>
      </c>
      <c r="C5" s="1"/>
      <c r="D5" s="1"/>
      <c r="E5" s="14">
        <v>42058</v>
      </c>
      <c r="J5" s="98"/>
      <c r="L5" s="225"/>
      <c r="O5" s="221"/>
      <c r="P5" s="222"/>
      <c r="Q5" s="222"/>
    </row>
    <row r="6" spans="2:18" ht="20.100000000000001" customHeight="1">
      <c r="B6" s="1" t="s">
        <v>7</v>
      </c>
      <c r="C6" s="1"/>
      <c r="D6" s="1"/>
      <c r="E6" s="14">
        <v>42058</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c r="D9" s="15"/>
      <c r="E9" s="109"/>
      <c r="F9" s="16"/>
      <c r="G9" s="21"/>
      <c r="H9" s="233">
        <f t="shared" ref="H9:H70" si="0">F9*G9</f>
        <v>0</v>
      </c>
      <c r="I9" s="17"/>
      <c r="J9" s="16"/>
      <c r="K9" s="16"/>
      <c r="L9" s="16"/>
      <c r="M9" s="70"/>
      <c r="N9" s="15"/>
      <c r="O9" s="70"/>
      <c r="P9" s="18"/>
      <c r="Q9" s="70"/>
    </row>
    <row r="10" spans="2:18" s="8" customFormat="1" ht="19.5" customHeight="1">
      <c r="B10" s="15"/>
      <c r="C10" s="25" t="s">
        <v>363</v>
      </c>
      <c r="D10" s="25" t="s">
        <v>23</v>
      </c>
      <c r="E10" s="28" t="s">
        <v>549</v>
      </c>
      <c r="F10" s="286"/>
      <c r="G10" s="151">
        <v>1710</v>
      </c>
      <c r="H10" s="233">
        <v>1710</v>
      </c>
      <c r="I10" s="287"/>
      <c r="J10" s="28" t="s">
        <v>550</v>
      </c>
      <c r="K10" s="229"/>
      <c r="L10" s="16"/>
      <c r="M10" s="70">
        <v>42041</v>
      </c>
      <c r="N10" s="15"/>
      <c r="O10" s="70">
        <v>42051</v>
      </c>
      <c r="P10" s="18"/>
      <c r="Q10" s="70">
        <v>42048</v>
      </c>
    </row>
    <row r="11" spans="2:18" s="8" customFormat="1" ht="19.5" customHeight="1">
      <c r="B11" s="15"/>
      <c r="C11" s="25"/>
      <c r="D11" s="25"/>
      <c r="E11" s="28"/>
      <c r="F11" s="286"/>
      <c r="G11" s="151"/>
      <c r="H11" s="233">
        <f t="shared" si="0"/>
        <v>0</v>
      </c>
      <c r="I11" s="287"/>
      <c r="J11" s="28"/>
      <c r="K11" s="38"/>
      <c r="L11" s="16"/>
      <c r="M11" s="70"/>
      <c r="N11" s="15"/>
      <c r="O11" s="70"/>
      <c r="P11" s="18"/>
      <c r="Q11" s="70"/>
    </row>
    <row r="12" spans="2:18" s="128" customFormat="1" ht="19.5" customHeight="1">
      <c r="B12" s="15"/>
      <c r="C12" s="247" t="s">
        <v>58</v>
      </c>
      <c r="D12" s="247" t="s">
        <v>58</v>
      </c>
      <c r="E12" s="266" t="s">
        <v>551</v>
      </c>
      <c r="F12" s="267">
        <v>1</v>
      </c>
      <c r="G12" s="248">
        <v>6765</v>
      </c>
      <c r="H12" s="233">
        <f t="shared" si="0"/>
        <v>6765</v>
      </c>
      <c r="I12" s="248"/>
      <c r="J12" s="268" t="s">
        <v>520</v>
      </c>
      <c r="K12" s="38"/>
      <c r="L12" s="16"/>
      <c r="M12" s="127">
        <v>42041</v>
      </c>
      <c r="N12" s="118"/>
      <c r="O12" s="125">
        <v>42046</v>
      </c>
      <c r="P12" s="125">
        <v>42046</v>
      </c>
      <c r="Q12" s="127">
        <v>42047</v>
      </c>
    </row>
    <row r="13" spans="2:18" s="128" customFormat="1" ht="19.5" customHeight="1">
      <c r="B13" s="15"/>
      <c r="C13" s="247" t="s">
        <v>58</v>
      </c>
      <c r="D13" s="247" t="s">
        <v>58</v>
      </c>
      <c r="E13" s="248" t="s">
        <v>552</v>
      </c>
      <c r="F13" s="249">
        <v>1</v>
      </c>
      <c r="G13" s="250">
        <v>562</v>
      </c>
      <c r="H13" s="233">
        <f t="shared" si="0"/>
        <v>562</v>
      </c>
      <c r="I13" s="252"/>
      <c r="J13" s="248" t="s">
        <v>553</v>
      </c>
      <c r="K13" s="38"/>
      <c r="L13" s="16"/>
      <c r="M13" s="127">
        <v>42041</v>
      </c>
      <c r="N13" s="118"/>
      <c r="O13" s="125">
        <v>42044</v>
      </c>
      <c r="P13" s="125">
        <v>42044</v>
      </c>
      <c r="Q13" s="127">
        <v>42044</v>
      </c>
    </row>
    <row r="14" spans="2:18" s="8" customFormat="1" ht="19.5" customHeight="1">
      <c r="B14" s="15"/>
      <c r="C14" s="247" t="s">
        <v>58</v>
      </c>
      <c r="D14" s="247" t="s">
        <v>58</v>
      </c>
      <c r="E14" s="248" t="s">
        <v>554</v>
      </c>
      <c r="F14" s="249">
        <v>1</v>
      </c>
      <c r="G14" s="250">
        <v>874</v>
      </c>
      <c r="H14" s="233">
        <f t="shared" si="0"/>
        <v>874</v>
      </c>
      <c r="I14" s="252"/>
      <c r="J14" s="248" t="s">
        <v>555</v>
      </c>
      <c r="K14" s="38"/>
      <c r="L14" s="16"/>
      <c r="M14" s="127">
        <v>42041</v>
      </c>
      <c r="N14" s="15"/>
      <c r="O14" s="125">
        <v>42044</v>
      </c>
      <c r="P14" s="125">
        <v>42044</v>
      </c>
      <c r="Q14" s="70">
        <v>42044</v>
      </c>
    </row>
    <row r="15" spans="2:18" s="8" customFormat="1" ht="19.5" customHeight="1">
      <c r="B15" s="15"/>
      <c r="C15" s="15" t="s">
        <v>58</v>
      </c>
      <c r="D15" s="15" t="s">
        <v>58</v>
      </c>
      <c r="E15" s="288" t="s">
        <v>556</v>
      </c>
      <c r="F15" s="79">
        <v>1</v>
      </c>
      <c r="G15" s="151">
        <v>1767</v>
      </c>
      <c r="H15" s="233">
        <f t="shared" si="0"/>
        <v>1767</v>
      </c>
      <c r="I15" s="80"/>
      <c r="J15" s="26" t="s">
        <v>557</v>
      </c>
      <c r="K15" s="229"/>
      <c r="L15" s="16"/>
      <c r="M15" s="70">
        <v>42041</v>
      </c>
      <c r="N15" s="15"/>
      <c r="O15" s="70">
        <v>42051</v>
      </c>
      <c r="P15" s="18">
        <v>42053</v>
      </c>
      <c r="Q15" s="70">
        <v>42053</v>
      </c>
    </row>
    <row r="16" spans="2:18" s="8" customFormat="1" ht="19.5" customHeight="1">
      <c r="B16" s="15"/>
      <c r="C16" s="15"/>
      <c r="D16" s="15"/>
      <c r="E16" s="288"/>
      <c r="F16" s="79"/>
      <c r="G16" s="151"/>
      <c r="H16" s="233"/>
      <c r="I16" s="80"/>
      <c r="J16" s="26"/>
      <c r="K16" s="38"/>
      <c r="L16" s="16"/>
      <c r="M16" s="70"/>
      <c r="N16" s="15"/>
      <c r="O16" s="70"/>
      <c r="P16" s="18"/>
      <c r="Q16" s="70"/>
    </row>
    <row r="17" spans="2:17" s="8" customFormat="1" ht="19.5" customHeight="1">
      <c r="B17" s="15"/>
      <c r="C17" s="25" t="s">
        <v>165</v>
      </c>
      <c r="D17" s="25" t="s">
        <v>165</v>
      </c>
      <c r="E17" s="26" t="s">
        <v>558</v>
      </c>
      <c r="F17" s="16">
        <v>1</v>
      </c>
      <c r="G17" s="26">
        <v>2000</v>
      </c>
      <c r="H17" s="233">
        <f t="shared" si="0"/>
        <v>2000</v>
      </c>
      <c r="I17" s="156"/>
      <c r="J17" s="27" t="s">
        <v>559</v>
      </c>
      <c r="K17" s="38"/>
      <c r="L17" s="16"/>
      <c r="M17" s="70">
        <v>42041</v>
      </c>
      <c r="N17" s="15"/>
      <c r="O17" s="18">
        <v>42054</v>
      </c>
      <c r="P17" s="18">
        <v>42054</v>
      </c>
      <c r="Q17" s="70" t="s">
        <v>488</v>
      </c>
    </row>
    <row r="18" spans="2:17" s="8" customFormat="1" ht="19.5" customHeight="1">
      <c r="B18" s="15"/>
      <c r="C18" s="15" t="s">
        <v>94</v>
      </c>
      <c r="D18" s="15" t="s">
        <v>23</v>
      </c>
      <c r="E18" s="73" t="s">
        <v>560</v>
      </c>
      <c r="F18" s="16">
        <v>1</v>
      </c>
      <c r="G18" s="74">
        <v>7250</v>
      </c>
      <c r="H18" s="233">
        <f t="shared" si="0"/>
        <v>7250</v>
      </c>
      <c r="I18" s="17"/>
      <c r="J18" s="26" t="s">
        <v>561</v>
      </c>
      <c r="K18" s="229"/>
      <c r="L18" s="16"/>
      <c r="M18" s="70">
        <v>42041</v>
      </c>
      <c r="N18" s="15"/>
      <c r="O18" s="70">
        <v>42051</v>
      </c>
      <c r="P18" s="18"/>
      <c r="Q18" s="70">
        <v>42048</v>
      </c>
    </row>
    <row r="19" spans="2:17" s="8" customFormat="1" ht="19.5" customHeight="1">
      <c r="B19" s="15"/>
      <c r="C19" s="15" t="s">
        <v>58</v>
      </c>
      <c r="D19" s="15" t="s">
        <v>58</v>
      </c>
      <c r="E19" s="73" t="s">
        <v>562</v>
      </c>
      <c r="F19" s="16">
        <v>1</v>
      </c>
      <c r="G19" s="22">
        <v>850</v>
      </c>
      <c r="H19" s="233">
        <f t="shared" si="0"/>
        <v>850</v>
      </c>
      <c r="I19" s="17"/>
      <c r="J19" s="36" t="s">
        <v>72</v>
      </c>
      <c r="K19" s="38"/>
      <c r="L19" s="16"/>
      <c r="M19" s="70">
        <v>42041</v>
      </c>
      <c r="N19" s="15"/>
      <c r="O19" s="18">
        <v>42044</v>
      </c>
      <c r="P19" s="18">
        <v>42044</v>
      </c>
      <c r="Q19" s="70">
        <v>42044</v>
      </c>
    </row>
    <row r="20" spans="2:17" s="128" customFormat="1" ht="18" customHeight="1">
      <c r="B20" s="15"/>
      <c r="C20" s="15" t="s">
        <v>58</v>
      </c>
      <c r="D20" s="15" t="s">
        <v>58</v>
      </c>
      <c r="E20" s="73" t="s">
        <v>124</v>
      </c>
      <c r="F20" s="16">
        <v>1</v>
      </c>
      <c r="G20" s="22">
        <v>190</v>
      </c>
      <c r="H20" s="233">
        <f t="shared" si="0"/>
        <v>190</v>
      </c>
      <c r="I20" s="17"/>
      <c r="J20" s="36" t="s">
        <v>563</v>
      </c>
      <c r="K20" s="38"/>
      <c r="L20" s="38"/>
      <c r="M20" s="70">
        <v>42041</v>
      </c>
      <c r="N20" s="69"/>
      <c r="O20" s="18">
        <v>42044</v>
      </c>
      <c r="P20" s="18">
        <v>42044</v>
      </c>
      <c r="Q20" s="127">
        <v>42044</v>
      </c>
    </row>
    <row r="21" spans="2:17" s="128" customFormat="1" ht="18" customHeight="1">
      <c r="B21" s="15"/>
      <c r="C21" s="15"/>
      <c r="D21" s="15"/>
      <c r="E21" s="73"/>
      <c r="F21" s="16"/>
      <c r="G21" s="22"/>
      <c r="H21" s="233">
        <f t="shared" si="0"/>
        <v>0</v>
      </c>
      <c r="I21" s="17"/>
      <c r="J21" s="36"/>
      <c r="K21" s="38"/>
      <c r="L21" s="38"/>
      <c r="M21" s="70"/>
      <c r="N21" s="69"/>
      <c r="O21" s="70"/>
      <c r="P21" s="18"/>
      <c r="Q21" s="127"/>
    </row>
    <row r="22" spans="2:17" s="128" customFormat="1" ht="18" customHeight="1">
      <c r="B22" s="15"/>
      <c r="C22" s="25" t="s">
        <v>165</v>
      </c>
      <c r="D22" s="25" t="s">
        <v>165</v>
      </c>
      <c r="E22" s="78" t="s">
        <v>564</v>
      </c>
      <c r="F22" s="16">
        <v>1</v>
      </c>
      <c r="G22" s="22">
        <v>7500</v>
      </c>
      <c r="H22" s="233">
        <f t="shared" si="0"/>
        <v>7500</v>
      </c>
      <c r="I22" s="17"/>
      <c r="J22" s="36" t="s">
        <v>264</v>
      </c>
      <c r="K22" s="38"/>
      <c r="L22" s="38"/>
      <c r="M22" s="70">
        <v>42041</v>
      </c>
      <c r="N22" s="69"/>
      <c r="O22" s="18">
        <v>42054</v>
      </c>
      <c r="P22" s="18">
        <v>42054</v>
      </c>
      <c r="Q22" s="70" t="s">
        <v>488</v>
      </c>
    </row>
    <row r="23" spans="2:17" s="128" customFormat="1" ht="18" customHeight="1">
      <c r="B23" s="15"/>
      <c r="C23" s="25" t="s">
        <v>165</v>
      </c>
      <c r="D23" s="25" t="s">
        <v>165</v>
      </c>
      <c r="E23" s="78" t="s">
        <v>565</v>
      </c>
      <c r="F23" s="16">
        <v>1</v>
      </c>
      <c r="G23" s="22">
        <v>8200</v>
      </c>
      <c r="H23" s="233">
        <f t="shared" si="0"/>
        <v>8200</v>
      </c>
      <c r="I23" s="17"/>
      <c r="J23" s="36" t="s">
        <v>566</v>
      </c>
      <c r="K23" s="38"/>
      <c r="L23" s="38"/>
      <c r="M23" s="70">
        <v>42041</v>
      </c>
      <c r="N23" s="69"/>
      <c r="O23" s="18">
        <v>42054</v>
      </c>
      <c r="P23" s="18">
        <v>42054</v>
      </c>
      <c r="Q23" s="70" t="s">
        <v>488</v>
      </c>
    </row>
    <row r="24" spans="2:17" s="128" customFormat="1" ht="18" customHeight="1">
      <c r="B24" s="15"/>
      <c r="C24" s="25" t="s">
        <v>165</v>
      </c>
      <c r="D24" s="25" t="s">
        <v>165</v>
      </c>
      <c r="E24" s="78" t="s">
        <v>567</v>
      </c>
      <c r="F24" s="16">
        <v>1</v>
      </c>
      <c r="G24" s="22">
        <v>6600</v>
      </c>
      <c r="H24" s="233">
        <f t="shared" si="0"/>
        <v>6600</v>
      </c>
      <c r="I24" s="17"/>
      <c r="J24" s="36" t="s">
        <v>568</v>
      </c>
      <c r="K24" s="38"/>
      <c r="L24" s="38"/>
      <c r="M24" s="70">
        <v>42041</v>
      </c>
      <c r="N24" s="69"/>
      <c r="O24" s="18">
        <v>42054</v>
      </c>
      <c r="P24" s="18">
        <v>42054</v>
      </c>
      <c r="Q24" s="70" t="s">
        <v>488</v>
      </c>
    </row>
    <row r="25" spans="2:17" s="128" customFormat="1" ht="18" customHeight="1">
      <c r="B25" s="15"/>
      <c r="C25" s="25" t="s">
        <v>165</v>
      </c>
      <c r="D25" s="25" t="s">
        <v>165</v>
      </c>
      <c r="E25" s="78" t="s">
        <v>569</v>
      </c>
      <c r="F25" s="16">
        <v>1</v>
      </c>
      <c r="G25" s="22">
        <v>1400</v>
      </c>
      <c r="H25" s="233">
        <f>F25*G25</f>
        <v>1400</v>
      </c>
      <c r="I25" s="17"/>
      <c r="J25" s="36" t="s">
        <v>570</v>
      </c>
      <c r="K25" s="38"/>
      <c r="L25" s="38"/>
      <c r="M25" s="70">
        <v>42044</v>
      </c>
      <c r="N25" s="69"/>
      <c r="O25" s="18">
        <v>42054</v>
      </c>
      <c r="P25" s="18">
        <v>42054</v>
      </c>
      <c r="Q25" s="70" t="s">
        <v>488</v>
      </c>
    </row>
    <row r="26" spans="2:17" s="128" customFormat="1" ht="18" customHeight="1">
      <c r="B26" s="15"/>
      <c r="C26" s="15" t="s">
        <v>58</v>
      </c>
      <c r="D26" s="15" t="s">
        <v>58</v>
      </c>
      <c r="E26" s="78" t="s">
        <v>571</v>
      </c>
      <c r="F26" s="16">
        <v>1</v>
      </c>
      <c r="G26" s="22">
        <v>78</v>
      </c>
      <c r="H26" s="233">
        <f t="shared" si="0"/>
        <v>78</v>
      </c>
      <c r="I26" s="17"/>
      <c r="J26" s="36" t="s">
        <v>277</v>
      </c>
      <c r="K26" s="38"/>
      <c r="L26" s="38"/>
      <c r="M26" s="70">
        <v>42041</v>
      </c>
      <c r="N26" s="69"/>
      <c r="O26" s="18">
        <v>42044</v>
      </c>
      <c r="P26" s="18">
        <v>42044</v>
      </c>
      <c r="Q26" s="127">
        <v>42044</v>
      </c>
    </row>
    <row r="27" spans="2:17" s="8" customFormat="1" ht="18" customHeight="1">
      <c r="B27" s="15"/>
      <c r="C27" s="25"/>
      <c r="D27" s="25"/>
      <c r="E27" s="78"/>
      <c r="F27" s="79"/>
      <c r="G27" s="151"/>
      <c r="H27" s="233">
        <f t="shared" si="0"/>
        <v>0</v>
      </c>
      <c r="I27" s="80"/>
      <c r="J27" s="78"/>
      <c r="K27" s="38"/>
      <c r="L27" s="38"/>
      <c r="M27" s="70"/>
      <c r="N27" s="69"/>
      <c r="O27" s="70"/>
      <c r="P27" s="18"/>
      <c r="Q27" s="70"/>
    </row>
    <row r="28" spans="2:17" s="128" customFormat="1" ht="18" customHeight="1">
      <c r="B28" s="15"/>
      <c r="C28" s="25" t="s">
        <v>165</v>
      </c>
      <c r="D28" s="25" t="s">
        <v>165</v>
      </c>
      <c r="E28" s="78" t="s">
        <v>572</v>
      </c>
      <c r="F28" s="79">
        <v>1</v>
      </c>
      <c r="G28" s="151">
        <v>11800</v>
      </c>
      <c r="H28" s="233">
        <f t="shared" si="0"/>
        <v>11800</v>
      </c>
      <c r="I28" s="80"/>
      <c r="J28" s="78" t="s">
        <v>573</v>
      </c>
      <c r="K28" s="38"/>
      <c r="L28" s="38"/>
      <c r="M28" s="70">
        <v>42041</v>
      </c>
      <c r="N28" s="69"/>
      <c r="O28" s="18">
        <v>42054</v>
      </c>
      <c r="P28" s="18">
        <v>42054</v>
      </c>
      <c r="Q28" s="70" t="s">
        <v>488</v>
      </c>
    </row>
    <row r="29" spans="2:17" s="8" customFormat="1" ht="18" customHeight="1">
      <c r="B29" s="15"/>
      <c r="C29" s="25" t="s">
        <v>165</v>
      </c>
      <c r="D29" s="25" t="s">
        <v>165</v>
      </c>
      <c r="E29" s="78" t="s">
        <v>574</v>
      </c>
      <c r="F29" s="79">
        <v>2</v>
      </c>
      <c r="G29" s="151">
        <v>8800</v>
      </c>
      <c r="H29" s="233">
        <f t="shared" si="0"/>
        <v>17600</v>
      </c>
      <c r="I29" s="80"/>
      <c r="J29" s="78" t="s">
        <v>575</v>
      </c>
      <c r="K29" s="38"/>
      <c r="L29" s="38"/>
      <c r="M29" s="70">
        <v>42041</v>
      </c>
      <c r="N29" s="69"/>
      <c r="O29" s="18">
        <v>42054</v>
      </c>
      <c r="P29" s="18">
        <v>42054</v>
      </c>
      <c r="Q29" s="70" t="s">
        <v>488</v>
      </c>
    </row>
    <row r="30" spans="2:17" s="8" customFormat="1" ht="18" customHeight="1">
      <c r="B30" s="15"/>
      <c r="C30" s="25" t="s">
        <v>165</v>
      </c>
      <c r="D30" s="25" t="s">
        <v>165</v>
      </c>
      <c r="E30" s="78" t="s">
        <v>576</v>
      </c>
      <c r="F30" s="79">
        <v>12</v>
      </c>
      <c r="G30" s="151">
        <v>5000</v>
      </c>
      <c r="H30" s="233">
        <f t="shared" si="0"/>
        <v>60000</v>
      </c>
      <c r="I30" s="80"/>
      <c r="J30" s="78" t="s">
        <v>577</v>
      </c>
      <c r="K30" s="131"/>
      <c r="L30" s="38"/>
      <c r="M30" s="70">
        <v>42041</v>
      </c>
      <c r="N30" s="69"/>
      <c r="O30" s="18">
        <v>42054</v>
      </c>
      <c r="P30" s="18">
        <v>42054</v>
      </c>
      <c r="Q30" s="70" t="s">
        <v>488</v>
      </c>
    </row>
    <row r="31" spans="2:17" s="8" customFormat="1" ht="18" customHeight="1">
      <c r="B31" s="15"/>
      <c r="C31" s="25" t="s">
        <v>165</v>
      </c>
      <c r="D31" s="25" t="s">
        <v>165</v>
      </c>
      <c r="E31" s="78" t="s">
        <v>578</v>
      </c>
      <c r="F31" s="79">
        <v>2</v>
      </c>
      <c r="G31" s="151">
        <v>2700</v>
      </c>
      <c r="H31" s="233">
        <f t="shared" si="0"/>
        <v>5400</v>
      </c>
      <c r="I31" s="80"/>
      <c r="J31" s="78" t="s">
        <v>579</v>
      </c>
      <c r="K31" s="38"/>
      <c r="L31" s="38"/>
      <c r="M31" s="70">
        <v>42041</v>
      </c>
      <c r="N31" s="69"/>
      <c r="O31" s="18">
        <v>42054</v>
      </c>
      <c r="P31" s="18">
        <v>42054</v>
      </c>
      <c r="Q31" s="70" t="s">
        <v>488</v>
      </c>
    </row>
    <row r="32" spans="2:17" s="8" customFormat="1" ht="18" customHeight="1">
      <c r="B32" s="15"/>
      <c r="C32" s="25" t="s">
        <v>165</v>
      </c>
      <c r="D32" s="25" t="s">
        <v>165</v>
      </c>
      <c r="E32" s="78" t="s">
        <v>580</v>
      </c>
      <c r="F32" s="79">
        <v>2</v>
      </c>
      <c r="G32" s="151">
        <v>2900</v>
      </c>
      <c r="H32" s="233">
        <f t="shared" si="0"/>
        <v>5800</v>
      </c>
      <c r="I32" s="80"/>
      <c r="J32" s="78" t="s">
        <v>581</v>
      </c>
      <c r="K32" s="38"/>
      <c r="L32" s="38"/>
      <c r="M32" s="70">
        <v>42041</v>
      </c>
      <c r="N32" s="69"/>
      <c r="O32" s="18">
        <v>42054</v>
      </c>
      <c r="P32" s="18">
        <v>42054</v>
      </c>
      <c r="Q32" s="70" t="s">
        <v>488</v>
      </c>
    </row>
    <row r="33" spans="2:17" s="8" customFormat="1" ht="18" customHeight="1">
      <c r="B33" s="15"/>
      <c r="C33" s="25" t="s">
        <v>165</v>
      </c>
      <c r="D33" s="25" t="s">
        <v>165</v>
      </c>
      <c r="E33" s="78" t="s">
        <v>582</v>
      </c>
      <c r="F33" s="79">
        <v>2</v>
      </c>
      <c r="G33" s="151">
        <v>1700</v>
      </c>
      <c r="H33" s="233">
        <f t="shared" si="0"/>
        <v>3400</v>
      </c>
      <c r="I33" s="80"/>
      <c r="J33" s="78" t="s">
        <v>583</v>
      </c>
      <c r="K33" s="38"/>
      <c r="L33" s="38"/>
      <c r="M33" s="70">
        <v>42041</v>
      </c>
      <c r="N33" s="69"/>
      <c r="O33" s="18">
        <v>42054</v>
      </c>
      <c r="P33" s="18">
        <v>42054</v>
      </c>
      <c r="Q33" s="70" t="s">
        <v>488</v>
      </c>
    </row>
    <row r="34" spans="2:17" s="8" customFormat="1" ht="18" customHeight="1">
      <c r="B34" s="15"/>
      <c r="C34" s="25" t="s">
        <v>165</v>
      </c>
      <c r="D34" s="25" t="s">
        <v>165</v>
      </c>
      <c r="E34" s="78" t="s">
        <v>584</v>
      </c>
      <c r="F34" s="79">
        <v>2</v>
      </c>
      <c r="G34" s="151">
        <v>1000</v>
      </c>
      <c r="H34" s="233">
        <f t="shared" si="0"/>
        <v>2000</v>
      </c>
      <c r="I34" s="80"/>
      <c r="J34" s="78" t="s">
        <v>585</v>
      </c>
      <c r="K34" s="38"/>
      <c r="L34" s="38"/>
      <c r="M34" s="70">
        <v>42041</v>
      </c>
      <c r="N34" s="69"/>
      <c r="O34" s="18">
        <v>42054</v>
      </c>
      <c r="P34" s="18">
        <v>42054</v>
      </c>
      <c r="Q34" s="70" t="s">
        <v>488</v>
      </c>
    </row>
    <row r="35" spans="2:17" s="8" customFormat="1" ht="18" customHeight="1">
      <c r="B35" s="15"/>
      <c r="C35" s="25" t="s">
        <v>165</v>
      </c>
      <c r="D35" s="25" t="s">
        <v>165</v>
      </c>
      <c r="E35" s="78" t="s">
        <v>586</v>
      </c>
      <c r="F35" s="79">
        <v>1</v>
      </c>
      <c r="G35" s="151">
        <v>3200</v>
      </c>
      <c r="H35" s="233">
        <f t="shared" si="0"/>
        <v>3200</v>
      </c>
      <c r="I35" s="80"/>
      <c r="J35" s="78" t="s">
        <v>587</v>
      </c>
      <c r="K35" s="38"/>
      <c r="L35" s="38"/>
      <c r="M35" s="70">
        <v>42041</v>
      </c>
      <c r="N35" s="69"/>
      <c r="O35" s="18">
        <v>42054</v>
      </c>
      <c r="P35" s="18">
        <v>42054</v>
      </c>
      <c r="Q35" s="70" t="s">
        <v>488</v>
      </c>
    </row>
    <row r="36" spans="2:17" s="8" customFormat="1" ht="18" customHeight="1">
      <c r="B36" s="15"/>
      <c r="C36" s="15" t="s">
        <v>58</v>
      </c>
      <c r="D36" s="15" t="s">
        <v>58</v>
      </c>
      <c r="E36" s="26" t="s">
        <v>588</v>
      </c>
      <c r="F36" s="231">
        <v>8</v>
      </c>
      <c r="G36" s="233">
        <v>750</v>
      </c>
      <c r="H36" s="233">
        <f t="shared" si="0"/>
        <v>6000</v>
      </c>
      <c r="I36" s="240"/>
      <c r="J36" s="241" t="s">
        <v>589</v>
      </c>
      <c r="K36" s="38"/>
      <c r="L36" s="38"/>
      <c r="M36" s="70">
        <v>42041</v>
      </c>
      <c r="N36" s="69"/>
      <c r="O36" s="18">
        <v>42046</v>
      </c>
      <c r="P36" s="18">
        <v>42046</v>
      </c>
      <c r="Q36" s="70">
        <v>42047</v>
      </c>
    </row>
    <row r="37" spans="2:17" s="8" customFormat="1" ht="18" customHeight="1">
      <c r="B37" s="15"/>
      <c r="C37" s="15" t="s">
        <v>58</v>
      </c>
      <c r="D37" s="15" t="s">
        <v>58</v>
      </c>
      <c r="E37" s="26" t="s">
        <v>590</v>
      </c>
      <c r="F37" s="231">
        <v>1</v>
      </c>
      <c r="G37" s="233">
        <v>1050</v>
      </c>
      <c r="H37" s="233">
        <f t="shared" si="0"/>
        <v>1050</v>
      </c>
      <c r="I37" s="240"/>
      <c r="J37" s="241" t="s">
        <v>591</v>
      </c>
      <c r="K37" s="38"/>
      <c r="L37" s="38"/>
      <c r="M37" s="70">
        <v>42041</v>
      </c>
      <c r="N37" s="69"/>
      <c r="O37" s="18">
        <v>42048</v>
      </c>
      <c r="P37" s="18">
        <v>42048</v>
      </c>
      <c r="Q37" s="70">
        <v>42048</v>
      </c>
    </row>
    <row r="38" spans="2:17" s="8" customFormat="1" ht="18" customHeight="1">
      <c r="B38" s="15"/>
      <c r="C38" s="15" t="s">
        <v>58</v>
      </c>
      <c r="D38" s="15" t="s">
        <v>58</v>
      </c>
      <c r="E38" s="26" t="s">
        <v>592</v>
      </c>
      <c r="F38" s="79">
        <v>1</v>
      </c>
      <c r="G38" s="151">
        <v>1050</v>
      </c>
      <c r="H38" s="233">
        <f t="shared" si="0"/>
        <v>1050</v>
      </c>
      <c r="I38" s="80"/>
      <c r="J38" s="241" t="s">
        <v>593</v>
      </c>
      <c r="K38" s="38"/>
      <c r="L38" s="38"/>
      <c r="M38" s="70">
        <v>42041</v>
      </c>
      <c r="N38" s="69"/>
      <c r="O38" s="18">
        <v>42048</v>
      </c>
      <c r="P38" s="18">
        <v>42048</v>
      </c>
      <c r="Q38" s="70">
        <v>42048</v>
      </c>
    </row>
    <row r="39" spans="2:17" s="128" customFormat="1" ht="18" customHeight="1">
      <c r="B39" s="15"/>
      <c r="C39" s="25" t="s">
        <v>58</v>
      </c>
      <c r="D39" s="25" t="s">
        <v>58</v>
      </c>
      <c r="E39" s="78" t="s">
        <v>129</v>
      </c>
      <c r="F39" s="79">
        <v>1</v>
      </c>
      <c r="G39" s="151">
        <v>940</v>
      </c>
      <c r="H39" s="233">
        <f t="shared" si="0"/>
        <v>940</v>
      </c>
      <c r="I39" s="80"/>
      <c r="J39" s="78" t="s">
        <v>594</v>
      </c>
      <c r="K39" s="38"/>
      <c r="L39" s="38"/>
      <c r="M39" s="70">
        <v>42045</v>
      </c>
      <c r="N39" s="69"/>
      <c r="O39" s="70">
        <v>42047</v>
      </c>
      <c r="P39" s="70">
        <v>42047</v>
      </c>
      <c r="Q39" s="127">
        <v>42047</v>
      </c>
    </row>
    <row r="40" spans="2:17" s="128" customFormat="1" ht="18" customHeight="1">
      <c r="B40" s="15"/>
      <c r="C40" s="25" t="s">
        <v>58</v>
      </c>
      <c r="D40" s="25" t="s">
        <v>58</v>
      </c>
      <c r="E40" s="78" t="s">
        <v>127</v>
      </c>
      <c r="F40" s="79">
        <v>1</v>
      </c>
      <c r="G40" s="151">
        <v>570</v>
      </c>
      <c r="H40" s="233">
        <f t="shared" si="0"/>
        <v>570</v>
      </c>
      <c r="I40" s="80"/>
      <c r="J40" s="78" t="s">
        <v>595</v>
      </c>
      <c r="K40" s="38"/>
      <c r="L40" s="38"/>
      <c r="M40" s="70">
        <v>42045</v>
      </c>
      <c r="N40" s="69"/>
      <c r="O40" s="70">
        <v>42047</v>
      </c>
      <c r="P40" s="70">
        <v>42047</v>
      </c>
      <c r="Q40" s="127">
        <v>42047</v>
      </c>
    </row>
    <row r="41" spans="2:17" s="128" customFormat="1" ht="18" customHeight="1">
      <c r="B41" s="15"/>
      <c r="C41" s="25" t="s">
        <v>58</v>
      </c>
      <c r="D41" s="25" t="s">
        <v>58</v>
      </c>
      <c r="E41" s="78" t="s">
        <v>596</v>
      </c>
      <c r="F41" s="79">
        <v>2</v>
      </c>
      <c r="G41" s="151">
        <v>510</v>
      </c>
      <c r="H41" s="233">
        <f t="shared" si="0"/>
        <v>1020</v>
      </c>
      <c r="I41" s="80"/>
      <c r="J41" s="78" t="s">
        <v>597</v>
      </c>
      <c r="K41" s="38"/>
      <c r="L41" s="38"/>
      <c r="M41" s="70">
        <v>42045</v>
      </c>
      <c r="N41" s="69"/>
      <c r="O41" s="70">
        <v>42051</v>
      </c>
      <c r="P41" s="70">
        <v>42051</v>
      </c>
      <c r="Q41" s="127">
        <v>42051</v>
      </c>
    </row>
    <row r="42" spans="2:17" s="128" customFormat="1" ht="18" customHeight="1">
      <c r="B42" s="15"/>
      <c r="C42" s="25"/>
      <c r="D42" s="25"/>
      <c r="E42" s="78"/>
      <c r="F42" s="79"/>
      <c r="G42" s="151"/>
      <c r="H42" s="233">
        <f t="shared" si="0"/>
        <v>0</v>
      </c>
      <c r="I42" s="80"/>
      <c r="J42" s="78"/>
      <c r="K42" s="38"/>
      <c r="L42" s="38"/>
      <c r="M42" s="127"/>
      <c r="N42" s="238"/>
      <c r="O42" s="127"/>
      <c r="P42" s="125"/>
      <c r="Q42" s="127"/>
    </row>
    <row r="43" spans="2:17" s="8" customFormat="1" ht="18" customHeight="1">
      <c r="B43" s="15"/>
      <c r="C43" s="271" t="s">
        <v>165</v>
      </c>
      <c r="D43" s="271" t="s">
        <v>165</v>
      </c>
      <c r="E43" s="272" t="s">
        <v>598</v>
      </c>
      <c r="F43" s="273">
        <v>12</v>
      </c>
      <c r="G43" s="274">
        <v>1800</v>
      </c>
      <c r="H43" s="275">
        <f t="shared" si="0"/>
        <v>21600</v>
      </c>
      <c r="I43" s="276"/>
      <c r="J43" s="272" t="s">
        <v>599</v>
      </c>
      <c r="K43" s="289" t="s">
        <v>600</v>
      </c>
      <c r="L43" s="278"/>
      <c r="M43" s="279">
        <v>42054</v>
      </c>
      <c r="N43" s="280"/>
      <c r="O43" s="279">
        <v>42060</v>
      </c>
      <c r="P43" s="290">
        <v>42060</v>
      </c>
      <c r="Q43" s="70" t="s">
        <v>488</v>
      </c>
    </row>
    <row r="44" spans="2:17" s="128" customFormat="1" ht="18" customHeight="1">
      <c r="B44" s="15"/>
      <c r="C44" s="25"/>
      <c r="D44" s="25"/>
      <c r="E44" s="26"/>
      <c r="F44" s="79"/>
      <c r="G44" s="151"/>
      <c r="H44" s="233">
        <f t="shared" si="0"/>
        <v>0</v>
      </c>
      <c r="I44" s="80"/>
      <c r="J44" s="78"/>
      <c r="K44" s="38"/>
      <c r="L44" s="38"/>
      <c r="M44" s="127"/>
      <c r="N44" s="238"/>
      <c r="O44" s="127"/>
      <c r="P44" s="125"/>
      <c r="Q44" s="127"/>
    </row>
    <row r="45" spans="2:17" s="128" customFormat="1" ht="18" customHeight="1">
      <c r="B45" s="15"/>
      <c r="C45" s="25"/>
      <c r="D45" s="25"/>
      <c r="E45" s="78"/>
      <c r="F45" s="79"/>
      <c r="G45" s="151"/>
      <c r="H45" s="233">
        <f t="shared" si="0"/>
        <v>0</v>
      </c>
      <c r="I45" s="80"/>
      <c r="J45" s="78"/>
      <c r="K45" s="38"/>
      <c r="L45" s="38"/>
      <c r="M45" s="127"/>
      <c r="N45" s="238"/>
      <c r="O45" s="127"/>
      <c r="P45" s="125"/>
      <c r="Q45" s="127"/>
    </row>
    <row r="46" spans="2:17" s="128" customFormat="1" ht="18" customHeight="1">
      <c r="B46" s="15"/>
      <c r="C46" s="239"/>
      <c r="D46" s="242"/>
      <c r="E46" s="26"/>
      <c r="F46" s="16"/>
      <c r="G46" s="243"/>
      <c r="H46" s="233">
        <f t="shared" si="0"/>
        <v>0</v>
      </c>
      <c r="I46" s="244"/>
      <c r="J46" s="27"/>
      <c r="K46" s="38"/>
      <c r="L46" s="38"/>
      <c r="M46" s="127"/>
      <c r="N46" s="238"/>
      <c r="O46" s="127"/>
      <c r="P46" s="125"/>
      <c r="Q46" s="127"/>
    </row>
    <row r="47" spans="2:17" s="128" customFormat="1" ht="18" customHeight="1">
      <c r="B47" s="15"/>
      <c r="C47" s="25"/>
      <c r="D47" s="25"/>
      <c r="E47" s="78"/>
      <c r="F47" s="79"/>
      <c r="G47" s="151"/>
      <c r="H47" s="233">
        <f t="shared" si="0"/>
        <v>0</v>
      </c>
      <c r="I47" s="80"/>
      <c r="J47" s="78"/>
      <c r="K47" s="38"/>
      <c r="L47" s="38"/>
      <c r="M47" s="127"/>
      <c r="N47" s="238"/>
      <c r="O47" s="127"/>
      <c r="P47" s="125"/>
      <c r="Q47" s="127"/>
    </row>
    <row r="48" spans="2:17" s="128" customFormat="1" ht="18" customHeight="1">
      <c r="B48" s="15"/>
      <c r="C48" s="25"/>
      <c r="D48" s="25"/>
      <c r="E48" s="78"/>
      <c r="F48" s="79"/>
      <c r="G48" s="151"/>
      <c r="H48" s="233">
        <f t="shared" si="0"/>
        <v>0</v>
      </c>
      <c r="I48" s="80"/>
      <c r="J48" s="78"/>
      <c r="K48" s="38"/>
      <c r="L48" s="38"/>
      <c r="M48" s="127"/>
      <c r="N48" s="238"/>
      <c r="O48" s="127"/>
      <c r="P48" s="125"/>
      <c r="Q48" s="127"/>
    </row>
    <row r="49" spans="2:17" s="128" customFormat="1" ht="18" customHeight="1">
      <c r="B49" s="15"/>
      <c r="C49" s="25"/>
      <c r="D49" s="25"/>
      <c r="E49" s="28"/>
      <c r="F49" s="155"/>
      <c r="G49" s="78"/>
      <c r="H49" s="233">
        <f t="shared" si="0"/>
        <v>0</v>
      </c>
      <c r="I49" s="78"/>
      <c r="J49" s="149"/>
      <c r="K49" s="38"/>
      <c r="L49" s="38"/>
      <c r="M49" s="127"/>
      <c r="N49" s="238"/>
      <c r="O49" s="127"/>
      <c r="P49" s="125"/>
      <c r="Q49" s="127"/>
    </row>
    <row r="50" spans="2:17" s="128" customFormat="1" ht="18" customHeight="1">
      <c r="B50" s="15"/>
      <c r="C50" s="25"/>
      <c r="D50" s="25"/>
      <c r="E50" s="78"/>
      <c r="F50" s="79"/>
      <c r="G50" s="151"/>
      <c r="H50" s="233">
        <f t="shared" si="0"/>
        <v>0</v>
      </c>
      <c r="I50" s="245"/>
      <c r="J50" s="149"/>
      <c r="K50" s="38"/>
      <c r="L50" s="38"/>
      <c r="M50" s="127"/>
      <c r="N50" s="238"/>
      <c r="O50" s="127"/>
      <c r="P50" s="125"/>
      <c r="Q50" s="127"/>
    </row>
    <row r="51" spans="2:17" s="128" customFormat="1" ht="18" customHeight="1">
      <c r="B51" s="15"/>
      <c r="C51" s="25"/>
      <c r="D51" s="25"/>
      <c r="E51" s="28"/>
      <c r="F51" s="155"/>
      <c r="G51" s="78"/>
      <c r="H51" s="233">
        <f t="shared" si="0"/>
        <v>0</v>
      </c>
      <c r="I51" s="245"/>
      <c r="J51" s="149"/>
      <c r="K51" s="38"/>
      <c r="L51" s="38"/>
      <c r="M51" s="127"/>
      <c r="N51" s="238"/>
      <c r="O51" s="127"/>
      <c r="P51" s="125"/>
      <c r="Q51" s="127"/>
    </row>
    <row r="52" spans="2:17" s="128" customFormat="1" ht="18" customHeight="1">
      <c r="B52" s="15"/>
      <c r="C52" s="25"/>
      <c r="D52" s="25"/>
      <c r="E52" s="28"/>
      <c r="F52" s="155"/>
      <c r="G52" s="78"/>
      <c r="H52" s="233">
        <f t="shared" si="0"/>
        <v>0</v>
      </c>
      <c r="I52" s="245"/>
      <c r="J52" s="149"/>
      <c r="K52" s="38"/>
      <c r="L52" s="38"/>
      <c r="M52" s="127"/>
      <c r="N52" s="238"/>
      <c r="O52" s="127"/>
      <c r="P52" s="125"/>
      <c r="Q52" s="127"/>
    </row>
    <row r="53" spans="2:17" s="128" customFormat="1" ht="18" customHeight="1">
      <c r="B53" s="15"/>
      <c r="C53" s="25"/>
      <c r="D53" s="25"/>
      <c r="E53" s="78"/>
      <c r="F53" s="79"/>
      <c r="G53" s="151"/>
      <c r="H53" s="233">
        <f t="shared" si="0"/>
        <v>0</v>
      </c>
      <c r="I53" s="80"/>
      <c r="J53" s="78"/>
      <c r="K53" s="38"/>
      <c r="L53" s="38"/>
      <c r="M53" s="127"/>
      <c r="N53" s="238"/>
      <c r="O53" s="127"/>
      <c r="P53" s="125"/>
      <c r="Q53" s="127"/>
    </row>
    <row r="54" spans="2:17" s="8" customFormat="1" ht="18" customHeight="1">
      <c r="B54" s="15"/>
      <c r="C54" s="15"/>
      <c r="D54" s="15"/>
      <c r="E54" s="26"/>
      <c r="F54" s="16"/>
      <c r="G54" s="74"/>
      <c r="H54" s="233">
        <f t="shared" si="0"/>
        <v>0</v>
      </c>
      <c r="I54" s="17"/>
      <c r="J54" s="36"/>
      <c r="K54" s="131"/>
      <c r="L54" s="38"/>
      <c r="M54" s="70"/>
      <c r="N54" s="69"/>
      <c r="O54" s="70"/>
      <c r="P54" s="18"/>
      <c r="Q54" s="70"/>
    </row>
    <row r="55" spans="2:17" s="8" customFormat="1" ht="18" customHeight="1">
      <c r="B55" s="15"/>
      <c r="C55" s="25"/>
      <c r="D55" s="25"/>
      <c r="E55" s="78"/>
      <c r="F55" s="79"/>
      <c r="G55" s="20"/>
      <c r="H55" s="233">
        <f t="shared" si="0"/>
        <v>0</v>
      </c>
      <c r="I55" s="80"/>
      <c r="J55" s="26"/>
      <c r="K55" s="131"/>
      <c r="L55" s="38"/>
      <c r="M55" s="70"/>
      <c r="N55" s="69"/>
      <c r="O55" s="70"/>
      <c r="P55" s="18"/>
      <c r="Q55" s="70"/>
    </row>
    <row r="56" spans="2:17" s="8" customFormat="1" ht="18" customHeight="1">
      <c r="B56" s="15"/>
      <c r="C56" s="25"/>
      <c r="D56" s="25"/>
      <c r="E56" s="78"/>
      <c r="F56" s="79"/>
      <c r="G56" s="20"/>
      <c r="H56" s="233">
        <f t="shared" si="0"/>
        <v>0</v>
      </c>
      <c r="I56" s="80"/>
      <c r="J56" s="26"/>
      <c r="K56" s="131"/>
      <c r="L56" s="38"/>
      <c r="M56" s="70"/>
      <c r="N56" s="69"/>
      <c r="O56" s="70"/>
      <c r="P56" s="18"/>
      <c r="Q56" s="70"/>
    </row>
    <row r="57" spans="2:17" s="8" customFormat="1" ht="18" customHeight="1">
      <c r="B57" s="15"/>
      <c r="C57" s="25"/>
      <c r="D57" s="15"/>
      <c r="E57" s="78"/>
      <c r="F57" s="79"/>
      <c r="G57" s="20"/>
      <c r="H57" s="233">
        <f t="shared" si="0"/>
        <v>0</v>
      </c>
      <c r="I57" s="80"/>
      <c r="J57" s="78"/>
      <c r="K57" s="38"/>
      <c r="L57" s="38"/>
      <c r="M57" s="70"/>
      <c r="N57" s="69"/>
      <c r="O57" s="70"/>
      <c r="P57" s="18"/>
      <c r="Q57" s="70"/>
    </row>
    <row r="58" spans="2:17" s="128" customFormat="1" ht="18" customHeight="1">
      <c r="B58" s="15"/>
      <c r="C58" s="25"/>
      <c r="D58" s="25"/>
      <c r="E58" s="78"/>
      <c r="F58" s="79"/>
      <c r="G58" s="151"/>
      <c r="H58" s="233">
        <f t="shared" si="0"/>
        <v>0</v>
      </c>
      <c r="I58" s="80"/>
      <c r="J58" s="78"/>
      <c r="K58" s="38"/>
      <c r="L58" s="38"/>
      <c r="M58" s="127"/>
      <c r="N58" s="238"/>
      <c r="O58" s="127"/>
      <c r="P58" s="125"/>
      <c r="Q58" s="127"/>
    </row>
    <row r="59" spans="2:17" s="128" customFormat="1" ht="18" customHeight="1">
      <c r="B59" s="15"/>
      <c r="C59" s="25"/>
      <c r="D59" s="25"/>
      <c r="E59" s="26"/>
      <c r="F59" s="79"/>
      <c r="G59" s="26"/>
      <c r="H59" s="233">
        <f t="shared" si="0"/>
        <v>0</v>
      </c>
      <c r="I59" s="80"/>
      <c r="J59" s="26"/>
      <c r="K59" s="38"/>
      <c r="L59" s="38"/>
      <c r="M59" s="127"/>
      <c r="N59" s="238"/>
      <c r="O59" s="127"/>
      <c r="P59" s="125"/>
      <c r="Q59" s="127"/>
    </row>
    <row r="60" spans="2:17" s="128" customFormat="1" ht="18" customHeight="1">
      <c r="B60" s="15"/>
      <c r="C60" s="25"/>
      <c r="D60" s="25"/>
      <c r="E60" s="246"/>
      <c r="F60" s="79"/>
      <c r="G60" s="20"/>
      <c r="H60" s="233">
        <f t="shared" si="0"/>
        <v>0</v>
      </c>
      <c r="I60" s="80"/>
      <c r="J60" s="20"/>
      <c r="K60" s="38"/>
      <c r="L60" s="38"/>
      <c r="M60" s="127"/>
      <c r="N60" s="238"/>
      <c r="O60" s="127"/>
      <c r="P60" s="125"/>
      <c r="Q60" s="127"/>
    </row>
    <row r="61" spans="2:17" s="128" customFormat="1" ht="18" customHeight="1">
      <c r="B61" s="15"/>
      <c r="C61" s="25"/>
      <c r="D61" s="25"/>
      <c r="E61" s="189"/>
      <c r="F61" s="79"/>
      <c r="G61" s="20"/>
      <c r="H61" s="233">
        <f t="shared" si="0"/>
        <v>0</v>
      </c>
      <c r="I61" s="80"/>
      <c r="J61" s="26"/>
      <c r="K61" s="38"/>
      <c r="L61" s="38"/>
      <c r="M61" s="127"/>
      <c r="N61" s="238"/>
      <c r="O61" s="127"/>
      <c r="P61" s="125"/>
      <c r="Q61" s="127"/>
    </row>
    <row r="62" spans="2:17" s="128" customFormat="1" ht="18" customHeight="1">
      <c r="B62" s="15"/>
      <c r="C62" s="25"/>
      <c r="D62" s="25"/>
      <c r="E62" s="26"/>
      <c r="F62" s="79"/>
      <c r="G62" s="20"/>
      <c r="H62" s="233">
        <f t="shared" si="0"/>
        <v>0</v>
      </c>
      <c r="I62" s="80"/>
      <c r="J62" s="26"/>
      <c r="K62" s="38"/>
      <c r="L62" s="38"/>
      <c r="M62" s="127"/>
      <c r="N62" s="238"/>
      <c r="O62" s="127"/>
      <c r="P62" s="125"/>
      <c r="Q62" s="127"/>
    </row>
    <row r="63" spans="2:17" s="128" customFormat="1" ht="18" customHeight="1">
      <c r="B63" s="15"/>
      <c r="C63" s="25"/>
      <c r="D63" s="25"/>
      <c r="E63" s="26"/>
      <c r="F63" s="16"/>
      <c r="G63" s="20"/>
      <c r="H63" s="233">
        <f t="shared" si="0"/>
        <v>0</v>
      </c>
      <c r="I63" s="244"/>
      <c r="J63" s="26"/>
      <c r="K63" s="38"/>
      <c r="L63" s="38"/>
      <c r="M63" s="127"/>
      <c r="N63" s="238"/>
      <c r="O63" s="127"/>
      <c r="P63" s="125"/>
      <c r="Q63" s="127"/>
    </row>
    <row r="64" spans="2:17" s="8" customFormat="1" ht="18" customHeight="1">
      <c r="B64" s="15"/>
      <c r="C64" s="25"/>
      <c r="D64" s="25"/>
      <c r="E64" s="79"/>
      <c r="F64" s="79"/>
      <c r="G64" s="151"/>
      <c r="H64" s="233">
        <f t="shared" si="0"/>
        <v>0</v>
      </c>
      <c r="I64" s="80"/>
      <c r="J64" s="78"/>
      <c r="K64" s="38"/>
      <c r="L64" s="38"/>
      <c r="M64" s="70"/>
      <c r="N64" s="69"/>
      <c r="O64" s="70"/>
      <c r="P64" s="18"/>
      <c r="Q64" s="70"/>
    </row>
    <row r="65" spans="2:17" s="8" customFormat="1" ht="18" customHeight="1">
      <c r="B65" s="15"/>
      <c r="C65" s="25"/>
      <c r="D65" s="25"/>
      <c r="E65" s="78"/>
      <c r="F65" s="79"/>
      <c r="G65" s="151"/>
      <c r="H65" s="233">
        <f t="shared" si="0"/>
        <v>0</v>
      </c>
      <c r="I65" s="80"/>
      <c r="J65" s="78"/>
      <c r="K65" s="38"/>
      <c r="L65" s="38"/>
      <c r="M65" s="70"/>
      <c r="N65" s="69"/>
      <c r="O65" s="70"/>
      <c r="P65" s="18"/>
      <c r="Q65" s="70"/>
    </row>
    <row r="66" spans="2:17" s="8" customFormat="1" ht="18" customHeight="1">
      <c r="B66" s="15"/>
      <c r="C66" s="25"/>
      <c r="D66" s="25"/>
      <c r="E66" s="78"/>
      <c r="F66" s="79"/>
      <c r="G66" s="151"/>
      <c r="H66" s="233">
        <f t="shared" si="0"/>
        <v>0</v>
      </c>
      <c r="I66" s="80"/>
      <c r="J66" s="78"/>
      <c r="K66" s="131"/>
      <c r="L66" s="38"/>
      <c r="M66" s="70"/>
      <c r="N66" s="69"/>
      <c r="O66" s="69"/>
      <c r="P66" s="18"/>
      <c r="Q66" s="70"/>
    </row>
    <row r="67" spans="2:17" s="8" customFormat="1" ht="18" customHeight="1">
      <c r="B67" s="15"/>
      <c r="C67" s="25"/>
      <c r="D67" s="25"/>
      <c r="E67" s="26"/>
      <c r="F67" s="16"/>
      <c r="G67" s="22"/>
      <c r="H67" s="233">
        <f t="shared" si="0"/>
        <v>0</v>
      </c>
      <c r="I67" s="291"/>
      <c r="J67" s="26"/>
      <c r="K67" s="38"/>
      <c r="L67" s="38"/>
      <c r="M67" s="70"/>
      <c r="N67" s="69"/>
      <c r="O67" s="18"/>
      <c r="P67" s="18"/>
      <c r="Q67" s="70"/>
    </row>
    <row r="68" spans="2:17" s="8" customFormat="1" ht="18" customHeight="1">
      <c r="B68" s="15"/>
      <c r="C68" s="25"/>
      <c r="D68" s="25"/>
      <c r="E68" s="78"/>
      <c r="F68" s="16"/>
      <c r="G68" s="150"/>
      <c r="H68" s="233">
        <f t="shared" si="0"/>
        <v>0</v>
      </c>
      <c r="I68" s="17"/>
      <c r="J68" s="149"/>
      <c r="K68" s="38"/>
      <c r="L68" s="38"/>
      <c r="M68" s="70"/>
      <c r="N68" s="69"/>
      <c r="O68" s="18"/>
      <c r="P68" s="18"/>
      <c r="Q68" s="70"/>
    </row>
    <row r="69" spans="2:17" s="128" customFormat="1" ht="18" customHeight="1">
      <c r="B69" s="118"/>
      <c r="C69" s="79"/>
      <c r="D69" s="79"/>
      <c r="E69" s="28"/>
      <c r="F69" s="16"/>
      <c r="G69" s="255"/>
      <c r="H69" s="233">
        <f t="shared" si="0"/>
        <v>0</v>
      </c>
      <c r="I69" s="156"/>
      <c r="J69" s="257"/>
      <c r="K69" s="236"/>
      <c r="L69" s="236"/>
      <c r="M69" s="127"/>
      <c r="N69" s="238"/>
      <c r="O69" s="125"/>
      <c r="P69" s="125"/>
      <c r="Q69" s="127"/>
    </row>
    <row r="70" spans="2:17" s="8" customFormat="1" ht="18" customHeight="1">
      <c r="B70" s="15"/>
      <c r="C70" s="25"/>
      <c r="D70" s="25"/>
      <c r="E70" s="78"/>
      <c r="F70" s="79"/>
      <c r="G70" s="151"/>
      <c r="H70" s="233">
        <f t="shared" si="0"/>
        <v>0</v>
      </c>
      <c r="I70" s="80"/>
      <c r="J70" s="78"/>
      <c r="K70" s="131"/>
      <c r="L70" s="38"/>
      <c r="M70" s="70"/>
      <c r="N70" s="69"/>
      <c r="O70" s="69"/>
      <c r="P70" s="18"/>
      <c r="Q70" s="70"/>
    </row>
    <row r="71" spans="2:17" s="8" customFormat="1" ht="18" customHeight="1">
      <c r="B71" s="15"/>
      <c r="C71" s="247"/>
      <c r="D71" s="247"/>
      <c r="E71" s="78"/>
      <c r="F71" s="79"/>
      <c r="G71" s="151"/>
      <c r="H71" s="233">
        <f>F71*G71</f>
        <v>0</v>
      </c>
      <c r="I71" s="80"/>
      <c r="J71" s="78"/>
      <c r="K71" s="131"/>
      <c r="L71" s="38"/>
      <c r="M71" s="70"/>
      <c r="N71" s="69"/>
      <c r="O71" s="69"/>
      <c r="P71" s="18"/>
      <c r="Q71" s="70"/>
    </row>
    <row r="72" spans="2:17" s="8" customFormat="1" ht="18" customHeight="1">
      <c r="B72" s="16"/>
      <c r="C72" s="247"/>
      <c r="D72" s="247"/>
      <c r="E72" s="78"/>
      <c r="F72" s="79"/>
      <c r="G72" s="151"/>
      <c r="H72" s="233">
        <f>F72*G72</f>
        <v>0</v>
      </c>
      <c r="I72" s="80"/>
      <c r="J72" s="78"/>
      <c r="K72" s="131"/>
      <c r="L72" s="38"/>
      <c r="M72" s="70"/>
      <c r="N72" s="69"/>
      <c r="O72" s="69"/>
      <c r="P72" s="18"/>
      <c r="Q72" s="70"/>
    </row>
    <row r="73" spans="2:17" s="8" customFormat="1" ht="18" customHeight="1">
      <c r="B73" s="16"/>
      <c r="C73" s="247"/>
      <c r="D73" s="247"/>
      <c r="E73" s="248"/>
      <c r="F73" s="249"/>
      <c r="G73" s="250"/>
      <c r="H73" s="233">
        <f>F73*G73</f>
        <v>0</v>
      </c>
      <c r="I73" s="252"/>
      <c r="J73" s="248"/>
      <c r="K73" s="131"/>
      <c r="L73" s="38"/>
      <c r="M73" s="70"/>
      <c r="N73" s="69"/>
      <c r="O73" s="69"/>
      <c r="P73" s="18"/>
      <c r="Q73" s="70"/>
    </row>
    <row r="74" spans="2:17" s="8" customFormat="1" ht="18" customHeight="1">
      <c r="B74" s="16"/>
      <c r="C74" s="25"/>
      <c r="D74" s="25"/>
      <c r="E74" s="78"/>
      <c r="F74" s="79"/>
      <c r="G74" s="151"/>
      <c r="H74" s="233">
        <f>F74*G74</f>
        <v>0</v>
      </c>
      <c r="I74" s="80"/>
      <c r="J74" s="78"/>
      <c r="K74" s="131"/>
      <c r="L74" s="38"/>
      <c r="M74" s="70"/>
      <c r="N74" s="69"/>
      <c r="O74" s="69"/>
      <c r="P74" s="18"/>
      <c r="Q74" s="70"/>
    </row>
    <row r="75" spans="2:17" s="8" customFormat="1" ht="18" customHeight="1">
      <c r="B75" s="16"/>
      <c r="C75" s="25"/>
      <c r="D75" s="25"/>
      <c r="E75" s="78"/>
      <c r="F75" s="79"/>
      <c r="G75" s="151"/>
      <c r="H75" s="233">
        <f>F75*G75</f>
        <v>0</v>
      </c>
      <c r="I75" s="80"/>
      <c r="J75" s="78"/>
      <c r="K75" s="131"/>
      <c r="L75" s="38"/>
      <c r="M75" s="70"/>
      <c r="N75" s="69"/>
      <c r="O75" s="69"/>
      <c r="P75" s="18"/>
      <c r="Q75" s="70"/>
    </row>
    <row r="76" spans="2:17" s="8" customFormat="1" ht="18" customHeight="1">
      <c r="B76" s="16"/>
      <c r="C76" s="15"/>
      <c r="D76" s="15"/>
      <c r="E76" s="258"/>
      <c r="F76" s="259"/>
      <c r="G76" s="258"/>
      <c r="H76" s="23">
        <f t="shared" ref="H76:H84" si="1">F76*G76</f>
        <v>0</v>
      </c>
      <c r="I76" s="23"/>
      <c r="J76" s="258"/>
      <c r="K76" s="131"/>
      <c r="L76" s="38"/>
      <c r="M76" s="70"/>
      <c r="N76" s="69"/>
      <c r="O76" s="69"/>
      <c r="P76" s="18"/>
      <c r="Q76" s="70"/>
    </row>
    <row r="77" spans="2:17" s="8" customFormat="1" ht="18" customHeight="1">
      <c r="B77" s="16"/>
      <c r="C77" s="15"/>
      <c r="D77" s="15"/>
      <c r="E77" s="258"/>
      <c r="F77" s="259"/>
      <c r="G77" s="258"/>
      <c r="H77" s="23">
        <f t="shared" si="1"/>
        <v>0</v>
      </c>
      <c r="I77" s="23"/>
      <c r="J77" s="258"/>
      <c r="K77" s="131"/>
      <c r="L77" s="38"/>
      <c r="M77" s="70"/>
      <c r="N77" s="18"/>
      <c r="O77" s="18"/>
      <c r="P77" s="18"/>
      <c r="Q77" s="70"/>
    </row>
    <row r="78" spans="2:17" s="8" customFormat="1" ht="18" customHeight="1">
      <c r="B78" s="16"/>
      <c r="C78" s="15"/>
      <c r="D78" s="15"/>
      <c r="E78" s="258"/>
      <c r="F78" s="259"/>
      <c r="G78" s="258"/>
      <c r="H78" s="23">
        <f t="shared" si="1"/>
        <v>0</v>
      </c>
      <c r="I78" s="23"/>
      <c r="J78" s="258"/>
      <c r="K78" s="131"/>
      <c r="L78" s="38"/>
      <c r="M78" s="70"/>
      <c r="N78" s="69"/>
      <c r="O78" s="69"/>
      <c r="P78" s="18"/>
      <c r="Q78" s="70"/>
    </row>
    <row r="79" spans="2:17" s="8" customFormat="1" ht="18" customHeight="1">
      <c r="B79" s="16"/>
      <c r="C79" s="15"/>
      <c r="D79" s="15"/>
      <c r="E79" s="258"/>
      <c r="F79" s="259"/>
      <c r="G79" s="258"/>
      <c r="H79" s="23">
        <f t="shared" si="1"/>
        <v>0</v>
      </c>
      <c r="I79" s="23"/>
      <c r="J79" s="258"/>
      <c r="K79" s="131"/>
      <c r="L79" s="38"/>
      <c r="M79" s="70"/>
      <c r="N79" s="69"/>
      <c r="O79" s="69"/>
      <c r="P79" s="18"/>
      <c r="Q79" s="70"/>
    </row>
    <row r="80" spans="2:17" s="8" customFormat="1" ht="18" customHeight="1">
      <c r="B80" s="16"/>
      <c r="C80" s="15"/>
      <c r="D80" s="15"/>
      <c r="E80" s="258"/>
      <c r="F80" s="259"/>
      <c r="G80" s="258"/>
      <c r="H80" s="23">
        <f t="shared" si="1"/>
        <v>0</v>
      </c>
      <c r="I80" s="23"/>
      <c r="J80" s="258"/>
      <c r="K80" s="131"/>
      <c r="L80" s="38"/>
      <c r="M80" s="70"/>
      <c r="N80" s="69"/>
      <c r="O80" s="69"/>
      <c r="P80" s="18"/>
      <c r="Q80" s="70"/>
    </row>
    <row r="81" spans="2:17" s="8" customFormat="1" ht="18" customHeight="1">
      <c r="B81" s="16"/>
      <c r="C81" s="15"/>
      <c r="D81" s="15"/>
      <c r="E81" s="258"/>
      <c r="F81" s="259"/>
      <c r="G81" s="258"/>
      <c r="H81" s="23">
        <f t="shared" si="1"/>
        <v>0</v>
      </c>
      <c r="I81" s="23"/>
      <c r="J81" s="258"/>
      <c r="K81" s="131"/>
      <c r="L81" s="38"/>
      <c r="M81" s="70"/>
      <c r="N81" s="69"/>
      <c r="O81" s="69"/>
      <c r="P81" s="69"/>
      <c r="Q81" s="70"/>
    </row>
    <row r="82" spans="2:17" s="8" customFormat="1" ht="18" customHeight="1">
      <c r="B82" s="16"/>
      <c r="C82" s="15"/>
      <c r="D82" s="15"/>
      <c r="E82" s="189"/>
      <c r="F82" s="16"/>
      <c r="G82" s="23"/>
      <c r="H82" s="23">
        <f t="shared" si="1"/>
        <v>0</v>
      </c>
      <c r="I82" s="23"/>
      <c r="J82" s="26"/>
      <c r="K82" s="131"/>
      <c r="L82" s="38"/>
      <c r="M82" s="70"/>
      <c r="N82" s="69"/>
      <c r="O82" s="69"/>
      <c r="P82" s="69"/>
      <c r="Q82" s="70"/>
    </row>
    <row r="83" spans="2:17" ht="18" customHeight="1">
      <c r="B83" s="16"/>
      <c r="C83" s="15"/>
      <c r="D83" s="15"/>
      <c r="E83" s="189"/>
      <c r="F83" s="16"/>
      <c r="G83" s="23"/>
      <c r="H83" s="23">
        <f t="shared" si="1"/>
        <v>0</v>
      </c>
      <c r="I83" s="23"/>
      <c r="J83" s="26"/>
      <c r="K83" s="131"/>
      <c r="L83" s="38"/>
      <c r="M83" s="70"/>
      <c r="N83" s="69"/>
      <c r="O83" s="69"/>
      <c r="P83" s="210"/>
      <c r="Q83" s="211"/>
    </row>
    <row r="84" spans="2:17">
      <c r="B84" s="16"/>
      <c r="C84" s="15"/>
      <c r="D84" s="15"/>
      <c r="E84" s="189"/>
      <c r="F84" s="16"/>
      <c r="G84" s="23"/>
      <c r="H84" s="23">
        <f t="shared" si="1"/>
        <v>0</v>
      </c>
      <c r="I84" s="23"/>
      <c r="J84" s="26"/>
    </row>
    <row r="85" spans="2:17">
      <c r="M85" s="132"/>
    </row>
    <row r="89" spans="2:17">
      <c r="F89" s="223"/>
      <c r="H89" s="223"/>
    </row>
  </sheetData>
  <autoFilter ref="B8:O71" xr:uid="{5F789081-93E4-4EA6-B371-F0A22C123C3C}"/>
  <mergeCells count="6">
    <mergeCell ref="B2:D2"/>
    <mergeCell ref="G2:I2"/>
    <mergeCell ref="B3:D3"/>
    <mergeCell ref="B4:D4"/>
    <mergeCell ref="B5:D5"/>
    <mergeCell ref="B6:D6"/>
  </mergeCells>
  <phoneticPr fontId="3"/>
  <pageMargins left="0.2" right="0.2" top="0.75" bottom="0.75" header="0.3" footer="0.3"/>
  <pageSetup paperSize="8" scale="64"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DE95-ACB3-4814-A6C8-CE38B3598A9C}">
  <sheetPr>
    <pageSetUpPr fitToPage="1"/>
  </sheetPr>
  <dimension ref="B2:R50"/>
  <sheetViews>
    <sheetView zoomScale="85" zoomScaleNormal="85" workbookViewId="0">
      <pane xSplit="10" ySplit="8" topLeftCell="K9" activePane="bottomRight" state="frozen"/>
      <selection pane="topRight" activeCell="K1" sqref="K1"/>
      <selection pane="bottomLeft" activeCell="A9" sqref="A9"/>
      <selection pane="bottomRight" activeCell="U16" sqref="U1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476</v>
      </c>
      <c r="G2" s="4" t="s">
        <v>2</v>
      </c>
      <c r="H2" s="5"/>
      <c r="I2" s="6"/>
      <c r="J2" s="7">
        <f>SUM(H:H)</f>
        <v>136350</v>
      </c>
      <c r="L2" s="3"/>
      <c r="O2" s="221"/>
      <c r="Q2" s="222"/>
      <c r="R2" s="223"/>
    </row>
    <row r="3" spans="2:18" ht="20.100000000000001" customHeight="1">
      <c r="B3" s="1" t="s">
        <v>3</v>
      </c>
      <c r="C3" s="1"/>
      <c r="D3" s="1"/>
      <c r="E3" s="13" t="s">
        <v>477</v>
      </c>
      <c r="L3" s="3"/>
      <c r="Q3" s="222"/>
    </row>
    <row r="4" spans="2:18" ht="20.100000000000001" customHeight="1">
      <c r="B4" s="1" t="s">
        <v>5</v>
      </c>
      <c r="C4" s="1"/>
      <c r="D4" s="1"/>
      <c r="E4" s="13">
        <v>126212</v>
      </c>
      <c r="G4" s="224"/>
      <c r="J4" s="98"/>
      <c r="L4" s="3"/>
      <c r="O4" s="221"/>
    </row>
    <row r="5" spans="2:18" ht="20.100000000000001" customHeight="1">
      <c r="B5" s="1" t="s">
        <v>6</v>
      </c>
      <c r="C5" s="1"/>
      <c r="D5" s="1"/>
      <c r="E5" s="14">
        <v>42058</v>
      </c>
      <c r="J5" s="98"/>
      <c r="L5" s="225"/>
      <c r="O5" s="221"/>
      <c r="P5" s="222"/>
      <c r="Q5" s="222"/>
    </row>
    <row r="6" spans="2:18" ht="20.100000000000001" customHeight="1">
      <c r="B6" s="1" t="s">
        <v>7</v>
      </c>
      <c r="C6" s="1"/>
      <c r="D6" s="1"/>
      <c r="E6" s="14">
        <v>42058</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c r="D9" s="15"/>
      <c r="E9" s="109"/>
      <c r="F9" s="16"/>
      <c r="G9" s="21"/>
      <c r="H9" s="23"/>
      <c r="I9" s="17"/>
      <c r="J9" s="16"/>
      <c r="K9" s="16"/>
      <c r="L9" s="16"/>
      <c r="M9" s="70"/>
      <c r="N9" s="15"/>
      <c r="O9" s="70"/>
      <c r="P9" s="18"/>
      <c r="Q9" s="70"/>
    </row>
    <row r="10" spans="2:18" s="8" customFormat="1" ht="18" customHeight="1">
      <c r="B10" s="15" t="s">
        <v>601</v>
      </c>
      <c r="C10" s="292" t="s">
        <v>165</v>
      </c>
      <c r="D10" s="292" t="s">
        <v>165</v>
      </c>
      <c r="E10" s="192" t="s">
        <v>602</v>
      </c>
      <c r="F10" s="293">
        <v>1</v>
      </c>
      <c r="G10" s="294">
        <v>32900</v>
      </c>
      <c r="H10" s="295">
        <f>F10*G10</f>
        <v>32900</v>
      </c>
      <c r="I10" s="296"/>
      <c r="J10" s="297" t="s">
        <v>573</v>
      </c>
      <c r="K10" s="38"/>
      <c r="L10" s="38"/>
      <c r="M10" s="70">
        <v>42041</v>
      </c>
      <c r="N10" s="69"/>
      <c r="O10" s="70">
        <v>42054</v>
      </c>
      <c r="P10" s="18"/>
      <c r="Q10" s="70" t="s">
        <v>488</v>
      </c>
    </row>
    <row r="11" spans="2:18" s="8" customFormat="1" ht="18" customHeight="1">
      <c r="B11" s="15" t="s">
        <v>601</v>
      </c>
      <c r="C11" s="292" t="s">
        <v>165</v>
      </c>
      <c r="D11" s="292" t="s">
        <v>165</v>
      </c>
      <c r="E11" s="192" t="s">
        <v>603</v>
      </c>
      <c r="F11" s="293">
        <v>4</v>
      </c>
      <c r="G11" s="294">
        <v>3100</v>
      </c>
      <c r="H11" s="295">
        <f>F11*G11</f>
        <v>12400</v>
      </c>
      <c r="I11" s="296"/>
      <c r="J11" s="297" t="s">
        <v>581</v>
      </c>
      <c r="K11" s="38"/>
      <c r="L11" s="38"/>
      <c r="M11" s="70">
        <v>42041</v>
      </c>
      <c r="N11" s="69"/>
      <c r="O11" s="70">
        <v>42054</v>
      </c>
      <c r="P11" s="18"/>
      <c r="Q11" s="70" t="s">
        <v>488</v>
      </c>
    </row>
    <row r="12" spans="2:18" s="8" customFormat="1" ht="18" customHeight="1">
      <c r="B12" s="15" t="s">
        <v>601</v>
      </c>
      <c r="C12" s="292" t="s">
        <v>165</v>
      </c>
      <c r="D12" s="292" t="s">
        <v>165</v>
      </c>
      <c r="E12" s="192" t="s">
        <v>604</v>
      </c>
      <c r="F12" s="293">
        <v>5</v>
      </c>
      <c r="G12" s="294">
        <v>2800</v>
      </c>
      <c r="H12" s="295">
        <f>F12*G12</f>
        <v>14000</v>
      </c>
      <c r="I12" s="296"/>
      <c r="J12" s="297" t="s">
        <v>581</v>
      </c>
      <c r="K12" s="38"/>
      <c r="L12" s="38"/>
      <c r="M12" s="70">
        <v>42041</v>
      </c>
      <c r="N12" s="69"/>
      <c r="O12" s="70">
        <v>42054</v>
      </c>
      <c r="P12" s="18"/>
      <c r="Q12" s="70" t="s">
        <v>488</v>
      </c>
    </row>
    <row r="13" spans="2:18" s="8" customFormat="1" ht="18" customHeight="1">
      <c r="B13" s="15" t="s">
        <v>601</v>
      </c>
      <c r="C13" s="298" t="s">
        <v>165</v>
      </c>
      <c r="D13" s="298" t="s">
        <v>165</v>
      </c>
      <c r="E13" s="192" t="s">
        <v>605</v>
      </c>
      <c r="F13" s="299">
        <v>1</v>
      </c>
      <c r="G13" s="295">
        <v>31300</v>
      </c>
      <c r="H13" s="295">
        <f>F13*G13</f>
        <v>31300</v>
      </c>
      <c r="I13" s="300"/>
      <c r="J13" s="301" t="s">
        <v>606</v>
      </c>
      <c r="K13" s="38"/>
      <c r="L13" s="38"/>
      <c r="M13" s="70">
        <v>42041</v>
      </c>
      <c r="N13" s="69"/>
      <c r="O13" s="70">
        <v>42054</v>
      </c>
      <c r="P13" s="18"/>
      <c r="Q13" s="70" t="s">
        <v>488</v>
      </c>
    </row>
    <row r="14" spans="2:18" s="8" customFormat="1" ht="18" customHeight="1">
      <c r="B14" s="15" t="s">
        <v>601</v>
      </c>
      <c r="C14" s="298" t="s">
        <v>165</v>
      </c>
      <c r="D14" s="298" t="s">
        <v>165</v>
      </c>
      <c r="E14" s="192" t="s">
        <v>607</v>
      </c>
      <c r="F14" s="299">
        <v>1</v>
      </c>
      <c r="G14" s="295">
        <v>17500</v>
      </c>
      <c r="H14" s="295">
        <f>F14*G14</f>
        <v>17500</v>
      </c>
      <c r="I14" s="300"/>
      <c r="J14" s="301" t="s">
        <v>608</v>
      </c>
      <c r="K14" s="38"/>
      <c r="L14" s="38"/>
      <c r="M14" s="70">
        <v>42041</v>
      </c>
      <c r="N14" s="69"/>
      <c r="O14" s="70">
        <v>42054</v>
      </c>
      <c r="P14" s="18"/>
      <c r="Q14" s="70" t="s">
        <v>488</v>
      </c>
    </row>
    <row r="15" spans="2:18" s="8" customFormat="1" ht="18" customHeight="1">
      <c r="B15" s="15" t="s">
        <v>601</v>
      </c>
      <c r="C15" s="25" t="s">
        <v>58</v>
      </c>
      <c r="D15" s="25" t="s">
        <v>58</v>
      </c>
      <c r="E15" s="78" t="s">
        <v>609</v>
      </c>
      <c r="F15" s="79">
        <v>18</v>
      </c>
      <c r="G15" s="151">
        <v>500</v>
      </c>
      <c r="H15" s="233">
        <f t="shared" ref="H15:H21" si="0">F15*G15</f>
        <v>9000</v>
      </c>
      <c r="I15" s="80"/>
      <c r="J15" s="78" t="s">
        <v>610</v>
      </c>
      <c r="K15" s="38"/>
      <c r="L15" s="38"/>
      <c r="M15" s="70">
        <v>42041</v>
      </c>
      <c r="N15" s="69"/>
      <c r="O15" s="70">
        <v>42047</v>
      </c>
      <c r="P15" s="18">
        <v>42047</v>
      </c>
      <c r="Q15" s="70">
        <v>42047</v>
      </c>
    </row>
    <row r="16" spans="2:18" s="128" customFormat="1" ht="18" customHeight="1">
      <c r="B16" s="15"/>
      <c r="C16" s="25"/>
      <c r="D16" s="25"/>
      <c r="E16" s="78"/>
      <c r="F16" s="79"/>
      <c r="G16" s="151"/>
      <c r="H16" s="233">
        <f t="shared" si="0"/>
        <v>0</v>
      </c>
      <c r="I16" s="80"/>
      <c r="J16" s="78"/>
      <c r="K16" s="236"/>
      <c r="L16" s="236"/>
      <c r="M16" s="127"/>
      <c r="N16" s="238"/>
      <c r="O16" s="127"/>
      <c r="P16" s="125"/>
      <c r="Q16" s="127"/>
    </row>
    <row r="17" spans="2:17" s="128" customFormat="1" ht="18" customHeight="1">
      <c r="B17" s="15" t="s">
        <v>601</v>
      </c>
      <c r="C17" s="292" t="s">
        <v>165</v>
      </c>
      <c r="D17" s="292" t="s">
        <v>165</v>
      </c>
      <c r="E17" s="192" t="s">
        <v>611</v>
      </c>
      <c r="F17" s="293">
        <v>1</v>
      </c>
      <c r="G17" s="294">
        <v>2500</v>
      </c>
      <c r="H17" s="295">
        <f>F17*G17</f>
        <v>2500</v>
      </c>
      <c r="I17" s="296"/>
      <c r="J17" s="297" t="s">
        <v>612</v>
      </c>
      <c r="K17" s="236"/>
      <c r="L17" s="236"/>
      <c r="M17" s="70">
        <v>42041</v>
      </c>
      <c r="N17" s="238"/>
      <c r="O17" s="70">
        <v>42054</v>
      </c>
      <c r="P17" s="125"/>
      <c r="Q17" s="70" t="s">
        <v>488</v>
      </c>
    </row>
    <row r="18" spans="2:17" s="128" customFormat="1" ht="18" customHeight="1">
      <c r="B18" s="15" t="s">
        <v>601</v>
      </c>
      <c r="C18" s="292" t="s">
        <v>165</v>
      </c>
      <c r="D18" s="292" t="s">
        <v>165</v>
      </c>
      <c r="E18" s="192" t="s">
        <v>613</v>
      </c>
      <c r="F18" s="293">
        <v>1</v>
      </c>
      <c r="G18" s="294">
        <v>1400</v>
      </c>
      <c r="H18" s="295">
        <f t="shared" si="0"/>
        <v>1400</v>
      </c>
      <c r="I18" s="296"/>
      <c r="J18" s="297" t="s">
        <v>614</v>
      </c>
      <c r="K18" s="236"/>
      <c r="L18" s="236"/>
      <c r="M18" s="70">
        <v>42041</v>
      </c>
      <c r="N18" s="238"/>
      <c r="O18" s="70">
        <v>42054</v>
      </c>
      <c r="P18" s="125"/>
      <c r="Q18" s="70" t="s">
        <v>488</v>
      </c>
    </row>
    <row r="19" spans="2:17" s="128" customFormat="1" ht="18" customHeight="1">
      <c r="B19" s="15" t="s">
        <v>601</v>
      </c>
      <c r="C19" s="25" t="s">
        <v>58</v>
      </c>
      <c r="D19" s="25" t="s">
        <v>58</v>
      </c>
      <c r="E19" s="78" t="s">
        <v>615</v>
      </c>
      <c r="F19" s="79">
        <v>1</v>
      </c>
      <c r="G19" s="151">
        <v>4340</v>
      </c>
      <c r="H19" s="233">
        <f t="shared" si="0"/>
        <v>4340</v>
      </c>
      <c r="I19" s="80"/>
      <c r="J19" s="78" t="s">
        <v>616</v>
      </c>
      <c r="K19" s="236"/>
      <c r="L19" s="236"/>
      <c r="M19" s="70">
        <v>42041</v>
      </c>
      <c r="N19" s="238"/>
      <c r="O19" s="70">
        <v>42044</v>
      </c>
      <c r="P19" s="125">
        <v>42044</v>
      </c>
      <c r="Q19" s="127">
        <v>42044</v>
      </c>
    </row>
    <row r="20" spans="2:17" s="8" customFormat="1" ht="18" customHeight="1">
      <c r="B20" s="15"/>
      <c r="C20" s="25"/>
      <c r="D20" s="25"/>
      <c r="E20" s="78"/>
      <c r="F20" s="79"/>
      <c r="G20" s="151"/>
      <c r="H20" s="233"/>
      <c r="I20" s="80"/>
      <c r="J20" s="78"/>
      <c r="K20" s="38"/>
      <c r="L20" s="38"/>
      <c r="M20" s="70"/>
      <c r="N20" s="69"/>
      <c r="O20" s="70"/>
      <c r="P20" s="18"/>
      <c r="Q20" s="70"/>
    </row>
    <row r="21" spans="2:17" s="8" customFormat="1" ht="18" customHeight="1">
      <c r="B21" s="15" t="s">
        <v>617</v>
      </c>
      <c r="C21" s="190" t="s">
        <v>165</v>
      </c>
      <c r="D21" s="190" t="s">
        <v>165</v>
      </c>
      <c r="E21" s="192" t="s">
        <v>618</v>
      </c>
      <c r="F21" s="196">
        <v>1</v>
      </c>
      <c r="G21" s="193">
        <v>4200</v>
      </c>
      <c r="H21" s="295">
        <f t="shared" si="0"/>
        <v>4200</v>
      </c>
      <c r="I21" s="195"/>
      <c r="J21" s="302" t="s">
        <v>619</v>
      </c>
      <c r="K21" s="131"/>
      <c r="L21" s="38"/>
      <c r="M21" s="70">
        <v>42041</v>
      </c>
      <c r="N21" s="69"/>
      <c r="O21" s="70">
        <v>42054</v>
      </c>
      <c r="P21" s="18"/>
      <c r="Q21" s="70" t="s">
        <v>488</v>
      </c>
    </row>
    <row r="22" spans="2:17" s="8" customFormat="1" ht="18" customHeight="1">
      <c r="B22" s="15" t="s">
        <v>617</v>
      </c>
      <c r="C22" s="25" t="s">
        <v>58</v>
      </c>
      <c r="D22" s="25" t="s">
        <v>58</v>
      </c>
      <c r="E22" s="78" t="s">
        <v>126</v>
      </c>
      <c r="F22" s="79">
        <v>1</v>
      </c>
      <c r="G22" s="20">
        <v>780</v>
      </c>
      <c r="H22" s="151">
        <f>F22*G22</f>
        <v>780</v>
      </c>
      <c r="I22" s="80"/>
      <c r="J22" s="26" t="s">
        <v>72</v>
      </c>
      <c r="K22" s="131"/>
      <c r="L22" s="38"/>
      <c r="M22" s="70">
        <v>42041</v>
      </c>
      <c r="N22" s="69"/>
      <c r="O22" s="70">
        <v>42054</v>
      </c>
      <c r="P22" s="18">
        <v>42044</v>
      </c>
      <c r="Q22" s="70">
        <v>42044</v>
      </c>
    </row>
    <row r="23" spans="2:17" s="8" customFormat="1" ht="18" customHeight="1">
      <c r="B23" s="15" t="s">
        <v>617</v>
      </c>
      <c r="C23" s="25" t="s">
        <v>58</v>
      </c>
      <c r="D23" s="25" t="s">
        <v>58</v>
      </c>
      <c r="E23" s="78" t="s">
        <v>620</v>
      </c>
      <c r="F23" s="79">
        <v>1</v>
      </c>
      <c r="G23" s="20">
        <v>3380</v>
      </c>
      <c r="H23" s="151">
        <f>F23*G23</f>
        <v>3380</v>
      </c>
      <c r="I23" s="80"/>
      <c r="J23" s="26" t="s">
        <v>621</v>
      </c>
      <c r="K23" s="131"/>
      <c r="L23" s="38"/>
      <c r="M23" s="70">
        <v>42041</v>
      </c>
      <c r="N23" s="69"/>
      <c r="O23" s="70">
        <v>42054</v>
      </c>
      <c r="P23" s="18">
        <v>42044</v>
      </c>
      <c r="Q23" s="70">
        <v>42044</v>
      </c>
    </row>
    <row r="24" spans="2:17" s="8" customFormat="1" ht="18" customHeight="1">
      <c r="B24" s="15" t="s">
        <v>617</v>
      </c>
      <c r="C24" s="271" t="s">
        <v>183</v>
      </c>
      <c r="D24" s="270" t="s">
        <v>184</v>
      </c>
      <c r="E24" s="272" t="s">
        <v>622</v>
      </c>
      <c r="F24" s="273">
        <v>1</v>
      </c>
      <c r="G24" s="303">
        <v>1710</v>
      </c>
      <c r="H24" s="304">
        <f>F24*G24</f>
        <v>1710</v>
      </c>
      <c r="I24" s="276"/>
      <c r="J24" s="272" t="s">
        <v>623</v>
      </c>
      <c r="K24" s="305" t="s">
        <v>624</v>
      </c>
      <c r="L24" s="278"/>
      <c r="M24" s="279">
        <v>42044</v>
      </c>
      <c r="N24" s="280"/>
      <c r="O24" s="279">
        <v>42051</v>
      </c>
      <c r="P24" s="18">
        <v>42051</v>
      </c>
      <c r="Q24" s="70">
        <v>42051</v>
      </c>
    </row>
    <row r="25" spans="2:17" s="128" customFormat="1" ht="18" customHeight="1">
      <c r="B25" s="15"/>
      <c r="C25" s="25"/>
      <c r="D25" s="25"/>
      <c r="E25" s="78"/>
      <c r="F25" s="79"/>
      <c r="G25" s="151"/>
      <c r="H25" s="233">
        <f>F25*G25</f>
        <v>0</v>
      </c>
      <c r="I25" s="80"/>
      <c r="J25" s="78"/>
      <c r="K25" s="236"/>
      <c r="L25" s="236"/>
      <c r="M25" s="127"/>
      <c r="N25" s="238"/>
      <c r="O25" s="127"/>
      <c r="P25" s="125"/>
      <c r="Q25" s="127"/>
    </row>
    <row r="26" spans="2:17" s="8" customFormat="1" ht="18" customHeight="1">
      <c r="B26" s="15" t="s">
        <v>153</v>
      </c>
      <c r="C26" s="306" t="s">
        <v>58</v>
      </c>
      <c r="D26" s="306" t="s">
        <v>58</v>
      </c>
      <c r="E26" s="307" t="s">
        <v>129</v>
      </c>
      <c r="F26" s="308">
        <v>1</v>
      </c>
      <c r="G26" s="309">
        <v>940</v>
      </c>
      <c r="H26" s="310">
        <v>940</v>
      </c>
      <c r="I26" s="311"/>
      <c r="J26" s="307" t="s">
        <v>625</v>
      </c>
      <c r="K26" s="38"/>
      <c r="L26" s="38"/>
      <c r="M26" s="70">
        <v>42045</v>
      </c>
      <c r="N26" s="69"/>
      <c r="O26" s="70">
        <v>42047</v>
      </c>
      <c r="P26" s="18">
        <v>42047</v>
      </c>
      <c r="Q26" s="70">
        <v>42047</v>
      </c>
    </row>
    <row r="27" spans="2:17" s="8" customFormat="1" ht="18" customHeight="1">
      <c r="B27" s="15"/>
      <c r="C27" s="247"/>
      <c r="D27" s="247"/>
      <c r="E27" s="248"/>
      <c r="F27" s="249"/>
      <c r="G27" s="250"/>
      <c r="H27" s="251"/>
      <c r="I27" s="252"/>
      <c r="J27" s="248"/>
      <c r="K27" s="131"/>
      <c r="L27" s="38"/>
      <c r="M27" s="70"/>
      <c r="N27" s="69"/>
      <c r="O27" s="69"/>
      <c r="P27" s="18"/>
      <c r="Q27" s="70"/>
    </row>
    <row r="28" spans="2:17" s="8" customFormat="1" ht="18" customHeight="1">
      <c r="B28" s="15"/>
      <c r="C28" s="247"/>
      <c r="D28" s="247"/>
      <c r="E28" s="120"/>
      <c r="F28" s="124"/>
      <c r="G28" s="253"/>
      <c r="H28" s="253"/>
      <c r="I28" s="254"/>
      <c r="J28" s="120"/>
      <c r="K28" s="236"/>
      <c r="L28" s="38"/>
      <c r="M28" s="70"/>
      <c r="N28" s="69"/>
      <c r="O28" s="18"/>
      <c r="P28" s="18"/>
      <c r="Q28" s="70"/>
    </row>
    <row r="29" spans="2:17" s="8" customFormat="1" ht="18" customHeight="1">
      <c r="B29" s="15"/>
      <c r="C29" s="25"/>
      <c r="D29" s="25"/>
      <c r="E29" s="78"/>
      <c r="F29" s="16"/>
      <c r="G29" s="150"/>
      <c r="H29" s="233"/>
      <c r="I29" s="17"/>
      <c r="J29" s="149"/>
      <c r="K29" s="236"/>
      <c r="L29" s="38"/>
      <c r="M29" s="70"/>
      <c r="N29" s="69"/>
      <c r="O29" s="18"/>
      <c r="P29" s="18"/>
      <c r="Q29" s="70"/>
    </row>
    <row r="30" spans="2:17" s="128" customFormat="1" ht="18" customHeight="1">
      <c r="B30" s="118"/>
      <c r="C30" s="79"/>
      <c r="D30" s="79"/>
      <c r="E30" s="28"/>
      <c r="F30" s="16"/>
      <c r="G30" s="255"/>
      <c r="H30" s="256"/>
      <c r="I30" s="156"/>
      <c r="J30" s="257"/>
      <c r="K30" s="236"/>
      <c r="L30" s="236"/>
      <c r="M30" s="127"/>
      <c r="N30" s="238"/>
      <c r="O30" s="125"/>
      <c r="P30" s="125"/>
      <c r="Q30" s="127"/>
    </row>
    <row r="31" spans="2:17" s="8" customFormat="1" ht="18" customHeight="1">
      <c r="B31" s="15"/>
      <c r="C31" s="25"/>
      <c r="D31" s="25"/>
      <c r="E31" s="78"/>
      <c r="F31" s="79"/>
      <c r="G31" s="151"/>
      <c r="H31" s="233"/>
      <c r="I31" s="80"/>
      <c r="J31" s="78"/>
      <c r="K31" s="131"/>
      <c r="L31" s="38"/>
      <c r="M31" s="70"/>
      <c r="N31" s="69"/>
      <c r="O31" s="69"/>
      <c r="P31" s="18"/>
      <c r="Q31" s="70"/>
    </row>
    <row r="32" spans="2:17" s="8" customFormat="1" ht="18" customHeight="1">
      <c r="B32" s="15"/>
      <c r="C32" s="247"/>
      <c r="D32" s="247"/>
      <c r="E32" s="78"/>
      <c r="F32" s="79"/>
      <c r="G32" s="151"/>
      <c r="H32" s="233"/>
      <c r="I32" s="80"/>
      <c r="J32" s="78"/>
      <c r="K32" s="131"/>
      <c r="L32" s="38"/>
      <c r="M32" s="70"/>
      <c r="N32" s="69"/>
      <c r="O32" s="69"/>
      <c r="P32" s="18"/>
      <c r="Q32" s="70"/>
    </row>
    <row r="33" spans="2:17" s="8" customFormat="1" ht="18" customHeight="1">
      <c r="B33" s="16"/>
      <c r="C33" s="247"/>
      <c r="D33" s="247"/>
      <c r="E33" s="78"/>
      <c r="F33" s="79"/>
      <c r="G33" s="151"/>
      <c r="H33" s="233"/>
      <c r="I33" s="80"/>
      <c r="J33" s="78"/>
      <c r="K33" s="131"/>
      <c r="L33" s="38"/>
      <c r="M33" s="70"/>
      <c r="N33" s="69"/>
      <c r="O33" s="69"/>
      <c r="P33" s="18"/>
      <c r="Q33" s="70"/>
    </row>
    <row r="34" spans="2:17" s="8" customFormat="1" ht="18" customHeight="1">
      <c r="B34" s="16"/>
      <c r="C34" s="247"/>
      <c r="D34" s="247"/>
      <c r="E34" s="248"/>
      <c r="F34" s="249"/>
      <c r="G34" s="250"/>
      <c r="H34" s="251"/>
      <c r="I34" s="252"/>
      <c r="J34" s="248"/>
      <c r="K34" s="131"/>
      <c r="L34" s="38"/>
      <c r="M34" s="70"/>
      <c r="N34" s="69"/>
      <c r="O34" s="69"/>
      <c r="P34" s="18"/>
      <c r="Q34" s="70"/>
    </row>
    <row r="35" spans="2:17" s="8" customFormat="1" ht="18" customHeight="1">
      <c r="B35" s="16"/>
      <c r="C35" s="25"/>
      <c r="D35" s="25"/>
      <c r="E35" s="78"/>
      <c r="F35" s="79"/>
      <c r="G35" s="151"/>
      <c r="H35" s="233">
        <f>F35*G35</f>
        <v>0</v>
      </c>
      <c r="I35" s="80"/>
      <c r="J35" s="78"/>
      <c r="K35" s="131"/>
      <c r="L35" s="38"/>
      <c r="M35" s="70"/>
      <c r="N35" s="69"/>
      <c r="O35" s="69"/>
      <c r="P35" s="18"/>
      <c r="Q35" s="70"/>
    </row>
    <row r="36" spans="2:17" s="8" customFormat="1" ht="18" customHeight="1">
      <c r="B36" s="16"/>
      <c r="C36" s="25"/>
      <c r="D36" s="25"/>
      <c r="E36" s="78"/>
      <c r="F36" s="79"/>
      <c r="G36" s="151"/>
      <c r="H36" s="233">
        <f>F36*G36</f>
        <v>0</v>
      </c>
      <c r="I36" s="80"/>
      <c r="J36" s="78"/>
      <c r="K36" s="131"/>
      <c r="L36" s="38"/>
      <c r="M36" s="70"/>
      <c r="N36" s="69"/>
      <c r="O36" s="69"/>
      <c r="P36" s="18"/>
      <c r="Q36" s="70"/>
    </row>
    <row r="37" spans="2:17" s="8" customFormat="1" ht="18" customHeight="1">
      <c r="B37" s="16"/>
      <c r="C37" s="15"/>
      <c r="D37" s="15"/>
      <c r="E37" s="258"/>
      <c r="F37" s="259"/>
      <c r="G37" s="258"/>
      <c r="H37" s="23">
        <f t="shared" ref="H37:H45" si="1">F37*G37</f>
        <v>0</v>
      </c>
      <c r="I37" s="23"/>
      <c r="J37" s="258"/>
      <c r="K37" s="131"/>
      <c r="L37" s="38"/>
      <c r="M37" s="70"/>
      <c r="N37" s="69"/>
      <c r="O37" s="69"/>
      <c r="P37" s="18"/>
      <c r="Q37" s="70"/>
    </row>
    <row r="38" spans="2:17" s="8" customFormat="1" ht="18" customHeight="1">
      <c r="B38" s="16"/>
      <c r="C38" s="15"/>
      <c r="D38" s="15"/>
      <c r="E38" s="258"/>
      <c r="F38" s="259"/>
      <c r="G38" s="258"/>
      <c r="H38" s="23">
        <f t="shared" si="1"/>
        <v>0</v>
      </c>
      <c r="I38" s="23"/>
      <c r="J38" s="258"/>
      <c r="K38" s="131"/>
      <c r="L38" s="38"/>
      <c r="M38" s="70"/>
      <c r="N38" s="18"/>
      <c r="O38" s="18"/>
      <c r="P38" s="18"/>
      <c r="Q38" s="70"/>
    </row>
    <row r="39" spans="2:17" s="8" customFormat="1" ht="18" customHeight="1">
      <c r="B39" s="16"/>
      <c r="C39" s="15"/>
      <c r="D39" s="15"/>
      <c r="E39" s="258"/>
      <c r="F39" s="259"/>
      <c r="G39" s="258"/>
      <c r="H39" s="23">
        <f t="shared" si="1"/>
        <v>0</v>
      </c>
      <c r="I39" s="23"/>
      <c r="J39" s="258"/>
      <c r="K39" s="131"/>
      <c r="L39" s="38"/>
      <c r="M39" s="70"/>
      <c r="N39" s="69"/>
      <c r="O39" s="69"/>
      <c r="P39" s="18"/>
      <c r="Q39" s="70"/>
    </row>
    <row r="40" spans="2:17" s="8" customFormat="1" ht="18" customHeight="1">
      <c r="B40" s="16"/>
      <c r="C40" s="15"/>
      <c r="D40" s="15"/>
      <c r="E40" s="258"/>
      <c r="F40" s="259"/>
      <c r="G40" s="258"/>
      <c r="H40" s="23">
        <f t="shared" si="1"/>
        <v>0</v>
      </c>
      <c r="I40" s="23"/>
      <c r="J40" s="258"/>
      <c r="K40" s="131"/>
      <c r="L40" s="38"/>
      <c r="M40" s="70"/>
      <c r="N40" s="69"/>
      <c r="O40" s="69"/>
      <c r="P40" s="18"/>
      <c r="Q40" s="70"/>
    </row>
    <row r="41" spans="2:17" s="8" customFormat="1" ht="18" customHeight="1">
      <c r="B41" s="16"/>
      <c r="C41" s="15"/>
      <c r="D41" s="15"/>
      <c r="E41" s="258"/>
      <c r="F41" s="259"/>
      <c r="G41" s="258"/>
      <c r="H41" s="23">
        <f t="shared" si="1"/>
        <v>0</v>
      </c>
      <c r="I41" s="23"/>
      <c r="J41" s="258"/>
      <c r="K41" s="131"/>
      <c r="L41" s="38"/>
      <c r="M41" s="70"/>
      <c r="N41" s="69"/>
      <c r="O41" s="69"/>
      <c r="P41" s="18"/>
      <c r="Q41" s="70"/>
    </row>
    <row r="42" spans="2:17" s="8" customFormat="1" ht="18" customHeight="1">
      <c r="B42" s="16"/>
      <c r="C42" s="15"/>
      <c r="D42" s="15"/>
      <c r="E42" s="258"/>
      <c r="F42" s="259"/>
      <c r="G42" s="258"/>
      <c r="H42" s="23">
        <f t="shared" si="1"/>
        <v>0</v>
      </c>
      <c r="I42" s="23"/>
      <c r="J42" s="258"/>
      <c r="K42" s="131"/>
      <c r="L42" s="38"/>
      <c r="M42" s="70"/>
      <c r="N42" s="69"/>
      <c r="O42" s="69"/>
      <c r="P42" s="69"/>
      <c r="Q42" s="70"/>
    </row>
    <row r="43" spans="2:17" s="8" customFormat="1" ht="18" customHeight="1">
      <c r="B43" s="16"/>
      <c r="C43" s="15"/>
      <c r="D43" s="15"/>
      <c r="E43" s="189"/>
      <c r="F43" s="16"/>
      <c r="G43" s="23"/>
      <c r="H43" s="23">
        <f t="shared" si="1"/>
        <v>0</v>
      </c>
      <c r="I43" s="23"/>
      <c r="J43" s="26"/>
      <c r="K43" s="131"/>
      <c r="L43" s="38"/>
      <c r="M43" s="70"/>
      <c r="N43" s="69"/>
      <c r="O43" s="69"/>
      <c r="P43" s="69"/>
      <c r="Q43" s="70"/>
    </row>
    <row r="44" spans="2:17" ht="18" customHeight="1">
      <c r="B44" s="16"/>
      <c r="C44" s="15"/>
      <c r="D44" s="15"/>
      <c r="E44" s="189"/>
      <c r="F44" s="16"/>
      <c r="G44" s="23"/>
      <c r="H44" s="23">
        <f t="shared" si="1"/>
        <v>0</v>
      </c>
      <c r="I44" s="23"/>
      <c r="J44" s="26"/>
      <c r="K44" s="131"/>
      <c r="L44" s="38"/>
      <c r="M44" s="70"/>
      <c r="N44" s="69"/>
      <c r="O44" s="69"/>
      <c r="P44" s="210"/>
      <c r="Q44" s="211"/>
    </row>
    <row r="45" spans="2:17">
      <c r="B45" s="16"/>
      <c r="C45" s="15"/>
      <c r="D45" s="15"/>
      <c r="E45" s="189"/>
      <c r="F45" s="16"/>
      <c r="G45" s="23"/>
      <c r="H45" s="23">
        <f t="shared" si="1"/>
        <v>0</v>
      </c>
      <c r="I45" s="23"/>
      <c r="J45" s="26"/>
    </row>
    <row r="46" spans="2:17">
      <c r="M46" s="132"/>
    </row>
    <row r="50" spans="6:8">
      <c r="F50" s="223"/>
      <c r="H50" s="223"/>
    </row>
  </sheetData>
  <autoFilter ref="B8:O32" xr:uid="{0EB1B9A0-FBDB-4707-A9D6-E45D672CE963}"/>
  <mergeCells count="6">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DB9F-2240-4D8C-BCDB-D3D8137F1730}">
  <dimension ref="B2:Q75"/>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23"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23"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23"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23"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23"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23"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23"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23"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23"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23"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23"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23"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23"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23"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23"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23"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23"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23"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23"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23"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23"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23"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23"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23"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23"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23"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23"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23"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23"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23"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23"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23"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23"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23"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23"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23"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23"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23"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23"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23"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23"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23"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23"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23"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23"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23"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23"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23"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23"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23"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23"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23"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23"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23"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23"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23"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23"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23"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23"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23"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23"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23"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23"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23"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626</v>
      </c>
      <c r="G2" s="4" t="s">
        <v>2</v>
      </c>
      <c r="H2" s="5"/>
      <c r="I2" s="6"/>
      <c r="J2" s="136">
        <f>SUM(H:H)</f>
        <v>19600</v>
      </c>
    </row>
    <row r="3" spans="2:17" ht="20.100000000000001" customHeight="1">
      <c r="B3" s="133" t="s">
        <v>3</v>
      </c>
      <c r="C3" s="133"/>
      <c r="D3" s="133"/>
      <c r="E3" s="134" t="s">
        <v>149</v>
      </c>
    </row>
    <row r="4" spans="2:17" ht="20.100000000000001" customHeight="1">
      <c r="B4" s="133" t="s">
        <v>5</v>
      </c>
      <c r="C4" s="133"/>
      <c r="D4" s="133"/>
      <c r="E4" s="134">
        <v>126418</v>
      </c>
      <c r="G4" s="133" t="s">
        <v>16</v>
      </c>
      <c r="H4" s="133"/>
      <c r="I4" s="133"/>
      <c r="J4" s="312"/>
      <c r="K4" s="141"/>
    </row>
    <row r="5" spans="2:17" ht="20.100000000000001" customHeight="1">
      <c r="B5" s="133" t="s">
        <v>6</v>
      </c>
      <c r="C5" s="133"/>
      <c r="D5" s="133"/>
      <c r="E5" s="142">
        <v>42061</v>
      </c>
      <c r="G5" s="133"/>
      <c r="H5" s="133"/>
      <c r="I5" s="133"/>
      <c r="J5" s="143"/>
      <c r="K5" s="144"/>
    </row>
    <row r="6" spans="2:17" ht="20.100000000000001" customHeight="1">
      <c r="B6" s="133" t="s">
        <v>7</v>
      </c>
      <c r="C6" s="133"/>
      <c r="D6" s="133"/>
      <c r="E6" s="142">
        <v>42061</v>
      </c>
      <c r="G6" s="133"/>
      <c r="H6" s="133"/>
      <c r="I6" s="133"/>
      <c r="J6" s="145"/>
      <c r="K6" s="146"/>
      <c r="L6" s="137" t="s">
        <v>627</v>
      </c>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13" t="s">
        <v>97</v>
      </c>
      <c r="D9" s="213" t="s">
        <v>97</v>
      </c>
      <c r="E9" s="214" t="s">
        <v>628</v>
      </c>
      <c r="F9" s="215">
        <v>2</v>
      </c>
      <c r="G9" s="216">
        <v>9800</v>
      </c>
      <c r="H9" s="217">
        <f>SUM(F9*G9)</f>
        <v>19600</v>
      </c>
      <c r="I9" s="218"/>
      <c r="J9" s="214" t="s">
        <v>629</v>
      </c>
      <c r="K9" s="219" t="s">
        <v>630</v>
      </c>
      <c r="L9" s="215"/>
      <c r="M9" s="313">
        <v>42047</v>
      </c>
      <c r="N9" s="213"/>
      <c r="O9" s="314">
        <v>42060</v>
      </c>
      <c r="P9" s="153">
        <v>42060</v>
      </c>
      <c r="Q9" s="154">
        <v>42059</v>
      </c>
    </row>
    <row r="10" spans="2:17" s="137" customFormat="1" ht="19.5" customHeight="1">
      <c r="B10" s="25"/>
      <c r="C10" s="25"/>
      <c r="D10" s="25"/>
      <c r="E10" s="149"/>
      <c r="F10" s="79"/>
      <c r="G10" s="150"/>
      <c r="H10" s="151"/>
      <c r="I10" s="147"/>
      <c r="J10" s="149"/>
      <c r="K10" s="58"/>
      <c r="L10" s="79"/>
      <c r="M10" s="152"/>
      <c r="N10" s="25"/>
      <c r="O10" s="153"/>
      <c r="P10" s="153"/>
      <c r="Q10" s="154"/>
    </row>
    <row r="11" spans="2:17" s="137" customFormat="1" ht="19.5" customHeight="1">
      <c r="B11" s="25"/>
      <c r="C11" s="25"/>
      <c r="D11" s="25"/>
      <c r="E11" s="149"/>
      <c r="F11" s="79"/>
      <c r="G11" s="150"/>
      <c r="H11" s="151"/>
      <c r="I11" s="147"/>
      <c r="J11" s="149"/>
      <c r="K11" s="58"/>
      <c r="L11" s="79"/>
      <c r="M11" s="152"/>
      <c r="N11" s="25"/>
      <c r="O11" s="153"/>
      <c r="P11" s="153"/>
      <c r="Q11" s="154"/>
    </row>
    <row r="12" spans="2:17" s="137" customFormat="1" ht="19.5" customHeight="1">
      <c r="B12" s="25"/>
      <c r="C12" s="25"/>
      <c r="D12" s="25"/>
      <c r="E12" s="149"/>
      <c r="F12" s="79"/>
      <c r="G12" s="150"/>
      <c r="H12" s="151"/>
      <c r="I12" s="147"/>
      <c r="J12" s="149"/>
      <c r="K12" s="58"/>
      <c r="L12" s="79"/>
      <c r="M12" s="152"/>
      <c r="N12" s="25"/>
      <c r="O12" s="153"/>
      <c r="P12" s="153"/>
      <c r="Q12" s="154"/>
    </row>
    <row r="13" spans="2:17" s="137" customFormat="1" ht="19.5" customHeight="1">
      <c r="B13" s="25"/>
      <c r="C13" s="25"/>
      <c r="D13" s="25"/>
      <c r="E13" s="149"/>
      <c r="F13" s="79"/>
      <c r="G13" s="150"/>
      <c r="H13" s="151"/>
      <c r="I13" s="147"/>
      <c r="J13" s="149"/>
      <c r="K13" s="79"/>
      <c r="L13" s="79"/>
      <c r="M13" s="152"/>
      <c r="N13" s="25"/>
      <c r="O13" s="153"/>
      <c r="P13" s="152"/>
      <c r="Q13" s="154"/>
    </row>
    <row r="14" spans="2:17" s="137" customFormat="1" ht="18" customHeight="1">
      <c r="B14" s="79"/>
      <c r="C14" s="25"/>
      <c r="D14" s="25"/>
      <c r="E14" s="149"/>
      <c r="F14" s="155"/>
      <c r="G14" s="151"/>
      <c r="H14" s="151"/>
      <c r="I14" s="156"/>
      <c r="J14" s="28"/>
      <c r="K14" s="157"/>
      <c r="L14" s="158"/>
      <c r="M14" s="152"/>
      <c r="N14" s="148"/>
      <c r="O14" s="153"/>
      <c r="P14" s="152"/>
      <c r="Q14" s="154"/>
    </row>
    <row r="15" spans="2:17" s="137" customFormat="1" ht="18" customHeight="1">
      <c r="B15" s="79"/>
      <c r="C15" s="25"/>
      <c r="D15" s="25"/>
      <c r="E15" s="39"/>
      <c r="F15" s="155"/>
      <c r="G15" s="151"/>
      <c r="H15" s="151"/>
      <c r="I15" s="156"/>
      <c r="J15" s="149"/>
      <c r="K15" s="157"/>
      <c r="L15" s="158"/>
      <c r="M15" s="154"/>
      <c r="N15" s="148"/>
      <c r="O15" s="153"/>
      <c r="P15" s="152"/>
      <c r="Q15" s="154"/>
    </row>
    <row r="16" spans="2:17" s="137" customFormat="1" ht="18" customHeight="1">
      <c r="B16" s="79"/>
      <c r="C16" s="25"/>
      <c r="D16" s="25"/>
      <c r="E16" s="159"/>
      <c r="F16" s="155"/>
      <c r="G16" s="151"/>
      <c r="H16" s="151"/>
      <c r="I16" s="156"/>
      <c r="J16" s="149"/>
      <c r="K16" s="157"/>
      <c r="L16" s="158"/>
      <c r="M16" s="152"/>
      <c r="N16" s="148"/>
      <c r="O16" s="153"/>
      <c r="P16" s="152"/>
      <c r="Q16" s="154"/>
    </row>
    <row r="17" spans="3:17" ht="18" customHeight="1">
      <c r="C17" s="167"/>
      <c r="D17" s="167"/>
      <c r="E17" s="168"/>
      <c r="F17" s="169"/>
      <c r="G17" s="170"/>
      <c r="H17" s="170"/>
      <c r="I17" s="169"/>
      <c r="M17" s="171"/>
      <c r="O17" s="172"/>
      <c r="Q17" s="173"/>
    </row>
    <row r="18" spans="3:17" ht="18" customHeight="1">
      <c r="C18" s="167"/>
      <c r="D18" s="167"/>
      <c r="E18" s="168"/>
      <c r="F18" s="169"/>
      <c r="G18" s="170"/>
      <c r="H18" s="170"/>
      <c r="I18" s="169"/>
      <c r="M18" s="171"/>
      <c r="O18" s="172"/>
      <c r="Q18" s="173"/>
    </row>
    <row r="19" spans="3:17" ht="18" customHeight="1">
      <c r="C19" s="167"/>
      <c r="D19" s="167"/>
      <c r="F19" s="169"/>
      <c r="H19" s="170"/>
      <c r="J19" s="168"/>
      <c r="K19" s="168"/>
      <c r="L19" s="168"/>
      <c r="M19" s="174"/>
      <c r="O19" s="172"/>
      <c r="Q19" s="173"/>
    </row>
    <row r="20" spans="3:17" ht="18" customHeight="1">
      <c r="C20" s="167"/>
      <c r="D20" s="167"/>
      <c r="F20" s="169"/>
      <c r="H20" s="170"/>
      <c r="M20" s="171"/>
      <c r="O20" s="172"/>
      <c r="Q20" s="173"/>
    </row>
    <row r="21" spans="3:17" ht="18" customHeight="1">
      <c r="C21" s="167"/>
      <c r="D21" s="167"/>
      <c r="E21" s="168"/>
      <c r="F21" s="169"/>
      <c r="G21" s="170"/>
      <c r="H21" s="170"/>
      <c r="I21" s="175"/>
      <c r="M21" s="171"/>
      <c r="O21" s="172"/>
      <c r="Q21" s="173"/>
    </row>
    <row r="22" spans="3:17" ht="18" customHeight="1">
      <c r="C22" s="167"/>
      <c r="D22" s="167"/>
      <c r="F22" s="169"/>
      <c r="H22" s="170"/>
      <c r="M22" s="174"/>
      <c r="O22" s="172"/>
      <c r="Q22" s="173"/>
    </row>
    <row r="23" spans="3:17" ht="18" customHeight="1">
      <c r="C23" s="167"/>
      <c r="D23" s="167"/>
      <c r="F23" s="169"/>
      <c r="H23" s="170"/>
      <c r="M23" s="171"/>
      <c r="O23" s="172"/>
      <c r="Q23" s="173"/>
    </row>
    <row r="24" spans="3:17" ht="18" customHeight="1">
      <c r="C24" s="167"/>
      <c r="D24" s="167"/>
      <c r="F24" s="169"/>
      <c r="H24" s="170"/>
      <c r="M24" s="171"/>
      <c r="O24" s="172"/>
      <c r="Q24" s="173"/>
    </row>
    <row r="25" spans="3:17" ht="18" customHeight="1">
      <c r="C25" s="167"/>
      <c r="D25" s="167"/>
      <c r="F25" s="169"/>
      <c r="H25" s="170"/>
      <c r="K25" s="176"/>
      <c r="M25" s="171"/>
      <c r="O25" s="172"/>
      <c r="Q25" s="173"/>
    </row>
    <row r="26" spans="3:17" ht="18" customHeight="1">
      <c r="C26" s="167"/>
      <c r="D26" s="167"/>
      <c r="F26" s="169"/>
      <c r="H26" s="170"/>
      <c r="M26" s="171"/>
      <c r="O26" s="172"/>
      <c r="Q26" s="173"/>
    </row>
    <row r="27" spans="3:17" ht="18" customHeight="1">
      <c r="C27" s="167"/>
      <c r="D27" s="167"/>
      <c r="F27" s="169"/>
      <c r="H27" s="170"/>
      <c r="M27" s="171"/>
      <c r="O27" s="172"/>
      <c r="Q27" s="173"/>
    </row>
    <row r="28" spans="3:17" ht="18" customHeight="1">
      <c r="C28" s="167"/>
      <c r="D28" s="167"/>
      <c r="F28" s="169"/>
      <c r="H28" s="170"/>
      <c r="M28" s="171"/>
      <c r="O28" s="172"/>
      <c r="Q28" s="173"/>
    </row>
    <row r="29" spans="3:17" ht="18" customHeight="1">
      <c r="C29" s="167"/>
      <c r="D29" s="167"/>
      <c r="F29" s="169"/>
      <c r="H29" s="170"/>
      <c r="M29" s="171"/>
      <c r="O29" s="172"/>
      <c r="Q29" s="173"/>
    </row>
    <row r="30" spans="3:17" ht="18" customHeight="1">
      <c r="C30" s="167"/>
      <c r="D30" s="167"/>
      <c r="F30" s="169"/>
      <c r="H30" s="170"/>
      <c r="M30" s="171"/>
      <c r="N30" s="137"/>
      <c r="O30" s="171"/>
      <c r="P30" s="171"/>
      <c r="Q30" s="173"/>
    </row>
    <row r="31" spans="3:17" ht="18" customHeight="1">
      <c r="C31" s="167"/>
      <c r="D31" s="167"/>
      <c r="F31" s="169"/>
      <c r="H31" s="170"/>
      <c r="M31" s="171"/>
      <c r="N31" s="137"/>
      <c r="O31" s="171"/>
      <c r="P31" s="171"/>
      <c r="Q31" s="173"/>
    </row>
    <row r="32" spans="3:17" ht="18" customHeight="1">
      <c r="C32" s="167"/>
      <c r="D32" s="167"/>
      <c r="I32" s="135"/>
      <c r="M32" s="171"/>
      <c r="N32" s="137"/>
      <c r="O32" s="171"/>
      <c r="P32" s="171"/>
      <c r="Q32" s="173"/>
    </row>
    <row r="33" spans="3:17" ht="18" customHeight="1">
      <c r="C33" s="167"/>
      <c r="D33" s="167"/>
      <c r="I33" s="135"/>
      <c r="M33" s="171"/>
      <c r="N33" s="137"/>
      <c r="O33" s="171"/>
      <c r="P33" s="171"/>
      <c r="Q33" s="173"/>
    </row>
    <row r="34" spans="3:17" ht="18" customHeight="1">
      <c r="C34" s="167"/>
      <c r="D34" s="167"/>
      <c r="I34" s="135"/>
      <c r="M34" s="171"/>
      <c r="N34" s="137"/>
      <c r="O34" s="171"/>
      <c r="P34" s="171"/>
      <c r="Q34" s="173"/>
    </row>
    <row r="35" spans="3:17" ht="18" customHeight="1">
      <c r="C35" s="167"/>
      <c r="D35" s="167"/>
      <c r="I35" s="135"/>
      <c r="M35" s="171"/>
      <c r="N35" s="137"/>
      <c r="O35" s="171"/>
      <c r="P35" s="171"/>
      <c r="Q35" s="173"/>
    </row>
    <row r="36" spans="3:17" ht="18" customHeight="1">
      <c r="C36" s="167"/>
      <c r="D36" s="167"/>
      <c r="I36" s="135"/>
      <c r="M36" s="171"/>
      <c r="N36" s="137"/>
      <c r="O36" s="171"/>
      <c r="P36" s="171"/>
      <c r="Q36" s="173"/>
    </row>
    <row r="37" spans="3:17" ht="18" customHeight="1">
      <c r="C37" s="167"/>
      <c r="D37" s="167"/>
      <c r="I37" s="135"/>
      <c r="M37" s="171"/>
      <c r="N37" s="137"/>
      <c r="O37" s="171"/>
      <c r="P37" s="171"/>
      <c r="Q37" s="173"/>
    </row>
    <row r="38" spans="3:17" ht="18" customHeight="1">
      <c r="C38" s="167"/>
      <c r="D38" s="167"/>
      <c r="I38" s="135"/>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c r="C53" s="167"/>
      <c r="D53" s="167"/>
      <c r="I53" s="135"/>
    </row>
    <row r="54" spans="3:17">
      <c r="C54" s="167"/>
      <c r="D54" s="167"/>
      <c r="I54" s="135"/>
    </row>
    <row r="75" spans="8:8">
      <c r="H7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33AE-C7F3-4505-8B72-079C23B29205}">
  <dimension ref="B2:Q75"/>
  <sheetViews>
    <sheetView zoomScale="85" zoomScaleNormal="85" workbookViewId="0">
      <pane xSplit="10" ySplit="8" topLeftCell="K9" activePane="bottomRight" state="frozen"/>
      <selection pane="topRight" activeCell="K1" sqref="K1"/>
      <selection pane="bottomLeft" activeCell="A9" sqref="A9"/>
      <selection pane="bottomRight" activeCell="O20" sqref="O20"/>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23"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23"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23"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23"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23"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23"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23"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23"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23"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23"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23"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23"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23"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23"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23"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23"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23"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23"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23"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23"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23"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23"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23"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23"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23"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23"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23"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23"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23"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23"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23"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23"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23"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23"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23"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23"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23"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23"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23"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23"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23"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23"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23"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23"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23"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23"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23"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23"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23"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23"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23"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23"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23"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23"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23"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23"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23"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23"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23"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23"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23"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23"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23"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23"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626</v>
      </c>
      <c r="G2" s="4" t="s">
        <v>2</v>
      </c>
      <c r="H2" s="5"/>
      <c r="I2" s="6"/>
      <c r="J2" s="136">
        <f>SUM(H:H)</f>
        <v>14300</v>
      </c>
    </row>
    <row r="3" spans="2:17" ht="20.100000000000001" customHeight="1">
      <c r="B3" s="133" t="s">
        <v>3</v>
      </c>
      <c r="C3" s="133"/>
      <c r="D3" s="133"/>
      <c r="E3" s="134" t="s">
        <v>149</v>
      </c>
    </row>
    <row r="4" spans="2:17" ht="20.100000000000001" customHeight="1">
      <c r="B4" s="133" t="s">
        <v>5</v>
      </c>
      <c r="C4" s="133"/>
      <c r="D4" s="133"/>
      <c r="E4" s="134">
        <v>126419</v>
      </c>
      <c r="G4" s="133" t="s">
        <v>16</v>
      </c>
      <c r="H4" s="133"/>
      <c r="I4" s="133"/>
      <c r="J4" s="312"/>
      <c r="K4" s="141"/>
    </row>
    <row r="5" spans="2:17" ht="20.100000000000001" customHeight="1">
      <c r="B5" s="133" t="s">
        <v>6</v>
      </c>
      <c r="C5" s="133"/>
      <c r="D5" s="133"/>
      <c r="E5" s="142">
        <v>42061</v>
      </c>
      <c r="G5" s="133"/>
      <c r="H5" s="133"/>
      <c r="I5" s="133"/>
      <c r="J5" s="143"/>
      <c r="K5" s="144"/>
    </row>
    <row r="6" spans="2:17" ht="20.100000000000001" customHeight="1">
      <c r="B6" s="133" t="s">
        <v>7</v>
      </c>
      <c r="C6" s="133"/>
      <c r="D6" s="133"/>
      <c r="E6" s="142">
        <v>42061</v>
      </c>
      <c r="G6" s="133"/>
      <c r="H6" s="133"/>
      <c r="I6" s="133"/>
      <c r="J6" s="145"/>
      <c r="K6" s="146"/>
      <c r="L6" s="137" t="s">
        <v>627</v>
      </c>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13" t="s">
        <v>165</v>
      </c>
      <c r="D9" s="213" t="s">
        <v>165</v>
      </c>
      <c r="E9" s="214" t="s">
        <v>631</v>
      </c>
      <c r="F9" s="215">
        <v>1</v>
      </c>
      <c r="G9" s="216">
        <v>12300</v>
      </c>
      <c r="H9" s="217">
        <f>SUM(F9*G9)</f>
        <v>12300</v>
      </c>
      <c r="I9" s="218"/>
      <c r="J9" s="214" t="s">
        <v>632</v>
      </c>
      <c r="K9" s="219" t="s">
        <v>630</v>
      </c>
      <c r="L9" s="215"/>
      <c r="M9" s="313">
        <v>42047</v>
      </c>
      <c r="N9" s="213"/>
      <c r="O9" s="314">
        <v>42060</v>
      </c>
      <c r="P9" s="153"/>
      <c r="Q9" s="154" t="s">
        <v>488</v>
      </c>
    </row>
    <row r="10" spans="2:17" s="137" customFormat="1" ht="19.5" customHeight="1">
      <c r="B10" s="25"/>
      <c r="C10" s="213" t="s">
        <v>165</v>
      </c>
      <c r="D10" s="213" t="s">
        <v>165</v>
      </c>
      <c r="E10" s="214" t="s">
        <v>633</v>
      </c>
      <c r="F10" s="215">
        <v>1</v>
      </c>
      <c r="G10" s="216">
        <v>2000</v>
      </c>
      <c r="H10" s="217">
        <f>SUM(F10*G10)</f>
        <v>2000</v>
      </c>
      <c r="I10" s="218"/>
      <c r="J10" s="214" t="s">
        <v>634</v>
      </c>
      <c r="K10" s="219" t="s">
        <v>630</v>
      </c>
      <c r="L10" s="215"/>
      <c r="M10" s="313">
        <v>42047</v>
      </c>
      <c r="N10" s="213"/>
      <c r="O10" s="314">
        <v>42060</v>
      </c>
      <c r="P10" s="153"/>
      <c r="Q10" s="154" t="s">
        <v>488</v>
      </c>
    </row>
    <row r="11" spans="2:17" s="137" customFormat="1" ht="19.5" customHeight="1">
      <c r="B11" s="25"/>
      <c r="C11" s="25"/>
      <c r="D11" s="25"/>
      <c r="E11" s="149"/>
      <c r="F11" s="79"/>
      <c r="G11" s="150"/>
      <c r="H11" s="151"/>
      <c r="I11" s="147"/>
      <c r="J11" s="149"/>
      <c r="K11" s="58"/>
      <c r="L11" s="79"/>
      <c r="M11" s="152"/>
      <c r="N11" s="25"/>
      <c r="O11" s="153"/>
      <c r="P11" s="153"/>
      <c r="Q11" s="154"/>
    </row>
    <row r="12" spans="2:17" s="137" customFormat="1" ht="19.5" customHeight="1">
      <c r="B12" s="25"/>
      <c r="C12" s="25"/>
      <c r="D12" s="25"/>
      <c r="E12" s="149"/>
      <c r="F12" s="79"/>
      <c r="G12" s="150"/>
      <c r="H12" s="151"/>
      <c r="I12" s="147"/>
      <c r="J12" s="149"/>
      <c r="K12" s="58"/>
      <c r="L12" s="79"/>
      <c r="M12" s="152"/>
      <c r="N12" s="25"/>
      <c r="O12" s="153"/>
      <c r="P12" s="153"/>
      <c r="Q12" s="154"/>
    </row>
    <row r="13" spans="2:17" s="137" customFormat="1" ht="19.5" customHeight="1">
      <c r="B13" s="25"/>
      <c r="C13" s="25"/>
      <c r="D13" s="25"/>
      <c r="E13" s="149"/>
      <c r="F13" s="79"/>
      <c r="G13" s="150"/>
      <c r="H13" s="151"/>
      <c r="I13" s="147"/>
      <c r="J13" s="149"/>
      <c r="K13" s="79"/>
      <c r="L13" s="79"/>
      <c r="M13" s="152"/>
      <c r="N13" s="25"/>
      <c r="O13" s="153"/>
      <c r="P13" s="152"/>
      <c r="Q13" s="154"/>
    </row>
    <row r="14" spans="2:17" s="137" customFormat="1" ht="18" customHeight="1">
      <c r="B14" s="79"/>
      <c r="C14" s="25"/>
      <c r="D14" s="25"/>
      <c r="E14" s="149"/>
      <c r="F14" s="155"/>
      <c r="G14" s="151"/>
      <c r="H14" s="151"/>
      <c r="I14" s="156"/>
      <c r="J14" s="28"/>
      <c r="K14" s="157"/>
      <c r="L14" s="158"/>
      <c r="M14" s="152"/>
      <c r="N14" s="148"/>
      <c r="O14" s="153"/>
      <c r="P14" s="152"/>
      <c r="Q14" s="154"/>
    </row>
    <row r="15" spans="2:17" s="137" customFormat="1" ht="18" customHeight="1">
      <c r="B15" s="79"/>
      <c r="C15" s="25"/>
      <c r="D15" s="25"/>
      <c r="E15" s="39"/>
      <c r="F15" s="155"/>
      <c r="G15" s="151"/>
      <c r="H15" s="151"/>
      <c r="I15" s="156"/>
      <c r="J15" s="149"/>
      <c r="K15" s="157"/>
      <c r="L15" s="158"/>
      <c r="M15" s="154"/>
      <c r="N15" s="148"/>
      <c r="O15" s="153"/>
      <c r="P15" s="152"/>
      <c r="Q15" s="154"/>
    </row>
    <row r="16" spans="2:17" s="137" customFormat="1" ht="18" customHeight="1">
      <c r="B16" s="79"/>
      <c r="C16" s="25"/>
      <c r="D16" s="25"/>
      <c r="E16" s="159"/>
      <c r="F16" s="155"/>
      <c r="G16" s="151"/>
      <c r="H16" s="151"/>
      <c r="I16" s="156"/>
      <c r="J16" s="149"/>
      <c r="K16" s="157"/>
      <c r="L16" s="158"/>
      <c r="M16" s="152"/>
      <c r="N16" s="148"/>
      <c r="O16" s="153"/>
      <c r="P16" s="152"/>
      <c r="Q16" s="154"/>
    </row>
    <row r="17" spans="3:17" ht="18" customHeight="1">
      <c r="C17" s="167"/>
      <c r="D17" s="167"/>
      <c r="E17" s="168"/>
      <c r="F17" s="169"/>
      <c r="G17" s="170"/>
      <c r="H17" s="170"/>
      <c r="I17" s="169"/>
      <c r="M17" s="171"/>
      <c r="O17" s="172"/>
      <c r="Q17" s="173"/>
    </row>
    <row r="18" spans="3:17" ht="18" customHeight="1">
      <c r="C18" s="167"/>
      <c r="D18" s="167"/>
      <c r="E18" s="168"/>
      <c r="F18" s="169"/>
      <c r="G18" s="170"/>
      <c r="H18" s="170"/>
      <c r="I18" s="169"/>
      <c r="M18" s="171"/>
      <c r="O18" s="172"/>
      <c r="Q18" s="173"/>
    </row>
    <row r="19" spans="3:17" ht="18" customHeight="1">
      <c r="C19" s="167"/>
      <c r="D19" s="167"/>
      <c r="F19" s="169"/>
      <c r="H19" s="170"/>
      <c r="J19" s="168"/>
      <c r="K19" s="168"/>
      <c r="L19" s="168"/>
      <c r="M19" s="174"/>
      <c r="O19" s="172"/>
      <c r="Q19" s="173"/>
    </row>
    <row r="20" spans="3:17" ht="18" customHeight="1">
      <c r="C20" s="167"/>
      <c r="D20" s="167"/>
      <c r="F20" s="169"/>
      <c r="H20" s="170"/>
      <c r="M20" s="171"/>
      <c r="O20" s="172"/>
      <c r="Q20" s="173"/>
    </row>
    <row r="21" spans="3:17" ht="18" customHeight="1">
      <c r="C21" s="167"/>
      <c r="D21" s="167"/>
      <c r="E21" s="168"/>
      <c r="F21" s="169"/>
      <c r="G21" s="170"/>
      <c r="H21" s="170"/>
      <c r="I21" s="175"/>
      <c r="M21" s="171"/>
      <c r="O21" s="172"/>
      <c r="Q21" s="173"/>
    </row>
    <row r="22" spans="3:17" ht="18" customHeight="1">
      <c r="C22" s="167"/>
      <c r="D22" s="167"/>
      <c r="F22" s="169"/>
      <c r="H22" s="170"/>
      <c r="M22" s="174"/>
      <c r="O22" s="172"/>
      <c r="Q22" s="173"/>
    </row>
    <row r="23" spans="3:17" ht="18" customHeight="1">
      <c r="C23" s="167"/>
      <c r="D23" s="167"/>
      <c r="F23" s="169"/>
      <c r="H23" s="170"/>
      <c r="M23" s="171"/>
      <c r="O23" s="172"/>
      <c r="Q23" s="173"/>
    </row>
    <row r="24" spans="3:17" ht="18" customHeight="1">
      <c r="C24" s="167"/>
      <c r="D24" s="167"/>
      <c r="F24" s="169"/>
      <c r="H24" s="170"/>
      <c r="M24" s="171"/>
      <c r="O24" s="172"/>
      <c r="Q24" s="173"/>
    </row>
    <row r="25" spans="3:17" ht="18" customHeight="1">
      <c r="C25" s="167"/>
      <c r="D25" s="167"/>
      <c r="F25" s="169"/>
      <c r="H25" s="170"/>
      <c r="K25" s="176"/>
      <c r="M25" s="171"/>
      <c r="O25" s="172"/>
      <c r="Q25" s="173"/>
    </row>
    <row r="26" spans="3:17" ht="18" customHeight="1">
      <c r="C26" s="167"/>
      <c r="D26" s="167"/>
      <c r="F26" s="169"/>
      <c r="H26" s="170"/>
      <c r="M26" s="171"/>
      <c r="O26" s="172"/>
      <c r="Q26" s="173"/>
    </row>
    <row r="27" spans="3:17" ht="18" customHeight="1">
      <c r="C27" s="167"/>
      <c r="D27" s="167"/>
      <c r="F27" s="169"/>
      <c r="H27" s="170"/>
      <c r="M27" s="171"/>
      <c r="O27" s="172"/>
      <c r="Q27" s="173"/>
    </row>
    <row r="28" spans="3:17" ht="18" customHeight="1">
      <c r="C28" s="167"/>
      <c r="D28" s="167"/>
      <c r="F28" s="169"/>
      <c r="H28" s="170"/>
      <c r="M28" s="171"/>
      <c r="O28" s="172"/>
      <c r="Q28" s="173"/>
    </row>
    <row r="29" spans="3:17" ht="18" customHeight="1">
      <c r="C29" s="167"/>
      <c r="D29" s="167"/>
      <c r="F29" s="169"/>
      <c r="H29" s="170"/>
      <c r="M29" s="171"/>
      <c r="O29" s="172"/>
      <c r="Q29" s="173"/>
    </row>
    <row r="30" spans="3:17" ht="18" customHeight="1">
      <c r="C30" s="167"/>
      <c r="D30" s="167"/>
      <c r="F30" s="169"/>
      <c r="H30" s="170"/>
      <c r="M30" s="171"/>
      <c r="N30" s="137"/>
      <c r="O30" s="171"/>
      <c r="P30" s="171"/>
      <c r="Q30" s="173"/>
    </row>
    <row r="31" spans="3:17" ht="18" customHeight="1">
      <c r="C31" s="167"/>
      <c r="D31" s="167"/>
      <c r="F31" s="169"/>
      <c r="H31" s="170"/>
      <c r="M31" s="171"/>
      <c r="N31" s="137"/>
      <c r="O31" s="171"/>
      <c r="P31" s="171"/>
      <c r="Q31" s="173"/>
    </row>
    <row r="32" spans="3:17" ht="18" customHeight="1">
      <c r="C32" s="167"/>
      <c r="D32" s="167"/>
      <c r="I32" s="135"/>
      <c r="M32" s="171"/>
      <c r="N32" s="137"/>
      <c r="O32" s="171"/>
      <c r="P32" s="171"/>
      <c r="Q32" s="173"/>
    </row>
    <row r="33" spans="3:17" ht="18" customHeight="1">
      <c r="C33" s="167"/>
      <c r="D33" s="167"/>
      <c r="I33" s="135"/>
      <c r="M33" s="171"/>
      <c r="N33" s="137"/>
      <c r="O33" s="171"/>
      <c r="P33" s="171"/>
      <c r="Q33" s="173"/>
    </row>
    <row r="34" spans="3:17" ht="18" customHeight="1">
      <c r="C34" s="167"/>
      <c r="D34" s="167"/>
      <c r="I34" s="135"/>
      <c r="M34" s="171"/>
      <c r="N34" s="137"/>
      <c r="O34" s="171"/>
      <c r="P34" s="171"/>
      <c r="Q34" s="173"/>
    </row>
    <row r="35" spans="3:17" ht="18" customHeight="1">
      <c r="C35" s="167"/>
      <c r="D35" s="167"/>
      <c r="I35" s="135"/>
      <c r="M35" s="171"/>
      <c r="N35" s="137"/>
      <c r="O35" s="171"/>
      <c r="P35" s="171"/>
      <c r="Q35" s="173"/>
    </row>
    <row r="36" spans="3:17" ht="18" customHeight="1">
      <c r="C36" s="167"/>
      <c r="D36" s="167"/>
      <c r="I36" s="135"/>
      <c r="M36" s="171"/>
      <c r="N36" s="137"/>
      <c r="O36" s="171"/>
      <c r="P36" s="171"/>
      <c r="Q36" s="173"/>
    </row>
    <row r="37" spans="3:17" ht="18" customHeight="1">
      <c r="C37" s="167"/>
      <c r="D37" s="167"/>
      <c r="I37" s="135"/>
      <c r="M37" s="171"/>
      <c r="N37" s="137"/>
      <c r="O37" s="171"/>
      <c r="P37" s="171"/>
      <c r="Q37" s="173"/>
    </row>
    <row r="38" spans="3:17" ht="18" customHeight="1">
      <c r="C38" s="167"/>
      <c r="D38" s="167"/>
      <c r="I38" s="135"/>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c r="C53" s="167"/>
      <c r="D53" s="167"/>
      <c r="I53" s="135"/>
    </row>
    <row r="54" spans="3:17">
      <c r="C54" s="167"/>
      <c r="D54" s="167"/>
      <c r="I54" s="135"/>
    </row>
    <row r="75" spans="8:8">
      <c r="H7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B723-6C2E-4E66-A5CB-A4BB2CAA2488}">
  <dimension ref="B2:Q94"/>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635</v>
      </c>
      <c r="G2" s="4" t="s">
        <v>2</v>
      </c>
      <c r="H2" s="5"/>
      <c r="I2" s="6"/>
      <c r="J2" s="136">
        <f>SUM(H:H)</f>
        <v>28340</v>
      </c>
    </row>
    <row r="3" spans="2:17" ht="20.100000000000001" customHeight="1">
      <c r="B3" s="133" t="s">
        <v>3</v>
      </c>
      <c r="C3" s="133"/>
      <c r="D3" s="133"/>
      <c r="E3" s="134" t="s">
        <v>465</v>
      </c>
    </row>
    <row r="4" spans="2:17" ht="20.100000000000001" customHeight="1">
      <c r="B4" s="133" t="s">
        <v>5</v>
      </c>
      <c r="C4" s="133"/>
      <c r="D4" s="133"/>
      <c r="E4" s="134">
        <v>126467</v>
      </c>
      <c r="G4" s="133" t="s">
        <v>16</v>
      </c>
      <c r="H4" s="133"/>
      <c r="I4" s="133"/>
      <c r="J4" s="212"/>
      <c r="K4" s="212"/>
    </row>
    <row r="5" spans="2:17" ht="20.100000000000001" customHeight="1">
      <c r="B5" s="133" t="s">
        <v>6</v>
      </c>
      <c r="C5" s="133"/>
      <c r="D5" s="133"/>
      <c r="E5" s="142">
        <v>42058</v>
      </c>
      <c r="G5" s="133"/>
      <c r="H5" s="133"/>
      <c r="I5" s="133"/>
      <c r="J5" s="212"/>
      <c r="K5" s="212"/>
    </row>
    <row r="6" spans="2:17" ht="20.100000000000001" customHeight="1">
      <c r="B6" s="133" t="s">
        <v>7</v>
      </c>
      <c r="C6" s="133"/>
      <c r="D6" s="133"/>
      <c r="E6" s="142">
        <v>42058</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13" t="s">
        <v>466</v>
      </c>
      <c r="D9" s="213" t="s">
        <v>23</v>
      </c>
      <c r="E9" s="214" t="s">
        <v>467</v>
      </c>
      <c r="F9" s="215">
        <v>2</v>
      </c>
      <c r="G9" s="216">
        <v>12000</v>
      </c>
      <c r="H9" s="217">
        <f t="shared" ref="H9:H35" si="0">F9*G9</f>
        <v>24000</v>
      </c>
      <c r="I9" s="218"/>
      <c r="J9" s="214" t="s">
        <v>468</v>
      </c>
      <c r="K9" s="219" t="s">
        <v>212</v>
      </c>
      <c r="L9" s="79"/>
      <c r="M9" s="154">
        <v>42051</v>
      </c>
      <c r="N9" s="25"/>
      <c r="O9" s="153">
        <v>42054</v>
      </c>
      <c r="P9" s="153">
        <v>42058</v>
      </c>
      <c r="Q9" s="154">
        <v>42058</v>
      </c>
    </row>
    <row r="10" spans="2:17" s="137" customFormat="1" ht="19.5" customHeight="1">
      <c r="B10" s="25"/>
      <c r="C10" s="25"/>
      <c r="D10" s="25"/>
      <c r="E10" s="149"/>
      <c r="F10" s="79"/>
      <c r="G10" s="150"/>
      <c r="H10" s="151">
        <f t="shared" si="0"/>
        <v>0</v>
      </c>
      <c r="I10" s="147"/>
      <c r="J10" s="79"/>
      <c r="K10" s="79"/>
      <c r="L10" s="79"/>
      <c r="M10" s="154"/>
      <c r="N10" s="25"/>
      <c r="O10" s="153"/>
      <c r="P10" s="153"/>
      <c r="Q10" s="154"/>
    </row>
    <row r="11" spans="2:17" s="137" customFormat="1" ht="19.5" customHeight="1">
      <c r="B11" s="25"/>
      <c r="C11" s="25" t="s">
        <v>58</v>
      </c>
      <c r="D11" s="25" t="s">
        <v>58</v>
      </c>
      <c r="E11" s="149" t="s">
        <v>469</v>
      </c>
      <c r="F11" s="79">
        <v>2</v>
      </c>
      <c r="G11" s="150">
        <v>1950</v>
      </c>
      <c r="H11" s="151">
        <f t="shared" si="0"/>
        <v>3900</v>
      </c>
      <c r="I11" s="147"/>
      <c r="J11" s="149" t="s">
        <v>470</v>
      </c>
      <c r="K11" s="79"/>
      <c r="L11" s="79"/>
      <c r="M11" s="154">
        <v>42048</v>
      </c>
      <c r="N11" s="25"/>
      <c r="O11" s="153">
        <v>42051</v>
      </c>
      <c r="P11" s="152">
        <v>42051</v>
      </c>
      <c r="Q11" s="154">
        <v>42051</v>
      </c>
    </row>
    <row r="12" spans="2:17" s="137" customFormat="1" ht="18" customHeight="1">
      <c r="B12" s="79"/>
      <c r="C12" s="25" t="s">
        <v>58</v>
      </c>
      <c r="D12" s="25" t="s">
        <v>58</v>
      </c>
      <c r="E12" s="288" t="s">
        <v>636</v>
      </c>
      <c r="F12" s="79">
        <v>4</v>
      </c>
      <c r="G12" s="150">
        <v>110</v>
      </c>
      <c r="H12" s="151">
        <f t="shared" si="0"/>
        <v>440</v>
      </c>
      <c r="I12" s="156"/>
      <c r="J12" s="36" t="s">
        <v>637</v>
      </c>
      <c r="K12" s="157"/>
      <c r="L12" s="158"/>
      <c r="M12" s="154">
        <v>42048</v>
      </c>
      <c r="N12" s="148"/>
      <c r="O12" s="153">
        <v>42051</v>
      </c>
      <c r="P12" s="152">
        <v>42051</v>
      </c>
      <c r="Q12" s="154">
        <v>42051</v>
      </c>
    </row>
    <row r="13" spans="2:17" s="137" customFormat="1" ht="18" customHeight="1">
      <c r="B13" s="79"/>
      <c r="C13" s="25"/>
      <c r="D13" s="25"/>
      <c r="E13" s="164"/>
      <c r="F13" s="163"/>
      <c r="G13" s="150"/>
      <c r="H13" s="151">
        <f t="shared" si="0"/>
        <v>0</v>
      </c>
      <c r="I13" s="151"/>
      <c r="J13" s="164"/>
      <c r="K13" s="157"/>
      <c r="L13" s="158"/>
      <c r="M13" s="154"/>
      <c r="N13" s="148"/>
      <c r="O13" s="153"/>
      <c r="P13" s="153"/>
      <c r="Q13" s="154"/>
    </row>
    <row r="14" spans="2:17" s="137" customFormat="1" ht="18" customHeight="1">
      <c r="B14" s="79"/>
      <c r="C14" s="25"/>
      <c r="D14" s="25"/>
      <c r="E14" s="164"/>
      <c r="F14" s="163"/>
      <c r="G14" s="151"/>
      <c r="H14" s="151">
        <f t="shared" si="0"/>
        <v>0</v>
      </c>
      <c r="I14" s="151"/>
      <c r="J14" s="164"/>
      <c r="K14" s="157"/>
      <c r="L14" s="158"/>
      <c r="M14" s="154"/>
      <c r="N14" s="148"/>
      <c r="O14" s="153"/>
      <c r="P14" s="153"/>
      <c r="Q14" s="154"/>
    </row>
    <row r="15" spans="2:17" s="137" customFormat="1" ht="18" customHeight="1">
      <c r="B15" s="79"/>
      <c r="C15" s="15"/>
      <c r="D15" s="15"/>
      <c r="E15" s="43"/>
      <c r="F15" s="49"/>
      <c r="G15" s="23"/>
      <c r="H15" s="151">
        <f t="shared" si="0"/>
        <v>0</v>
      </c>
      <c r="I15" s="80"/>
      <c r="J15" s="78"/>
      <c r="K15" s="158"/>
      <c r="L15" s="158"/>
      <c r="M15" s="154"/>
      <c r="N15" s="148"/>
      <c r="O15" s="152"/>
      <c r="P15" s="152"/>
      <c r="Q15" s="154"/>
    </row>
    <row r="16" spans="2:17" s="137" customFormat="1" ht="18" customHeight="1">
      <c r="B16" s="79"/>
      <c r="C16" s="15"/>
      <c r="D16" s="15"/>
      <c r="E16" s="43"/>
      <c r="F16" s="49"/>
      <c r="G16" s="23"/>
      <c r="H16" s="151">
        <f t="shared" si="0"/>
        <v>0</v>
      </c>
      <c r="I16" s="80"/>
      <c r="J16" s="78"/>
      <c r="K16" s="158"/>
      <c r="L16" s="158"/>
      <c r="M16" s="154"/>
      <c r="N16" s="148"/>
      <c r="O16" s="152"/>
      <c r="P16" s="152"/>
      <c r="Q16" s="154"/>
    </row>
    <row r="17" spans="2:17" s="137" customFormat="1" ht="18" customHeight="1">
      <c r="B17" s="79"/>
      <c r="C17" s="25"/>
      <c r="D17" s="25"/>
      <c r="E17" s="109"/>
      <c r="F17" s="155"/>
      <c r="G17" s="23"/>
      <c r="H17" s="151">
        <f t="shared" si="0"/>
        <v>0</v>
      </c>
      <c r="I17" s="23"/>
      <c r="J17" s="36"/>
      <c r="K17" s="158"/>
      <c r="L17" s="158"/>
      <c r="M17" s="152"/>
      <c r="N17" s="148"/>
      <c r="O17" s="166"/>
      <c r="P17" s="152"/>
      <c r="Q17" s="154"/>
    </row>
    <row r="18" spans="2:17" s="137" customFormat="1" ht="18" customHeight="1">
      <c r="B18" s="79"/>
      <c r="C18" s="25"/>
      <c r="D18" s="25"/>
      <c r="E18" s="109"/>
      <c r="F18" s="155"/>
      <c r="G18" s="23"/>
      <c r="H18" s="151">
        <f t="shared" si="0"/>
        <v>0</v>
      </c>
      <c r="I18" s="23"/>
      <c r="J18" s="158"/>
      <c r="K18" s="158"/>
      <c r="L18" s="158"/>
      <c r="M18" s="152"/>
      <c r="N18" s="148"/>
      <c r="O18" s="166"/>
      <c r="P18" s="152"/>
      <c r="Q18" s="154"/>
    </row>
    <row r="19" spans="2:17" s="137" customFormat="1" ht="18" customHeight="1">
      <c r="B19" s="79"/>
      <c r="C19" s="25"/>
      <c r="D19" s="25"/>
      <c r="E19" s="158"/>
      <c r="F19" s="155"/>
      <c r="G19" s="151"/>
      <c r="H19" s="151">
        <f t="shared" si="0"/>
        <v>0</v>
      </c>
      <c r="I19" s="156"/>
      <c r="J19" s="158"/>
      <c r="K19" s="158"/>
      <c r="L19" s="158"/>
      <c r="M19" s="152"/>
      <c r="N19" s="148"/>
      <c r="O19" s="166"/>
      <c r="P19" s="152"/>
      <c r="Q19" s="154"/>
    </row>
    <row r="20" spans="2:17" s="137" customFormat="1" ht="18" customHeight="1">
      <c r="B20" s="79"/>
      <c r="C20" s="25"/>
      <c r="D20" s="25"/>
      <c r="E20" s="158"/>
      <c r="F20" s="155"/>
      <c r="G20" s="151"/>
      <c r="H20" s="151">
        <f t="shared" si="0"/>
        <v>0</v>
      </c>
      <c r="I20" s="156"/>
      <c r="J20" s="158"/>
      <c r="K20" s="158"/>
      <c r="L20" s="158"/>
      <c r="M20" s="152"/>
      <c r="N20" s="148"/>
      <c r="O20" s="166"/>
      <c r="P20" s="152"/>
      <c r="Q20" s="154"/>
    </row>
    <row r="21" spans="2:17" s="137" customFormat="1" ht="18" customHeight="1">
      <c r="B21" s="79"/>
      <c r="C21" s="25"/>
      <c r="D21" s="25"/>
      <c r="E21" s="158"/>
      <c r="F21" s="155"/>
      <c r="G21" s="151"/>
      <c r="H21" s="151">
        <f t="shared" si="0"/>
        <v>0</v>
      </c>
      <c r="I21" s="156"/>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48"/>
      <c r="N26" s="148"/>
      <c r="O26" s="166"/>
      <c r="P26" s="148"/>
      <c r="Q26" s="154"/>
    </row>
    <row r="27" spans="2:17" s="137" customFormat="1" ht="18" customHeight="1">
      <c r="B27" s="79"/>
      <c r="C27" s="25"/>
      <c r="D27" s="25"/>
      <c r="E27" s="158"/>
      <c r="F27" s="155"/>
      <c r="G27" s="151"/>
      <c r="H27" s="151">
        <f t="shared" si="0"/>
        <v>0</v>
      </c>
      <c r="I27" s="156"/>
      <c r="J27" s="158"/>
      <c r="K27" s="158"/>
      <c r="L27" s="158"/>
      <c r="M27" s="148"/>
      <c r="N27" s="148"/>
      <c r="O27" s="166"/>
      <c r="P27" s="148"/>
      <c r="Q27" s="154"/>
    </row>
    <row r="28" spans="2:17" s="137" customFormat="1" ht="18" customHeight="1">
      <c r="B28" s="79"/>
      <c r="C28" s="25"/>
      <c r="D28" s="25"/>
      <c r="E28" s="158"/>
      <c r="F28" s="155"/>
      <c r="G28" s="151"/>
      <c r="H28" s="151">
        <f t="shared" si="0"/>
        <v>0</v>
      </c>
      <c r="I28" s="156"/>
      <c r="J28" s="158"/>
      <c r="K28" s="158"/>
      <c r="L28" s="158"/>
      <c r="M28" s="148"/>
      <c r="N28" s="148"/>
      <c r="O28" s="166"/>
      <c r="P28" s="148"/>
      <c r="Q28" s="154"/>
    </row>
    <row r="29" spans="2:17" s="137" customFormat="1" ht="18" customHeight="1">
      <c r="B29" s="25"/>
      <c r="C29" s="25"/>
      <c r="D29" s="25"/>
      <c r="E29" s="158"/>
      <c r="F29" s="155"/>
      <c r="G29" s="151"/>
      <c r="H29" s="151">
        <f t="shared" si="0"/>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4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48"/>
      <c r="P35" s="148"/>
      <c r="Q35" s="148"/>
    </row>
    <row r="36" spans="2:17" ht="18" customHeight="1">
      <c r="C36" s="167"/>
      <c r="D36" s="167"/>
      <c r="E36" s="168"/>
      <c r="F36" s="169"/>
      <c r="G36" s="170"/>
      <c r="H36" s="170"/>
      <c r="I36" s="169"/>
      <c r="M36" s="171"/>
      <c r="O36" s="172"/>
      <c r="Q36" s="173"/>
    </row>
    <row r="37" spans="2:17" ht="18" customHeight="1">
      <c r="C37" s="167"/>
      <c r="D37" s="167"/>
      <c r="E37" s="168"/>
      <c r="F37" s="169"/>
      <c r="G37" s="170"/>
      <c r="H37" s="170"/>
      <c r="I37" s="169"/>
      <c r="M37" s="171"/>
      <c r="O37" s="172"/>
      <c r="Q37" s="173"/>
    </row>
    <row r="38" spans="2:17" ht="18" customHeight="1">
      <c r="C38" s="167"/>
      <c r="D38" s="167"/>
      <c r="F38" s="169"/>
      <c r="H38" s="170"/>
      <c r="J38" s="168"/>
      <c r="K38" s="168"/>
      <c r="L38" s="168"/>
      <c r="M38" s="174"/>
      <c r="O38" s="172"/>
      <c r="Q38" s="173"/>
    </row>
    <row r="39" spans="2:17" ht="18" customHeight="1">
      <c r="C39" s="167"/>
      <c r="D39" s="167"/>
      <c r="F39" s="169"/>
      <c r="H39" s="170"/>
      <c r="M39" s="171"/>
      <c r="O39" s="172"/>
      <c r="Q39" s="173"/>
    </row>
    <row r="40" spans="2:17" ht="18" customHeight="1">
      <c r="C40" s="167"/>
      <c r="D40" s="167"/>
      <c r="E40" s="168"/>
      <c r="F40" s="169"/>
      <c r="G40" s="170"/>
      <c r="H40" s="170"/>
      <c r="I40" s="175"/>
      <c r="M40" s="171"/>
      <c r="O40" s="172"/>
      <c r="Q40" s="173"/>
    </row>
    <row r="41" spans="2:17" ht="18" customHeight="1">
      <c r="C41" s="167"/>
      <c r="D41" s="167"/>
      <c r="F41" s="169"/>
      <c r="H41" s="170"/>
      <c r="M41" s="174"/>
      <c r="O41" s="172"/>
      <c r="Q41" s="173"/>
    </row>
    <row r="42" spans="2:17" ht="18" customHeight="1">
      <c r="C42" s="167"/>
      <c r="D42" s="167"/>
      <c r="F42" s="169"/>
      <c r="H42" s="170"/>
      <c r="M42" s="171"/>
      <c r="O42" s="172"/>
      <c r="Q42" s="173"/>
    </row>
    <row r="43" spans="2:17" ht="18" customHeight="1">
      <c r="C43" s="167"/>
      <c r="D43" s="167"/>
      <c r="F43" s="169"/>
      <c r="H43" s="170"/>
      <c r="M43" s="171"/>
      <c r="O43" s="172"/>
      <c r="Q43" s="173"/>
    </row>
    <row r="44" spans="2:17" ht="18" customHeight="1">
      <c r="C44" s="167"/>
      <c r="D44" s="167"/>
      <c r="F44" s="169"/>
      <c r="H44" s="170"/>
      <c r="K44" s="176"/>
      <c r="M44" s="171"/>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N49" s="137"/>
      <c r="O49" s="171"/>
      <c r="P49" s="171"/>
      <c r="Q49" s="173"/>
    </row>
    <row r="50" spans="3:17" ht="18" customHeight="1">
      <c r="C50" s="167"/>
      <c r="D50" s="167"/>
      <c r="F50" s="169"/>
      <c r="H50" s="170"/>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c r="C72" s="167"/>
      <c r="D72" s="167"/>
      <c r="I72" s="135"/>
    </row>
    <row r="73" spans="3:17">
      <c r="C73" s="167"/>
      <c r="D73" s="167"/>
      <c r="I73" s="135"/>
    </row>
    <row r="94" spans="8:8">
      <c r="H9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6A1-E8BA-4352-8BAD-9844977D8C32}">
  <dimension ref="B2:Q12"/>
  <sheetViews>
    <sheetView zoomScale="85" zoomScaleNormal="85" workbookViewId="0">
      <pane xSplit="10" ySplit="8" topLeftCell="M9" activePane="bottomRight" state="frozen"/>
      <selection pane="topRight" activeCell="K1" sqref="K1"/>
      <selection pane="bottomLeft" activeCell="A9" sqref="A9"/>
      <selection pane="bottomRight" activeCell="Q21" sqref="Q21"/>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242</v>
      </c>
      <c r="G2" s="4" t="s">
        <v>2</v>
      </c>
      <c r="H2" s="5"/>
      <c r="I2" s="6"/>
      <c r="J2" s="7">
        <f>SUM(H:H)</f>
        <v>5000</v>
      </c>
    </row>
    <row r="3" spans="2:17" ht="20.100000000000001" customHeight="1">
      <c r="B3" s="1" t="s">
        <v>3</v>
      </c>
      <c r="C3" s="1"/>
      <c r="D3" s="1"/>
      <c r="E3" s="13" t="s">
        <v>243</v>
      </c>
    </row>
    <row r="4" spans="2:17" ht="20.100000000000001" customHeight="1">
      <c r="B4" s="1" t="s">
        <v>5</v>
      </c>
      <c r="C4" s="1"/>
      <c r="D4" s="1"/>
      <c r="E4" s="13" t="s">
        <v>638</v>
      </c>
    </row>
    <row r="5" spans="2:17" ht="20.100000000000001" customHeight="1">
      <c r="B5" s="1" t="s">
        <v>6</v>
      </c>
      <c r="C5" s="1"/>
      <c r="D5" s="1"/>
      <c r="E5" s="14">
        <v>42060</v>
      </c>
    </row>
    <row r="6" spans="2:17" ht="20.100000000000001" customHeight="1">
      <c r="B6" s="1" t="s">
        <v>7</v>
      </c>
      <c r="C6" s="1"/>
      <c r="D6" s="1"/>
      <c r="E6" s="14">
        <v>42060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72">
        <v>1</v>
      </c>
      <c r="C10" s="72" t="s">
        <v>165</v>
      </c>
      <c r="D10" s="72" t="s">
        <v>165</v>
      </c>
      <c r="E10" s="96" t="s">
        <v>639</v>
      </c>
      <c r="F10" s="97">
        <v>1</v>
      </c>
      <c r="G10" s="315">
        <v>5000</v>
      </c>
      <c r="H10" s="107">
        <f>F10*G10</f>
        <v>5000</v>
      </c>
      <c r="I10" s="110"/>
      <c r="J10" s="183" t="s">
        <v>247</v>
      </c>
      <c r="K10" s="16"/>
      <c r="L10" s="16"/>
      <c r="M10" s="18">
        <v>42048</v>
      </c>
      <c r="N10" s="15"/>
      <c r="O10" s="16"/>
      <c r="P10" s="18">
        <v>42060</v>
      </c>
      <c r="Q10" s="18" t="s">
        <v>488</v>
      </c>
    </row>
    <row r="11" spans="2:17" s="8" customFormat="1" ht="19.7" customHeight="1">
      <c r="B11" s="15"/>
      <c r="C11" s="15"/>
      <c r="D11" s="15"/>
      <c r="E11" s="73"/>
      <c r="F11" s="26"/>
      <c r="G11" s="74"/>
      <c r="H11" s="23">
        <f>F11*G11</f>
        <v>0</v>
      </c>
      <c r="I11" s="17"/>
      <c r="J11" s="26"/>
      <c r="K11" s="16"/>
      <c r="L11" s="16"/>
      <c r="M11" s="18"/>
      <c r="N11" s="15"/>
      <c r="O11" s="16"/>
      <c r="P11" s="18"/>
      <c r="Q11" s="70"/>
    </row>
    <row r="12" spans="2:17" s="8" customFormat="1" ht="19.7" customHeight="1">
      <c r="B12" s="15"/>
      <c r="C12" s="15"/>
      <c r="D12" s="15"/>
      <c r="E12" s="73"/>
      <c r="F12" s="26"/>
      <c r="G12" s="74"/>
      <c r="H12" s="23">
        <f>F12*G12</f>
        <v>0</v>
      </c>
      <c r="I12" s="17"/>
      <c r="J12" s="26"/>
      <c r="K12" s="16"/>
      <c r="L12" s="16"/>
      <c r="M12" s="18"/>
      <c r="N12" s="15"/>
      <c r="O12" s="16"/>
      <c r="P12" s="18"/>
      <c r="Q12" s="70"/>
    </row>
  </sheetData>
  <autoFilter ref="B8:O12" xr:uid="{E2FCA217-06C5-4BBA-B8DB-A22A37AE19A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BED3-70DF-4271-8969-3990454A10A2}">
  <dimension ref="B2:Q75"/>
  <sheetViews>
    <sheetView zoomScale="85" zoomScaleNormal="85" workbookViewId="0">
      <pane xSplit="10" ySplit="8" topLeftCell="K9" activePane="bottomRight" state="frozen"/>
      <selection pane="topRight" activeCell="K1" sqref="K1"/>
      <selection pane="bottomLeft" activeCell="A9" sqref="A9"/>
      <selection pane="bottomRight" activeCell="B9" sqref="B9"/>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23"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23"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23"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23"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23"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23"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23"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23"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23"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23"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23"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23"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23"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23"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23"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23"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23"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23"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23"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23"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23"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23"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23"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23"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23"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23"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23"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23"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23"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23"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23"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23"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23"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23"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23"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23"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23"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23"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23"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23"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23"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23"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23"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23"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23"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23"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23"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23"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23"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23"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23"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23"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23"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23"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23"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23"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23"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23"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23"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23"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23"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23"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23"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23"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640</v>
      </c>
      <c r="G2" s="4" t="s">
        <v>2</v>
      </c>
      <c r="H2" s="5"/>
      <c r="I2" s="6"/>
      <c r="J2" s="136">
        <f>SUM(H:H)</f>
        <v>15810</v>
      </c>
    </row>
    <row r="3" spans="2:17" ht="20.100000000000001" customHeight="1">
      <c r="B3" s="133" t="s">
        <v>3</v>
      </c>
      <c r="C3" s="133"/>
      <c r="D3" s="133"/>
      <c r="E3" s="134" t="s">
        <v>641</v>
      </c>
    </row>
    <row r="4" spans="2:17" ht="20.100000000000001" customHeight="1">
      <c r="B4" s="133" t="s">
        <v>5</v>
      </c>
      <c r="C4" s="133"/>
      <c r="D4" s="133"/>
      <c r="E4" s="134">
        <v>20150210</v>
      </c>
      <c r="G4" s="133" t="s">
        <v>16</v>
      </c>
      <c r="H4" s="133"/>
      <c r="I4" s="133"/>
      <c r="J4" s="312" t="s">
        <v>642</v>
      </c>
      <c r="K4" s="141"/>
    </row>
    <row r="5" spans="2:17" ht="20.100000000000001" customHeight="1">
      <c r="B5" s="133" t="s">
        <v>6</v>
      </c>
      <c r="C5" s="133"/>
      <c r="D5" s="133"/>
      <c r="E5" s="142">
        <v>42046</v>
      </c>
      <c r="G5" s="133"/>
      <c r="H5" s="133"/>
      <c r="I5" s="133"/>
      <c r="J5" s="143"/>
      <c r="K5" s="144"/>
    </row>
    <row r="6" spans="2:17" ht="20.100000000000001" customHeight="1">
      <c r="B6" s="133" t="s">
        <v>7</v>
      </c>
      <c r="C6" s="133"/>
      <c r="D6" s="133"/>
      <c r="E6" s="142">
        <v>42046</v>
      </c>
      <c r="G6" s="133"/>
      <c r="H6" s="133"/>
      <c r="I6" s="133"/>
      <c r="J6" s="145"/>
      <c r="K6" s="146"/>
      <c r="L6" s="137" t="s">
        <v>627</v>
      </c>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t="s">
        <v>58</v>
      </c>
      <c r="D9" s="25" t="s">
        <v>58</v>
      </c>
      <c r="E9" s="149" t="s">
        <v>643</v>
      </c>
      <c r="F9" s="79">
        <v>3</v>
      </c>
      <c r="G9" s="150">
        <v>520</v>
      </c>
      <c r="H9" s="151">
        <f>F9*G9</f>
        <v>1560</v>
      </c>
      <c r="I9" s="147"/>
      <c r="J9" s="149" t="s">
        <v>644</v>
      </c>
      <c r="K9" s="58" t="s">
        <v>645</v>
      </c>
      <c r="L9" s="79"/>
      <c r="M9" s="152">
        <v>42045</v>
      </c>
      <c r="N9" s="25"/>
      <c r="O9" s="153">
        <v>42046</v>
      </c>
      <c r="P9" s="153">
        <v>42046</v>
      </c>
      <c r="Q9" s="154" t="s">
        <v>646</v>
      </c>
    </row>
    <row r="10" spans="2:17" s="137" customFormat="1" ht="19.5" customHeight="1">
      <c r="B10" s="25"/>
      <c r="C10" s="25" t="s">
        <v>58</v>
      </c>
      <c r="D10" s="25" t="s">
        <v>58</v>
      </c>
      <c r="E10" s="149" t="s">
        <v>647</v>
      </c>
      <c r="F10" s="79">
        <v>3</v>
      </c>
      <c r="G10" s="150">
        <v>1690</v>
      </c>
      <c r="H10" s="151">
        <f>F10*G10</f>
        <v>5070</v>
      </c>
      <c r="I10" s="147"/>
      <c r="J10" s="149" t="s">
        <v>648</v>
      </c>
      <c r="K10" s="58" t="s">
        <v>645</v>
      </c>
      <c r="L10" s="79"/>
      <c r="M10" s="152">
        <v>42045</v>
      </c>
      <c r="N10" s="25"/>
      <c r="O10" s="153">
        <v>42046</v>
      </c>
      <c r="P10" s="153">
        <v>42046</v>
      </c>
      <c r="Q10" s="154" t="s">
        <v>646</v>
      </c>
    </row>
    <row r="11" spans="2:17" s="137" customFormat="1" ht="19.5" customHeight="1">
      <c r="B11" s="25"/>
      <c r="C11" s="25" t="s">
        <v>58</v>
      </c>
      <c r="D11" s="25" t="s">
        <v>58</v>
      </c>
      <c r="E11" s="149" t="s">
        <v>649</v>
      </c>
      <c r="F11" s="79">
        <v>3</v>
      </c>
      <c r="G11" s="150">
        <v>1120</v>
      </c>
      <c r="H11" s="151">
        <f>F11*G11</f>
        <v>3360</v>
      </c>
      <c r="I11" s="147"/>
      <c r="J11" s="149" t="s">
        <v>650</v>
      </c>
      <c r="K11" s="58" t="s">
        <v>645</v>
      </c>
      <c r="L11" s="79"/>
      <c r="M11" s="152">
        <v>42045</v>
      </c>
      <c r="N11" s="25"/>
      <c r="O11" s="153">
        <v>42046</v>
      </c>
      <c r="P11" s="153">
        <v>42046</v>
      </c>
      <c r="Q11" s="154" t="s">
        <v>646</v>
      </c>
    </row>
    <row r="12" spans="2:17" s="137" customFormat="1" ht="19.5" customHeight="1">
      <c r="B12" s="25"/>
      <c r="C12" s="25" t="s">
        <v>58</v>
      </c>
      <c r="D12" s="25" t="s">
        <v>58</v>
      </c>
      <c r="E12" s="149" t="s">
        <v>651</v>
      </c>
      <c r="F12" s="79">
        <v>6</v>
      </c>
      <c r="G12" s="150">
        <v>970</v>
      </c>
      <c r="H12" s="151">
        <f>F12*G12</f>
        <v>5820</v>
      </c>
      <c r="I12" s="147"/>
      <c r="J12" s="149" t="s">
        <v>652</v>
      </c>
      <c r="K12" s="58" t="s">
        <v>645</v>
      </c>
      <c r="L12" s="79"/>
      <c r="M12" s="152">
        <v>42045</v>
      </c>
      <c r="N12" s="25"/>
      <c r="O12" s="153">
        <v>42046</v>
      </c>
      <c r="P12" s="153">
        <v>42046</v>
      </c>
      <c r="Q12" s="154" t="s">
        <v>646</v>
      </c>
    </row>
    <row r="13" spans="2:17" s="137" customFormat="1" ht="19.5" customHeight="1">
      <c r="B13" s="25"/>
      <c r="C13" s="25"/>
      <c r="D13" s="25"/>
      <c r="E13" s="149"/>
      <c r="F13" s="79"/>
      <c r="G13" s="150"/>
      <c r="H13" s="151"/>
      <c r="I13" s="147"/>
      <c r="J13" s="149"/>
      <c r="K13" s="79"/>
      <c r="L13" s="79"/>
      <c r="M13" s="152"/>
      <c r="N13" s="25"/>
      <c r="O13" s="153"/>
      <c r="P13" s="152"/>
      <c r="Q13" s="154"/>
    </row>
    <row r="14" spans="2:17" s="137" customFormat="1" ht="18" customHeight="1">
      <c r="B14" s="79"/>
      <c r="C14" s="25"/>
      <c r="D14" s="25"/>
      <c r="E14" s="149"/>
      <c r="F14" s="155"/>
      <c r="G14" s="151"/>
      <c r="H14" s="151"/>
      <c r="I14" s="156"/>
      <c r="J14" s="28"/>
      <c r="K14" s="157"/>
      <c r="L14" s="158"/>
      <c r="M14" s="152"/>
      <c r="N14" s="148"/>
      <c r="O14" s="153"/>
      <c r="P14" s="152"/>
      <c r="Q14" s="154"/>
    </row>
    <row r="15" spans="2:17" s="137" customFormat="1" ht="18" customHeight="1">
      <c r="B15" s="79"/>
      <c r="C15" s="25"/>
      <c r="D15" s="25"/>
      <c r="E15" s="39"/>
      <c r="F15" s="155"/>
      <c r="G15" s="151"/>
      <c r="H15" s="151"/>
      <c r="I15" s="156"/>
      <c r="J15" s="149"/>
      <c r="K15" s="157"/>
      <c r="L15" s="158"/>
      <c r="M15" s="154"/>
      <c r="N15" s="148"/>
      <c r="O15" s="153"/>
      <c r="P15" s="152"/>
      <c r="Q15" s="154"/>
    </row>
    <row r="16" spans="2:17" s="137" customFormat="1" ht="18" customHeight="1">
      <c r="B16" s="79"/>
      <c r="C16" s="25"/>
      <c r="D16" s="25"/>
      <c r="E16" s="159"/>
      <c r="F16" s="155"/>
      <c r="G16" s="151"/>
      <c r="H16" s="151"/>
      <c r="I16" s="156"/>
      <c r="J16" s="149"/>
      <c r="K16" s="157"/>
      <c r="L16" s="158"/>
      <c r="M16" s="152"/>
      <c r="N16" s="148"/>
      <c r="O16" s="153"/>
      <c r="P16" s="152"/>
      <c r="Q16" s="154"/>
    </row>
    <row r="17" spans="3:17" ht="18" customHeight="1">
      <c r="C17" s="167"/>
      <c r="D17" s="167"/>
      <c r="E17" s="168"/>
      <c r="F17" s="169"/>
      <c r="G17" s="170"/>
      <c r="H17" s="170"/>
      <c r="I17" s="169"/>
      <c r="M17" s="171"/>
      <c r="O17" s="172"/>
      <c r="Q17" s="173"/>
    </row>
    <row r="18" spans="3:17" ht="18" customHeight="1">
      <c r="C18" s="167"/>
      <c r="D18" s="167"/>
      <c r="E18" s="168"/>
      <c r="F18" s="169"/>
      <c r="G18" s="170"/>
      <c r="H18" s="170"/>
      <c r="I18" s="169"/>
      <c r="M18" s="171"/>
      <c r="O18" s="172"/>
      <c r="Q18" s="173"/>
    </row>
    <row r="19" spans="3:17" ht="18" customHeight="1">
      <c r="C19" s="167"/>
      <c r="D19" s="167"/>
      <c r="F19" s="169"/>
      <c r="H19" s="170"/>
      <c r="J19" s="168"/>
      <c r="K19" s="168"/>
      <c r="L19" s="168"/>
      <c r="M19" s="174"/>
      <c r="O19" s="172"/>
      <c r="Q19" s="173"/>
    </row>
    <row r="20" spans="3:17" ht="18" customHeight="1">
      <c r="C20" s="167"/>
      <c r="D20" s="167"/>
      <c r="F20" s="169"/>
      <c r="H20" s="170"/>
      <c r="M20" s="171"/>
      <c r="O20" s="172"/>
      <c r="Q20" s="173"/>
    </row>
    <row r="21" spans="3:17" ht="18" customHeight="1">
      <c r="C21" s="167"/>
      <c r="D21" s="167"/>
      <c r="E21" s="168"/>
      <c r="F21" s="169"/>
      <c r="G21" s="170"/>
      <c r="H21" s="170"/>
      <c r="I21" s="175"/>
      <c r="M21" s="171"/>
      <c r="O21" s="172"/>
      <c r="Q21" s="173"/>
    </row>
    <row r="22" spans="3:17" ht="18" customHeight="1">
      <c r="C22" s="167"/>
      <c r="D22" s="167"/>
      <c r="F22" s="169"/>
      <c r="H22" s="170"/>
      <c r="M22" s="174"/>
      <c r="O22" s="172"/>
      <c r="Q22" s="173"/>
    </row>
    <row r="23" spans="3:17" ht="18" customHeight="1">
      <c r="C23" s="167"/>
      <c r="D23" s="167"/>
      <c r="F23" s="169"/>
      <c r="H23" s="170"/>
      <c r="M23" s="171"/>
      <c r="O23" s="172"/>
      <c r="Q23" s="173"/>
    </row>
    <row r="24" spans="3:17" ht="18" customHeight="1">
      <c r="C24" s="167"/>
      <c r="D24" s="167"/>
      <c r="F24" s="169"/>
      <c r="H24" s="170"/>
      <c r="M24" s="171"/>
      <c r="O24" s="172"/>
      <c r="Q24" s="173"/>
    </row>
    <row r="25" spans="3:17" ht="18" customHeight="1">
      <c r="C25" s="167"/>
      <c r="D25" s="167"/>
      <c r="F25" s="169"/>
      <c r="H25" s="170"/>
      <c r="K25" s="176"/>
      <c r="M25" s="171"/>
      <c r="O25" s="172"/>
      <c r="Q25" s="173"/>
    </row>
    <row r="26" spans="3:17" ht="18" customHeight="1">
      <c r="C26" s="167"/>
      <c r="D26" s="167"/>
      <c r="F26" s="169"/>
      <c r="H26" s="170"/>
      <c r="M26" s="171"/>
      <c r="O26" s="172"/>
      <c r="Q26" s="173"/>
    </row>
    <row r="27" spans="3:17" ht="18" customHeight="1">
      <c r="C27" s="167"/>
      <c r="D27" s="167"/>
      <c r="F27" s="169"/>
      <c r="H27" s="170"/>
      <c r="M27" s="171"/>
      <c r="O27" s="172"/>
      <c r="Q27" s="173"/>
    </row>
    <row r="28" spans="3:17" ht="18" customHeight="1">
      <c r="C28" s="167"/>
      <c r="D28" s="167"/>
      <c r="F28" s="169"/>
      <c r="H28" s="170"/>
      <c r="M28" s="171"/>
      <c r="O28" s="172"/>
      <c r="Q28" s="173"/>
    </row>
    <row r="29" spans="3:17" ht="18" customHeight="1">
      <c r="C29" s="167"/>
      <c r="D29" s="167"/>
      <c r="F29" s="169"/>
      <c r="H29" s="170"/>
      <c r="M29" s="171"/>
      <c r="O29" s="172"/>
      <c r="Q29" s="173"/>
    </row>
    <row r="30" spans="3:17" ht="18" customHeight="1">
      <c r="C30" s="167"/>
      <c r="D30" s="167"/>
      <c r="F30" s="169"/>
      <c r="H30" s="170"/>
      <c r="M30" s="171"/>
      <c r="N30" s="137"/>
      <c r="O30" s="171"/>
      <c r="P30" s="171"/>
      <c r="Q30" s="173"/>
    </row>
    <row r="31" spans="3:17" ht="18" customHeight="1">
      <c r="C31" s="167"/>
      <c r="D31" s="167"/>
      <c r="F31" s="169"/>
      <c r="H31" s="170"/>
      <c r="M31" s="171"/>
      <c r="N31" s="137"/>
      <c r="O31" s="171"/>
      <c r="P31" s="171"/>
      <c r="Q31" s="173"/>
    </row>
    <row r="32" spans="3:17" ht="18" customHeight="1">
      <c r="C32" s="167"/>
      <c r="D32" s="167"/>
      <c r="I32" s="135"/>
      <c r="M32" s="171"/>
      <c r="N32" s="137"/>
      <c r="O32" s="171"/>
      <c r="P32" s="171"/>
      <c r="Q32" s="173"/>
    </row>
    <row r="33" spans="3:17" ht="18" customHeight="1">
      <c r="C33" s="167"/>
      <c r="D33" s="167"/>
      <c r="I33" s="135"/>
      <c r="M33" s="171"/>
      <c r="N33" s="137"/>
      <c r="O33" s="171"/>
      <c r="P33" s="171"/>
      <c r="Q33" s="173"/>
    </row>
    <row r="34" spans="3:17" ht="18" customHeight="1">
      <c r="C34" s="167"/>
      <c r="D34" s="167"/>
      <c r="I34" s="135"/>
      <c r="M34" s="171"/>
      <c r="N34" s="137"/>
      <c r="O34" s="171"/>
      <c r="P34" s="171"/>
      <c r="Q34" s="173"/>
    </row>
    <row r="35" spans="3:17" ht="18" customHeight="1">
      <c r="C35" s="167"/>
      <c r="D35" s="167"/>
      <c r="I35" s="135"/>
      <c r="M35" s="171"/>
      <c r="N35" s="137"/>
      <c r="O35" s="171"/>
      <c r="P35" s="171"/>
      <c r="Q35" s="173"/>
    </row>
    <row r="36" spans="3:17" ht="18" customHeight="1">
      <c r="C36" s="167"/>
      <c r="D36" s="167"/>
      <c r="I36" s="135"/>
      <c r="M36" s="171"/>
      <c r="N36" s="137"/>
      <c r="O36" s="171"/>
      <c r="P36" s="171"/>
      <c r="Q36" s="173"/>
    </row>
    <row r="37" spans="3:17" ht="18" customHeight="1">
      <c r="C37" s="167"/>
      <c r="D37" s="167"/>
      <c r="I37" s="135"/>
      <c r="M37" s="171"/>
      <c r="N37" s="137"/>
      <c r="O37" s="171"/>
      <c r="P37" s="171"/>
      <c r="Q37" s="173"/>
    </row>
    <row r="38" spans="3:17" ht="18" customHeight="1">
      <c r="C38" s="167"/>
      <c r="D38" s="167"/>
      <c r="I38" s="135"/>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c r="C53" s="167"/>
      <c r="D53" s="167"/>
      <c r="I53" s="135"/>
    </row>
    <row r="54" spans="3:17">
      <c r="C54" s="167"/>
      <c r="D54" s="167"/>
      <c r="I54" s="135"/>
    </row>
    <row r="75" spans="8:8">
      <c r="H7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4B35-FE6D-4697-B6A9-6BD12D797D9C}">
  <dimension ref="B2:Q95"/>
  <sheetViews>
    <sheetView zoomScale="70" zoomScaleNormal="70" workbookViewId="0">
      <pane xSplit="10" ySplit="8" topLeftCell="K9" activePane="bottomRight" state="frozen"/>
      <selection pane="topRight" activeCell="K1" sqref="K1"/>
      <selection pane="bottomLeft" activeCell="A9" sqref="A9"/>
      <selection pane="bottomRight" activeCell="S19" sqref="S19"/>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653</v>
      </c>
      <c r="G2" s="4" t="s">
        <v>2</v>
      </c>
      <c r="H2" s="5"/>
      <c r="I2" s="6"/>
      <c r="J2" s="136">
        <f>SUM(H:H)</f>
        <v>2833</v>
      </c>
    </row>
    <row r="3" spans="2:17" ht="20.100000000000001" customHeight="1">
      <c r="B3" s="133" t="s">
        <v>3</v>
      </c>
      <c r="C3" s="133"/>
      <c r="D3" s="133"/>
      <c r="E3" s="134" t="s">
        <v>453</v>
      </c>
    </row>
    <row r="4" spans="2:17" ht="20.100000000000001" customHeight="1">
      <c r="B4" s="133" t="s">
        <v>5</v>
      </c>
      <c r="C4" s="133"/>
      <c r="D4" s="133"/>
      <c r="E4" s="134">
        <v>20150217</v>
      </c>
      <c r="G4" s="133" t="s">
        <v>16</v>
      </c>
      <c r="H4" s="133"/>
      <c r="I4" s="133"/>
      <c r="J4" s="140" t="s">
        <v>654</v>
      </c>
      <c r="K4" s="141"/>
    </row>
    <row r="5" spans="2:17" ht="20.100000000000001" customHeight="1">
      <c r="B5" s="133" t="s">
        <v>6</v>
      </c>
      <c r="C5" s="133"/>
      <c r="D5" s="133"/>
      <c r="E5" s="142">
        <v>42053</v>
      </c>
      <c r="G5" s="133"/>
      <c r="H5" s="133"/>
      <c r="I5" s="133"/>
      <c r="J5" s="143"/>
      <c r="K5" s="144"/>
    </row>
    <row r="6" spans="2:17" ht="20.100000000000001" customHeight="1">
      <c r="B6" s="133" t="s">
        <v>7</v>
      </c>
      <c r="C6" s="133"/>
      <c r="D6" s="133"/>
      <c r="E6" s="142">
        <v>42053</v>
      </c>
      <c r="G6" s="133"/>
      <c r="H6" s="133"/>
      <c r="I6" s="133"/>
      <c r="J6" s="145"/>
      <c r="K6" s="146"/>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t="s">
        <v>58</v>
      </c>
      <c r="D9" s="25" t="s">
        <v>58</v>
      </c>
      <c r="E9" s="149" t="s">
        <v>655</v>
      </c>
      <c r="F9" s="79">
        <v>1</v>
      </c>
      <c r="G9" s="150">
        <v>2833</v>
      </c>
      <c r="H9" s="151">
        <f>F9*G9</f>
        <v>2833</v>
      </c>
      <c r="I9" s="147"/>
      <c r="J9" s="149" t="s">
        <v>656</v>
      </c>
      <c r="K9" s="79"/>
      <c r="L9" s="79"/>
      <c r="M9" s="152">
        <v>42052</v>
      </c>
      <c r="N9" s="25"/>
      <c r="O9" s="153">
        <v>42053</v>
      </c>
      <c r="P9" s="153">
        <v>42053</v>
      </c>
      <c r="Q9" s="154">
        <v>42053</v>
      </c>
    </row>
    <row r="10" spans="2:17" s="137" customFormat="1" ht="19.5" customHeight="1">
      <c r="B10" s="25"/>
      <c r="C10" s="25"/>
      <c r="D10" s="25"/>
      <c r="E10" s="149"/>
      <c r="F10" s="79"/>
      <c r="G10" s="150"/>
      <c r="H10" s="151">
        <f t="shared" ref="H10:H36" si="0">F10*G10</f>
        <v>0</v>
      </c>
      <c r="I10" s="147"/>
      <c r="J10" s="149"/>
      <c r="K10" s="79"/>
      <c r="L10" s="79"/>
      <c r="M10" s="152"/>
      <c r="N10" s="25"/>
      <c r="O10" s="153"/>
      <c r="P10" s="153"/>
      <c r="Q10" s="154"/>
    </row>
    <row r="11" spans="2:17" s="137" customFormat="1" ht="19.5" customHeight="1">
      <c r="B11" s="25"/>
      <c r="C11" s="25"/>
      <c r="D11" s="25"/>
      <c r="E11" s="149"/>
      <c r="F11" s="79"/>
      <c r="G11" s="150"/>
      <c r="H11" s="151">
        <f t="shared" si="0"/>
        <v>0</v>
      </c>
      <c r="I11" s="147"/>
      <c r="J11" s="149"/>
      <c r="K11" s="79"/>
      <c r="L11" s="79"/>
      <c r="M11" s="152"/>
      <c r="N11" s="25"/>
      <c r="O11" s="153"/>
      <c r="P11" s="153"/>
      <c r="Q11" s="154"/>
    </row>
    <row r="12" spans="2:17" s="137" customFormat="1" ht="19.5" customHeight="1">
      <c r="B12" s="25"/>
      <c r="C12" s="25"/>
      <c r="D12" s="25"/>
      <c r="E12" s="149"/>
      <c r="F12" s="79"/>
      <c r="G12" s="150"/>
      <c r="H12" s="151">
        <f t="shared" si="0"/>
        <v>0</v>
      </c>
      <c r="I12" s="147"/>
      <c r="J12" s="149"/>
      <c r="K12" s="79"/>
      <c r="L12" s="79"/>
      <c r="M12" s="152"/>
      <c r="N12" s="25"/>
      <c r="O12" s="153"/>
      <c r="P12" s="152"/>
      <c r="Q12" s="154"/>
    </row>
    <row r="13" spans="2:17" s="137" customFormat="1" ht="19.5" customHeight="1">
      <c r="B13" s="25"/>
      <c r="C13" s="25"/>
      <c r="D13" s="25"/>
      <c r="E13" s="149"/>
      <c r="F13" s="79"/>
      <c r="G13" s="150"/>
      <c r="H13" s="151">
        <f t="shared" si="0"/>
        <v>0</v>
      </c>
      <c r="I13" s="147"/>
      <c r="J13" s="149"/>
      <c r="K13" s="79"/>
      <c r="L13" s="79"/>
      <c r="M13" s="152"/>
      <c r="N13" s="25"/>
      <c r="O13" s="153"/>
      <c r="P13" s="152"/>
      <c r="Q13" s="154"/>
    </row>
    <row r="14" spans="2:17" s="137" customFormat="1" ht="18" customHeight="1">
      <c r="B14" s="79"/>
      <c r="C14" s="25"/>
      <c r="D14" s="25"/>
      <c r="E14" s="149"/>
      <c r="F14" s="155"/>
      <c r="G14" s="151"/>
      <c r="H14" s="151">
        <f t="shared" si="0"/>
        <v>0</v>
      </c>
      <c r="I14" s="156"/>
      <c r="J14" s="28"/>
      <c r="K14" s="157"/>
      <c r="L14" s="158"/>
      <c r="M14" s="152"/>
      <c r="N14" s="148"/>
      <c r="O14" s="153"/>
      <c r="P14" s="152"/>
      <c r="Q14" s="154"/>
    </row>
    <row r="15" spans="2:17" s="137" customFormat="1" ht="18" customHeight="1">
      <c r="B15" s="79"/>
      <c r="C15" s="25"/>
      <c r="D15" s="25"/>
      <c r="E15" s="39"/>
      <c r="F15" s="155"/>
      <c r="G15" s="151"/>
      <c r="H15" s="151">
        <f t="shared" si="0"/>
        <v>0</v>
      </c>
      <c r="I15" s="156"/>
      <c r="J15" s="149"/>
      <c r="K15" s="157"/>
      <c r="L15" s="158"/>
      <c r="M15" s="154"/>
      <c r="N15" s="148"/>
      <c r="O15" s="153"/>
      <c r="P15" s="152"/>
      <c r="Q15" s="154"/>
    </row>
    <row r="16" spans="2:17" s="137" customFormat="1" ht="18" customHeight="1">
      <c r="B16" s="79"/>
      <c r="C16" s="25"/>
      <c r="D16" s="25"/>
      <c r="E16" s="159"/>
      <c r="F16" s="155"/>
      <c r="G16" s="151"/>
      <c r="H16" s="151">
        <f t="shared" si="0"/>
        <v>0</v>
      </c>
      <c r="I16" s="156"/>
      <c r="J16" s="149"/>
      <c r="K16" s="157"/>
      <c r="L16" s="158"/>
      <c r="M16" s="152"/>
      <c r="N16" s="148"/>
      <c r="O16" s="153"/>
      <c r="P16" s="152"/>
      <c r="Q16" s="154"/>
    </row>
    <row r="17" spans="2:17" s="137" customFormat="1" ht="18" customHeight="1">
      <c r="B17" s="79"/>
      <c r="C17" s="25"/>
      <c r="D17" s="25"/>
      <c r="E17" s="160"/>
      <c r="F17" s="161"/>
      <c r="G17" s="150"/>
      <c r="H17" s="151">
        <f t="shared" si="0"/>
        <v>0</v>
      </c>
      <c r="I17" s="156"/>
      <c r="J17" s="36"/>
      <c r="K17" s="157"/>
      <c r="L17" s="158"/>
      <c r="M17" s="152"/>
      <c r="N17" s="148"/>
      <c r="O17" s="153"/>
      <c r="P17" s="152"/>
      <c r="Q17" s="154"/>
    </row>
    <row r="18" spans="2:17" s="137" customFormat="1" ht="18" customHeight="1">
      <c r="B18" s="79"/>
      <c r="C18" s="25"/>
      <c r="D18" s="25"/>
      <c r="E18" s="162"/>
      <c r="F18" s="163"/>
      <c r="G18" s="150"/>
      <c r="H18" s="151">
        <f t="shared" si="0"/>
        <v>0</v>
      </c>
      <c r="I18" s="151"/>
      <c r="J18" s="164"/>
      <c r="K18" s="157"/>
      <c r="L18" s="158"/>
      <c r="M18" s="152"/>
      <c r="N18" s="148"/>
      <c r="O18" s="153"/>
      <c r="P18" s="153"/>
      <c r="Q18" s="154"/>
    </row>
    <row r="19" spans="2:17" s="137" customFormat="1" ht="18" customHeight="1">
      <c r="B19" s="79"/>
      <c r="C19" s="25"/>
      <c r="D19" s="25"/>
      <c r="E19" s="162"/>
      <c r="F19" s="163"/>
      <c r="G19" s="151"/>
      <c r="H19" s="151">
        <f t="shared" si="0"/>
        <v>0</v>
      </c>
      <c r="I19" s="151"/>
      <c r="J19" s="164"/>
      <c r="K19" s="157"/>
      <c r="L19" s="158"/>
      <c r="M19" s="152"/>
      <c r="N19" s="148"/>
      <c r="O19" s="153"/>
      <c r="P19" s="153"/>
      <c r="Q19" s="154"/>
    </row>
    <row r="20" spans="2:17" s="137" customFormat="1" ht="18" customHeight="1">
      <c r="B20" s="79"/>
      <c r="C20" s="25"/>
      <c r="D20" s="25"/>
      <c r="E20" s="165"/>
      <c r="F20" s="49"/>
      <c r="G20" s="23"/>
      <c r="H20" s="151">
        <f t="shared" si="0"/>
        <v>0</v>
      </c>
      <c r="I20" s="80"/>
      <c r="J20" s="78"/>
      <c r="K20" s="158"/>
      <c r="L20" s="158"/>
      <c r="M20" s="152"/>
      <c r="N20" s="148"/>
      <c r="O20" s="152"/>
      <c r="P20" s="152"/>
      <c r="Q20" s="154"/>
    </row>
    <row r="21" spans="2:17" s="137" customFormat="1" ht="18" customHeight="1">
      <c r="B21" s="79"/>
      <c r="C21" s="25"/>
      <c r="D21" s="25"/>
      <c r="E21" s="165"/>
      <c r="F21" s="49"/>
      <c r="G21" s="23"/>
      <c r="H21" s="151">
        <f t="shared" si="0"/>
        <v>0</v>
      </c>
      <c r="I21" s="80"/>
      <c r="J21" s="78"/>
      <c r="K21" s="158"/>
      <c r="L21" s="158"/>
      <c r="M21" s="152"/>
      <c r="N21" s="148"/>
      <c r="O21" s="152"/>
      <c r="P21" s="152"/>
      <c r="Q21" s="154"/>
    </row>
    <row r="22" spans="2:17" s="137" customFormat="1" ht="18" customHeight="1">
      <c r="B22" s="79"/>
      <c r="C22" s="25"/>
      <c r="D22" s="25"/>
      <c r="E22" s="76"/>
      <c r="F22" s="155"/>
      <c r="G22" s="23"/>
      <c r="H22" s="151">
        <f t="shared" si="0"/>
        <v>0</v>
      </c>
      <c r="I22" s="23"/>
      <c r="J22" s="36"/>
      <c r="K22" s="158"/>
      <c r="L22" s="158"/>
      <c r="M22" s="152"/>
      <c r="N22" s="148"/>
      <c r="O22" s="166"/>
      <c r="P22" s="152"/>
      <c r="Q22" s="154"/>
    </row>
    <row r="23" spans="2:17" s="137" customFormat="1" ht="18" customHeight="1">
      <c r="B23" s="79"/>
      <c r="C23" s="25"/>
      <c r="D23" s="25"/>
      <c r="E23" s="76"/>
      <c r="F23" s="155"/>
      <c r="G23" s="23"/>
      <c r="H23" s="151">
        <f t="shared" si="0"/>
        <v>0</v>
      </c>
      <c r="I23" s="23"/>
      <c r="J23" s="28"/>
      <c r="K23" s="158"/>
      <c r="L23" s="158"/>
      <c r="M23" s="152"/>
      <c r="N23" s="148"/>
      <c r="O23" s="166"/>
      <c r="P23" s="152"/>
      <c r="Q23" s="154"/>
    </row>
    <row r="24" spans="2:17" s="137" customFormat="1" ht="18" customHeight="1">
      <c r="B24" s="79"/>
      <c r="C24" s="25"/>
      <c r="D24" s="25"/>
      <c r="E24" s="76"/>
      <c r="F24" s="155"/>
      <c r="G24" s="151"/>
      <c r="H24" s="151">
        <f t="shared" si="0"/>
        <v>0</v>
      </c>
      <c r="I24" s="156"/>
      <c r="J24" s="28"/>
      <c r="K24" s="158"/>
      <c r="L24" s="158"/>
      <c r="M24" s="152"/>
      <c r="N24" s="148"/>
      <c r="O24" s="166"/>
      <c r="P24" s="152"/>
      <c r="Q24" s="154"/>
    </row>
    <row r="25" spans="2:17" s="137" customFormat="1" ht="18" customHeight="1">
      <c r="B25" s="79"/>
      <c r="C25" s="25"/>
      <c r="D25" s="25"/>
      <c r="E25" s="28"/>
      <c r="F25" s="155"/>
      <c r="G25" s="151"/>
      <c r="H25" s="151">
        <f t="shared" si="0"/>
        <v>0</v>
      </c>
      <c r="I25" s="156"/>
      <c r="J25" s="28"/>
      <c r="K25" s="158"/>
      <c r="L25" s="158"/>
      <c r="M25" s="152"/>
      <c r="N25" s="148"/>
      <c r="O25" s="166"/>
      <c r="P25" s="152"/>
      <c r="Q25" s="154"/>
    </row>
    <row r="26" spans="2:17" s="137" customFormat="1" ht="18" customHeight="1">
      <c r="B26" s="79"/>
      <c r="C26" s="25"/>
      <c r="D26" s="25"/>
      <c r="E26" s="28"/>
      <c r="F26" s="155"/>
      <c r="G26" s="151"/>
      <c r="H26" s="151">
        <f t="shared" si="0"/>
        <v>0</v>
      </c>
      <c r="I26" s="156"/>
      <c r="J26" s="2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52"/>
      <c r="N27" s="148"/>
      <c r="O27" s="166"/>
      <c r="P27" s="152"/>
      <c r="Q27" s="154"/>
    </row>
    <row r="28" spans="2:17" s="137" customFormat="1" ht="18" customHeight="1">
      <c r="B28" s="79"/>
      <c r="C28" s="25"/>
      <c r="D28" s="25"/>
      <c r="E28" s="158"/>
      <c r="F28" s="155"/>
      <c r="G28" s="151"/>
      <c r="H28" s="151">
        <f t="shared" si="0"/>
        <v>0</v>
      </c>
      <c r="I28" s="156"/>
      <c r="J28" s="158"/>
      <c r="K28" s="158"/>
      <c r="L28" s="158"/>
      <c r="M28" s="148"/>
      <c r="N28" s="148"/>
      <c r="O28" s="166"/>
      <c r="P28" s="148"/>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4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158"/>
      <c r="F36" s="155"/>
      <c r="G36" s="151"/>
      <c r="H36" s="151">
        <f t="shared" si="0"/>
        <v>0</v>
      </c>
      <c r="I36" s="156"/>
      <c r="J36" s="158"/>
      <c r="K36" s="158"/>
      <c r="L36" s="158"/>
      <c r="M36" s="148"/>
      <c r="N36" s="148"/>
      <c r="O36" s="148"/>
      <c r="P36" s="148"/>
      <c r="Q36" s="148"/>
    </row>
    <row r="37" spans="2:17" ht="18" customHeight="1">
      <c r="C37" s="167"/>
      <c r="D37" s="167"/>
      <c r="E37" s="168"/>
      <c r="F37" s="169"/>
      <c r="G37" s="170"/>
      <c r="H37" s="170"/>
      <c r="I37" s="169"/>
      <c r="M37" s="171"/>
      <c r="O37" s="172"/>
      <c r="Q37" s="173"/>
    </row>
    <row r="38" spans="2:17" ht="18" customHeight="1">
      <c r="C38" s="167"/>
      <c r="D38" s="167"/>
      <c r="E38" s="168"/>
      <c r="F38" s="169"/>
      <c r="G38" s="170"/>
      <c r="H38" s="170"/>
      <c r="I38" s="169"/>
      <c r="M38" s="171"/>
      <c r="O38" s="172"/>
      <c r="Q38" s="173"/>
    </row>
    <row r="39" spans="2:17" ht="18" customHeight="1">
      <c r="C39" s="167"/>
      <c r="D39" s="167"/>
      <c r="F39" s="169"/>
      <c r="H39" s="170"/>
      <c r="J39" s="168"/>
      <c r="K39" s="168"/>
      <c r="L39" s="168"/>
      <c r="M39" s="174"/>
      <c r="O39" s="172"/>
      <c r="Q39" s="173"/>
    </row>
    <row r="40" spans="2:17" ht="18" customHeight="1">
      <c r="C40" s="167"/>
      <c r="D40" s="167"/>
      <c r="F40" s="169"/>
      <c r="H40" s="170"/>
      <c r="M40" s="171"/>
      <c r="O40" s="172"/>
      <c r="Q40" s="173"/>
    </row>
    <row r="41" spans="2:17" ht="18" customHeight="1">
      <c r="C41" s="167"/>
      <c r="D41" s="167"/>
      <c r="E41" s="168"/>
      <c r="F41" s="169"/>
      <c r="G41" s="170"/>
      <c r="H41" s="170"/>
      <c r="I41" s="175"/>
      <c r="M41" s="171"/>
      <c r="O41" s="172"/>
      <c r="Q41" s="173"/>
    </row>
    <row r="42" spans="2:17" ht="18" customHeight="1">
      <c r="C42" s="167"/>
      <c r="D42" s="167"/>
      <c r="F42" s="169"/>
      <c r="H42" s="170"/>
      <c r="M42" s="174"/>
      <c r="O42" s="172"/>
      <c r="Q42" s="173"/>
    </row>
    <row r="43" spans="2:17" ht="18" customHeight="1">
      <c r="C43" s="167"/>
      <c r="D43" s="167"/>
      <c r="F43" s="169"/>
      <c r="H43" s="170"/>
      <c r="M43" s="171"/>
      <c r="O43" s="172"/>
      <c r="Q43" s="173"/>
    </row>
    <row r="44" spans="2:17" ht="18" customHeight="1">
      <c r="C44" s="167"/>
      <c r="D44" s="167"/>
      <c r="F44" s="169"/>
      <c r="H44" s="170"/>
      <c r="M44" s="171"/>
      <c r="O44" s="172"/>
      <c r="Q44" s="173"/>
    </row>
    <row r="45" spans="2:17" ht="18" customHeight="1">
      <c r="C45" s="167"/>
      <c r="D45" s="167"/>
      <c r="F45" s="169"/>
      <c r="H45" s="170"/>
      <c r="K45" s="176"/>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N50" s="137"/>
      <c r="O50" s="171"/>
      <c r="P50" s="171"/>
      <c r="Q50" s="173"/>
    </row>
    <row r="51" spans="3:17" ht="18" customHeight="1">
      <c r="C51" s="167"/>
      <c r="D51" s="167"/>
      <c r="F51" s="169"/>
      <c r="H51" s="170"/>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c r="C73" s="167"/>
      <c r="D73" s="167"/>
      <c r="I73" s="135"/>
    </row>
    <row r="74" spans="3:17">
      <c r="C74" s="167"/>
      <c r="D74" s="167"/>
      <c r="I74" s="135"/>
    </row>
    <row r="95" spans="8:8">
      <c r="H9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580C-73E2-45F3-ABDC-78AF72EF4096}">
  <dimension ref="B2:Q96"/>
  <sheetViews>
    <sheetView zoomScale="85" zoomScaleNormal="85" workbookViewId="0">
      <pane xSplit="10" ySplit="8" topLeftCell="M9" activePane="bottomRight" state="frozen"/>
      <selection pane="topRight" activeCell="K1" sqref="K1"/>
      <selection pane="bottomLeft" activeCell="A9" sqref="A9"/>
      <selection pane="bottomRight" activeCell="D101" sqref="D101"/>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35.75" style="3" customWidth="1"/>
    <col min="11" max="11" width="25.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35.75" style="3" customWidth="1"/>
    <col min="267" max="267" width="25.75" style="3" customWidth="1"/>
    <col min="268"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35.75" style="3" customWidth="1"/>
    <col min="523" max="523" width="25.75" style="3" customWidth="1"/>
    <col min="524"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35.75" style="3" customWidth="1"/>
    <col min="779" max="779" width="25.75" style="3" customWidth="1"/>
    <col min="780"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35.75" style="3" customWidth="1"/>
    <col min="1035" max="1035" width="25.75" style="3" customWidth="1"/>
    <col min="1036"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35.75" style="3" customWidth="1"/>
    <col min="1291" max="1291" width="25.75" style="3" customWidth="1"/>
    <col min="1292"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35.75" style="3" customWidth="1"/>
    <col min="1547" max="1547" width="25.75" style="3" customWidth="1"/>
    <col min="1548"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35.75" style="3" customWidth="1"/>
    <col min="1803" max="1803" width="25.75" style="3" customWidth="1"/>
    <col min="1804"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35.75" style="3" customWidth="1"/>
    <col min="2059" max="2059" width="25.75" style="3" customWidth="1"/>
    <col min="2060"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35.75" style="3" customWidth="1"/>
    <col min="2315" max="2315" width="25.75" style="3" customWidth="1"/>
    <col min="2316"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35.75" style="3" customWidth="1"/>
    <col min="2571" max="2571" width="25.75" style="3" customWidth="1"/>
    <col min="2572"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35.75" style="3" customWidth="1"/>
    <col min="2827" max="2827" width="25.75" style="3" customWidth="1"/>
    <col min="2828"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35.75" style="3" customWidth="1"/>
    <col min="3083" max="3083" width="25.75" style="3" customWidth="1"/>
    <col min="3084"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35.75" style="3" customWidth="1"/>
    <col min="3339" max="3339" width="25.75" style="3" customWidth="1"/>
    <col min="3340"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35.75" style="3" customWidth="1"/>
    <col min="3595" max="3595" width="25.75" style="3" customWidth="1"/>
    <col min="3596"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35.75" style="3" customWidth="1"/>
    <col min="3851" max="3851" width="25.75" style="3" customWidth="1"/>
    <col min="3852"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35.75" style="3" customWidth="1"/>
    <col min="4107" max="4107" width="25.75" style="3" customWidth="1"/>
    <col min="4108"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35.75" style="3" customWidth="1"/>
    <col min="4363" max="4363" width="25.75" style="3" customWidth="1"/>
    <col min="4364"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35.75" style="3" customWidth="1"/>
    <col min="4619" max="4619" width="25.75" style="3" customWidth="1"/>
    <col min="4620"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35.75" style="3" customWidth="1"/>
    <col min="4875" max="4875" width="25.75" style="3" customWidth="1"/>
    <col min="4876"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35.75" style="3" customWidth="1"/>
    <col min="5131" max="5131" width="25.75" style="3" customWidth="1"/>
    <col min="5132"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35.75" style="3" customWidth="1"/>
    <col min="5387" max="5387" width="25.75" style="3" customWidth="1"/>
    <col min="5388"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35.75" style="3" customWidth="1"/>
    <col min="5643" max="5643" width="25.75" style="3" customWidth="1"/>
    <col min="5644"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35.75" style="3" customWidth="1"/>
    <col min="5899" max="5899" width="25.75" style="3" customWidth="1"/>
    <col min="5900"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35.75" style="3" customWidth="1"/>
    <col min="6155" max="6155" width="25.75" style="3" customWidth="1"/>
    <col min="6156"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35.75" style="3" customWidth="1"/>
    <col min="6411" max="6411" width="25.75" style="3" customWidth="1"/>
    <col min="6412"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35.75" style="3" customWidth="1"/>
    <col min="6667" max="6667" width="25.75" style="3" customWidth="1"/>
    <col min="6668"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35.75" style="3" customWidth="1"/>
    <col min="6923" max="6923" width="25.75" style="3" customWidth="1"/>
    <col min="6924"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35.75" style="3" customWidth="1"/>
    <col min="7179" max="7179" width="25.75" style="3" customWidth="1"/>
    <col min="7180"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35.75" style="3" customWidth="1"/>
    <col min="7435" max="7435" width="25.75" style="3" customWidth="1"/>
    <col min="7436"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35.75" style="3" customWidth="1"/>
    <col min="7691" max="7691" width="25.75" style="3" customWidth="1"/>
    <col min="7692"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35.75" style="3" customWidth="1"/>
    <col min="7947" max="7947" width="25.75" style="3" customWidth="1"/>
    <col min="7948"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35.75" style="3" customWidth="1"/>
    <col min="8203" max="8203" width="25.75" style="3" customWidth="1"/>
    <col min="8204"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35.75" style="3" customWidth="1"/>
    <col min="8459" max="8459" width="25.75" style="3" customWidth="1"/>
    <col min="8460"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35.75" style="3" customWidth="1"/>
    <col min="8715" max="8715" width="25.75" style="3" customWidth="1"/>
    <col min="8716"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35.75" style="3" customWidth="1"/>
    <col min="8971" max="8971" width="25.75" style="3" customWidth="1"/>
    <col min="8972"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35.75" style="3" customWidth="1"/>
    <col min="9227" max="9227" width="25.75" style="3" customWidth="1"/>
    <col min="9228"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35.75" style="3" customWidth="1"/>
    <col min="9483" max="9483" width="25.75" style="3" customWidth="1"/>
    <col min="9484"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35.75" style="3" customWidth="1"/>
    <col min="9739" max="9739" width="25.75" style="3" customWidth="1"/>
    <col min="9740"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35.75" style="3" customWidth="1"/>
    <col min="9995" max="9995" width="25.75" style="3" customWidth="1"/>
    <col min="9996"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35.75" style="3" customWidth="1"/>
    <col min="10251" max="10251" width="25.75" style="3" customWidth="1"/>
    <col min="10252"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35.75" style="3" customWidth="1"/>
    <col min="10507" max="10507" width="25.75" style="3" customWidth="1"/>
    <col min="10508"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35.75" style="3" customWidth="1"/>
    <col min="10763" max="10763" width="25.75" style="3" customWidth="1"/>
    <col min="10764"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35.75" style="3" customWidth="1"/>
    <col min="11019" max="11019" width="25.75" style="3" customWidth="1"/>
    <col min="11020"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35.75" style="3" customWidth="1"/>
    <col min="11275" max="11275" width="25.75" style="3" customWidth="1"/>
    <col min="11276"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35.75" style="3" customWidth="1"/>
    <col min="11531" max="11531" width="25.75" style="3" customWidth="1"/>
    <col min="11532"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35.75" style="3" customWidth="1"/>
    <col min="11787" max="11787" width="25.75" style="3" customWidth="1"/>
    <col min="11788"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35.75" style="3" customWidth="1"/>
    <col min="12043" max="12043" width="25.75" style="3" customWidth="1"/>
    <col min="12044"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35.75" style="3" customWidth="1"/>
    <col min="12299" max="12299" width="25.75" style="3" customWidth="1"/>
    <col min="12300"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35.75" style="3" customWidth="1"/>
    <col min="12555" max="12555" width="25.75" style="3" customWidth="1"/>
    <col min="12556"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35.75" style="3" customWidth="1"/>
    <col min="12811" max="12811" width="25.75" style="3" customWidth="1"/>
    <col min="12812"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35.75" style="3" customWidth="1"/>
    <col min="13067" max="13067" width="25.75" style="3" customWidth="1"/>
    <col min="13068"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35.75" style="3" customWidth="1"/>
    <col min="13323" max="13323" width="25.75" style="3" customWidth="1"/>
    <col min="13324"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35.75" style="3" customWidth="1"/>
    <col min="13579" max="13579" width="25.75" style="3" customWidth="1"/>
    <col min="13580"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35.75" style="3" customWidth="1"/>
    <col min="13835" max="13835" width="25.75" style="3" customWidth="1"/>
    <col min="13836"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35.75" style="3" customWidth="1"/>
    <col min="14091" max="14091" width="25.75" style="3" customWidth="1"/>
    <col min="14092"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35.75" style="3" customWidth="1"/>
    <col min="14347" max="14347" width="25.75" style="3" customWidth="1"/>
    <col min="14348"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35.75" style="3" customWidth="1"/>
    <col min="14603" max="14603" width="25.75" style="3" customWidth="1"/>
    <col min="14604"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35.75" style="3" customWidth="1"/>
    <col min="14859" max="14859" width="25.75" style="3" customWidth="1"/>
    <col min="14860"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35.75" style="3" customWidth="1"/>
    <col min="15115" max="15115" width="25.75" style="3" customWidth="1"/>
    <col min="15116"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35.75" style="3" customWidth="1"/>
    <col min="15371" max="15371" width="25.75" style="3" customWidth="1"/>
    <col min="15372"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35.75" style="3" customWidth="1"/>
    <col min="15627" max="15627" width="25.75" style="3" customWidth="1"/>
    <col min="15628"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35.75" style="3" customWidth="1"/>
    <col min="15883" max="15883" width="25.75" style="3" customWidth="1"/>
    <col min="15884"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35.75" style="3" customWidth="1"/>
    <col min="16139" max="16139" width="25.75" style="3" customWidth="1"/>
    <col min="16140"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657</v>
      </c>
      <c r="G2" s="4" t="s">
        <v>2</v>
      </c>
      <c r="H2" s="5"/>
      <c r="I2" s="6"/>
      <c r="J2" s="7">
        <f>SUM(H:H)</f>
        <v>874094</v>
      </c>
    </row>
    <row r="3" spans="2:17" ht="20.100000000000001" customHeight="1">
      <c r="B3" s="1" t="s">
        <v>3</v>
      </c>
      <c r="C3" s="1"/>
      <c r="D3" s="1"/>
      <c r="E3" s="13" t="s">
        <v>658</v>
      </c>
    </row>
    <row r="4" spans="2:17" ht="20.100000000000001" customHeight="1">
      <c r="B4" s="1" t="s">
        <v>5</v>
      </c>
      <c r="C4" s="1"/>
      <c r="D4" s="1"/>
      <c r="E4" s="13">
        <v>125624</v>
      </c>
    </row>
    <row r="5" spans="2:17" ht="20.100000000000001" customHeight="1">
      <c r="B5" s="1" t="s">
        <v>6</v>
      </c>
      <c r="C5" s="1"/>
      <c r="D5" s="1"/>
      <c r="E5" s="14">
        <v>42047</v>
      </c>
    </row>
    <row r="6" spans="2:17" ht="20.100000000000001" customHeight="1">
      <c r="B6" s="1" t="s">
        <v>7</v>
      </c>
      <c r="C6" s="1"/>
      <c r="D6" s="1"/>
      <c r="E6" s="14"/>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f t="shared" ref="H9:H72" si="0">F9*G9</f>
        <v>0</v>
      </c>
      <c r="I9" s="17"/>
      <c r="J9" s="26"/>
      <c r="K9" s="16"/>
      <c r="L9" s="16"/>
      <c r="M9" s="18"/>
      <c r="N9" s="15"/>
      <c r="O9" s="16"/>
      <c r="P9" s="18"/>
      <c r="Q9" s="70"/>
    </row>
    <row r="10" spans="2:17" s="8" customFormat="1" ht="19.7" customHeight="1">
      <c r="B10" s="15">
        <v>8</v>
      </c>
      <c r="C10" s="15" t="s">
        <v>659</v>
      </c>
      <c r="D10" s="15" t="s">
        <v>58</v>
      </c>
      <c r="E10" s="73" t="s">
        <v>660</v>
      </c>
      <c r="F10" s="26">
        <v>2</v>
      </c>
      <c r="G10" s="74">
        <v>15385</v>
      </c>
      <c r="H10" s="23">
        <f t="shared" si="0"/>
        <v>30770</v>
      </c>
      <c r="I10" s="17"/>
      <c r="J10" s="26" t="s">
        <v>661</v>
      </c>
      <c r="K10" s="16" t="s">
        <v>662</v>
      </c>
      <c r="L10" s="16"/>
      <c r="M10" s="18">
        <v>42020</v>
      </c>
      <c r="N10" s="15"/>
      <c r="O10" s="16"/>
      <c r="P10" s="18">
        <v>42030</v>
      </c>
      <c r="Q10" s="70">
        <v>42030</v>
      </c>
    </row>
    <row r="11" spans="2:17" s="8" customFormat="1" ht="19.7" customHeight="1">
      <c r="B11" s="15">
        <v>10</v>
      </c>
      <c r="C11" s="15" t="s">
        <v>175</v>
      </c>
      <c r="D11" s="15" t="s">
        <v>58</v>
      </c>
      <c r="E11" s="73" t="s">
        <v>663</v>
      </c>
      <c r="F11" s="26">
        <v>10</v>
      </c>
      <c r="G11" s="74">
        <v>14624</v>
      </c>
      <c r="H11" s="23">
        <f t="shared" si="0"/>
        <v>146240</v>
      </c>
      <c r="I11" s="17"/>
      <c r="J11" s="26" t="s">
        <v>664</v>
      </c>
      <c r="K11" s="16" t="s">
        <v>665</v>
      </c>
      <c r="L11" s="16"/>
      <c r="M11" s="18">
        <v>42020</v>
      </c>
      <c r="N11" s="15"/>
      <c r="O11" s="16"/>
      <c r="P11" s="18">
        <v>42030</v>
      </c>
      <c r="Q11" s="70">
        <v>42030</v>
      </c>
    </row>
    <row r="12" spans="2:17" s="8" customFormat="1" ht="19.7" customHeight="1">
      <c r="B12" s="15">
        <v>12</v>
      </c>
      <c r="C12" s="15" t="s">
        <v>666</v>
      </c>
      <c r="D12" s="15" t="s">
        <v>58</v>
      </c>
      <c r="E12" s="73" t="s">
        <v>667</v>
      </c>
      <c r="F12" s="26">
        <v>1</v>
      </c>
      <c r="G12" s="74">
        <v>6220</v>
      </c>
      <c r="H12" s="23">
        <f t="shared" si="0"/>
        <v>6220</v>
      </c>
      <c r="I12" s="17"/>
      <c r="J12" s="26" t="s">
        <v>668</v>
      </c>
      <c r="K12" s="16" t="s">
        <v>669</v>
      </c>
      <c r="L12" s="16"/>
      <c r="M12" s="18">
        <v>42020</v>
      </c>
      <c r="N12" s="15"/>
      <c r="O12" s="16"/>
      <c r="P12" s="18">
        <v>42030</v>
      </c>
      <c r="Q12" s="70">
        <v>42030</v>
      </c>
    </row>
    <row r="13" spans="2:17" s="8" customFormat="1" ht="19.7" customHeight="1">
      <c r="B13" s="15">
        <v>14</v>
      </c>
      <c r="C13" s="15" t="s">
        <v>666</v>
      </c>
      <c r="D13" s="15" t="s">
        <v>58</v>
      </c>
      <c r="E13" s="73" t="s">
        <v>670</v>
      </c>
      <c r="F13" s="26">
        <v>2</v>
      </c>
      <c r="G13" s="74">
        <v>6220</v>
      </c>
      <c r="H13" s="23">
        <f t="shared" si="0"/>
        <v>12440</v>
      </c>
      <c r="I13" s="17"/>
      <c r="J13" s="26" t="s">
        <v>671</v>
      </c>
      <c r="K13" s="16" t="s">
        <v>672</v>
      </c>
      <c r="L13" s="16"/>
      <c r="M13" s="18">
        <v>42020</v>
      </c>
      <c r="N13" s="15"/>
      <c r="O13" s="16"/>
      <c r="P13" s="18">
        <v>42030</v>
      </c>
      <c r="Q13" s="70">
        <v>42030</v>
      </c>
    </row>
    <row r="14" spans="2:17" s="8" customFormat="1" ht="19.7" customHeight="1">
      <c r="B14" s="15">
        <v>16</v>
      </c>
      <c r="C14" s="15" t="s">
        <v>58</v>
      </c>
      <c r="D14" s="15" t="s">
        <v>58</v>
      </c>
      <c r="E14" s="73" t="s">
        <v>673</v>
      </c>
      <c r="F14" s="26">
        <v>10</v>
      </c>
      <c r="G14" s="74">
        <v>140</v>
      </c>
      <c r="H14" s="23">
        <f t="shared" si="0"/>
        <v>1400</v>
      </c>
      <c r="I14" s="17"/>
      <c r="J14" s="26" t="s">
        <v>674</v>
      </c>
      <c r="K14" s="16" t="s">
        <v>675</v>
      </c>
      <c r="L14" s="16"/>
      <c r="M14" s="18">
        <v>42020</v>
      </c>
      <c r="N14" s="15"/>
      <c r="O14" s="16"/>
      <c r="P14" s="18">
        <v>42030</v>
      </c>
      <c r="Q14" s="70">
        <v>42030</v>
      </c>
    </row>
    <row r="15" spans="2:17" s="8" customFormat="1" ht="19.7" customHeight="1">
      <c r="B15" s="15">
        <v>17</v>
      </c>
      <c r="C15" s="15" t="s">
        <v>58</v>
      </c>
      <c r="D15" s="15" t="s">
        <v>58</v>
      </c>
      <c r="E15" s="73" t="s">
        <v>676</v>
      </c>
      <c r="F15" s="26">
        <v>10</v>
      </c>
      <c r="G15" s="74">
        <v>100</v>
      </c>
      <c r="H15" s="23">
        <f t="shared" si="0"/>
        <v>1000</v>
      </c>
      <c r="I15" s="17"/>
      <c r="J15" s="26" t="s">
        <v>677</v>
      </c>
      <c r="K15" s="16" t="s">
        <v>675</v>
      </c>
      <c r="L15" s="16"/>
      <c r="M15" s="18">
        <v>42020</v>
      </c>
      <c r="N15" s="15"/>
      <c r="O15" s="16"/>
      <c r="P15" s="18">
        <v>42030</v>
      </c>
      <c r="Q15" s="70">
        <v>42030</v>
      </c>
    </row>
    <row r="16" spans="2:17" s="8" customFormat="1" ht="19.7" customHeight="1">
      <c r="B16" s="15">
        <v>35</v>
      </c>
      <c r="C16" s="15" t="s">
        <v>678</v>
      </c>
      <c r="D16" s="15" t="s">
        <v>58</v>
      </c>
      <c r="E16" s="73" t="s">
        <v>679</v>
      </c>
      <c r="F16" s="26">
        <v>1</v>
      </c>
      <c r="G16" s="74">
        <v>19100</v>
      </c>
      <c r="H16" s="23">
        <f t="shared" si="0"/>
        <v>19100</v>
      </c>
      <c r="I16" s="17"/>
      <c r="J16" s="26" t="s">
        <v>680</v>
      </c>
      <c r="K16" s="16" t="s">
        <v>681</v>
      </c>
      <c r="L16" s="16"/>
      <c r="M16" s="18">
        <v>42020</v>
      </c>
      <c r="N16" s="15"/>
      <c r="O16" s="16"/>
      <c r="P16" s="18">
        <v>42030</v>
      </c>
      <c r="Q16" s="70">
        <v>42030</v>
      </c>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v>18</v>
      </c>
      <c r="C18" s="15" t="s">
        <v>682</v>
      </c>
      <c r="D18" s="15" t="s">
        <v>23</v>
      </c>
      <c r="E18" s="73" t="s">
        <v>683</v>
      </c>
      <c r="F18" s="26">
        <v>11</v>
      </c>
      <c r="G18" s="74">
        <v>3850</v>
      </c>
      <c r="H18" s="23">
        <f t="shared" si="0"/>
        <v>42350</v>
      </c>
      <c r="I18" s="17"/>
      <c r="J18" s="26" t="s">
        <v>684</v>
      </c>
      <c r="K18" s="16" t="s">
        <v>684</v>
      </c>
      <c r="L18" s="16"/>
      <c r="M18" s="18">
        <v>42020</v>
      </c>
      <c r="N18" s="15"/>
      <c r="O18" s="16"/>
      <c r="P18" s="18">
        <v>42039</v>
      </c>
      <c r="Q18" s="70">
        <v>42037</v>
      </c>
    </row>
    <row r="19" spans="2:17" s="8" customFormat="1" ht="19.7" customHeight="1">
      <c r="B19" s="15">
        <v>19</v>
      </c>
      <c r="C19" s="15" t="s">
        <v>685</v>
      </c>
      <c r="D19" s="15" t="s">
        <v>23</v>
      </c>
      <c r="E19" s="73" t="s">
        <v>686</v>
      </c>
      <c r="F19" s="26">
        <v>10</v>
      </c>
      <c r="G19" s="74">
        <v>50</v>
      </c>
      <c r="H19" s="23">
        <f t="shared" si="0"/>
        <v>500</v>
      </c>
      <c r="I19" s="17"/>
      <c r="J19" s="26" t="s">
        <v>687</v>
      </c>
      <c r="K19" s="16" t="s">
        <v>688</v>
      </c>
      <c r="L19" s="16"/>
      <c r="M19" s="18">
        <v>42020</v>
      </c>
      <c r="N19" s="15"/>
      <c r="O19" s="16"/>
      <c r="P19" s="18"/>
      <c r="Q19" s="70">
        <v>42037</v>
      </c>
    </row>
    <row r="20" spans="2:17" s="8" customFormat="1" ht="19.7" customHeight="1">
      <c r="B20" s="15">
        <v>21</v>
      </c>
      <c r="C20" s="15" t="s">
        <v>685</v>
      </c>
      <c r="D20" s="15" t="s">
        <v>23</v>
      </c>
      <c r="E20" s="73" t="s">
        <v>689</v>
      </c>
      <c r="F20" s="26">
        <v>1</v>
      </c>
      <c r="G20" s="74">
        <v>80</v>
      </c>
      <c r="H20" s="23">
        <f t="shared" si="0"/>
        <v>80</v>
      </c>
      <c r="I20" s="17"/>
      <c r="J20" s="26" t="s">
        <v>690</v>
      </c>
      <c r="K20" s="16" t="s">
        <v>688</v>
      </c>
      <c r="L20" s="16"/>
      <c r="M20" s="18">
        <v>42020</v>
      </c>
      <c r="N20" s="15"/>
      <c r="O20" s="16"/>
      <c r="P20" s="18"/>
      <c r="Q20" s="70">
        <v>42027</v>
      </c>
    </row>
    <row r="21" spans="2:17" s="8" customFormat="1" ht="19.7" customHeight="1">
      <c r="B21" s="15">
        <v>23</v>
      </c>
      <c r="C21" s="15" t="s">
        <v>685</v>
      </c>
      <c r="D21" s="15" t="s">
        <v>23</v>
      </c>
      <c r="E21" s="73" t="s">
        <v>691</v>
      </c>
      <c r="F21" s="26">
        <v>1</v>
      </c>
      <c r="G21" s="74">
        <v>65</v>
      </c>
      <c r="H21" s="23">
        <f t="shared" si="0"/>
        <v>65</v>
      </c>
      <c r="I21" s="17"/>
      <c r="J21" s="26" t="s">
        <v>692</v>
      </c>
      <c r="K21" s="16" t="s">
        <v>688</v>
      </c>
      <c r="L21" s="16"/>
      <c r="M21" s="18">
        <v>42020</v>
      </c>
      <c r="N21" s="15"/>
      <c r="O21" s="16"/>
      <c r="P21" s="18"/>
      <c r="Q21" s="70">
        <v>42027</v>
      </c>
    </row>
    <row r="22" spans="2:17" s="8" customFormat="1" ht="19.7" customHeight="1">
      <c r="B22" s="15">
        <v>25</v>
      </c>
      <c r="C22" s="15" t="s">
        <v>693</v>
      </c>
      <c r="D22" s="15" t="s">
        <v>23</v>
      </c>
      <c r="E22" s="73" t="s">
        <v>694</v>
      </c>
      <c r="F22" s="26">
        <v>1</v>
      </c>
      <c r="G22" s="74">
        <v>9100</v>
      </c>
      <c r="H22" s="23">
        <f t="shared" si="0"/>
        <v>9100</v>
      </c>
      <c r="I22" s="17"/>
      <c r="J22" s="26" t="s">
        <v>695</v>
      </c>
      <c r="K22" s="16" t="s">
        <v>696</v>
      </c>
      <c r="L22" s="16"/>
      <c r="M22" s="18">
        <v>42020</v>
      </c>
      <c r="N22" s="15"/>
      <c r="O22" s="16"/>
      <c r="P22" s="18"/>
      <c r="Q22" s="70">
        <v>42027</v>
      </c>
    </row>
    <row r="23" spans="2:17" s="8" customFormat="1" ht="19.7" customHeight="1">
      <c r="B23" s="15">
        <v>27</v>
      </c>
      <c r="C23" s="15" t="s">
        <v>697</v>
      </c>
      <c r="D23" s="15" t="s">
        <v>23</v>
      </c>
      <c r="E23" s="316" t="s">
        <v>698</v>
      </c>
      <c r="F23" s="26">
        <v>1</v>
      </c>
      <c r="G23" s="74">
        <v>2600</v>
      </c>
      <c r="H23" s="23">
        <f t="shared" si="0"/>
        <v>2600</v>
      </c>
      <c r="I23" s="17"/>
      <c r="J23" s="26" t="s">
        <v>699</v>
      </c>
      <c r="K23" s="16" t="s">
        <v>700</v>
      </c>
      <c r="L23" s="16"/>
      <c r="M23" s="18">
        <v>42020</v>
      </c>
      <c r="N23" s="15"/>
      <c r="O23" s="16"/>
      <c r="P23" s="18">
        <v>42031</v>
      </c>
      <c r="Q23" s="70">
        <v>42032</v>
      </c>
    </row>
    <row r="24" spans="2:17" s="8" customFormat="1" ht="19.7" customHeight="1">
      <c r="B24" s="15">
        <v>29</v>
      </c>
      <c r="C24" s="15" t="s">
        <v>697</v>
      </c>
      <c r="D24" s="15" t="s">
        <v>23</v>
      </c>
      <c r="E24" s="316" t="s">
        <v>701</v>
      </c>
      <c r="F24" s="26">
        <v>1</v>
      </c>
      <c r="G24" s="74">
        <v>2200</v>
      </c>
      <c r="H24" s="23">
        <f t="shared" si="0"/>
        <v>2200</v>
      </c>
      <c r="I24" s="17"/>
      <c r="J24" s="26" t="s">
        <v>702</v>
      </c>
      <c r="K24" s="16" t="s">
        <v>700</v>
      </c>
      <c r="L24" s="16"/>
      <c r="M24" s="18">
        <v>42020</v>
      </c>
      <c r="N24" s="15"/>
      <c r="O24" s="16"/>
      <c r="P24" s="18">
        <v>42031</v>
      </c>
      <c r="Q24" s="70">
        <v>42032</v>
      </c>
    </row>
    <row r="25" spans="2:17" s="8" customFormat="1" ht="19.7" customHeight="1">
      <c r="B25" s="15">
        <v>31</v>
      </c>
      <c r="C25" s="15" t="s">
        <v>697</v>
      </c>
      <c r="D25" s="15" t="s">
        <v>23</v>
      </c>
      <c r="E25" s="73" t="s">
        <v>703</v>
      </c>
      <c r="F25" s="26">
        <v>1</v>
      </c>
      <c r="G25" s="74">
        <v>1960</v>
      </c>
      <c r="H25" s="23">
        <f t="shared" si="0"/>
        <v>1960</v>
      </c>
      <c r="I25" s="17"/>
      <c r="J25" s="26" t="s">
        <v>704</v>
      </c>
      <c r="K25" s="16" t="s">
        <v>700</v>
      </c>
      <c r="L25" s="16"/>
      <c r="M25" s="18">
        <v>42020</v>
      </c>
      <c r="N25" s="15"/>
      <c r="O25" s="16"/>
      <c r="P25" s="18">
        <v>42031</v>
      </c>
      <c r="Q25" s="70">
        <v>42032</v>
      </c>
    </row>
    <row r="26" spans="2:17" s="8" customFormat="1" ht="19.7" customHeight="1">
      <c r="B26" s="15">
        <v>33</v>
      </c>
      <c r="C26" s="15" t="s">
        <v>697</v>
      </c>
      <c r="D26" s="15" t="s">
        <v>23</v>
      </c>
      <c r="E26" s="73" t="s">
        <v>705</v>
      </c>
      <c r="F26" s="26">
        <v>2</v>
      </c>
      <c r="G26" s="74">
        <v>1960</v>
      </c>
      <c r="H26" s="23">
        <f t="shared" si="0"/>
        <v>3920</v>
      </c>
      <c r="I26" s="17"/>
      <c r="J26" s="26" t="s">
        <v>706</v>
      </c>
      <c r="K26" s="16" t="s">
        <v>700</v>
      </c>
      <c r="L26" s="16"/>
      <c r="M26" s="18">
        <v>42020</v>
      </c>
      <c r="N26" s="15"/>
      <c r="O26" s="16"/>
      <c r="P26" s="18">
        <v>42031</v>
      </c>
      <c r="Q26" s="70">
        <v>42032</v>
      </c>
    </row>
    <row r="27" spans="2:17" s="8" customFormat="1" ht="19.7" customHeight="1">
      <c r="B27" s="15"/>
      <c r="C27" s="15" t="s">
        <v>697</v>
      </c>
      <c r="D27" s="15" t="s">
        <v>23</v>
      </c>
      <c r="E27" s="73" t="s">
        <v>254</v>
      </c>
      <c r="F27" s="26">
        <v>1</v>
      </c>
      <c r="G27" s="74">
        <v>1000</v>
      </c>
      <c r="H27" s="23">
        <f t="shared" si="0"/>
        <v>1000</v>
      </c>
      <c r="I27" s="17"/>
      <c r="J27" s="26" t="s">
        <v>254</v>
      </c>
      <c r="K27" s="16"/>
      <c r="L27" s="16"/>
      <c r="M27" s="18">
        <v>42020</v>
      </c>
      <c r="N27" s="15"/>
      <c r="O27" s="16"/>
      <c r="P27" s="18"/>
      <c r="Q27" s="70"/>
    </row>
    <row r="28" spans="2:17" s="8" customFormat="1" ht="19.7" customHeight="1">
      <c r="B28" s="15"/>
      <c r="C28" s="15"/>
      <c r="D28" s="15"/>
      <c r="E28" s="73"/>
      <c r="F28" s="26"/>
      <c r="G28" s="74"/>
      <c r="H28" s="23">
        <f t="shared" si="0"/>
        <v>0</v>
      </c>
      <c r="I28" s="17"/>
      <c r="J28" s="26"/>
      <c r="K28" s="16"/>
      <c r="L28" s="16"/>
      <c r="M28" s="18"/>
      <c r="N28" s="15"/>
      <c r="O28" s="16"/>
      <c r="P28" s="18"/>
      <c r="Q28" s="70"/>
    </row>
    <row r="29" spans="2:17" s="8" customFormat="1" ht="19.7" customHeight="1">
      <c r="B29" s="15">
        <v>37</v>
      </c>
      <c r="C29" s="15" t="s">
        <v>707</v>
      </c>
      <c r="D29" s="15" t="s">
        <v>707</v>
      </c>
      <c r="E29" s="73" t="s">
        <v>708</v>
      </c>
      <c r="F29" s="26">
        <v>1</v>
      </c>
      <c r="G29" s="74">
        <v>39000</v>
      </c>
      <c r="H29" s="23">
        <f t="shared" si="0"/>
        <v>39000</v>
      </c>
      <c r="I29" s="17"/>
      <c r="J29" s="26" t="s">
        <v>709</v>
      </c>
      <c r="K29" s="16" t="s">
        <v>710</v>
      </c>
      <c r="L29" s="16"/>
      <c r="M29" s="18">
        <v>42020</v>
      </c>
      <c r="N29" s="15"/>
      <c r="O29" s="16"/>
      <c r="P29" s="18">
        <v>42047</v>
      </c>
      <c r="Q29" s="70">
        <v>42047</v>
      </c>
    </row>
    <row r="30" spans="2:17" s="8" customFormat="1" ht="19.7" customHeight="1">
      <c r="B30" s="15"/>
      <c r="C30" s="15"/>
      <c r="D30" s="15"/>
      <c r="E30" s="73"/>
      <c r="F30" s="26"/>
      <c r="G30" s="74"/>
      <c r="H30" s="23">
        <f t="shared" si="0"/>
        <v>0</v>
      </c>
      <c r="I30" s="17"/>
      <c r="J30" s="26"/>
      <c r="K30" s="16"/>
      <c r="L30" s="16"/>
      <c r="M30" s="18"/>
      <c r="N30" s="15"/>
      <c r="O30" s="16"/>
      <c r="P30" s="18"/>
      <c r="Q30" s="70"/>
    </row>
    <row r="31" spans="2:17" s="8" customFormat="1" ht="19.7" customHeight="1">
      <c r="B31" s="15">
        <v>38</v>
      </c>
      <c r="C31" s="15" t="s">
        <v>711</v>
      </c>
      <c r="D31" s="15" t="s">
        <v>711</v>
      </c>
      <c r="E31" s="73" t="s">
        <v>712</v>
      </c>
      <c r="F31" s="26">
        <v>5</v>
      </c>
      <c r="G31" s="74">
        <v>19300</v>
      </c>
      <c r="H31" s="23">
        <f t="shared" si="0"/>
        <v>96500</v>
      </c>
      <c r="I31" s="17"/>
      <c r="J31" s="26" t="s">
        <v>713</v>
      </c>
      <c r="K31" s="16" t="s">
        <v>714</v>
      </c>
      <c r="L31" s="16"/>
      <c r="M31" s="18">
        <v>42020</v>
      </c>
      <c r="N31" s="15"/>
      <c r="O31" s="16"/>
      <c r="P31" s="18">
        <v>42047</v>
      </c>
      <c r="Q31" s="70">
        <v>42047</v>
      </c>
    </row>
    <row r="32" spans="2:17" s="8" customFormat="1" ht="19.7" customHeight="1">
      <c r="B32" s="15">
        <v>39</v>
      </c>
      <c r="C32" s="15" t="s">
        <v>711</v>
      </c>
      <c r="D32" s="15" t="s">
        <v>711</v>
      </c>
      <c r="E32" s="73" t="s">
        <v>715</v>
      </c>
      <c r="F32" s="26">
        <v>5</v>
      </c>
      <c r="G32" s="74">
        <v>15700</v>
      </c>
      <c r="H32" s="23">
        <f t="shared" si="0"/>
        <v>78500</v>
      </c>
      <c r="I32" s="17"/>
      <c r="J32" s="26" t="s">
        <v>713</v>
      </c>
      <c r="K32" s="16" t="s">
        <v>716</v>
      </c>
      <c r="L32" s="16"/>
      <c r="M32" s="18">
        <v>42020</v>
      </c>
      <c r="N32" s="15"/>
      <c r="O32" s="16"/>
      <c r="P32" s="18">
        <v>42047</v>
      </c>
      <c r="Q32" s="70">
        <v>42047</v>
      </c>
    </row>
    <row r="33" spans="2:17" s="8" customFormat="1" ht="19.7" customHeight="1">
      <c r="B33" s="15">
        <v>41</v>
      </c>
      <c r="C33" s="15" t="s">
        <v>711</v>
      </c>
      <c r="D33" s="15" t="s">
        <v>711</v>
      </c>
      <c r="E33" s="73" t="s">
        <v>717</v>
      </c>
      <c r="F33" s="26">
        <v>5</v>
      </c>
      <c r="G33" s="74">
        <v>5900</v>
      </c>
      <c r="H33" s="23">
        <f t="shared" si="0"/>
        <v>29500</v>
      </c>
      <c r="I33" s="17"/>
      <c r="J33" s="26" t="s">
        <v>713</v>
      </c>
      <c r="K33" s="16" t="s">
        <v>716</v>
      </c>
      <c r="L33" s="16"/>
      <c r="M33" s="18">
        <v>42020</v>
      </c>
      <c r="N33" s="15"/>
      <c r="O33" s="16"/>
      <c r="P33" s="18">
        <v>42047</v>
      </c>
      <c r="Q33" s="70">
        <v>42047</v>
      </c>
    </row>
    <row r="34" spans="2:17" s="8" customFormat="1" ht="19.7" customHeight="1">
      <c r="B34" s="15">
        <v>40</v>
      </c>
      <c r="C34" s="15" t="s">
        <v>711</v>
      </c>
      <c r="D34" s="15" t="s">
        <v>711</v>
      </c>
      <c r="E34" s="73" t="s">
        <v>718</v>
      </c>
      <c r="F34" s="26">
        <v>5</v>
      </c>
      <c r="G34" s="74">
        <v>8700</v>
      </c>
      <c r="H34" s="23">
        <f t="shared" si="0"/>
        <v>43500</v>
      </c>
      <c r="I34" s="17"/>
      <c r="J34" s="26" t="s">
        <v>713</v>
      </c>
      <c r="K34" s="16" t="s">
        <v>716</v>
      </c>
      <c r="L34" s="16"/>
      <c r="M34" s="18">
        <v>42020</v>
      </c>
      <c r="N34" s="15"/>
      <c r="O34" s="16"/>
      <c r="P34" s="18">
        <v>42047</v>
      </c>
      <c r="Q34" s="70">
        <v>42047</v>
      </c>
    </row>
    <row r="35" spans="2:17" s="8" customFormat="1" ht="19.7" customHeight="1">
      <c r="B35" s="15"/>
      <c r="C35" s="15"/>
      <c r="D35" s="15"/>
      <c r="E35" s="73"/>
      <c r="F35" s="26"/>
      <c r="G35" s="74"/>
      <c r="H35" s="23">
        <f t="shared" si="0"/>
        <v>0</v>
      </c>
      <c r="I35" s="17"/>
      <c r="J35" s="26"/>
      <c r="K35" s="16"/>
      <c r="L35" s="16"/>
      <c r="M35" s="18"/>
      <c r="N35" s="15"/>
      <c r="O35" s="16"/>
      <c r="P35" s="18"/>
      <c r="Q35" s="70"/>
    </row>
    <row r="36" spans="2:17" s="128" customFormat="1" ht="19.7" customHeight="1">
      <c r="B36" s="317">
        <v>4</v>
      </c>
      <c r="C36" s="317" t="s">
        <v>58</v>
      </c>
      <c r="D36" s="317" t="s">
        <v>58</v>
      </c>
      <c r="E36" s="318" t="s">
        <v>719</v>
      </c>
      <c r="F36" s="319">
        <v>1</v>
      </c>
      <c r="G36" s="320">
        <v>7210</v>
      </c>
      <c r="H36" s="321">
        <f t="shared" si="0"/>
        <v>7210</v>
      </c>
      <c r="I36" s="322"/>
      <c r="J36" s="319" t="s">
        <v>720</v>
      </c>
      <c r="K36" s="323"/>
      <c r="L36" s="323" t="s">
        <v>721</v>
      </c>
      <c r="M36" s="125">
        <v>42031</v>
      </c>
      <c r="N36" s="118"/>
      <c r="O36" s="124"/>
      <c r="P36" s="125">
        <v>42038</v>
      </c>
      <c r="Q36" s="127">
        <v>42038</v>
      </c>
    </row>
    <row r="37" spans="2:17" s="8" customFormat="1" ht="19.7" customHeight="1">
      <c r="B37" s="72">
        <v>4</v>
      </c>
      <c r="C37" s="72" t="s">
        <v>58</v>
      </c>
      <c r="D37" s="72" t="s">
        <v>58</v>
      </c>
      <c r="E37" s="96" t="s">
        <v>501</v>
      </c>
      <c r="F37" s="97">
        <v>2</v>
      </c>
      <c r="G37" s="315">
        <v>210</v>
      </c>
      <c r="H37" s="107">
        <f t="shared" si="0"/>
        <v>420</v>
      </c>
      <c r="I37" s="110"/>
      <c r="J37" s="97" t="s">
        <v>502</v>
      </c>
      <c r="K37" s="94"/>
      <c r="L37" s="94" t="s">
        <v>721</v>
      </c>
      <c r="M37" s="18">
        <v>42031</v>
      </c>
      <c r="N37" s="15"/>
      <c r="O37" s="16"/>
      <c r="P37" s="18">
        <v>42038</v>
      </c>
      <c r="Q37" s="70">
        <v>42038</v>
      </c>
    </row>
    <row r="38" spans="2:17" s="8" customFormat="1" ht="19.7" customHeight="1">
      <c r="B38" s="72">
        <v>4</v>
      </c>
      <c r="C38" s="72" t="s">
        <v>58</v>
      </c>
      <c r="D38" s="72" t="s">
        <v>58</v>
      </c>
      <c r="E38" s="96" t="s">
        <v>722</v>
      </c>
      <c r="F38" s="97">
        <v>2</v>
      </c>
      <c r="G38" s="315">
        <v>3100</v>
      </c>
      <c r="H38" s="107">
        <f t="shared" si="0"/>
        <v>6200</v>
      </c>
      <c r="I38" s="110"/>
      <c r="J38" s="97" t="s">
        <v>723</v>
      </c>
      <c r="K38" s="94"/>
      <c r="L38" s="94" t="s">
        <v>721</v>
      </c>
      <c r="M38" s="18">
        <v>42031</v>
      </c>
      <c r="N38" s="15"/>
      <c r="O38" s="16"/>
      <c r="P38" s="18">
        <v>42038</v>
      </c>
      <c r="Q38" s="70">
        <v>42038</v>
      </c>
    </row>
    <row r="39" spans="2:17" s="8" customFormat="1" ht="19.7" customHeight="1">
      <c r="B39" s="72">
        <v>3</v>
      </c>
      <c r="C39" s="72" t="s">
        <v>58</v>
      </c>
      <c r="D39" s="72" t="s">
        <v>58</v>
      </c>
      <c r="E39" s="96" t="s">
        <v>724</v>
      </c>
      <c r="F39" s="97">
        <v>21</v>
      </c>
      <c r="G39" s="315">
        <v>389</v>
      </c>
      <c r="H39" s="107">
        <f t="shared" si="0"/>
        <v>8169</v>
      </c>
      <c r="I39" s="110"/>
      <c r="J39" s="97" t="s">
        <v>725</v>
      </c>
      <c r="K39" s="94"/>
      <c r="L39" s="94" t="s">
        <v>726</v>
      </c>
      <c r="M39" s="18">
        <v>42031</v>
      </c>
      <c r="N39" s="15"/>
      <c r="O39" s="16"/>
      <c r="P39" s="18">
        <v>42038</v>
      </c>
      <c r="Q39" s="70">
        <v>42038</v>
      </c>
    </row>
    <row r="40" spans="2:17" s="8" customFormat="1" ht="19.7" customHeight="1">
      <c r="B40" s="72">
        <v>3</v>
      </c>
      <c r="C40" s="72" t="s">
        <v>58</v>
      </c>
      <c r="D40" s="72" t="s">
        <v>58</v>
      </c>
      <c r="E40" s="96" t="s">
        <v>727</v>
      </c>
      <c r="F40" s="97">
        <v>10</v>
      </c>
      <c r="G40" s="315">
        <v>135</v>
      </c>
      <c r="H40" s="107">
        <f t="shared" si="0"/>
        <v>1350</v>
      </c>
      <c r="I40" s="110"/>
      <c r="J40" s="97" t="s">
        <v>80</v>
      </c>
      <c r="K40" s="94"/>
      <c r="L40" s="94" t="s">
        <v>728</v>
      </c>
      <c r="M40" s="18">
        <v>42031</v>
      </c>
      <c r="N40" s="15"/>
      <c r="O40" s="16"/>
      <c r="P40" s="18">
        <v>42038</v>
      </c>
      <c r="Q40" s="70">
        <v>42038</v>
      </c>
    </row>
    <row r="41" spans="2:17" s="8" customFormat="1" ht="19.7" customHeight="1">
      <c r="B41" s="72"/>
      <c r="C41" s="72" t="s">
        <v>58</v>
      </c>
      <c r="D41" s="72" t="s">
        <v>58</v>
      </c>
      <c r="E41" s="96" t="s">
        <v>729</v>
      </c>
      <c r="F41" s="97">
        <v>1</v>
      </c>
      <c r="G41" s="315">
        <v>1751</v>
      </c>
      <c r="H41" s="107">
        <f t="shared" si="0"/>
        <v>1751</v>
      </c>
      <c r="I41" s="110"/>
      <c r="J41" s="97" t="s">
        <v>730</v>
      </c>
      <c r="K41" s="94"/>
      <c r="L41" s="94" t="s">
        <v>731</v>
      </c>
      <c r="M41" s="18">
        <v>42031</v>
      </c>
      <c r="N41" s="15"/>
      <c r="O41" s="16"/>
      <c r="P41" s="18">
        <v>42038</v>
      </c>
      <c r="Q41" s="70">
        <v>42038</v>
      </c>
    </row>
    <row r="42" spans="2:17" s="8" customFormat="1" ht="19.7" customHeight="1">
      <c r="B42" s="72"/>
      <c r="C42" s="72" t="s">
        <v>58</v>
      </c>
      <c r="D42" s="72" t="s">
        <v>58</v>
      </c>
      <c r="E42" s="96" t="s">
        <v>204</v>
      </c>
      <c r="F42" s="97">
        <v>1</v>
      </c>
      <c r="G42" s="315">
        <v>993</v>
      </c>
      <c r="H42" s="107">
        <f t="shared" si="0"/>
        <v>993</v>
      </c>
      <c r="I42" s="110"/>
      <c r="J42" s="97" t="s">
        <v>732</v>
      </c>
      <c r="K42" s="94"/>
      <c r="L42" s="94" t="s">
        <v>731</v>
      </c>
      <c r="M42" s="18">
        <v>42031</v>
      </c>
      <c r="N42" s="15"/>
      <c r="O42" s="16"/>
      <c r="P42" s="18">
        <v>42038</v>
      </c>
      <c r="Q42" s="70">
        <v>42038</v>
      </c>
    </row>
    <row r="43" spans="2:17" s="8" customFormat="1" ht="19.7" customHeight="1">
      <c r="B43" s="72"/>
      <c r="C43" s="72" t="s">
        <v>58</v>
      </c>
      <c r="D43" s="72" t="s">
        <v>58</v>
      </c>
      <c r="E43" s="96" t="s">
        <v>733</v>
      </c>
      <c r="F43" s="97">
        <v>1</v>
      </c>
      <c r="G43" s="315">
        <v>1866</v>
      </c>
      <c r="H43" s="107">
        <f t="shared" si="0"/>
        <v>1866</v>
      </c>
      <c r="I43" s="110"/>
      <c r="J43" s="97" t="s">
        <v>730</v>
      </c>
      <c r="K43" s="94"/>
      <c r="L43" s="94" t="s">
        <v>734</v>
      </c>
      <c r="M43" s="18">
        <v>42031</v>
      </c>
      <c r="N43" s="15"/>
      <c r="O43" s="16"/>
      <c r="P43" s="18">
        <v>42038</v>
      </c>
      <c r="Q43" s="70">
        <v>42038</v>
      </c>
    </row>
    <row r="44" spans="2:17" s="8" customFormat="1" ht="19.7" customHeight="1">
      <c r="B44" s="72"/>
      <c r="C44" s="72" t="s">
        <v>58</v>
      </c>
      <c r="D44" s="72" t="s">
        <v>58</v>
      </c>
      <c r="E44" s="96" t="s">
        <v>735</v>
      </c>
      <c r="F44" s="97">
        <v>1</v>
      </c>
      <c r="G44" s="315">
        <v>1002</v>
      </c>
      <c r="H44" s="107">
        <f t="shared" si="0"/>
        <v>1002</v>
      </c>
      <c r="I44" s="110"/>
      <c r="J44" s="97" t="s">
        <v>732</v>
      </c>
      <c r="K44" s="94"/>
      <c r="L44" s="94" t="s">
        <v>734</v>
      </c>
      <c r="M44" s="18">
        <v>42031</v>
      </c>
      <c r="N44" s="15"/>
      <c r="O44" s="16"/>
      <c r="P44" s="18">
        <v>42038</v>
      </c>
      <c r="Q44" s="70">
        <v>42038</v>
      </c>
    </row>
    <row r="45" spans="2:17" s="8" customFormat="1" ht="19.7" customHeight="1">
      <c r="B45" s="72"/>
      <c r="C45" s="72" t="s">
        <v>58</v>
      </c>
      <c r="D45" s="72" t="s">
        <v>58</v>
      </c>
      <c r="E45" s="96" t="s">
        <v>736</v>
      </c>
      <c r="F45" s="97">
        <v>2</v>
      </c>
      <c r="G45" s="315">
        <v>1227</v>
      </c>
      <c r="H45" s="107">
        <f t="shared" si="0"/>
        <v>2454</v>
      </c>
      <c r="I45" s="110"/>
      <c r="J45" s="97" t="s">
        <v>737</v>
      </c>
      <c r="K45" s="94"/>
      <c r="L45" s="94" t="s">
        <v>738</v>
      </c>
      <c r="M45" s="18">
        <v>42031</v>
      </c>
      <c r="N45" s="15"/>
      <c r="O45" s="16"/>
      <c r="P45" s="18">
        <v>42038</v>
      </c>
      <c r="Q45" s="70">
        <v>42038</v>
      </c>
    </row>
    <row r="46" spans="2:17" s="8" customFormat="1" ht="19.7" customHeight="1">
      <c r="B46" s="72"/>
      <c r="C46" s="72" t="s">
        <v>58</v>
      </c>
      <c r="D46" s="72" t="s">
        <v>58</v>
      </c>
      <c r="E46" s="96" t="s">
        <v>739</v>
      </c>
      <c r="F46" s="97">
        <v>1</v>
      </c>
      <c r="G46" s="315">
        <v>260</v>
      </c>
      <c r="H46" s="107">
        <f t="shared" si="0"/>
        <v>260</v>
      </c>
      <c r="I46" s="110"/>
      <c r="J46" s="97" t="s">
        <v>740</v>
      </c>
      <c r="K46" s="94"/>
      <c r="L46" s="94" t="s">
        <v>741</v>
      </c>
      <c r="M46" s="18">
        <v>42031</v>
      </c>
      <c r="N46" s="15"/>
      <c r="O46" s="16"/>
      <c r="P46" s="18">
        <v>42038</v>
      </c>
      <c r="Q46" s="70">
        <v>42038</v>
      </c>
    </row>
    <row r="47" spans="2:17" s="8" customFormat="1" ht="19.7" customHeight="1">
      <c r="B47" s="72"/>
      <c r="C47" s="72" t="s">
        <v>58</v>
      </c>
      <c r="D47" s="72" t="s">
        <v>58</v>
      </c>
      <c r="E47" s="96" t="s">
        <v>742</v>
      </c>
      <c r="F47" s="97">
        <v>1</v>
      </c>
      <c r="G47" s="315">
        <v>1091</v>
      </c>
      <c r="H47" s="107">
        <f t="shared" si="0"/>
        <v>1091</v>
      </c>
      <c r="I47" s="110"/>
      <c r="J47" s="97" t="s">
        <v>743</v>
      </c>
      <c r="K47" s="94"/>
      <c r="L47" s="94" t="s">
        <v>744</v>
      </c>
      <c r="M47" s="18">
        <v>42031</v>
      </c>
      <c r="N47" s="15"/>
      <c r="O47" s="16"/>
      <c r="P47" s="18">
        <v>42038</v>
      </c>
      <c r="Q47" s="70">
        <v>42038</v>
      </c>
    </row>
    <row r="48" spans="2:17" s="8" customFormat="1" ht="19.7" customHeight="1">
      <c r="B48" s="72"/>
      <c r="C48" s="72" t="s">
        <v>58</v>
      </c>
      <c r="D48" s="72" t="s">
        <v>58</v>
      </c>
      <c r="E48" s="96" t="s">
        <v>745</v>
      </c>
      <c r="F48" s="97">
        <v>1</v>
      </c>
      <c r="G48" s="315">
        <v>803</v>
      </c>
      <c r="H48" s="107">
        <f t="shared" si="0"/>
        <v>803</v>
      </c>
      <c r="I48" s="110"/>
      <c r="J48" s="97" t="s">
        <v>746</v>
      </c>
      <c r="K48" s="94"/>
      <c r="L48" s="94" t="s">
        <v>744</v>
      </c>
      <c r="M48" s="18">
        <v>42031</v>
      </c>
      <c r="N48" s="15"/>
      <c r="O48" s="16"/>
      <c r="P48" s="18">
        <v>42038</v>
      </c>
      <c r="Q48" s="70">
        <v>42038</v>
      </c>
    </row>
    <row r="49" spans="2:17" s="8" customFormat="1" ht="19.7" customHeight="1">
      <c r="B49" s="72"/>
      <c r="C49" s="72" t="s">
        <v>58</v>
      </c>
      <c r="D49" s="72" t="s">
        <v>58</v>
      </c>
      <c r="E49" s="96" t="s">
        <v>747</v>
      </c>
      <c r="F49" s="97">
        <v>1</v>
      </c>
      <c r="G49" s="315">
        <v>1163</v>
      </c>
      <c r="H49" s="107">
        <f t="shared" si="0"/>
        <v>1163</v>
      </c>
      <c r="I49" s="110"/>
      <c r="J49" s="97" t="s">
        <v>743</v>
      </c>
      <c r="K49" s="94"/>
      <c r="L49" s="94" t="s">
        <v>748</v>
      </c>
      <c r="M49" s="18">
        <v>42031</v>
      </c>
      <c r="N49" s="15"/>
      <c r="O49" s="16"/>
      <c r="P49" s="18">
        <v>42038</v>
      </c>
      <c r="Q49" s="70">
        <v>42038</v>
      </c>
    </row>
    <row r="50" spans="2:17" s="8" customFormat="1" ht="19.7" customHeight="1">
      <c r="B50" s="72"/>
      <c r="C50" s="72" t="s">
        <v>58</v>
      </c>
      <c r="D50" s="72" t="s">
        <v>58</v>
      </c>
      <c r="E50" s="96" t="s">
        <v>749</v>
      </c>
      <c r="F50" s="97">
        <v>1</v>
      </c>
      <c r="G50" s="315">
        <v>883</v>
      </c>
      <c r="H50" s="107">
        <f t="shared" si="0"/>
        <v>883</v>
      </c>
      <c r="I50" s="110"/>
      <c r="J50" s="97" t="s">
        <v>746</v>
      </c>
      <c r="K50" s="94"/>
      <c r="L50" s="94" t="s">
        <v>748</v>
      </c>
      <c r="M50" s="18">
        <v>42031</v>
      </c>
      <c r="N50" s="15"/>
      <c r="O50" s="16"/>
      <c r="P50" s="18">
        <v>42038</v>
      </c>
      <c r="Q50" s="70">
        <v>42038</v>
      </c>
    </row>
    <row r="51" spans="2:17" s="8" customFormat="1" ht="19.7" customHeight="1">
      <c r="B51" s="72"/>
      <c r="C51" s="72" t="s">
        <v>58</v>
      </c>
      <c r="D51" s="72" t="s">
        <v>58</v>
      </c>
      <c r="E51" s="96" t="s">
        <v>750</v>
      </c>
      <c r="F51" s="97">
        <v>1</v>
      </c>
      <c r="G51" s="315">
        <v>468</v>
      </c>
      <c r="H51" s="107">
        <f t="shared" si="0"/>
        <v>468</v>
      </c>
      <c r="I51" s="110"/>
      <c r="J51" s="97" t="s">
        <v>751</v>
      </c>
      <c r="K51" s="94"/>
      <c r="L51" s="94" t="s">
        <v>752</v>
      </c>
      <c r="M51" s="18">
        <v>42031</v>
      </c>
      <c r="N51" s="15"/>
      <c r="O51" s="16"/>
      <c r="P51" s="18">
        <v>42038</v>
      </c>
      <c r="Q51" s="70">
        <v>42038</v>
      </c>
    </row>
    <row r="52" spans="2:17" s="8" customFormat="1" ht="19.7" customHeight="1">
      <c r="B52" s="72">
        <v>7</v>
      </c>
      <c r="C52" s="72" t="s">
        <v>58</v>
      </c>
      <c r="D52" s="72" t="s">
        <v>58</v>
      </c>
      <c r="E52" s="96" t="s">
        <v>753</v>
      </c>
      <c r="F52" s="97">
        <v>3</v>
      </c>
      <c r="G52" s="315">
        <v>88</v>
      </c>
      <c r="H52" s="107">
        <f t="shared" si="0"/>
        <v>264</v>
      </c>
      <c r="I52" s="110"/>
      <c r="J52" s="97" t="s">
        <v>341</v>
      </c>
      <c r="K52" s="94"/>
      <c r="L52" s="94" t="s">
        <v>754</v>
      </c>
      <c r="M52" s="18">
        <v>42031</v>
      </c>
      <c r="N52" s="15"/>
      <c r="O52" s="16"/>
      <c r="P52" s="18">
        <v>42038</v>
      </c>
      <c r="Q52" s="70">
        <v>42038</v>
      </c>
    </row>
    <row r="53" spans="2:17" s="8" customFormat="1" ht="19.7" customHeight="1">
      <c r="B53" s="72">
        <v>7</v>
      </c>
      <c r="C53" s="72" t="s">
        <v>58</v>
      </c>
      <c r="D53" s="72" t="s">
        <v>58</v>
      </c>
      <c r="E53" s="96" t="s">
        <v>755</v>
      </c>
      <c r="F53" s="97">
        <v>1</v>
      </c>
      <c r="G53" s="315">
        <v>930</v>
      </c>
      <c r="H53" s="107">
        <f t="shared" si="0"/>
        <v>930</v>
      </c>
      <c r="I53" s="110"/>
      <c r="J53" s="97" t="s">
        <v>350</v>
      </c>
      <c r="K53" s="94"/>
      <c r="L53" s="94" t="s">
        <v>756</v>
      </c>
      <c r="M53" s="18">
        <v>42031</v>
      </c>
      <c r="N53" s="15"/>
      <c r="O53" s="16"/>
      <c r="P53" s="18">
        <v>42038</v>
      </c>
      <c r="Q53" s="70">
        <v>42038</v>
      </c>
    </row>
    <row r="54" spans="2:17" s="8" customFormat="1" ht="19.7" customHeight="1">
      <c r="B54" s="72">
        <v>7</v>
      </c>
      <c r="C54" s="72" t="s">
        <v>58</v>
      </c>
      <c r="D54" s="72" t="s">
        <v>58</v>
      </c>
      <c r="E54" s="96" t="s">
        <v>138</v>
      </c>
      <c r="F54" s="97">
        <v>1</v>
      </c>
      <c r="G54" s="315">
        <v>2650</v>
      </c>
      <c r="H54" s="107">
        <f t="shared" si="0"/>
        <v>2650</v>
      </c>
      <c r="I54" s="110"/>
      <c r="J54" s="97" t="s">
        <v>757</v>
      </c>
      <c r="K54" s="94"/>
      <c r="L54" s="94" t="s">
        <v>756</v>
      </c>
      <c r="M54" s="18">
        <v>42031</v>
      </c>
      <c r="N54" s="15"/>
      <c r="O54" s="16"/>
      <c r="P54" s="18">
        <v>42038</v>
      </c>
      <c r="Q54" s="70">
        <v>42038</v>
      </c>
    </row>
    <row r="55" spans="2:17" s="8" customFormat="1" ht="19.7" customHeight="1">
      <c r="B55" s="72">
        <v>7</v>
      </c>
      <c r="C55" s="72" t="s">
        <v>58</v>
      </c>
      <c r="D55" s="72" t="s">
        <v>58</v>
      </c>
      <c r="E55" s="96" t="s">
        <v>353</v>
      </c>
      <c r="F55" s="97">
        <v>1</v>
      </c>
      <c r="G55" s="315">
        <v>2218</v>
      </c>
      <c r="H55" s="107">
        <f t="shared" si="0"/>
        <v>2218</v>
      </c>
      <c r="I55" s="110"/>
      <c r="J55" s="97" t="s">
        <v>758</v>
      </c>
      <c r="K55" s="94"/>
      <c r="L55" s="94" t="s">
        <v>756</v>
      </c>
      <c r="M55" s="18">
        <v>42031</v>
      </c>
      <c r="N55" s="15"/>
      <c r="O55" s="16"/>
      <c r="P55" s="18">
        <v>42038</v>
      </c>
      <c r="Q55" s="70">
        <v>42038</v>
      </c>
    </row>
    <row r="56" spans="2:17" s="8" customFormat="1" ht="19.7" customHeight="1">
      <c r="B56" s="72">
        <v>7</v>
      </c>
      <c r="C56" s="72" t="s">
        <v>58</v>
      </c>
      <c r="D56" s="72" t="s">
        <v>58</v>
      </c>
      <c r="E56" s="96" t="s">
        <v>759</v>
      </c>
      <c r="F56" s="97">
        <v>1</v>
      </c>
      <c r="G56" s="315">
        <v>730</v>
      </c>
      <c r="H56" s="107">
        <f t="shared" si="0"/>
        <v>730</v>
      </c>
      <c r="I56" s="110"/>
      <c r="J56" s="97" t="s">
        <v>517</v>
      </c>
      <c r="K56" s="94"/>
      <c r="L56" s="94" t="s">
        <v>756</v>
      </c>
      <c r="M56" s="18">
        <v>42031</v>
      </c>
      <c r="N56" s="15"/>
      <c r="O56" s="16"/>
      <c r="P56" s="18">
        <v>42038</v>
      </c>
      <c r="Q56" s="70">
        <v>42038</v>
      </c>
    </row>
    <row r="57" spans="2:17" s="8" customFormat="1" ht="19.7" customHeight="1">
      <c r="B57" s="72">
        <v>7</v>
      </c>
      <c r="C57" s="72" t="s">
        <v>58</v>
      </c>
      <c r="D57" s="72" t="s">
        <v>58</v>
      </c>
      <c r="E57" s="96" t="s">
        <v>141</v>
      </c>
      <c r="F57" s="97">
        <v>1</v>
      </c>
      <c r="G57" s="315">
        <v>4293</v>
      </c>
      <c r="H57" s="107">
        <f t="shared" si="0"/>
        <v>4293</v>
      </c>
      <c r="I57" s="110"/>
      <c r="J57" s="97" t="s">
        <v>760</v>
      </c>
      <c r="K57" s="94"/>
      <c r="L57" s="94" t="s">
        <v>761</v>
      </c>
      <c r="M57" s="18">
        <v>42031</v>
      </c>
      <c r="N57" s="15"/>
      <c r="O57" s="16"/>
      <c r="P57" s="18">
        <v>42038</v>
      </c>
      <c r="Q57" s="70">
        <v>42038</v>
      </c>
    </row>
    <row r="58" spans="2:17" s="8" customFormat="1" ht="19.7" customHeight="1">
      <c r="B58" s="72">
        <v>7</v>
      </c>
      <c r="C58" s="72" t="s">
        <v>58</v>
      </c>
      <c r="D58" s="72" t="s">
        <v>58</v>
      </c>
      <c r="E58" s="96" t="s">
        <v>762</v>
      </c>
      <c r="F58" s="97">
        <v>2</v>
      </c>
      <c r="G58" s="315">
        <v>1190</v>
      </c>
      <c r="H58" s="107">
        <f t="shared" si="0"/>
        <v>2380</v>
      </c>
      <c r="I58" s="110"/>
      <c r="J58" s="97" t="s">
        <v>763</v>
      </c>
      <c r="K58" s="94"/>
      <c r="L58" s="94" t="s">
        <v>764</v>
      </c>
      <c r="M58" s="18">
        <v>42031</v>
      </c>
      <c r="N58" s="15"/>
      <c r="O58" s="16"/>
      <c r="P58" s="18">
        <v>42038</v>
      </c>
      <c r="Q58" s="70">
        <v>42038</v>
      </c>
    </row>
    <row r="59" spans="2:17" s="8" customFormat="1" ht="19.7" customHeight="1">
      <c r="B59" s="72">
        <v>7</v>
      </c>
      <c r="C59" s="72" t="s">
        <v>58</v>
      </c>
      <c r="D59" s="72" t="s">
        <v>58</v>
      </c>
      <c r="E59" s="183" t="s">
        <v>765</v>
      </c>
      <c r="F59" s="97">
        <v>1</v>
      </c>
      <c r="G59" s="315">
        <v>403</v>
      </c>
      <c r="H59" s="107">
        <f t="shared" si="0"/>
        <v>403</v>
      </c>
      <c r="I59" s="110"/>
      <c r="J59" s="97" t="s">
        <v>766</v>
      </c>
      <c r="K59" s="94"/>
      <c r="L59" s="94" t="s">
        <v>756</v>
      </c>
      <c r="M59" s="18">
        <v>42031</v>
      </c>
      <c r="N59" s="15"/>
      <c r="O59" s="16"/>
      <c r="P59" s="18">
        <v>42038</v>
      </c>
      <c r="Q59" s="70">
        <v>42038</v>
      </c>
    </row>
    <row r="60" spans="2:17" s="8" customFormat="1" ht="19.7" customHeight="1">
      <c r="B60" s="72">
        <v>7</v>
      </c>
      <c r="C60" s="72" t="s">
        <v>58</v>
      </c>
      <c r="D60" s="72" t="s">
        <v>58</v>
      </c>
      <c r="E60" s="183" t="s">
        <v>767</v>
      </c>
      <c r="F60" s="97">
        <v>1</v>
      </c>
      <c r="G60" s="315">
        <v>881</v>
      </c>
      <c r="H60" s="107">
        <f t="shared" si="0"/>
        <v>881</v>
      </c>
      <c r="I60" s="110"/>
      <c r="J60" s="97" t="s">
        <v>768</v>
      </c>
      <c r="K60" s="94"/>
      <c r="L60" s="94" t="s">
        <v>756</v>
      </c>
      <c r="M60" s="18">
        <v>42031</v>
      </c>
      <c r="N60" s="15"/>
      <c r="O60" s="16"/>
      <c r="P60" s="18">
        <v>42038</v>
      </c>
      <c r="Q60" s="70">
        <v>42038</v>
      </c>
    </row>
    <row r="61" spans="2:17" s="8" customFormat="1" ht="19.7" customHeight="1">
      <c r="B61" s="72">
        <v>7</v>
      </c>
      <c r="C61" s="72" t="s">
        <v>58</v>
      </c>
      <c r="D61" s="72" t="s">
        <v>58</v>
      </c>
      <c r="E61" s="324" t="s">
        <v>769</v>
      </c>
      <c r="F61" s="325">
        <v>2</v>
      </c>
      <c r="G61" s="315">
        <v>190</v>
      </c>
      <c r="H61" s="107">
        <f t="shared" si="0"/>
        <v>380</v>
      </c>
      <c r="I61" s="110"/>
      <c r="J61" s="97" t="s">
        <v>770</v>
      </c>
      <c r="K61" s="94"/>
      <c r="L61" s="94" t="s">
        <v>756</v>
      </c>
      <c r="M61" s="18">
        <v>42031</v>
      </c>
      <c r="N61" s="15"/>
      <c r="O61" s="16"/>
      <c r="P61" s="18">
        <v>42038</v>
      </c>
      <c r="Q61" s="70">
        <v>42038</v>
      </c>
    </row>
    <row r="62" spans="2:17" s="8" customFormat="1" ht="19.7" customHeight="1">
      <c r="B62" s="72"/>
      <c r="C62" s="72" t="s">
        <v>58</v>
      </c>
      <c r="D62" s="72" t="s">
        <v>58</v>
      </c>
      <c r="E62" s="96" t="s">
        <v>89</v>
      </c>
      <c r="F62" s="97">
        <v>5</v>
      </c>
      <c r="G62" s="315">
        <v>230</v>
      </c>
      <c r="H62" s="107">
        <f t="shared" si="0"/>
        <v>1150</v>
      </c>
      <c r="I62" s="110"/>
      <c r="J62" s="97" t="s">
        <v>771</v>
      </c>
      <c r="K62" s="94"/>
      <c r="L62" s="94" t="s">
        <v>772</v>
      </c>
      <c r="M62" s="18">
        <v>42031</v>
      </c>
      <c r="N62" s="15"/>
      <c r="O62" s="16"/>
      <c r="P62" s="18">
        <v>42038</v>
      </c>
      <c r="Q62" s="70">
        <v>42038</v>
      </c>
    </row>
    <row r="63" spans="2:17" s="8" customFormat="1" ht="19.7" customHeight="1">
      <c r="B63" s="72"/>
      <c r="C63" s="72" t="s">
        <v>58</v>
      </c>
      <c r="D63" s="72" t="s">
        <v>58</v>
      </c>
      <c r="E63" s="96" t="s">
        <v>68</v>
      </c>
      <c r="F63" s="97">
        <v>10</v>
      </c>
      <c r="G63" s="315">
        <v>180</v>
      </c>
      <c r="H63" s="107">
        <f t="shared" si="0"/>
        <v>1800</v>
      </c>
      <c r="I63" s="110"/>
      <c r="J63" s="97" t="s">
        <v>771</v>
      </c>
      <c r="K63" s="94"/>
      <c r="L63" s="94" t="s">
        <v>772</v>
      </c>
      <c r="M63" s="18">
        <v>42031</v>
      </c>
      <c r="N63" s="15"/>
      <c r="O63" s="16"/>
      <c r="P63" s="18">
        <v>42038</v>
      </c>
      <c r="Q63" s="70">
        <v>42038</v>
      </c>
    </row>
    <row r="64" spans="2:17" s="8" customFormat="1" ht="19.7" customHeight="1">
      <c r="B64" s="72"/>
      <c r="C64" s="72" t="s">
        <v>58</v>
      </c>
      <c r="D64" s="72" t="s">
        <v>58</v>
      </c>
      <c r="E64" s="96" t="s">
        <v>773</v>
      </c>
      <c r="F64" s="97">
        <v>2</v>
      </c>
      <c r="G64" s="315">
        <v>210</v>
      </c>
      <c r="H64" s="107">
        <f t="shared" si="0"/>
        <v>420</v>
      </c>
      <c r="I64" s="110"/>
      <c r="J64" s="97" t="s">
        <v>93</v>
      </c>
      <c r="K64" s="94"/>
      <c r="L64" s="94" t="s">
        <v>772</v>
      </c>
      <c r="M64" s="18">
        <v>42031</v>
      </c>
      <c r="N64" s="15"/>
      <c r="O64" s="16"/>
      <c r="P64" s="18">
        <v>42038</v>
      </c>
      <c r="Q64" s="70">
        <v>42038</v>
      </c>
    </row>
    <row r="65" spans="2:17" s="8" customFormat="1" ht="19.7" customHeight="1">
      <c r="B65" s="72"/>
      <c r="C65" s="72" t="s">
        <v>58</v>
      </c>
      <c r="D65" s="72" t="s">
        <v>58</v>
      </c>
      <c r="E65" s="96" t="s">
        <v>774</v>
      </c>
      <c r="F65" s="97">
        <v>5</v>
      </c>
      <c r="G65" s="315">
        <v>160</v>
      </c>
      <c r="H65" s="107">
        <f t="shared" si="0"/>
        <v>800</v>
      </c>
      <c r="I65" s="110"/>
      <c r="J65" s="97" t="s">
        <v>775</v>
      </c>
      <c r="K65" s="94"/>
      <c r="L65" s="94" t="s">
        <v>772</v>
      </c>
      <c r="M65" s="18">
        <v>42031</v>
      </c>
      <c r="N65" s="15"/>
      <c r="O65" s="16"/>
      <c r="P65" s="18">
        <v>42038</v>
      </c>
      <c r="Q65" s="70">
        <v>42038</v>
      </c>
    </row>
    <row r="66" spans="2:17" s="8" customFormat="1" ht="19.7" customHeight="1">
      <c r="B66" s="72"/>
      <c r="C66" s="72" t="s">
        <v>58</v>
      </c>
      <c r="D66" s="72" t="s">
        <v>58</v>
      </c>
      <c r="E66" s="96" t="s">
        <v>776</v>
      </c>
      <c r="F66" s="97">
        <v>1</v>
      </c>
      <c r="G66" s="315">
        <v>310</v>
      </c>
      <c r="H66" s="107">
        <f t="shared" si="0"/>
        <v>310</v>
      </c>
      <c r="I66" s="110"/>
      <c r="J66" s="97" t="s">
        <v>93</v>
      </c>
      <c r="K66" s="94"/>
      <c r="L66" s="94" t="s">
        <v>772</v>
      </c>
      <c r="M66" s="18">
        <v>42031</v>
      </c>
      <c r="N66" s="15"/>
      <c r="O66" s="16"/>
      <c r="P66" s="18">
        <v>42038</v>
      </c>
      <c r="Q66" s="70">
        <v>42038</v>
      </c>
    </row>
    <row r="67" spans="2:17" s="8" customFormat="1" ht="19.7" customHeight="1">
      <c r="B67" s="72"/>
      <c r="C67" s="72" t="s">
        <v>58</v>
      </c>
      <c r="D67" s="72" t="s">
        <v>58</v>
      </c>
      <c r="E67" s="96" t="s">
        <v>70</v>
      </c>
      <c r="F67" s="97">
        <v>10</v>
      </c>
      <c r="G67" s="315">
        <v>300</v>
      </c>
      <c r="H67" s="107">
        <f t="shared" si="0"/>
        <v>3000</v>
      </c>
      <c r="I67" s="110"/>
      <c r="J67" s="97" t="s">
        <v>771</v>
      </c>
      <c r="K67" s="94"/>
      <c r="L67" s="94" t="s">
        <v>772</v>
      </c>
      <c r="M67" s="18">
        <v>42031</v>
      </c>
      <c r="N67" s="15"/>
      <c r="O67" s="16"/>
      <c r="P67" s="18">
        <v>42038</v>
      </c>
      <c r="Q67" s="70">
        <v>42038</v>
      </c>
    </row>
    <row r="68" spans="2:17" s="8" customFormat="1" ht="19.7" customHeight="1">
      <c r="B68" s="72"/>
      <c r="C68" s="72" t="s">
        <v>58</v>
      </c>
      <c r="D68" s="72" t="s">
        <v>58</v>
      </c>
      <c r="E68" s="96" t="s">
        <v>129</v>
      </c>
      <c r="F68" s="97">
        <v>1</v>
      </c>
      <c r="G68" s="315">
        <v>940</v>
      </c>
      <c r="H68" s="107">
        <f t="shared" si="0"/>
        <v>940</v>
      </c>
      <c r="I68" s="110"/>
      <c r="J68" s="97" t="s">
        <v>777</v>
      </c>
      <c r="K68" s="94"/>
      <c r="L68" s="94" t="s">
        <v>772</v>
      </c>
      <c r="M68" s="18">
        <v>42031</v>
      </c>
      <c r="N68" s="15"/>
      <c r="O68" s="16"/>
      <c r="P68" s="18">
        <v>42038</v>
      </c>
      <c r="Q68" s="70">
        <v>42038</v>
      </c>
    </row>
    <row r="69" spans="2:17" s="8" customFormat="1" ht="19.7" customHeight="1">
      <c r="B69" s="72"/>
      <c r="C69" s="72" t="s">
        <v>58</v>
      </c>
      <c r="D69" s="72" t="s">
        <v>58</v>
      </c>
      <c r="E69" s="96" t="s">
        <v>778</v>
      </c>
      <c r="F69" s="97">
        <v>1</v>
      </c>
      <c r="G69" s="315">
        <v>940</v>
      </c>
      <c r="H69" s="107">
        <f t="shared" si="0"/>
        <v>940</v>
      </c>
      <c r="I69" s="110"/>
      <c r="J69" s="97" t="s">
        <v>779</v>
      </c>
      <c r="K69" s="94"/>
      <c r="L69" s="94" t="s">
        <v>772</v>
      </c>
      <c r="M69" s="18">
        <v>42031</v>
      </c>
      <c r="N69" s="15"/>
      <c r="O69" s="16"/>
      <c r="P69" s="18">
        <v>42038</v>
      </c>
      <c r="Q69" s="70">
        <v>42038</v>
      </c>
    </row>
    <row r="70" spans="2:17" s="8" customFormat="1" ht="19.7" customHeight="1">
      <c r="B70" s="72">
        <v>3</v>
      </c>
      <c r="C70" s="72" t="s">
        <v>780</v>
      </c>
      <c r="D70" s="72" t="s">
        <v>58</v>
      </c>
      <c r="E70" s="96" t="s">
        <v>781</v>
      </c>
      <c r="F70" s="97">
        <v>6</v>
      </c>
      <c r="G70" s="315">
        <v>284</v>
      </c>
      <c r="H70" s="107">
        <f t="shared" si="0"/>
        <v>1704</v>
      </c>
      <c r="I70" s="110"/>
      <c r="J70" s="97" t="s">
        <v>782</v>
      </c>
      <c r="K70" s="94"/>
      <c r="L70" s="94" t="s">
        <v>772</v>
      </c>
      <c r="M70" s="18">
        <v>42031</v>
      </c>
      <c r="N70" s="15"/>
      <c r="O70" s="16"/>
      <c r="P70" s="18">
        <v>42038</v>
      </c>
      <c r="Q70" s="70">
        <v>42038</v>
      </c>
    </row>
    <row r="71" spans="2:17" s="8" customFormat="1" ht="19.7" customHeight="1">
      <c r="B71" s="72">
        <v>3</v>
      </c>
      <c r="C71" s="72" t="s">
        <v>780</v>
      </c>
      <c r="D71" s="72" t="s">
        <v>58</v>
      </c>
      <c r="E71" s="96" t="s">
        <v>783</v>
      </c>
      <c r="F71" s="97">
        <v>6</v>
      </c>
      <c r="G71" s="315">
        <v>594</v>
      </c>
      <c r="H71" s="107">
        <f t="shared" si="0"/>
        <v>3564</v>
      </c>
      <c r="I71" s="110"/>
      <c r="J71" s="97" t="s">
        <v>782</v>
      </c>
      <c r="K71" s="94"/>
      <c r="L71" s="94" t="s">
        <v>772</v>
      </c>
      <c r="M71" s="18">
        <v>42031</v>
      </c>
      <c r="N71" s="15"/>
      <c r="O71" s="16"/>
      <c r="P71" s="18">
        <v>42038</v>
      </c>
      <c r="Q71" s="70">
        <v>42038</v>
      </c>
    </row>
    <row r="72" spans="2:17" s="8" customFormat="1" ht="19.7" customHeight="1">
      <c r="B72" s="72">
        <v>3</v>
      </c>
      <c r="C72" s="72" t="s">
        <v>780</v>
      </c>
      <c r="D72" s="72" t="s">
        <v>58</v>
      </c>
      <c r="E72" s="96" t="s">
        <v>784</v>
      </c>
      <c r="F72" s="97">
        <v>2</v>
      </c>
      <c r="G72" s="315">
        <v>284</v>
      </c>
      <c r="H72" s="107">
        <f t="shared" si="0"/>
        <v>568</v>
      </c>
      <c r="I72" s="110"/>
      <c r="J72" s="97" t="s">
        <v>782</v>
      </c>
      <c r="K72" s="94"/>
      <c r="L72" s="94" t="s">
        <v>772</v>
      </c>
      <c r="M72" s="18">
        <v>42031</v>
      </c>
      <c r="N72" s="15"/>
      <c r="O72" s="16"/>
      <c r="P72" s="18">
        <v>42038</v>
      </c>
      <c r="Q72" s="70">
        <v>42038</v>
      </c>
    </row>
    <row r="73" spans="2:17" s="128" customFormat="1" ht="19.7" customHeight="1">
      <c r="B73" s="317">
        <v>3</v>
      </c>
      <c r="C73" s="317" t="s">
        <v>780</v>
      </c>
      <c r="D73" s="317" t="s">
        <v>58</v>
      </c>
      <c r="E73" s="318" t="s">
        <v>785</v>
      </c>
      <c r="F73" s="319">
        <v>2</v>
      </c>
      <c r="G73" s="320">
        <v>594</v>
      </c>
      <c r="H73" s="321">
        <f t="shared" ref="H73:H144" si="1">F73*G73</f>
        <v>1188</v>
      </c>
      <c r="I73" s="322"/>
      <c r="J73" s="319" t="s">
        <v>782</v>
      </c>
      <c r="K73" s="323"/>
      <c r="L73" s="323" t="s">
        <v>772</v>
      </c>
      <c r="M73" s="125">
        <v>42031</v>
      </c>
      <c r="N73" s="118"/>
      <c r="O73" s="124"/>
      <c r="P73" s="125">
        <v>42038</v>
      </c>
      <c r="Q73" s="127">
        <v>42038</v>
      </c>
    </row>
    <row r="74" spans="2:17" s="8" customFormat="1" ht="19.7" customHeight="1">
      <c r="B74" s="72"/>
      <c r="C74" s="72"/>
      <c r="D74" s="72"/>
      <c r="E74" s="96"/>
      <c r="F74" s="97"/>
      <c r="G74" s="315"/>
      <c r="H74" s="107">
        <f t="shared" si="1"/>
        <v>0</v>
      </c>
      <c r="I74" s="110"/>
      <c r="J74" s="97"/>
      <c r="K74" s="94"/>
      <c r="L74" s="94"/>
      <c r="M74" s="18"/>
      <c r="N74" s="15"/>
      <c r="O74" s="16"/>
      <c r="P74" s="18"/>
      <c r="Q74" s="70"/>
    </row>
    <row r="75" spans="2:17" s="8" customFormat="1" ht="19.7" customHeight="1">
      <c r="B75" s="72"/>
      <c r="C75" s="72" t="s">
        <v>94</v>
      </c>
      <c r="D75" s="72" t="s">
        <v>23</v>
      </c>
      <c r="E75" s="96" t="s">
        <v>786</v>
      </c>
      <c r="F75" s="97">
        <v>1</v>
      </c>
      <c r="G75" s="315">
        <v>3510</v>
      </c>
      <c r="H75" s="107">
        <f t="shared" si="1"/>
        <v>3510</v>
      </c>
      <c r="I75" s="110"/>
      <c r="J75" s="97" t="s">
        <v>787</v>
      </c>
      <c r="K75" s="94"/>
      <c r="L75" s="94" t="s">
        <v>772</v>
      </c>
      <c r="M75" s="18">
        <v>42031</v>
      </c>
      <c r="N75" s="15"/>
      <c r="O75" s="16"/>
      <c r="P75" s="18">
        <v>42039</v>
      </c>
      <c r="Q75" s="70">
        <v>42040</v>
      </c>
    </row>
    <row r="76" spans="2:17" s="8" customFormat="1" ht="19.7" customHeight="1">
      <c r="B76" s="72"/>
      <c r="C76" s="72" t="s">
        <v>693</v>
      </c>
      <c r="D76" s="72" t="s">
        <v>23</v>
      </c>
      <c r="E76" s="326" t="s">
        <v>788</v>
      </c>
      <c r="F76" s="97">
        <v>1</v>
      </c>
      <c r="G76" s="315">
        <v>11300</v>
      </c>
      <c r="H76" s="107">
        <f t="shared" si="1"/>
        <v>11300</v>
      </c>
      <c r="I76" s="110"/>
      <c r="J76" s="97" t="s">
        <v>789</v>
      </c>
      <c r="K76" s="94"/>
      <c r="L76" s="94" t="s">
        <v>696</v>
      </c>
      <c r="M76" s="18">
        <v>42031</v>
      </c>
      <c r="N76" s="15"/>
      <c r="O76" s="16"/>
      <c r="P76" s="18">
        <v>42039</v>
      </c>
      <c r="Q76" s="70">
        <v>42040</v>
      </c>
    </row>
    <row r="77" spans="2:17" s="8" customFormat="1" ht="19.7" customHeight="1">
      <c r="B77" s="72"/>
      <c r="C77" s="72"/>
      <c r="D77" s="72"/>
      <c r="E77" s="326"/>
      <c r="F77" s="97"/>
      <c r="G77" s="315"/>
      <c r="H77" s="107">
        <f t="shared" si="1"/>
        <v>0</v>
      </c>
      <c r="I77" s="110"/>
      <c r="J77" s="97"/>
      <c r="K77" s="94"/>
      <c r="L77" s="94"/>
      <c r="M77" s="18"/>
      <c r="N77" s="15"/>
      <c r="O77" s="16"/>
      <c r="P77" s="18"/>
      <c r="Q77" s="70"/>
    </row>
    <row r="78" spans="2:17" s="8" customFormat="1" ht="19.7" customHeight="1">
      <c r="B78" s="72">
        <v>4</v>
      </c>
      <c r="C78" s="72" t="s">
        <v>165</v>
      </c>
      <c r="D78" s="72" t="s">
        <v>165</v>
      </c>
      <c r="E78" s="96" t="s">
        <v>790</v>
      </c>
      <c r="F78" s="97">
        <v>1</v>
      </c>
      <c r="G78" s="315">
        <v>10700</v>
      </c>
      <c r="H78" s="107">
        <f t="shared" si="1"/>
        <v>10700</v>
      </c>
      <c r="I78" s="110"/>
      <c r="J78" s="97" t="s">
        <v>791</v>
      </c>
      <c r="K78" s="94"/>
      <c r="L78" s="94" t="s">
        <v>721</v>
      </c>
      <c r="M78" s="18">
        <v>42031</v>
      </c>
      <c r="N78" s="15"/>
      <c r="O78" s="16"/>
      <c r="P78" s="18"/>
      <c r="Q78" s="70">
        <v>42045</v>
      </c>
    </row>
    <row r="79" spans="2:17" s="8" customFormat="1" ht="19.7" customHeight="1">
      <c r="B79" s="72">
        <v>4</v>
      </c>
      <c r="C79" s="72" t="s">
        <v>165</v>
      </c>
      <c r="D79" s="72" t="s">
        <v>165</v>
      </c>
      <c r="E79" s="96" t="s">
        <v>792</v>
      </c>
      <c r="F79" s="97">
        <v>1</v>
      </c>
      <c r="G79" s="315">
        <v>12800</v>
      </c>
      <c r="H79" s="107">
        <f t="shared" si="1"/>
        <v>12800</v>
      </c>
      <c r="I79" s="110"/>
      <c r="J79" s="97" t="s">
        <v>793</v>
      </c>
      <c r="K79" s="94"/>
      <c r="L79" s="94" t="s">
        <v>721</v>
      </c>
      <c r="M79" s="18">
        <v>42031</v>
      </c>
      <c r="N79" s="15"/>
      <c r="O79" s="16"/>
      <c r="P79" s="18"/>
      <c r="Q79" s="70">
        <v>42045</v>
      </c>
    </row>
    <row r="80" spans="2:17" s="8" customFormat="1" ht="19.7" customHeight="1">
      <c r="B80" s="72">
        <v>4</v>
      </c>
      <c r="C80" s="72" t="s">
        <v>165</v>
      </c>
      <c r="D80" s="72" t="s">
        <v>165</v>
      </c>
      <c r="E80" s="96" t="s">
        <v>794</v>
      </c>
      <c r="F80" s="97">
        <v>1</v>
      </c>
      <c r="G80" s="315">
        <v>2800</v>
      </c>
      <c r="H80" s="107">
        <f t="shared" si="1"/>
        <v>2800</v>
      </c>
      <c r="I80" s="110"/>
      <c r="J80" s="97" t="s">
        <v>795</v>
      </c>
      <c r="K80" s="94"/>
      <c r="L80" s="94" t="s">
        <v>721</v>
      </c>
      <c r="M80" s="18">
        <v>42031</v>
      </c>
      <c r="N80" s="15"/>
      <c r="O80" s="16"/>
      <c r="P80" s="18"/>
      <c r="Q80" s="70">
        <v>42045</v>
      </c>
    </row>
    <row r="81" spans="2:17" s="8" customFormat="1" ht="19.7" customHeight="1">
      <c r="B81" s="72">
        <v>3</v>
      </c>
      <c r="C81" s="72" t="s">
        <v>165</v>
      </c>
      <c r="D81" s="72" t="s">
        <v>165</v>
      </c>
      <c r="E81" s="96" t="s">
        <v>796</v>
      </c>
      <c r="F81" s="97">
        <v>5</v>
      </c>
      <c r="G81" s="315">
        <v>12400</v>
      </c>
      <c r="H81" s="107">
        <f t="shared" si="1"/>
        <v>62000</v>
      </c>
      <c r="I81" s="110"/>
      <c r="J81" s="97" t="s">
        <v>231</v>
      </c>
      <c r="K81" s="94"/>
      <c r="L81" s="94" t="s">
        <v>797</v>
      </c>
      <c r="M81" s="18">
        <v>42031</v>
      </c>
      <c r="N81" s="15"/>
      <c r="O81" s="16"/>
      <c r="P81" s="18"/>
      <c r="Q81" s="70">
        <v>42045</v>
      </c>
    </row>
    <row r="82" spans="2:17" s="8" customFormat="1" ht="19.7" customHeight="1">
      <c r="B82" s="72">
        <v>3</v>
      </c>
      <c r="C82" s="72" t="s">
        <v>165</v>
      </c>
      <c r="D82" s="72" t="s">
        <v>165</v>
      </c>
      <c r="E82" s="96" t="s">
        <v>798</v>
      </c>
      <c r="F82" s="97">
        <v>10</v>
      </c>
      <c r="G82" s="315">
        <v>850</v>
      </c>
      <c r="H82" s="107">
        <f t="shared" si="1"/>
        <v>8500</v>
      </c>
      <c r="I82" s="110"/>
      <c r="J82" s="97" t="s">
        <v>799</v>
      </c>
      <c r="K82" s="94"/>
      <c r="L82" s="94" t="s">
        <v>797</v>
      </c>
      <c r="M82" s="18">
        <v>42031</v>
      </c>
      <c r="N82" s="15"/>
      <c r="O82" s="16"/>
      <c r="P82" s="18"/>
      <c r="Q82" s="70">
        <v>42045</v>
      </c>
    </row>
    <row r="83" spans="2:17" s="8" customFormat="1" ht="19.7" customHeight="1">
      <c r="B83" s="72">
        <v>3</v>
      </c>
      <c r="C83" s="72" t="s">
        <v>165</v>
      </c>
      <c r="D83" s="72" t="s">
        <v>165</v>
      </c>
      <c r="E83" s="96" t="s">
        <v>800</v>
      </c>
      <c r="F83" s="97">
        <v>5</v>
      </c>
      <c r="G83" s="315">
        <v>4300</v>
      </c>
      <c r="H83" s="107">
        <f t="shared" si="1"/>
        <v>21500</v>
      </c>
      <c r="I83" s="110"/>
      <c r="J83" s="97" t="s">
        <v>801</v>
      </c>
      <c r="K83" s="94"/>
      <c r="L83" s="94" t="s">
        <v>797</v>
      </c>
      <c r="M83" s="18">
        <v>42031</v>
      </c>
      <c r="N83" s="15"/>
      <c r="O83" s="16"/>
      <c r="P83" s="18"/>
      <c r="Q83" s="70">
        <v>42045</v>
      </c>
    </row>
    <row r="84" spans="2:17" s="8" customFormat="1" ht="19.7" customHeight="1">
      <c r="B84" s="72">
        <v>3</v>
      </c>
      <c r="C84" s="72" t="s">
        <v>165</v>
      </c>
      <c r="D84" s="72" t="s">
        <v>165</v>
      </c>
      <c r="E84" s="96" t="s">
        <v>802</v>
      </c>
      <c r="F84" s="97">
        <v>5</v>
      </c>
      <c r="G84" s="315">
        <v>12100</v>
      </c>
      <c r="H84" s="107">
        <f t="shared" si="1"/>
        <v>60500</v>
      </c>
      <c r="I84" s="110"/>
      <c r="J84" s="97" t="s">
        <v>803</v>
      </c>
      <c r="K84" s="94"/>
      <c r="L84" s="94" t="s">
        <v>797</v>
      </c>
      <c r="M84" s="18">
        <v>42031</v>
      </c>
      <c r="N84" s="15"/>
      <c r="O84" s="16"/>
      <c r="P84" s="18"/>
      <c r="Q84" s="70">
        <v>42045</v>
      </c>
    </row>
    <row r="85" spans="2:17" s="8" customFormat="1" ht="19.7" customHeight="1">
      <c r="B85" s="72">
        <v>3</v>
      </c>
      <c r="C85" s="72" t="s">
        <v>165</v>
      </c>
      <c r="D85" s="72" t="s">
        <v>165</v>
      </c>
      <c r="E85" s="96" t="s">
        <v>804</v>
      </c>
      <c r="F85" s="97">
        <v>5</v>
      </c>
      <c r="G85" s="315">
        <v>3400</v>
      </c>
      <c r="H85" s="107">
        <f t="shared" si="1"/>
        <v>17000</v>
      </c>
      <c r="I85" s="110"/>
      <c r="J85" s="97" t="s">
        <v>805</v>
      </c>
      <c r="K85" s="94"/>
      <c r="L85" s="94" t="s">
        <v>797</v>
      </c>
      <c r="M85" s="18">
        <v>42031</v>
      </c>
      <c r="N85" s="15"/>
      <c r="O85" s="16"/>
      <c r="P85" s="18"/>
      <c r="Q85" s="70">
        <v>42045</v>
      </c>
    </row>
    <row r="86" spans="2:17" s="8" customFormat="1" ht="19.7" customHeight="1">
      <c r="B86" s="72">
        <v>4</v>
      </c>
      <c r="C86" s="72" t="s">
        <v>165</v>
      </c>
      <c r="D86" s="72" t="s">
        <v>165</v>
      </c>
      <c r="E86" s="96" t="s">
        <v>806</v>
      </c>
      <c r="F86" s="97">
        <v>1</v>
      </c>
      <c r="G86" s="315">
        <v>4600</v>
      </c>
      <c r="H86" s="107">
        <f t="shared" si="1"/>
        <v>4600</v>
      </c>
      <c r="I86" s="110"/>
      <c r="J86" s="97" t="s">
        <v>807</v>
      </c>
      <c r="K86" s="94"/>
      <c r="L86" s="94" t="s">
        <v>721</v>
      </c>
      <c r="M86" s="18">
        <v>42031</v>
      </c>
      <c r="N86" s="15"/>
      <c r="O86" s="16"/>
      <c r="P86" s="18"/>
      <c r="Q86" s="70">
        <v>42045</v>
      </c>
    </row>
    <row r="87" spans="2:17" s="8" customFormat="1" ht="19.7" customHeight="1">
      <c r="B87" s="72">
        <v>7</v>
      </c>
      <c r="C87" s="72" t="s">
        <v>165</v>
      </c>
      <c r="D87" s="72" t="s">
        <v>165</v>
      </c>
      <c r="E87" s="96" t="s">
        <v>808</v>
      </c>
      <c r="F87" s="97">
        <v>1</v>
      </c>
      <c r="G87" s="315">
        <v>15000</v>
      </c>
      <c r="H87" s="107">
        <f t="shared" si="1"/>
        <v>15000</v>
      </c>
      <c r="I87" s="110"/>
      <c r="J87" s="97" t="s">
        <v>809</v>
      </c>
      <c r="K87" s="94"/>
      <c r="L87" s="94" t="s">
        <v>810</v>
      </c>
      <c r="M87" s="18">
        <v>42031</v>
      </c>
      <c r="N87" s="15"/>
      <c r="O87" s="16"/>
      <c r="P87" s="18"/>
      <c r="Q87" s="70">
        <v>42045</v>
      </c>
    </row>
    <row r="88" spans="2:17" s="8" customFormat="1" ht="19.7" customHeight="1">
      <c r="B88" s="72"/>
      <c r="C88" s="72" t="s">
        <v>165</v>
      </c>
      <c r="D88" s="72" t="s">
        <v>165</v>
      </c>
      <c r="E88" s="96" t="s">
        <v>811</v>
      </c>
      <c r="F88" s="97">
        <v>1</v>
      </c>
      <c r="G88" s="315">
        <v>3200</v>
      </c>
      <c r="H88" s="107">
        <f t="shared" si="1"/>
        <v>3200</v>
      </c>
      <c r="I88" s="110"/>
      <c r="J88" s="97" t="s">
        <v>812</v>
      </c>
      <c r="K88" s="94"/>
      <c r="L88" s="94" t="s">
        <v>772</v>
      </c>
      <c r="M88" s="18">
        <v>42031</v>
      </c>
      <c r="N88" s="15"/>
      <c r="O88" s="16"/>
      <c r="P88" s="18"/>
      <c r="Q88" s="70">
        <v>42045</v>
      </c>
    </row>
    <row r="89" spans="2:17" s="8" customFormat="1" ht="19.7" customHeight="1">
      <c r="B89" s="72"/>
      <c r="C89" s="72" t="s">
        <v>165</v>
      </c>
      <c r="D89" s="72" t="s">
        <v>165</v>
      </c>
      <c r="E89" s="96" t="s">
        <v>813</v>
      </c>
      <c r="F89" s="97">
        <v>1</v>
      </c>
      <c r="G89" s="315">
        <v>2400</v>
      </c>
      <c r="H89" s="107">
        <f t="shared" si="1"/>
        <v>2400</v>
      </c>
      <c r="I89" s="110"/>
      <c r="J89" s="97" t="s">
        <v>814</v>
      </c>
      <c r="K89" s="94"/>
      <c r="L89" s="94" t="s">
        <v>815</v>
      </c>
      <c r="M89" s="18">
        <v>42031</v>
      </c>
      <c r="N89" s="15"/>
      <c r="O89" s="16"/>
      <c r="P89" s="18"/>
      <c r="Q89" s="70">
        <v>42045</v>
      </c>
    </row>
    <row r="90" spans="2:17" s="8" customFormat="1" ht="19.7" customHeight="1">
      <c r="B90" s="50"/>
      <c r="C90" s="50"/>
      <c r="D90" s="50"/>
      <c r="E90" s="186"/>
      <c r="F90" s="180"/>
      <c r="G90" s="187"/>
      <c r="H90" s="188"/>
      <c r="I90" s="182"/>
      <c r="J90" s="180"/>
      <c r="K90" s="184"/>
      <c r="L90" s="184"/>
      <c r="M90" s="18"/>
      <c r="N90" s="15"/>
      <c r="O90" s="16"/>
      <c r="P90" s="18"/>
      <c r="Q90" s="70"/>
    </row>
    <row r="91" spans="2:17" s="8" customFormat="1" ht="19.7" customHeight="1">
      <c r="B91" s="15"/>
      <c r="C91" s="72" t="s">
        <v>58</v>
      </c>
      <c r="D91" s="72" t="s">
        <v>58</v>
      </c>
      <c r="E91" s="96" t="s">
        <v>816</v>
      </c>
      <c r="F91" s="97">
        <v>1</v>
      </c>
      <c r="G91" s="315">
        <v>570</v>
      </c>
      <c r="H91" s="107">
        <f t="shared" si="1"/>
        <v>570</v>
      </c>
      <c r="I91" s="110"/>
      <c r="J91" s="97" t="s">
        <v>740</v>
      </c>
      <c r="K91" s="183" t="s">
        <v>817</v>
      </c>
      <c r="L91" s="94" t="s">
        <v>741</v>
      </c>
      <c r="M91" s="18">
        <v>42045</v>
      </c>
      <c r="N91" s="15"/>
      <c r="O91" s="16"/>
      <c r="P91" s="18">
        <v>42047</v>
      </c>
      <c r="Q91" s="70">
        <v>42047</v>
      </c>
    </row>
    <row r="92" spans="2:17" s="8" customFormat="1" ht="19.7" customHeight="1">
      <c r="B92" s="15"/>
      <c r="C92" s="50"/>
      <c r="D92" s="50"/>
      <c r="E92" s="186"/>
      <c r="F92" s="180"/>
      <c r="G92" s="187"/>
      <c r="H92" s="107">
        <f t="shared" si="1"/>
        <v>0</v>
      </c>
      <c r="I92" s="182"/>
      <c r="J92" s="180"/>
      <c r="K92" s="179"/>
      <c r="L92" s="94"/>
      <c r="M92" s="18"/>
      <c r="N92" s="15"/>
      <c r="O92" s="16"/>
      <c r="P92" s="18"/>
      <c r="Q92" s="70"/>
    </row>
    <row r="93" spans="2:17" s="8" customFormat="1" ht="19.7" customHeight="1">
      <c r="B93" s="72">
        <v>3</v>
      </c>
      <c r="C93" s="72" t="s">
        <v>780</v>
      </c>
      <c r="D93" s="72" t="s">
        <v>58</v>
      </c>
      <c r="E93" s="96" t="s">
        <v>818</v>
      </c>
      <c r="F93" s="97">
        <v>2</v>
      </c>
      <c r="G93" s="315">
        <v>284</v>
      </c>
      <c r="H93" s="107">
        <f t="shared" si="1"/>
        <v>568</v>
      </c>
      <c r="I93" s="110"/>
      <c r="J93" s="97" t="s">
        <v>782</v>
      </c>
      <c r="K93" s="183" t="s">
        <v>819</v>
      </c>
      <c r="L93" s="94" t="s">
        <v>772</v>
      </c>
      <c r="M93" s="59">
        <v>42048</v>
      </c>
      <c r="N93" s="72"/>
      <c r="O93" s="94"/>
      <c r="P93" s="59">
        <v>42049</v>
      </c>
      <c r="Q93" s="327">
        <v>42051</v>
      </c>
    </row>
    <row r="94" spans="2:17" s="8" customFormat="1" ht="19.7" customHeight="1">
      <c r="B94" s="72">
        <v>3</v>
      </c>
      <c r="C94" s="72" t="s">
        <v>780</v>
      </c>
      <c r="D94" s="72" t="s">
        <v>58</v>
      </c>
      <c r="E94" s="96" t="s">
        <v>820</v>
      </c>
      <c r="F94" s="97">
        <v>2</v>
      </c>
      <c r="G94" s="315">
        <v>594</v>
      </c>
      <c r="H94" s="107">
        <f t="shared" si="1"/>
        <v>1188</v>
      </c>
      <c r="I94" s="110"/>
      <c r="J94" s="97" t="s">
        <v>782</v>
      </c>
      <c r="K94" s="183" t="s">
        <v>821</v>
      </c>
      <c r="L94" s="94" t="s">
        <v>772</v>
      </c>
      <c r="M94" s="59">
        <v>42048</v>
      </c>
      <c r="N94" s="72"/>
      <c r="O94" s="94"/>
      <c r="P94" s="59">
        <v>42049</v>
      </c>
      <c r="Q94" s="327">
        <v>42051</v>
      </c>
    </row>
    <row r="95" spans="2:17" s="8" customFormat="1" ht="19.7" customHeight="1">
      <c r="B95" s="72">
        <v>7</v>
      </c>
      <c r="C95" s="72" t="s">
        <v>58</v>
      </c>
      <c r="D95" s="72" t="s">
        <v>58</v>
      </c>
      <c r="E95" s="96" t="s">
        <v>822</v>
      </c>
      <c r="F95" s="97">
        <v>1</v>
      </c>
      <c r="G95" s="315">
        <v>417</v>
      </c>
      <c r="H95" s="107">
        <f t="shared" si="1"/>
        <v>417</v>
      </c>
      <c r="I95" s="110"/>
      <c r="J95" s="97" t="s">
        <v>823</v>
      </c>
      <c r="K95" s="183" t="s">
        <v>824</v>
      </c>
      <c r="L95" s="94" t="s">
        <v>761</v>
      </c>
      <c r="M95" s="59">
        <v>42048</v>
      </c>
      <c r="N95" s="72"/>
      <c r="O95" s="94"/>
      <c r="P95" s="59">
        <v>42049</v>
      </c>
      <c r="Q95" s="327">
        <v>42051</v>
      </c>
    </row>
    <row r="96" spans="2:17" s="8" customFormat="1" ht="19.7" customHeight="1">
      <c r="B96" s="15"/>
      <c r="C96" s="15"/>
      <c r="D96" s="15"/>
      <c r="E96" s="73"/>
      <c r="F96" s="26"/>
      <c r="G96" s="74"/>
      <c r="H96" s="107">
        <f t="shared" si="1"/>
        <v>0</v>
      </c>
      <c r="I96" s="17"/>
      <c r="J96" s="26"/>
      <c r="K96" s="16"/>
      <c r="L96" s="16"/>
      <c r="M96" s="18"/>
      <c r="N96" s="15"/>
      <c r="O96" s="16"/>
      <c r="P96" s="18"/>
      <c r="Q96" s="70"/>
    </row>
  </sheetData>
  <autoFilter ref="B8:O96" xr:uid="{06CB4CC2-EFB6-46EC-8674-BCE0C4EB4F4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5A70-B4CA-4866-A770-BF0A2E35EC86}">
  <dimension ref="B2:Q59"/>
  <sheetViews>
    <sheetView zoomScale="85" zoomScaleNormal="85" workbookViewId="0">
      <pane xSplit="10" ySplit="8" topLeftCell="K45" activePane="bottomRight" state="frozen"/>
      <selection pane="topRight" activeCell="K1" sqref="K1"/>
      <selection pane="bottomLeft" activeCell="A9" sqref="A9"/>
      <selection pane="bottomRight" activeCell="J56" sqref="J56:J5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825</v>
      </c>
      <c r="G2" s="4" t="s">
        <v>2</v>
      </c>
      <c r="H2" s="5"/>
      <c r="I2" s="6"/>
      <c r="J2" s="7">
        <f>SUM(H:H)</f>
        <v>129916</v>
      </c>
    </row>
    <row r="3" spans="2:17" ht="20.100000000000001" customHeight="1">
      <c r="B3" s="1" t="s">
        <v>3</v>
      </c>
      <c r="C3" s="1"/>
      <c r="D3" s="1"/>
      <c r="E3" s="13" t="s">
        <v>826</v>
      </c>
    </row>
    <row r="4" spans="2:17" ht="20.100000000000001" customHeight="1">
      <c r="B4" s="1" t="s">
        <v>5</v>
      </c>
      <c r="C4" s="1"/>
      <c r="D4" s="1"/>
      <c r="E4" s="13">
        <v>125624</v>
      </c>
    </row>
    <row r="5" spans="2:17" ht="20.100000000000001" customHeight="1">
      <c r="B5" s="1" t="s">
        <v>6</v>
      </c>
      <c r="C5" s="1"/>
      <c r="D5" s="1"/>
      <c r="E5" s="14">
        <v>42045</v>
      </c>
    </row>
    <row r="6" spans="2:17" ht="20.100000000000001" customHeight="1">
      <c r="B6" s="1" t="s">
        <v>7</v>
      </c>
      <c r="C6" s="1"/>
      <c r="D6" s="1"/>
      <c r="E6" s="14">
        <v>42059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128" customFormat="1" ht="19.7" customHeight="1">
      <c r="B10" s="118">
        <v>6</v>
      </c>
      <c r="C10" s="118" t="s">
        <v>58</v>
      </c>
      <c r="D10" s="118" t="s">
        <v>58</v>
      </c>
      <c r="E10" s="119" t="s">
        <v>827</v>
      </c>
      <c r="F10" s="120">
        <v>3</v>
      </c>
      <c r="G10" s="121">
        <v>2080</v>
      </c>
      <c r="H10" s="122">
        <f t="shared" ref="H10:H59" si="0">F10*G10</f>
        <v>6240</v>
      </c>
      <c r="I10" s="123"/>
      <c r="J10" s="120" t="s">
        <v>828</v>
      </c>
      <c r="K10" s="124"/>
      <c r="L10" s="124"/>
      <c r="M10" s="125">
        <v>42030</v>
      </c>
      <c r="N10" s="118"/>
      <c r="O10" s="124"/>
      <c r="P10" s="125">
        <v>42039</v>
      </c>
      <c r="Q10" s="127">
        <v>42038</v>
      </c>
    </row>
    <row r="11" spans="2:17" s="8" customFormat="1" ht="19.7" customHeight="1">
      <c r="B11" s="15">
        <v>6</v>
      </c>
      <c r="C11" s="15" t="s">
        <v>58</v>
      </c>
      <c r="D11" s="15" t="s">
        <v>58</v>
      </c>
      <c r="E11" s="73" t="s">
        <v>829</v>
      </c>
      <c r="F11" s="26">
        <v>1</v>
      </c>
      <c r="G11" s="74">
        <v>950</v>
      </c>
      <c r="H11" s="23">
        <f t="shared" si="0"/>
        <v>950</v>
      </c>
      <c r="I11" s="17"/>
      <c r="J11" s="26" t="s">
        <v>830</v>
      </c>
      <c r="K11" s="16"/>
      <c r="L11" s="16"/>
      <c r="M11" s="18">
        <v>42030</v>
      </c>
      <c r="N11" s="15"/>
      <c r="O11" s="16"/>
      <c r="P11" s="18">
        <v>42039</v>
      </c>
      <c r="Q11" s="127">
        <v>42038</v>
      </c>
    </row>
    <row r="12" spans="2:17" s="8" customFormat="1" ht="19.7" customHeight="1">
      <c r="B12" s="15">
        <v>6</v>
      </c>
      <c r="C12" s="15" t="s">
        <v>58</v>
      </c>
      <c r="D12" s="15" t="s">
        <v>58</v>
      </c>
      <c r="E12" s="73" t="s">
        <v>831</v>
      </c>
      <c r="F12" s="26">
        <v>1</v>
      </c>
      <c r="G12" s="74">
        <v>204</v>
      </c>
      <c r="H12" s="23">
        <f t="shared" si="0"/>
        <v>204</v>
      </c>
      <c r="I12" s="17"/>
      <c r="J12" s="26" t="s">
        <v>832</v>
      </c>
      <c r="K12" s="16"/>
      <c r="L12" s="16"/>
      <c r="M12" s="18">
        <v>42030</v>
      </c>
      <c r="N12" s="15"/>
      <c r="O12" s="16"/>
      <c r="P12" s="18">
        <v>42039</v>
      </c>
      <c r="Q12" s="127">
        <v>42038</v>
      </c>
    </row>
    <row r="13" spans="2:17" s="8" customFormat="1" ht="19.7" customHeight="1">
      <c r="B13" s="15">
        <v>6</v>
      </c>
      <c r="C13" s="15" t="s">
        <v>58</v>
      </c>
      <c r="D13" s="15" t="s">
        <v>58</v>
      </c>
      <c r="E13" s="73" t="s">
        <v>833</v>
      </c>
      <c r="F13" s="26">
        <v>1</v>
      </c>
      <c r="G13" s="74">
        <v>600</v>
      </c>
      <c r="H13" s="23">
        <f t="shared" si="0"/>
        <v>600</v>
      </c>
      <c r="I13" s="17"/>
      <c r="J13" s="26" t="s">
        <v>834</v>
      </c>
      <c r="K13" s="16"/>
      <c r="L13" s="16"/>
      <c r="M13" s="18">
        <v>42030</v>
      </c>
      <c r="N13" s="15"/>
      <c r="O13" s="16"/>
      <c r="P13" s="18">
        <v>42039</v>
      </c>
      <c r="Q13" s="127">
        <v>42038</v>
      </c>
    </row>
    <row r="14" spans="2:17" s="8" customFormat="1" ht="19.7" customHeight="1">
      <c r="B14" s="15">
        <v>6</v>
      </c>
      <c r="C14" s="15" t="s">
        <v>58</v>
      </c>
      <c r="D14" s="15" t="s">
        <v>58</v>
      </c>
      <c r="E14" s="73" t="s">
        <v>835</v>
      </c>
      <c r="F14" s="26">
        <v>1</v>
      </c>
      <c r="G14" s="74">
        <v>1020</v>
      </c>
      <c r="H14" s="23">
        <f>F14*G14</f>
        <v>1020</v>
      </c>
      <c r="I14" s="17"/>
      <c r="J14" s="26" t="s">
        <v>836</v>
      </c>
      <c r="K14" s="16"/>
      <c r="L14" s="16"/>
      <c r="M14" s="18">
        <v>42030</v>
      </c>
      <c r="N14" s="15"/>
      <c r="O14" s="16"/>
      <c r="P14" s="18">
        <v>42039</v>
      </c>
      <c r="Q14" s="127">
        <v>42038</v>
      </c>
    </row>
    <row r="15" spans="2:17" s="8" customFormat="1" ht="19.7" customHeight="1">
      <c r="B15" s="15"/>
      <c r="C15" s="15"/>
      <c r="D15" s="15"/>
      <c r="E15" s="73"/>
      <c r="F15" s="26"/>
      <c r="G15" s="74"/>
      <c r="H15" s="23">
        <f>F15*G15</f>
        <v>0</v>
      </c>
      <c r="I15" s="17"/>
      <c r="J15" s="26"/>
      <c r="K15" s="16"/>
      <c r="L15" s="16"/>
      <c r="M15" s="18"/>
      <c r="N15" s="15"/>
      <c r="O15" s="16"/>
      <c r="P15" s="18"/>
      <c r="Q15" s="70"/>
    </row>
    <row r="16" spans="2:17" s="8" customFormat="1" ht="19.7" customHeight="1">
      <c r="B16" s="15">
        <v>5</v>
      </c>
      <c r="C16" s="15" t="s">
        <v>58</v>
      </c>
      <c r="D16" s="15" t="s">
        <v>58</v>
      </c>
      <c r="E16" s="73" t="s">
        <v>837</v>
      </c>
      <c r="F16" s="26">
        <v>12</v>
      </c>
      <c r="G16" s="74">
        <v>26</v>
      </c>
      <c r="H16" s="23">
        <f t="shared" si="0"/>
        <v>312</v>
      </c>
      <c r="I16" s="17"/>
      <c r="J16" s="26" t="s">
        <v>283</v>
      </c>
      <c r="K16" s="16"/>
      <c r="L16" s="16"/>
      <c r="M16" s="18">
        <v>42030</v>
      </c>
      <c r="N16" s="15"/>
      <c r="O16" s="16"/>
      <c r="P16" s="18">
        <v>42039</v>
      </c>
      <c r="Q16" s="127">
        <v>42038</v>
      </c>
    </row>
    <row r="17" spans="2:17" s="8" customFormat="1" ht="19.7" customHeight="1">
      <c r="B17" s="15">
        <v>5</v>
      </c>
      <c r="C17" s="15" t="s">
        <v>58</v>
      </c>
      <c r="D17" s="15" t="s">
        <v>58</v>
      </c>
      <c r="E17" s="73" t="s">
        <v>838</v>
      </c>
      <c r="F17" s="26">
        <v>1</v>
      </c>
      <c r="G17" s="74">
        <v>357</v>
      </c>
      <c r="H17" s="23">
        <f t="shared" si="0"/>
        <v>357</v>
      </c>
      <c r="I17" s="17"/>
      <c r="J17" s="26" t="s">
        <v>832</v>
      </c>
      <c r="K17" s="16"/>
      <c r="L17" s="16"/>
      <c r="M17" s="18">
        <v>42030</v>
      </c>
      <c r="N17" s="15"/>
      <c r="O17" s="16"/>
      <c r="P17" s="18">
        <v>42039</v>
      </c>
      <c r="Q17" s="127">
        <v>42038</v>
      </c>
    </row>
    <row r="18" spans="2:17" s="8" customFormat="1" ht="19.7" customHeight="1">
      <c r="B18" s="15">
        <v>5</v>
      </c>
      <c r="C18" s="15" t="s">
        <v>58</v>
      </c>
      <c r="D18" s="15" t="s">
        <v>58</v>
      </c>
      <c r="E18" s="73" t="s">
        <v>839</v>
      </c>
      <c r="F18" s="26">
        <v>1</v>
      </c>
      <c r="G18" s="74">
        <v>170</v>
      </c>
      <c r="H18" s="23">
        <f t="shared" si="0"/>
        <v>170</v>
      </c>
      <c r="I18" s="17"/>
      <c r="J18" s="26" t="s">
        <v>840</v>
      </c>
      <c r="K18" s="16"/>
      <c r="L18" s="16"/>
      <c r="M18" s="18">
        <v>42030</v>
      </c>
      <c r="N18" s="15"/>
      <c r="O18" s="16"/>
      <c r="P18" s="18">
        <v>42039</v>
      </c>
      <c r="Q18" s="127">
        <v>42038</v>
      </c>
    </row>
    <row r="19" spans="2:17" s="8" customFormat="1" ht="19.7" customHeight="1">
      <c r="B19" s="15">
        <v>5</v>
      </c>
      <c r="C19" s="15" t="s">
        <v>58</v>
      </c>
      <c r="D19" s="15" t="s">
        <v>58</v>
      </c>
      <c r="E19" s="73" t="s">
        <v>841</v>
      </c>
      <c r="F19" s="26">
        <v>1</v>
      </c>
      <c r="G19" s="74">
        <v>600</v>
      </c>
      <c r="H19" s="23">
        <f t="shared" si="0"/>
        <v>600</v>
      </c>
      <c r="I19" s="17"/>
      <c r="J19" s="26" t="s">
        <v>834</v>
      </c>
      <c r="K19" s="16"/>
      <c r="L19" s="16"/>
      <c r="M19" s="18">
        <v>42030</v>
      </c>
      <c r="N19" s="15"/>
      <c r="O19" s="16"/>
      <c r="P19" s="18">
        <v>42039</v>
      </c>
      <c r="Q19" s="127">
        <v>42038</v>
      </c>
    </row>
    <row r="20" spans="2:17" s="8" customFormat="1" ht="19.7" customHeight="1">
      <c r="B20" s="15">
        <v>5</v>
      </c>
      <c r="C20" s="15" t="s">
        <v>58</v>
      </c>
      <c r="D20" s="15" t="s">
        <v>58</v>
      </c>
      <c r="E20" s="73" t="s">
        <v>842</v>
      </c>
      <c r="F20" s="26">
        <v>1</v>
      </c>
      <c r="G20" s="74">
        <v>1330</v>
      </c>
      <c r="H20" s="23">
        <f t="shared" si="0"/>
        <v>1330</v>
      </c>
      <c r="I20" s="17"/>
      <c r="J20" s="26" t="s">
        <v>843</v>
      </c>
      <c r="K20" s="16"/>
      <c r="L20" s="16"/>
      <c r="M20" s="18">
        <v>42030</v>
      </c>
      <c r="N20" s="15"/>
      <c r="O20" s="16"/>
      <c r="P20" s="18">
        <v>42039</v>
      </c>
      <c r="Q20" s="127">
        <v>42038</v>
      </c>
    </row>
    <row r="21" spans="2:17" s="8" customFormat="1" ht="19.7" customHeight="1">
      <c r="B21" s="15">
        <v>5</v>
      </c>
      <c r="C21" s="15" t="s">
        <v>58</v>
      </c>
      <c r="D21" s="15" t="s">
        <v>58</v>
      </c>
      <c r="E21" s="73" t="s">
        <v>844</v>
      </c>
      <c r="F21" s="26">
        <v>2</v>
      </c>
      <c r="G21" s="74">
        <v>740</v>
      </c>
      <c r="H21" s="23">
        <f t="shared" si="0"/>
        <v>1480</v>
      </c>
      <c r="I21" s="17"/>
      <c r="J21" s="26" t="s">
        <v>845</v>
      </c>
      <c r="K21" s="16"/>
      <c r="L21" s="16"/>
      <c r="M21" s="18">
        <v>42030</v>
      </c>
      <c r="N21" s="15"/>
      <c r="O21" s="16"/>
      <c r="P21" s="18">
        <v>42039</v>
      </c>
      <c r="Q21" s="127">
        <v>42038</v>
      </c>
    </row>
    <row r="22" spans="2:17" s="8" customFormat="1" ht="19.7" customHeight="1">
      <c r="B22" s="15">
        <v>5</v>
      </c>
      <c r="C22" s="15" t="s">
        <v>58</v>
      </c>
      <c r="D22" s="15" t="s">
        <v>58</v>
      </c>
      <c r="E22" s="73" t="s">
        <v>846</v>
      </c>
      <c r="F22" s="26">
        <v>4</v>
      </c>
      <c r="G22" s="74">
        <v>87</v>
      </c>
      <c r="H22" s="23">
        <f t="shared" si="0"/>
        <v>348</v>
      </c>
      <c r="I22" s="17"/>
      <c r="J22" s="26" t="s">
        <v>847</v>
      </c>
      <c r="K22" s="16"/>
      <c r="L22" s="16"/>
      <c r="M22" s="18">
        <v>42030</v>
      </c>
      <c r="N22" s="15"/>
      <c r="O22" s="16"/>
      <c r="P22" s="18">
        <v>42039</v>
      </c>
      <c r="Q22" s="127">
        <v>42038</v>
      </c>
    </row>
    <row r="23" spans="2:17" s="8" customFormat="1" ht="19.7" customHeight="1">
      <c r="B23" s="15">
        <v>5</v>
      </c>
      <c r="C23" s="15" t="s">
        <v>58</v>
      </c>
      <c r="D23" s="15" t="s">
        <v>58</v>
      </c>
      <c r="E23" s="73" t="s">
        <v>848</v>
      </c>
      <c r="F23" s="26">
        <v>2</v>
      </c>
      <c r="G23" s="74">
        <v>95</v>
      </c>
      <c r="H23" s="23">
        <f t="shared" si="0"/>
        <v>190</v>
      </c>
      <c r="I23" s="17"/>
      <c r="J23" s="26" t="s">
        <v>283</v>
      </c>
      <c r="K23" s="16"/>
      <c r="L23" s="16"/>
      <c r="M23" s="18">
        <v>42030</v>
      </c>
      <c r="N23" s="15"/>
      <c r="O23" s="16"/>
      <c r="P23" s="18">
        <v>42039</v>
      </c>
      <c r="Q23" s="127">
        <v>42038</v>
      </c>
    </row>
    <row r="24" spans="2:17" s="8" customFormat="1" ht="19.7" customHeight="1">
      <c r="B24" s="15">
        <v>5</v>
      </c>
      <c r="C24" s="15" t="s">
        <v>58</v>
      </c>
      <c r="D24" s="15" t="s">
        <v>58</v>
      </c>
      <c r="E24" s="73" t="s">
        <v>849</v>
      </c>
      <c r="F24" s="26">
        <v>1</v>
      </c>
      <c r="G24" s="74">
        <v>180</v>
      </c>
      <c r="H24" s="23">
        <f t="shared" si="0"/>
        <v>180</v>
      </c>
      <c r="I24" s="17"/>
      <c r="J24" s="26" t="s">
        <v>337</v>
      </c>
      <c r="K24" s="16"/>
      <c r="L24" s="16"/>
      <c r="M24" s="18">
        <v>42030</v>
      </c>
      <c r="N24" s="15"/>
      <c r="O24" s="16"/>
      <c r="P24" s="18">
        <v>42039</v>
      </c>
      <c r="Q24" s="127">
        <v>42038</v>
      </c>
    </row>
    <row r="25" spans="2:17" s="8" customFormat="1" ht="19.7" customHeight="1">
      <c r="B25" s="15">
        <v>5</v>
      </c>
      <c r="C25" s="15" t="s">
        <v>58</v>
      </c>
      <c r="D25" s="15" t="s">
        <v>58</v>
      </c>
      <c r="E25" s="73" t="s">
        <v>850</v>
      </c>
      <c r="F25" s="26">
        <v>1</v>
      </c>
      <c r="G25" s="74">
        <v>1210</v>
      </c>
      <c r="H25" s="23">
        <f t="shared" si="0"/>
        <v>1210</v>
      </c>
      <c r="I25" s="17"/>
      <c r="J25" s="26" t="s">
        <v>851</v>
      </c>
      <c r="K25" s="16"/>
      <c r="L25" s="16"/>
      <c r="M25" s="18">
        <v>42030</v>
      </c>
      <c r="N25" s="15"/>
      <c r="O25" s="16"/>
      <c r="P25" s="18">
        <v>42039</v>
      </c>
      <c r="Q25" s="127">
        <v>42038</v>
      </c>
    </row>
    <row r="26" spans="2:17" s="8" customFormat="1" ht="19.7" customHeight="1">
      <c r="B26" s="15">
        <v>5</v>
      </c>
      <c r="C26" s="15" t="s">
        <v>58</v>
      </c>
      <c r="D26" s="15" t="s">
        <v>58</v>
      </c>
      <c r="E26" s="73" t="s">
        <v>852</v>
      </c>
      <c r="F26" s="26">
        <v>1</v>
      </c>
      <c r="G26" s="74">
        <v>1860</v>
      </c>
      <c r="H26" s="23">
        <f t="shared" si="0"/>
        <v>1860</v>
      </c>
      <c r="I26" s="17"/>
      <c r="J26" s="26" t="s">
        <v>853</v>
      </c>
      <c r="K26" s="16"/>
      <c r="L26" s="16"/>
      <c r="M26" s="18">
        <v>42030</v>
      </c>
      <c r="N26" s="15"/>
      <c r="O26" s="16"/>
      <c r="P26" s="18">
        <v>42039</v>
      </c>
      <c r="Q26" s="127">
        <v>42038</v>
      </c>
    </row>
    <row r="27" spans="2:17" s="8" customFormat="1" ht="19.7" customHeight="1">
      <c r="B27" s="15">
        <v>5</v>
      </c>
      <c r="C27" s="15" t="s">
        <v>58</v>
      </c>
      <c r="D27" s="15" t="s">
        <v>58</v>
      </c>
      <c r="E27" s="73" t="s">
        <v>854</v>
      </c>
      <c r="F27" s="26">
        <v>2</v>
      </c>
      <c r="G27" s="74">
        <v>215</v>
      </c>
      <c r="H27" s="23">
        <f t="shared" si="0"/>
        <v>430</v>
      </c>
      <c r="I27" s="17"/>
      <c r="J27" s="26" t="s">
        <v>855</v>
      </c>
      <c r="K27" s="16"/>
      <c r="L27" s="16"/>
      <c r="M27" s="18">
        <v>42030</v>
      </c>
      <c r="N27" s="15"/>
      <c r="O27" s="16"/>
      <c r="P27" s="18">
        <v>42039</v>
      </c>
      <c r="Q27" s="127">
        <v>42038</v>
      </c>
    </row>
    <row r="28" spans="2:17" s="8" customFormat="1" ht="19.7" customHeight="1">
      <c r="B28" s="15">
        <v>5</v>
      </c>
      <c r="C28" s="15" t="s">
        <v>58</v>
      </c>
      <c r="D28" s="15" t="s">
        <v>58</v>
      </c>
      <c r="E28" s="73" t="s">
        <v>856</v>
      </c>
      <c r="F28" s="26">
        <v>1</v>
      </c>
      <c r="G28" s="74">
        <v>720</v>
      </c>
      <c r="H28" s="23">
        <f t="shared" si="0"/>
        <v>720</v>
      </c>
      <c r="I28" s="17"/>
      <c r="J28" s="26" t="s">
        <v>857</v>
      </c>
      <c r="K28" s="16"/>
      <c r="L28" s="16"/>
      <c r="M28" s="18">
        <v>42030</v>
      </c>
      <c r="N28" s="15"/>
      <c r="O28" s="16"/>
      <c r="P28" s="18">
        <v>42039</v>
      </c>
      <c r="Q28" s="127">
        <v>42038</v>
      </c>
    </row>
    <row r="29" spans="2:17" s="8" customFormat="1" ht="19.7" customHeight="1">
      <c r="B29" s="15">
        <v>5</v>
      </c>
      <c r="C29" s="15" t="s">
        <v>58</v>
      </c>
      <c r="D29" s="15" t="s">
        <v>58</v>
      </c>
      <c r="E29" s="73" t="s">
        <v>858</v>
      </c>
      <c r="F29" s="26">
        <v>2</v>
      </c>
      <c r="G29" s="74">
        <v>550</v>
      </c>
      <c r="H29" s="23">
        <f t="shared" si="0"/>
        <v>1100</v>
      </c>
      <c r="I29" s="17"/>
      <c r="J29" s="26" t="s">
        <v>859</v>
      </c>
      <c r="K29" s="16"/>
      <c r="L29" s="16"/>
      <c r="M29" s="18">
        <v>42030</v>
      </c>
      <c r="N29" s="15"/>
      <c r="O29" s="16"/>
      <c r="P29" s="18">
        <v>42039</v>
      </c>
      <c r="Q29" s="127">
        <v>42038</v>
      </c>
    </row>
    <row r="30" spans="2:17" s="8" customFormat="1" ht="19.7" customHeight="1">
      <c r="B30" s="15">
        <v>5</v>
      </c>
      <c r="C30" s="15" t="s">
        <v>58</v>
      </c>
      <c r="D30" s="15" t="s">
        <v>58</v>
      </c>
      <c r="E30" s="73" t="s">
        <v>860</v>
      </c>
      <c r="F30" s="26">
        <v>2</v>
      </c>
      <c r="G30" s="74">
        <v>70</v>
      </c>
      <c r="H30" s="23">
        <f t="shared" si="0"/>
        <v>140</v>
      </c>
      <c r="I30" s="17"/>
      <c r="J30" s="26" t="s">
        <v>861</v>
      </c>
      <c r="K30" s="16"/>
      <c r="L30" s="16"/>
      <c r="M30" s="18">
        <v>42030</v>
      </c>
      <c r="N30" s="15"/>
      <c r="O30" s="16"/>
      <c r="P30" s="18">
        <v>42039</v>
      </c>
      <c r="Q30" s="127">
        <v>42038</v>
      </c>
    </row>
    <row r="31" spans="2:17" s="8" customFormat="1" ht="19.7" customHeight="1">
      <c r="B31" s="15">
        <v>5</v>
      </c>
      <c r="C31" s="15" t="s">
        <v>58</v>
      </c>
      <c r="D31" s="15" t="s">
        <v>58</v>
      </c>
      <c r="E31" s="73" t="s">
        <v>862</v>
      </c>
      <c r="F31" s="26">
        <v>2</v>
      </c>
      <c r="G31" s="74">
        <v>70</v>
      </c>
      <c r="H31" s="23">
        <f t="shared" si="0"/>
        <v>140</v>
      </c>
      <c r="I31" s="17"/>
      <c r="J31" s="26" t="s">
        <v>861</v>
      </c>
      <c r="K31" s="16"/>
      <c r="L31" s="16"/>
      <c r="M31" s="18">
        <v>42030</v>
      </c>
      <c r="N31" s="15"/>
      <c r="O31" s="16"/>
      <c r="P31" s="18">
        <v>42039</v>
      </c>
      <c r="Q31" s="127">
        <v>42038</v>
      </c>
    </row>
    <row r="32" spans="2:17" s="8" customFormat="1" ht="19.7" customHeight="1">
      <c r="B32" s="15">
        <v>5</v>
      </c>
      <c r="C32" s="15" t="s">
        <v>58</v>
      </c>
      <c r="D32" s="15" t="s">
        <v>58</v>
      </c>
      <c r="E32" s="73" t="s">
        <v>863</v>
      </c>
      <c r="F32" s="26">
        <v>1</v>
      </c>
      <c r="G32" s="74">
        <v>980</v>
      </c>
      <c r="H32" s="23">
        <f t="shared" si="0"/>
        <v>980</v>
      </c>
      <c r="I32" s="17"/>
      <c r="J32" s="26" t="s">
        <v>864</v>
      </c>
      <c r="K32" s="16"/>
      <c r="L32" s="16"/>
      <c r="M32" s="18">
        <v>42030</v>
      </c>
      <c r="N32" s="15"/>
      <c r="O32" s="16"/>
      <c r="P32" s="18">
        <v>42039</v>
      </c>
      <c r="Q32" s="127">
        <v>42038</v>
      </c>
    </row>
    <row r="33" spans="2:17" s="8" customFormat="1" ht="19.7" customHeight="1">
      <c r="B33" s="15">
        <v>5</v>
      </c>
      <c r="C33" s="15" t="s">
        <v>58</v>
      </c>
      <c r="D33" s="15" t="s">
        <v>58</v>
      </c>
      <c r="E33" s="73" t="s">
        <v>865</v>
      </c>
      <c r="F33" s="26">
        <v>2</v>
      </c>
      <c r="G33" s="74">
        <v>1320</v>
      </c>
      <c r="H33" s="23">
        <f t="shared" si="0"/>
        <v>2640</v>
      </c>
      <c r="I33" s="17"/>
      <c r="J33" s="26" t="s">
        <v>866</v>
      </c>
      <c r="K33" s="16"/>
      <c r="L33" s="16"/>
      <c r="M33" s="18">
        <v>42030</v>
      </c>
      <c r="N33" s="15"/>
      <c r="O33" s="16"/>
      <c r="P33" s="18">
        <v>42039</v>
      </c>
      <c r="Q33" s="127">
        <v>42038</v>
      </c>
    </row>
    <row r="34" spans="2:17" s="8" customFormat="1" ht="19.7" customHeight="1">
      <c r="B34" s="15">
        <v>5</v>
      </c>
      <c r="C34" s="15" t="s">
        <v>58</v>
      </c>
      <c r="D34" s="15" t="s">
        <v>58</v>
      </c>
      <c r="E34" s="73" t="s">
        <v>867</v>
      </c>
      <c r="F34" s="26">
        <v>2</v>
      </c>
      <c r="G34" s="74">
        <v>125</v>
      </c>
      <c r="H34" s="23">
        <f>F34*G34</f>
        <v>250</v>
      </c>
      <c r="I34" s="17"/>
      <c r="J34" s="26" t="s">
        <v>337</v>
      </c>
      <c r="K34" s="16"/>
      <c r="L34" s="16"/>
      <c r="M34" s="18">
        <v>42030</v>
      </c>
      <c r="N34" s="15"/>
      <c r="O34" s="16"/>
      <c r="P34" s="18">
        <v>42039</v>
      </c>
      <c r="Q34" s="127">
        <v>42038</v>
      </c>
    </row>
    <row r="35" spans="2:17" s="8" customFormat="1" ht="19.7" customHeight="1">
      <c r="B35" s="15">
        <v>5</v>
      </c>
      <c r="C35" s="15" t="s">
        <v>58</v>
      </c>
      <c r="D35" s="15" t="s">
        <v>58</v>
      </c>
      <c r="E35" s="73" t="s">
        <v>868</v>
      </c>
      <c r="F35" s="26">
        <v>4</v>
      </c>
      <c r="G35" s="74">
        <v>660</v>
      </c>
      <c r="H35" s="23">
        <f t="shared" si="0"/>
        <v>2640</v>
      </c>
      <c r="I35" s="17"/>
      <c r="J35" s="26" t="s">
        <v>869</v>
      </c>
      <c r="K35" s="16"/>
      <c r="L35" s="16"/>
      <c r="M35" s="18">
        <v>42030</v>
      </c>
      <c r="N35" s="15"/>
      <c r="O35" s="16"/>
      <c r="P35" s="18">
        <v>42039</v>
      </c>
      <c r="Q35" s="127">
        <v>42038</v>
      </c>
    </row>
    <row r="36" spans="2:17" s="128" customFormat="1" ht="19.7" customHeight="1">
      <c r="B36" s="118">
        <v>5</v>
      </c>
      <c r="C36" s="118" t="s">
        <v>58</v>
      </c>
      <c r="D36" s="118" t="s">
        <v>58</v>
      </c>
      <c r="E36" s="119" t="s">
        <v>870</v>
      </c>
      <c r="F36" s="120">
        <v>1</v>
      </c>
      <c r="G36" s="121">
        <v>510</v>
      </c>
      <c r="H36" s="122">
        <f t="shared" si="0"/>
        <v>510</v>
      </c>
      <c r="I36" s="123"/>
      <c r="J36" s="120" t="s">
        <v>857</v>
      </c>
      <c r="K36" s="124"/>
      <c r="L36" s="124"/>
      <c r="M36" s="125">
        <v>42030</v>
      </c>
      <c r="N36" s="118"/>
      <c r="O36" s="124"/>
      <c r="P36" s="125">
        <v>42039</v>
      </c>
      <c r="Q36" s="127">
        <v>42038</v>
      </c>
    </row>
    <row r="37" spans="2:17" s="8" customFormat="1" ht="19.7" customHeight="1">
      <c r="B37" s="15"/>
      <c r="C37" s="15"/>
      <c r="D37" s="15"/>
      <c r="E37" s="73"/>
      <c r="F37" s="26"/>
      <c r="G37" s="74"/>
      <c r="H37" s="23">
        <f t="shared" si="0"/>
        <v>0</v>
      </c>
      <c r="I37" s="17"/>
      <c r="J37" s="26"/>
      <c r="K37" s="16"/>
      <c r="L37" s="16"/>
      <c r="M37" s="18"/>
      <c r="N37" s="15"/>
      <c r="O37" s="16"/>
      <c r="P37" s="18"/>
      <c r="Q37" s="70"/>
    </row>
    <row r="38" spans="2:17" s="8" customFormat="1" ht="19.7" customHeight="1">
      <c r="B38" s="15"/>
      <c r="C38" s="15"/>
      <c r="D38" s="15"/>
      <c r="E38" s="73"/>
      <c r="F38" s="26"/>
      <c r="G38" s="74"/>
      <c r="H38" s="23">
        <f t="shared" si="0"/>
        <v>0</v>
      </c>
      <c r="I38" s="17"/>
      <c r="J38" s="26"/>
      <c r="K38" s="16"/>
      <c r="L38" s="16"/>
      <c r="M38" s="18"/>
      <c r="N38" s="15"/>
      <c r="O38" s="16"/>
      <c r="P38" s="18"/>
      <c r="Q38" s="70"/>
    </row>
    <row r="39" spans="2:17" s="8" customFormat="1" ht="19.7" customHeight="1">
      <c r="B39" s="15">
        <v>6</v>
      </c>
      <c r="C39" s="15" t="s">
        <v>871</v>
      </c>
      <c r="D39" s="15" t="s">
        <v>871</v>
      </c>
      <c r="E39" s="73" t="s">
        <v>872</v>
      </c>
      <c r="F39" s="26">
        <v>1</v>
      </c>
      <c r="G39" s="74">
        <v>9800</v>
      </c>
      <c r="H39" s="23">
        <f t="shared" si="0"/>
        <v>9800</v>
      </c>
      <c r="I39" s="17"/>
      <c r="J39" s="26" t="s">
        <v>873</v>
      </c>
      <c r="K39" s="16"/>
      <c r="L39" s="16"/>
      <c r="M39" s="18">
        <v>42030</v>
      </c>
      <c r="N39" s="15"/>
      <c r="O39" s="16"/>
      <c r="P39" s="18">
        <v>42045</v>
      </c>
      <c r="Q39" s="70"/>
    </row>
    <row r="40" spans="2:17" s="8" customFormat="1" ht="19.7" customHeight="1">
      <c r="B40" s="15">
        <v>6</v>
      </c>
      <c r="C40" s="15" t="s">
        <v>871</v>
      </c>
      <c r="D40" s="15" t="s">
        <v>871</v>
      </c>
      <c r="E40" s="73" t="s">
        <v>874</v>
      </c>
      <c r="F40" s="26">
        <v>1</v>
      </c>
      <c r="G40" s="74">
        <v>9800</v>
      </c>
      <c r="H40" s="23">
        <f t="shared" si="0"/>
        <v>9800</v>
      </c>
      <c r="I40" s="17"/>
      <c r="J40" s="26" t="s">
        <v>875</v>
      </c>
      <c r="K40" s="16"/>
      <c r="L40" s="16"/>
      <c r="M40" s="18">
        <v>42030</v>
      </c>
      <c r="N40" s="15"/>
      <c r="O40" s="16"/>
      <c r="P40" s="18">
        <v>42045</v>
      </c>
      <c r="Q40" s="70"/>
    </row>
    <row r="41" spans="2:17" s="8" customFormat="1" ht="19.7" customHeight="1">
      <c r="B41" s="15">
        <v>6</v>
      </c>
      <c r="C41" s="15" t="s">
        <v>871</v>
      </c>
      <c r="D41" s="15" t="s">
        <v>871</v>
      </c>
      <c r="E41" s="73" t="s">
        <v>876</v>
      </c>
      <c r="F41" s="26">
        <v>1</v>
      </c>
      <c r="G41" s="74">
        <v>4800</v>
      </c>
      <c r="H41" s="23">
        <f t="shared" si="0"/>
        <v>4800</v>
      </c>
      <c r="I41" s="17"/>
      <c r="J41" s="26" t="s">
        <v>877</v>
      </c>
      <c r="K41" s="16"/>
      <c r="L41" s="16"/>
      <c r="M41" s="18">
        <v>42030</v>
      </c>
      <c r="N41" s="15"/>
      <c r="O41" s="16"/>
      <c r="P41" s="18">
        <v>42045</v>
      </c>
      <c r="Q41" s="70"/>
    </row>
    <row r="42" spans="2:17" s="8" customFormat="1" ht="19.7" customHeight="1">
      <c r="B42" s="15">
        <v>6</v>
      </c>
      <c r="C42" s="15" t="s">
        <v>871</v>
      </c>
      <c r="D42" s="15" t="s">
        <v>871</v>
      </c>
      <c r="E42" s="73" t="s">
        <v>878</v>
      </c>
      <c r="F42" s="26">
        <v>1</v>
      </c>
      <c r="G42" s="74">
        <v>2800</v>
      </c>
      <c r="H42" s="23">
        <f t="shared" si="0"/>
        <v>2800</v>
      </c>
      <c r="I42" s="17"/>
      <c r="J42" s="26" t="s">
        <v>879</v>
      </c>
      <c r="K42" s="16"/>
      <c r="L42" s="16"/>
      <c r="M42" s="18">
        <v>42030</v>
      </c>
      <c r="N42" s="15"/>
      <c r="O42" s="16"/>
      <c r="P42" s="18">
        <v>42045</v>
      </c>
      <c r="Q42" s="70"/>
    </row>
    <row r="43" spans="2:17" s="8" customFormat="1" ht="19.7" customHeight="1">
      <c r="B43" s="15">
        <v>5</v>
      </c>
      <c r="C43" s="15" t="s">
        <v>871</v>
      </c>
      <c r="D43" s="15" t="s">
        <v>871</v>
      </c>
      <c r="E43" s="73" t="s">
        <v>880</v>
      </c>
      <c r="F43" s="26">
        <v>1</v>
      </c>
      <c r="G43" s="74">
        <v>8200</v>
      </c>
      <c r="H43" s="23">
        <f t="shared" si="0"/>
        <v>8200</v>
      </c>
      <c r="I43" s="17"/>
      <c r="J43" s="26" t="s">
        <v>881</v>
      </c>
      <c r="K43" s="16"/>
      <c r="L43" s="16"/>
      <c r="M43" s="18">
        <v>42030</v>
      </c>
      <c r="N43" s="15"/>
      <c r="O43" s="16"/>
      <c r="P43" s="18">
        <v>42045</v>
      </c>
      <c r="Q43" s="70"/>
    </row>
    <row r="44" spans="2:17" s="8" customFormat="1" ht="19.7" customHeight="1">
      <c r="B44" s="15">
        <v>5</v>
      </c>
      <c r="C44" s="15" t="s">
        <v>871</v>
      </c>
      <c r="D44" s="15" t="s">
        <v>871</v>
      </c>
      <c r="E44" s="73" t="s">
        <v>882</v>
      </c>
      <c r="F44" s="26">
        <v>1</v>
      </c>
      <c r="G44" s="74">
        <v>7600</v>
      </c>
      <c r="H44" s="23">
        <f t="shared" si="0"/>
        <v>7600</v>
      </c>
      <c r="I44" s="17"/>
      <c r="J44" s="26" t="s">
        <v>883</v>
      </c>
      <c r="K44" s="16"/>
      <c r="L44" s="16"/>
      <c r="M44" s="18">
        <v>42030</v>
      </c>
      <c r="N44" s="15"/>
      <c r="O44" s="16"/>
      <c r="P44" s="18">
        <v>42045</v>
      </c>
      <c r="Q44" s="70"/>
    </row>
    <row r="45" spans="2:17" s="8" customFormat="1" ht="19.7" customHeight="1">
      <c r="B45" s="15">
        <v>5</v>
      </c>
      <c r="C45" s="15" t="s">
        <v>871</v>
      </c>
      <c r="D45" s="15" t="s">
        <v>871</v>
      </c>
      <c r="E45" s="73" t="s">
        <v>884</v>
      </c>
      <c r="F45" s="26">
        <v>2</v>
      </c>
      <c r="G45" s="74">
        <v>6800</v>
      </c>
      <c r="H45" s="23">
        <f t="shared" si="0"/>
        <v>13600</v>
      </c>
      <c r="I45" s="17"/>
      <c r="J45" s="26" t="s">
        <v>885</v>
      </c>
      <c r="K45" s="16"/>
      <c r="L45" s="16"/>
      <c r="M45" s="18">
        <v>42030</v>
      </c>
      <c r="N45" s="15"/>
      <c r="O45" s="16"/>
      <c r="P45" s="18">
        <v>42045</v>
      </c>
      <c r="Q45" s="70"/>
    </row>
    <row r="46" spans="2:17" s="8" customFormat="1" ht="19.7" customHeight="1">
      <c r="B46" s="15">
        <v>5</v>
      </c>
      <c r="C46" s="15" t="s">
        <v>871</v>
      </c>
      <c r="D46" s="15" t="s">
        <v>871</v>
      </c>
      <c r="E46" s="73" t="s">
        <v>886</v>
      </c>
      <c r="F46" s="26">
        <v>1</v>
      </c>
      <c r="G46" s="74">
        <v>7200</v>
      </c>
      <c r="H46" s="23">
        <f t="shared" si="0"/>
        <v>7200</v>
      </c>
      <c r="I46" s="17"/>
      <c r="J46" s="26" t="s">
        <v>887</v>
      </c>
      <c r="K46" s="16"/>
      <c r="L46" s="16"/>
      <c r="M46" s="18">
        <v>42030</v>
      </c>
      <c r="N46" s="15"/>
      <c r="O46" s="16"/>
      <c r="P46" s="18">
        <v>42045</v>
      </c>
      <c r="Q46" s="70"/>
    </row>
    <row r="47" spans="2:17" s="8" customFormat="1" ht="19.7" customHeight="1">
      <c r="B47" s="15">
        <v>5</v>
      </c>
      <c r="C47" s="15" t="s">
        <v>871</v>
      </c>
      <c r="D47" s="15" t="s">
        <v>871</v>
      </c>
      <c r="E47" s="73" t="s">
        <v>888</v>
      </c>
      <c r="F47" s="26">
        <v>1</v>
      </c>
      <c r="G47" s="74">
        <v>9800</v>
      </c>
      <c r="H47" s="23">
        <f t="shared" si="0"/>
        <v>9800</v>
      </c>
      <c r="I47" s="17"/>
      <c r="J47" s="26" t="s">
        <v>889</v>
      </c>
      <c r="K47" s="16"/>
      <c r="L47" s="16"/>
      <c r="M47" s="18">
        <v>42030</v>
      </c>
      <c r="N47" s="15"/>
      <c r="O47" s="16"/>
      <c r="P47" s="18">
        <v>42045</v>
      </c>
      <c r="Q47" s="70"/>
    </row>
    <row r="48" spans="2:17" s="8" customFormat="1" ht="19.7" customHeight="1">
      <c r="B48" s="15">
        <v>5</v>
      </c>
      <c r="C48" s="15" t="s">
        <v>871</v>
      </c>
      <c r="D48" s="15" t="s">
        <v>871</v>
      </c>
      <c r="E48" s="73" t="s">
        <v>890</v>
      </c>
      <c r="F48" s="26">
        <v>1</v>
      </c>
      <c r="G48" s="74">
        <v>3200</v>
      </c>
      <c r="H48" s="23">
        <f t="shared" si="0"/>
        <v>3200</v>
      </c>
      <c r="I48" s="17"/>
      <c r="J48" s="26" t="s">
        <v>891</v>
      </c>
      <c r="K48" s="16"/>
      <c r="L48" s="16"/>
      <c r="M48" s="18">
        <v>42030</v>
      </c>
      <c r="N48" s="15"/>
      <c r="O48" s="16"/>
      <c r="P48" s="18">
        <v>42045</v>
      </c>
      <c r="Q48" s="70"/>
    </row>
    <row r="49" spans="2:17" s="8" customFormat="1" ht="19.7" customHeight="1">
      <c r="B49" s="15">
        <v>5</v>
      </c>
      <c r="C49" s="15" t="s">
        <v>871</v>
      </c>
      <c r="D49" s="15" t="s">
        <v>871</v>
      </c>
      <c r="E49" s="73" t="s">
        <v>892</v>
      </c>
      <c r="F49" s="26">
        <v>1</v>
      </c>
      <c r="G49" s="74">
        <v>6500</v>
      </c>
      <c r="H49" s="23">
        <f t="shared" si="0"/>
        <v>6500</v>
      </c>
      <c r="I49" s="17"/>
      <c r="J49" s="26" t="s">
        <v>875</v>
      </c>
      <c r="K49" s="16"/>
      <c r="L49" s="16"/>
      <c r="M49" s="18">
        <v>42030</v>
      </c>
      <c r="N49" s="15"/>
      <c r="O49" s="16"/>
      <c r="P49" s="18">
        <v>42045</v>
      </c>
      <c r="Q49" s="70"/>
    </row>
    <row r="50" spans="2:17" s="8" customFormat="1" ht="19.7" customHeight="1">
      <c r="B50" s="15">
        <v>5</v>
      </c>
      <c r="C50" s="15" t="s">
        <v>871</v>
      </c>
      <c r="D50" s="15" t="s">
        <v>871</v>
      </c>
      <c r="E50" s="73" t="s">
        <v>893</v>
      </c>
      <c r="F50" s="26">
        <v>1</v>
      </c>
      <c r="G50" s="74">
        <v>5600</v>
      </c>
      <c r="H50" s="23">
        <f t="shared" si="0"/>
        <v>5600</v>
      </c>
      <c r="I50" s="17"/>
      <c r="J50" s="26" t="s">
        <v>894</v>
      </c>
      <c r="K50" s="16"/>
      <c r="L50" s="16"/>
      <c r="M50" s="18">
        <v>42030</v>
      </c>
      <c r="N50" s="15"/>
      <c r="O50" s="16"/>
      <c r="P50" s="18">
        <v>42045</v>
      </c>
      <c r="Q50" s="70"/>
    </row>
    <row r="51" spans="2:17" s="8" customFormat="1" ht="19.7" customHeight="1">
      <c r="B51" s="15">
        <v>5</v>
      </c>
      <c r="C51" s="15" t="s">
        <v>871</v>
      </c>
      <c r="D51" s="15" t="s">
        <v>871</v>
      </c>
      <c r="E51" s="73" t="s">
        <v>895</v>
      </c>
      <c r="F51" s="26">
        <v>1</v>
      </c>
      <c r="G51" s="74">
        <v>3600</v>
      </c>
      <c r="H51" s="23">
        <f>F51*G51</f>
        <v>3600</v>
      </c>
      <c r="I51" s="17"/>
      <c r="J51" s="26" t="s">
        <v>896</v>
      </c>
      <c r="K51" s="16"/>
      <c r="L51" s="16"/>
      <c r="M51" s="18">
        <v>42030</v>
      </c>
      <c r="N51" s="15"/>
      <c r="O51" s="16"/>
      <c r="P51" s="18">
        <v>42045</v>
      </c>
      <c r="Q51" s="70"/>
    </row>
    <row r="52" spans="2:17" s="8" customFormat="1" ht="19.7" customHeight="1">
      <c r="B52" s="15">
        <v>5</v>
      </c>
      <c r="C52" s="15" t="s">
        <v>871</v>
      </c>
      <c r="D52" s="15" t="s">
        <v>871</v>
      </c>
      <c r="E52" s="73" t="s">
        <v>897</v>
      </c>
      <c r="F52" s="26">
        <v>1</v>
      </c>
      <c r="G52" s="74">
        <v>4400</v>
      </c>
      <c r="H52" s="23">
        <f>F52*G52</f>
        <v>4400</v>
      </c>
      <c r="I52" s="17"/>
      <c r="J52" s="26" t="s">
        <v>898</v>
      </c>
      <c r="K52" s="16"/>
      <c r="L52" s="16"/>
      <c r="M52" s="18">
        <v>42030</v>
      </c>
      <c r="N52" s="15"/>
      <c r="O52" s="16"/>
      <c r="P52" s="18">
        <v>42045</v>
      </c>
      <c r="Q52" s="70"/>
    </row>
    <row r="53" spans="2:17" s="8" customFormat="1" ht="19.7" customHeight="1">
      <c r="B53" s="15">
        <v>5</v>
      </c>
      <c r="C53" s="15" t="s">
        <v>871</v>
      </c>
      <c r="D53" s="15" t="s">
        <v>871</v>
      </c>
      <c r="E53" s="73" t="s">
        <v>899</v>
      </c>
      <c r="F53" s="26">
        <v>1</v>
      </c>
      <c r="G53" s="74">
        <v>5200</v>
      </c>
      <c r="H53" s="23">
        <f t="shared" si="0"/>
        <v>5200</v>
      </c>
      <c r="I53" s="17"/>
      <c r="J53" s="26" t="s">
        <v>900</v>
      </c>
      <c r="K53" s="16"/>
      <c r="L53" s="16"/>
      <c r="M53" s="18">
        <v>42030</v>
      </c>
      <c r="N53" s="15"/>
      <c r="O53" s="16"/>
      <c r="P53" s="18">
        <v>42045</v>
      </c>
      <c r="Q53" s="70"/>
    </row>
    <row r="54" spans="2:17" s="8" customFormat="1" ht="19.7" customHeight="1">
      <c r="B54" s="15"/>
      <c r="C54" s="15"/>
      <c r="D54" s="15"/>
      <c r="E54" s="73"/>
      <c r="F54" s="26"/>
      <c r="G54" s="74"/>
      <c r="H54" s="23">
        <f t="shared" si="0"/>
        <v>0</v>
      </c>
      <c r="I54" s="17"/>
      <c r="J54" s="26"/>
      <c r="K54" s="16"/>
      <c r="L54" s="16"/>
      <c r="M54" s="18"/>
      <c r="N54" s="15"/>
      <c r="O54" s="16"/>
      <c r="P54" s="18"/>
      <c r="Q54" s="70"/>
    </row>
    <row r="55" spans="2:17" s="8" customFormat="1" ht="19.7" customHeight="1">
      <c r="B55" s="15"/>
      <c r="C55" s="15"/>
      <c r="D55" s="15"/>
      <c r="E55" s="73"/>
      <c r="F55" s="26"/>
      <c r="G55" s="74"/>
      <c r="H55" s="23">
        <f>F55*G55</f>
        <v>0</v>
      </c>
      <c r="I55" s="17"/>
      <c r="J55" s="26"/>
      <c r="K55" s="16"/>
      <c r="L55" s="16"/>
      <c r="M55" s="18"/>
      <c r="N55" s="15"/>
      <c r="O55" s="16"/>
      <c r="P55" s="18"/>
      <c r="Q55" s="70"/>
    </row>
    <row r="56" spans="2:17" s="8" customFormat="1" ht="19.7" customHeight="1">
      <c r="B56" s="72">
        <v>5</v>
      </c>
      <c r="C56" s="72" t="s">
        <v>58</v>
      </c>
      <c r="D56" s="72" t="s">
        <v>58</v>
      </c>
      <c r="E56" s="96" t="s">
        <v>901</v>
      </c>
      <c r="F56" s="97">
        <v>1</v>
      </c>
      <c r="G56" s="74">
        <v>215</v>
      </c>
      <c r="H56" s="23">
        <f>F56*G56</f>
        <v>215</v>
      </c>
      <c r="I56" s="17"/>
      <c r="J56" s="97" t="s">
        <v>855</v>
      </c>
      <c r="K56" s="16"/>
      <c r="L56" s="16"/>
      <c r="M56" s="18">
        <v>42048</v>
      </c>
      <c r="N56" s="15"/>
      <c r="O56" s="16"/>
      <c r="P56" s="18">
        <v>42051</v>
      </c>
      <c r="Q56" s="127">
        <v>42051</v>
      </c>
    </row>
    <row r="57" spans="2:17" s="128" customFormat="1" ht="19.7" customHeight="1">
      <c r="B57" s="317">
        <v>5</v>
      </c>
      <c r="C57" s="317" t="s">
        <v>58</v>
      </c>
      <c r="D57" s="317" t="s">
        <v>58</v>
      </c>
      <c r="E57" s="318" t="s">
        <v>409</v>
      </c>
      <c r="F57" s="319">
        <v>50</v>
      </c>
      <c r="G57" s="121">
        <v>20</v>
      </c>
      <c r="H57" s="122">
        <f>F57*G57</f>
        <v>1000</v>
      </c>
      <c r="I57" s="123"/>
      <c r="J57" s="319" t="s">
        <v>410</v>
      </c>
      <c r="K57" s="124"/>
      <c r="L57" s="124"/>
      <c r="M57" s="125">
        <v>42048</v>
      </c>
      <c r="N57" s="118"/>
      <c r="O57" s="124"/>
      <c r="P57" s="125">
        <v>42051</v>
      </c>
      <c r="Q57" s="127">
        <v>42051</v>
      </c>
    </row>
    <row r="58" spans="2:17" s="8" customFormat="1" ht="19.7" customHeight="1">
      <c r="B58" s="15"/>
      <c r="C58" s="15"/>
      <c r="D58" s="15"/>
      <c r="E58" s="73"/>
      <c r="F58" s="26"/>
      <c r="G58" s="74"/>
      <c r="H58" s="23">
        <f>F58*G58</f>
        <v>0</v>
      </c>
      <c r="I58" s="17"/>
      <c r="J58" s="26"/>
      <c r="K58" s="16"/>
      <c r="L58" s="16"/>
      <c r="M58" s="18"/>
      <c r="N58" s="15"/>
      <c r="O58" s="16"/>
      <c r="P58" s="18"/>
      <c r="Q58" s="70"/>
    </row>
    <row r="59" spans="2:17" s="8" customFormat="1" ht="19.7" customHeight="1">
      <c r="B59" s="15"/>
      <c r="C59" s="15"/>
      <c r="D59" s="15"/>
      <c r="E59" s="73"/>
      <c r="F59" s="26"/>
      <c r="G59" s="74"/>
      <c r="H59" s="23">
        <f t="shared" si="0"/>
        <v>0</v>
      </c>
      <c r="I59" s="17"/>
      <c r="J59" s="26"/>
      <c r="K59" s="16"/>
      <c r="L59" s="16"/>
      <c r="M59" s="18"/>
      <c r="N59" s="15"/>
      <c r="O59" s="16"/>
      <c r="P59" s="18"/>
      <c r="Q59" s="70"/>
    </row>
  </sheetData>
  <autoFilter ref="B8:O59" xr:uid="{1C2CA442-0724-45E8-84F6-9BB7937833E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DE6A-112B-4B8B-85DE-B94A874E78BC}">
  <dimension ref="B2:Q97"/>
  <sheetViews>
    <sheetView zoomScale="70" zoomScaleNormal="70" workbookViewId="0">
      <pane xSplit="10" ySplit="8" topLeftCell="K9" activePane="bottomRight" state="frozen"/>
      <selection pane="topRight" activeCell="K1" sqref="K1"/>
      <selection pane="bottomLeft" activeCell="A9" sqref="A9"/>
      <selection pane="bottomRight" activeCell="R33" sqref="R33"/>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4.625"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4.625"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4.625"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4.625"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4.625"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4.625"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4.625"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4.625"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4.625"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4.625"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4.625"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4.625"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4.625"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4.625"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4.625"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4.625"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4.625"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4.625"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4.625"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4.625"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4.625"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4.625"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4.625"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4.625"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4.625"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4.625"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4.625"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4.625"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4.625"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4.625"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4.625"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4.625"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4.625"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4.625"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4.625"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4.625"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4.625"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4.625"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4.625"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4.625"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4.625"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4.625"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4.625"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4.625"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4.625"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4.625"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4.625"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4.625"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4.625"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4.625"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4.625"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4.625"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4.625"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4.625"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4.625"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4.625"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4.625"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4.625"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4.625"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4.625"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4.625"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4.625"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4.625"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4.625"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902</v>
      </c>
      <c r="G2" s="4" t="s">
        <v>2</v>
      </c>
      <c r="H2" s="5"/>
      <c r="I2" s="6"/>
      <c r="J2" s="136">
        <f>SUM(H:H)</f>
        <v>103577</v>
      </c>
    </row>
    <row r="3" spans="2:17" ht="20.100000000000001" customHeight="1">
      <c r="B3" s="133" t="s">
        <v>3</v>
      </c>
      <c r="C3" s="133"/>
      <c r="D3" s="133"/>
      <c r="E3" s="134" t="s">
        <v>903</v>
      </c>
    </row>
    <row r="4" spans="2:17" ht="20.100000000000001" customHeight="1">
      <c r="B4" s="133" t="s">
        <v>5</v>
      </c>
      <c r="C4" s="133"/>
      <c r="D4" s="133"/>
      <c r="E4" s="134">
        <v>126339</v>
      </c>
      <c r="G4" s="133" t="s">
        <v>16</v>
      </c>
      <c r="H4" s="133"/>
      <c r="I4" s="133"/>
      <c r="J4" s="328"/>
      <c r="K4" s="329"/>
    </row>
    <row r="5" spans="2:17" ht="20.100000000000001" customHeight="1">
      <c r="B5" s="133" t="s">
        <v>6</v>
      </c>
      <c r="C5" s="133"/>
      <c r="D5" s="133"/>
      <c r="E5" s="142">
        <v>42087</v>
      </c>
      <c r="G5" s="133"/>
      <c r="H5" s="133"/>
      <c r="I5" s="133"/>
      <c r="J5" s="330"/>
      <c r="K5" s="331"/>
    </row>
    <row r="6" spans="2:17" ht="20.100000000000001" customHeight="1">
      <c r="B6" s="133" t="s">
        <v>7</v>
      </c>
      <c r="C6" s="133"/>
      <c r="D6" s="133"/>
      <c r="E6" s="142">
        <v>42087</v>
      </c>
      <c r="G6" s="133"/>
      <c r="H6" s="133"/>
      <c r="I6" s="133"/>
      <c r="J6" s="332"/>
      <c r="K6" s="333"/>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15" t="s">
        <v>252</v>
      </c>
      <c r="D9" s="15" t="s">
        <v>252</v>
      </c>
      <c r="E9" s="36" t="s">
        <v>904</v>
      </c>
      <c r="F9" s="16">
        <v>1</v>
      </c>
      <c r="G9" s="26">
        <v>30000</v>
      </c>
      <c r="H9" s="23">
        <f t="shared" ref="H9:H38" si="0">F9*G9</f>
        <v>30000</v>
      </c>
      <c r="I9" s="17"/>
      <c r="J9" s="36" t="s">
        <v>905</v>
      </c>
      <c r="K9" s="94"/>
      <c r="L9" s="16"/>
      <c r="M9" s="152">
        <v>42062</v>
      </c>
      <c r="N9" s="25"/>
      <c r="O9" s="153">
        <v>42076</v>
      </c>
      <c r="P9" s="153">
        <v>42073</v>
      </c>
      <c r="Q9" s="154">
        <v>42073</v>
      </c>
    </row>
    <row r="10" spans="2:17" s="137" customFormat="1" ht="19.5" customHeight="1">
      <c r="B10" s="25"/>
      <c r="C10" s="15" t="s">
        <v>252</v>
      </c>
      <c r="D10" s="15" t="s">
        <v>252</v>
      </c>
      <c r="E10" s="79" t="s">
        <v>254</v>
      </c>
      <c r="F10" s="79">
        <v>1</v>
      </c>
      <c r="G10" s="150">
        <v>1000</v>
      </c>
      <c r="H10" s="23">
        <f t="shared" si="0"/>
        <v>1000</v>
      </c>
      <c r="I10" s="147"/>
      <c r="J10" s="149"/>
      <c r="K10" s="49"/>
      <c r="L10" s="79"/>
      <c r="M10" s="152">
        <v>42062</v>
      </c>
      <c r="N10" s="25"/>
      <c r="O10" s="153">
        <v>42076</v>
      </c>
      <c r="P10" s="153"/>
      <c r="Q10" s="154"/>
    </row>
    <row r="11" spans="2:17" s="137" customFormat="1" ht="19.5" customHeight="1">
      <c r="B11" s="25"/>
      <c r="C11" s="25"/>
      <c r="D11" s="25"/>
      <c r="E11" s="149"/>
      <c r="F11" s="79"/>
      <c r="G11" s="150"/>
      <c r="H11" s="23">
        <f t="shared" si="0"/>
        <v>0</v>
      </c>
      <c r="I11" s="147"/>
      <c r="J11" s="149"/>
      <c r="K11" s="49"/>
      <c r="L11" s="79"/>
      <c r="M11" s="152"/>
      <c r="N11" s="25"/>
      <c r="O11" s="153"/>
      <c r="P11" s="153"/>
      <c r="Q11" s="154"/>
    </row>
    <row r="12" spans="2:17" s="137" customFormat="1" ht="19.5" customHeight="1">
      <c r="B12" s="25"/>
      <c r="C12" s="15" t="s">
        <v>58</v>
      </c>
      <c r="D12" s="15" t="s">
        <v>58</v>
      </c>
      <c r="E12" s="73" t="s">
        <v>225</v>
      </c>
      <c r="F12" s="16">
        <v>1</v>
      </c>
      <c r="G12" s="74">
        <v>2814</v>
      </c>
      <c r="H12" s="23">
        <f t="shared" si="0"/>
        <v>2814</v>
      </c>
      <c r="I12" s="17"/>
      <c r="J12" s="26" t="s">
        <v>906</v>
      </c>
      <c r="K12" s="49"/>
      <c r="L12" s="79"/>
      <c r="M12" s="152">
        <v>42062</v>
      </c>
      <c r="N12" s="25"/>
      <c r="O12" s="153">
        <v>42076</v>
      </c>
      <c r="P12" s="152">
        <v>42074</v>
      </c>
      <c r="Q12" s="154">
        <v>42073</v>
      </c>
    </row>
    <row r="13" spans="2:17" s="137" customFormat="1" ht="18" customHeight="1">
      <c r="B13" s="79"/>
      <c r="C13" s="25"/>
      <c r="D13" s="25"/>
      <c r="E13" s="288"/>
      <c r="F13" s="79"/>
      <c r="G13" s="150"/>
      <c r="H13" s="23">
        <f t="shared" si="0"/>
        <v>0</v>
      </c>
      <c r="I13" s="156"/>
      <c r="J13" s="36"/>
      <c r="K13" s="49"/>
      <c r="L13" s="158"/>
      <c r="M13" s="152"/>
      <c r="N13" s="148"/>
      <c r="O13" s="153"/>
      <c r="P13" s="152"/>
      <c r="Q13" s="154"/>
    </row>
    <row r="14" spans="2:17" s="137" customFormat="1" ht="18" customHeight="1">
      <c r="B14" s="79"/>
      <c r="C14" s="25" t="s">
        <v>58</v>
      </c>
      <c r="D14" s="25" t="s">
        <v>58</v>
      </c>
      <c r="E14" s="76" t="s">
        <v>255</v>
      </c>
      <c r="F14" s="155">
        <v>1</v>
      </c>
      <c r="G14" s="22">
        <v>5200</v>
      </c>
      <c r="H14" s="150">
        <f t="shared" si="0"/>
        <v>5200</v>
      </c>
      <c r="I14" s="23"/>
      <c r="J14" s="36" t="s">
        <v>478</v>
      </c>
      <c r="K14" s="49"/>
      <c r="L14" s="158"/>
      <c r="M14" s="152">
        <v>42062</v>
      </c>
      <c r="N14" s="148"/>
      <c r="O14" s="152">
        <v>42065</v>
      </c>
      <c r="P14" s="152">
        <v>42065</v>
      </c>
      <c r="Q14" s="154">
        <v>42065</v>
      </c>
    </row>
    <row r="15" spans="2:17" s="137" customFormat="1" ht="18" customHeight="1">
      <c r="B15" s="79"/>
      <c r="C15" s="25" t="s">
        <v>58</v>
      </c>
      <c r="D15" s="25" t="s">
        <v>58</v>
      </c>
      <c r="E15" s="76" t="s">
        <v>257</v>
      </c>
      <c r="F15" s="155">
        <v>1</v>
      </c>
      <c r="G15" s="20">
        <v>203</v>
      </c>
      <c r="H15" s="151">
        <f t="shared" si="0"/>
        <v>203</v>
      </c>
      <c r="I15" s="17"/>
      <c r="J15" s="36" t="s">
        <v>479</v>
      </c>
      <c r="K15" s="49"/>
      <c r="L15" s="158"/>
      <c r="M15" s="152">
        <v>42062</v>
      </c>
      <c r="N15" s="148"/>
      <c r="O15" s="152">
        <v>42065</v>
      </c>
      <c r="P15" s="152">
        <v>42065</v>
      </c>
      <c r="Q15" s="154">
        <v>42065</v>
      </c>
    </row>
    <row r="16" spans="2:17" s="137" customFormat="1" ht="18" customHeight="1">
      <c r="B16" s="79"/>
      <c r="C16" s="25"/>
      <c r="D16" s="25"/>
      <c r="E16" s="76"/>
      <c r="F16" s="155"/>
      <c r="G16" s="20"/>
      <c r="H16" s="151">
        <f t="shared" si="0"/>
        <v>0</v>
      </c>
      <c r="I16" s="17"/>
      <c r="J16" s="36"/>
      <c r="K16" s="49"/>
      <c r="L16" s="158"/>
      <c r="M16" s="152"/>
      <c r="N16" s="148"/>
      <c r="O16" s="153"/>
      <c r="P16" s="153"/>
      <c r="Q16" s="154"/>
    </row>
    <row r="17" spans="2:17" s="137" customFormat="1" ht="18" customHeight="1">
      <c r="B17" s="79"/>
      <c r="C17" s="25" t="s">
        <v>466</v>
      </c>
      <c r="D17" s="25" t="s">
        <v>23</v>
      </c>
      <c r="E17" s="76" t="s">
        <v>907</v>
      </c>
      <c r="F17" s="155">
        <v>1</v>
      </c>
      <c r="G17" s="20">
        <v>7240</v>
      </c>
      <c r="H17" s="151">
        <f t="shared" si="0"/>
        <v>7240</v>
      </c>
      <c r="I17" s="17"/>
      <c r="J17" s="36" t="s">
        <v>908</v>
      </c>
      <c r="K17" s="49"/>
      <c r="L17" s="158"/>
      <c r="M17" s="152">
        <v>42062</v>
      </c>
      <c r="N17" s="148"/>
      <c r="O17" s="153">
        <v>42076</v>
      </c>
      <c r="P17" s="153">
        <v>42074</v>
      </c>
      <c r="Q17" s="154">
        <v>42072</v>
      </c>
    </row>
    <row r="18" spans="2:17" s="137" customFormat="1" ht="18" customHeight="1">
      <c r="B18" s="79"/>
      <c r="C18" s="15"/>
      <c r="D18" s="15"/>
      <c r="E18" s="43"/>
      <c r="F18" s="49"/>
      <c r="G18" s="23"/>
      <c r="H18" s="151">
        <f t="shared" si="0"/>
        <v>0</v>
      </c>
      <c r="I18" s="80"/>
      <c r="J18" s="78"/>
      <c r="K18" s="48"/>
      <c r="L18" s="158"/>
      <c r="M18" s="154"/>
      <c r="N18" s="148"/>
      <c r="O18" s="152"/>
      <c r="P18" s="152"/>
      <c r="Q18" s="154"/>
    </row>
    <row r="19" spans="2:17" s="137" customFormat="1" ht="18" customHeight="1">
      <c r="B19" s="79"/>
      <c r="C19" s="15" t="s">
        <v>165</v>
      </c>
      <c r="D19" s="15" t="s">
        <v>165</v>
      </c>
      <c r="E19" s="43" t="s">
        <v>909</v>
      </c>
      <c r="F19" s="49">
        <v>1</v>
      </c>
      <c r="G19" s="23">
        <v>5800</v>
      </c>
      <c r="H19" s="151">
        <f t="shared" si="0"/>
        <v>5800</v>
      </c>
      <c r="I19" s="80"/>
      <c r="J19" s="78" t="s">
        <v>264</v>
      </c>
      <c r="K19" s="158"/>
      <c r="L19" s="158"/>
      <c r="M19" s="154">
        <v>42061</v>
      </c>
      <c r="N19" s="148"/>
      <c r="O19" s="152">
        <v>42076</v>
      </c>
      <c r="P19" s="152"/>
      <c r="Q19" s="154" t="s">
        <v>488</v>
      </c>
    </row>
    <row r="20" spans="2:17" s="137" customFormat="1" ht="18" customHeight="1">
      <c r="B20" s="79"/>
      <c r="C20" s="15" t="s">
        <v>165</v>
      </c>
      <c r="D20" s="15" t="s">
        <v>165</v>
      </c>
      <c r="E20" s="43" t="s">
        <v>910</v>
      </c>
      <c r="F20" s="155">
        <v>1</v>
      </c>
      <c r="G20" s="23">
        <v>6400</v>
      </c>
      <c r="H20" s="151">
        <f t="shared" si="0"/>
        <v>6400</v>
      </c>
      <c r="I20" s="23"/>
      <c r="J20" s="36" t="s">
        <v>911</v>
      </c>
      <c r="K20" s="158"/>
      <c r="L20" s="158"/>
      <c r="M20" s="154">
        <v>42061</v>
      </c>
      <c r="N20" s="148"/>
      <c r="O20" s="152">
        <v>42076</v>
      </c>
      <c r="P20" s="152"/>
      <c r="Q20" s="154" t="s">
        <v>488</v>
      </c>
    </row>
    <row r="21" spans="2:17" s="137" customFormat="1" ht="18" customHeight="1">
      <c r="B21" s="79"/>
      <c r="C21" s="15" t="s">
        <v>165</v>
      </c>
      <c r="D21" s="15" t="s">
        <v>165</v>
      </c>
      <c r="E21" s="43" t="s">
        <v>912</v>
      </c>
      <c r="F21" s="155">
        <v>1</v>
      </c>
      <c r="G21" s="23">
        <v>10000</v>
      </c>
      <c r="H21" s="151">
        <f t="shared" si="0"/>
        <v>10000</v>
      </c>
      <c r="I21" s="23"/>
      <c r="J21" s="28" t="s">
        <v>913</v>
      </c>
      <c r="K21" s="158"/>
      <c r="L21" s="158"/>
      <c r="M21" s="154">
        <v>42061</v>
      </c>
      <c r="N21" s="148"/>
      <c r="O21" s="152">
        <v>42076</v>
      </c>
      <c r="P21" s="152"/>
      <c r="Q21" s="154" t="s">
        <v>488</v>
      </c>
    </row>
    <row r="22" spans="2:17" s="137" customFormat="1" ht="18" customHeight="1">
      <c r="B22" s="79"/>
      <c r="C22" s="15" t="s">
        <v>165</v>
      </c>
      <c r="D22" s="15" t="s">
        <v>165</v>
      </c>
      <c r="E22" s="43" t="s">
        <v>914</v>
      </c>
      <c r="F22" s="155">
        <v>1</v>
      </c>
      <c r="G22" s="151">
        <v>5600</v>
      </c>
      <c r="H22" s="151">
        <f t="shared" si="0"/>
        <v>5600</v>
      </c>
      <c r="I22" s="156"/>
      <c r="J22" s="28" t="s">
        <v>915</v>
      </c>
      <c r="K22" s="158"/>
      <c r="L22" s="158"/>
      <c r="M22" s="154">
        <v>42061</v>
      </c>
      <c r="N22" s="148"/>
      <c r="O22" s="152">
        <v>42076</v>
      </c>
      <c r="P22" s="152"/>
      <c r="Q22" s="154" t="s">
        <v>488</v>
      </c>
    </row>
    <row r="23" spans="2:17" s="137" customFormat="1" ht="18" customHeight="1">
      <c r="B23" s="79"/>
      <c r="C23" s="15" t="s">
        <v>165</v>
      </c>
      <c r="D23" s="15" t="s">
        <v>165</v>
      </c>
      <c r="E23" s="43" t="s">
        <v>916</v>
      </c>
      <c r="F23" s="155">
        <v>1</v>
      </c>
      <c r="G23" s="151">
        <v>7300</v>
      </c>
      <c r="H23" s="151">
        <f t="shared" si="0"/>
        <v>7300</v>
      </c>
      <c r="I23" s="156"/>
      <c r="J23" s="28" t="s">
        <v>917</v>
      </c>
      <c r="K23" s="158"/>
      <c r="L23" s="158"/>
      <c r="M23" s="154">
        <v>42061</v>
      </c>
      <c r="N23" s="148"/>
      <c r="O23" s="152">
        <v>42076</v>
      </c>
      <c r="P23" s="152"/>
      <c r="Q23" s="154" t="s">
        <v>488</v>
      </c>
    </row>
    <row r="24" spans="2:17" s="137" customFormat="1" ht="18" customHeight="1">
      <c r="B24" s="79"/>
      <c r="C24" s="15" t="s">
        <v>165</v>
      </c>
      <c r="D24" s="15" t="s">
        <v>165</v>
      </c>
      <c r="E24" s="43" t="s">
        <v>918</v>
      </c>
      <c r="F24" s="155">
        <v>1</v>
      </c>
      <c r="G24" s="151">
        <v>8400</v>
      </c>
      <c r="H24" s="151">
        <f t="shared" si="0"/>
        <v>8400</v>
      </c>
      <c r="I24" s="156"/>
      <c r="J24" s="28" t="s">
        <v>919</v>
      </c>
      <c r="K24" s="158"/>
      <c r="L24" s="158"/>
      <c r="M24" s="154">
        <v>42061</v>
      </c>
      <c r="N24" s="148"/>
      <c r="O24" s="152">
        <v>42076</v>
      </c>
      <c r="P24" s="152"/>
      <c r="Q24" s="154" t="s">
        <v>488</v>
      </c>
    </row>
    <row r="25" spans="2:17" s="137" customFormat="1" ht="18" customHeight="1">
      <c r="B25" s="79"/>
      <c r="C25" s="15" t="s">
        <v>165</v>
      </c>
      <c r="D25" s="15" t="s">
        <v>165</v>
      </c>
      <c r="E25" s="43" t="s">
        <v>920</v>
      </c>
      <c r="F25" s="155">
        <v>1</v>
      </c>
      <c r="G25" s="151">
        <v>2100</v>
      </c>
      <c r="H25" s="151">
        <f t="shared" si="0"/>
        <v>2100</v>
      </c>
      <c r="I25" s="156"/>
      <c r="J25" s="28" t="s">
        <v>921</v>
      </c>
      <c r="K25" s="334"/>
      <c r="L25" s="158"/>
      <c r="M25" s="154">
        <v>42062</v>
      </c>
      <c r="N25" s="148"/>
      <c r="O25" s="152">
        <v>42076</v>
      </c>
      <c r="P25" s="152"/>
      <c r="Q25" s="154" t="s">
        <v>488</v>
      </c>
    </row>
    <row r="26" spans="2:17" s="137" customFormat="1" ht="18" customHeight="1">
      <c r="B26" s="293"/>
      <c r="C26" s="190" t="s">
        <v>165</v>
      </c>
      <c r="D26" s="190" t="s">
        <v>165</v>
      </c>
      <c r="E26" s="335" t="s">
        <v>922</v>
      </c>
      <c r="F26" s="336">
        <v>1</v>
      </c>
      <c r="G26" s="294">
        <v>8400</v>
      </c>
      <c r="H26" s="294">
        <f>F26*G26</f>
        <v>8400</v>
      </c>
      <c r="I26" s="337"/>
      <c r="J26" s="338" t="s">
        <v>919</v>
      </c>
      <c r="K26" s="339" t="s">
        <v>923</v>
      </c>
      <c r="L26" s="340"/>
      <c r="M26" s="341">
        <v>42079</v>
      </c>
      <c r="N26" s="341">
        <v>42080</v>
      </c>
      <c r="O26" s="342">
        <v>42083</v>
      </c>
      <c r="P26" s="152"/>
      <c r="Q26" s="154" t="s">
        <v>924</v>
      </c>
    </row>
    <row r="27" spans="2:17" s="137" customFormat="1" ht="18" customHeight="1">
      <c r="B27" s="79"/>
      <c r="C27" s="15"/>
      <c r="D27" s="15"/>
      <c r="E27" s="43"/>
      <c r="F27" s="155"/>
      <c r="G27" s="151"/>
      <c r="H27" s="151"/>
      <c r="I27" s="156"/>
      <c r="J27" s="28"/>
      <c r="K27" s="158"/>
      <c r="L27" s="158"/>
      <c r="M27" s="152"/>
      <c r="N27" s="148"/>
      <c r="O27" s="166"/>
      <c r="P27" s="152"/>
      <c r="Q27" s="154"/>
    </row>
    <row r="28" spans="2:17" s="137" customFormat="1" ht="18" customHeight="1">
      <c r="B28" s="79"/>
      <c r="C28" s="25" t="s">
        <v>58</v>
      </c>
      <c r="D28" s="25" t="s">
        <v>58</v>
      </c>
      <c r="E28" s="28" t="s">
        <v>925</v>
      </c>
      <c r="F28" s="155">
        <v>2</v>
      </c>
      <c r="G28" s="151">
        <v>570</v>
      </c>
      <c r="H28" s="151">
        <f t="shared" si="0"/>
        <v>1140</v>
      </c>
      <c r="I28" s="156"/>
      <c r="J28" s="28" t="s">
        <v>926</v>
      </c>
      <c r="K28" s="158"/>
      <c r="L28" s="158"/>
      <c r="M28" s="152">
        <v>42062</v>
      </c>
      <c r="N28" s="148"/>
      <c r="O28" s="152">
        <v>42065</v>
      </c>
      <c r="P28" s="152">
        <v>42065</v>
      </c>
      <c r="Q28" s="154">
        <v>42065</v>
      </c>
    </row>
    <row r="29" spans="2:17" s="137" customFormat="1" ht="18" customHeight="1">
      <c r="B29" s="79"/>
      <c r="C29" s="25" t="s">
        <v>58</v>
      </c>
      <c r="D29" s="25" t="s">
        <v>58</v>
      </c>
      <c r="E29" s="28" t="s">
        <v>562</v>
      </c>
      <c r="F29" s="155">
        <v>1</v>
      </c>
      <c r="G29" s="151">
        <v>850</v>
      </c>
      <c r="H29" s="151">
        <f>F29*G29</f>
        <v>850</v>
      </c>
      <c r="I29" s="156"/>
      <c r="J29" s="28" t="s">
        <v>927</v>
      </c>
      <c r="K29" s="158"/>
      <c r="L29" s="158"/>
      <c r="M29" s="152">
        <v>42062</v>
      </c>
      <c r="N29" s="148"/>
      <c r="O29" s="152">
        <v>42065</v>
      </c>
      <c r="P29" s="152">
        <v>42065</v>
      </c>
      <c r="Q29" s="154">
        <v>42065</v>
      </c>
    </row>
    <row r="30" spans="2:17" s="137" customFormat="1" ht="18" customHeight="1">
      <c r="B30" s="79"/>
      <c r="C30" s="15" t="s">
        <v>58</v>
      </c>
      <c r="D30" s="15" t="s">
        <v>58</v>
      </c>
      <c r="E30" s="73" t="s">
        <v>124</v>
      </c>
      <c r="F30" s="16">
        <v>1</v>
      </c>
      <c r="G30" s="22">
        <v>190</v>
      </c>
      <c r="H30" s="233">
        <f>F30*G30</f>
        <v>190</v>
      </c>
      <c r="I30" s="17"/>
      <c r="J30" s="36" t="s">
        <v>563</v>
      </c>
      <c r="K30" s="158"/>
      <c r="L30" s="158"/>
      <c r="M30" s="152">
        <v>42062</v>
      </c>
      <c r="N30" s="148"/>
      <c r="O30" s="152">
        <v>42065</v>
      </c>
      <c r="P30" s="152">
        <v>42065</v>
      </c>
      <c r="Q30" s="154">
        <v>42065</v>
      </c>
    </row>
    <row r="31" spans="2:17" s="137" customFormat="1" ht="18" customHeight="1">
      <c r="B31" s="79"/>
      <c r="C31" s="25" t="s">
        <v>58</v>
      </c>
      <c r="D31" s="25" t="s">
        <v>58</v>
      </c>
      <c r="E31" s="78" t="s">
        <v>129</v>
      </c>
      <c r="F31" s="79">
        <v>1</v>
      </c>
      <c r="G31" s="151">
        <v>940</v>
      </c>
      <c r="H31" s="233">
        <f>F31*G31</f>
        <v>940</v>
      </c>
      <c r="I31" s="80"/>
      <c r="J31" s="78" t="s">
        <v>594</v>
      </c>
      <c r="K31" s="158"/>
      <c r="L31" s="158"/>
      <c r="M31" s="152">
        <v>42062</v>
      </c>
      <c r="N31" s="148"/>
      <c r="O31" s="152">
        <v>42065</v>
      </c>
      <c r="P31" s="152">
        <v>42065</v>
      </c>
      <c r="Q31" s="154">
        <v>42065</v>
      </c>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48"/>
      <c r="F36" s="155"/>
      <c r="G36" s="151"/>
      <c r="H36" s="151">
        <f t="shared" si="0"/>
        <v>0</v>
      </c>
      <c r="I36" s="156"/>
      <c r="J36" s="158"/>
      <c r="K36" s="158"/>
      <c r="L36" s="158"/>
      <c r="M36" s="148"/>
      <c r="N36" s="148"/>
      <c r="O36" s="166"/>
      <c r="P36" s="148"/>
      <c r="Q36" s="154"/>
    </row>
    <row r="37" spans="2:17" s="137" customFormat="1" ht="18" customHeight="1">
      <c r="B37" s="25"/>
      <c r="C37" s="25"/>
      <c r="D37" s="25"/>
      <c r="E37" s="158"/>
      <c r="F37" s="155"/>
      <c r="G37" s="151"/>
      <c r="H37" s="151">
        <f t="shared" si="0"/>
        <v>0</v>
      </c>
      <c r="I37" s="156"/>
      <c r="J37" s="158"/>
      <c r="K37" s="158"/>
      <c r="L37" s="158"/>
      <c r="M37" s="148"/>
      <c r="N37" s="148"/>
      <c r="O37" s="166"/>
      <c r="P37" s="148"/>
      <c r="Q37" s="154"/>
    </row>
    <row r="38" spans="2:17" s="137" customFormat="1" ht="18" customHeight="1">
      <c r="B38" s="25"/>
      <c r="C38" s="25"/>
      <c r="D38" s="25"/>
      <c r="E38" s="158"/>
      <c r="F38" s="155"/>
      <c r="G38" s="151"/>
      <c r="H38" s="151">
        <f t="shared" si="0"/>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E3D3-6913-4497-9938-0DA718322B9E}">
  <dimension ref="B2:Q94"/>
  <sheetViews>
    <sheetView zoomScale="85" zoomScaleNormal="85" workbookViewId="0">
      <pane xSplit="10" ySplit="8" topLeftCell="M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902</v>
      </c>
      <c r="G2" s="4" t="s">
        <v>2</v>
      </c>
      <c r="H2" s="5"/>
      <c r="I2" s="6"/>
      <c r="J2" s="136">
        <f>SUM(H:H)</f>
        <v>16000</v>
      </c>
    </row>
    <row r="3" spans="2:17" ht="20.100000000000001" customHeight="1">
      <c r="B3" s="133" t="s">
        <v>3</v>
      </c>
      <c r="C3" s="133"/>
      <c r="D3" s="133"/>
      <c r="E3" s="134" t="s">
        <v>903</v>
      </c>
    </row>
    <row r="4" spans="2:17" ht="20.100000000000001" customHeight="1">
      <c r="B4" s="133" t="s">
        <v>5</v>
      </c>
      <c r="C4" s="133"/>
      <c r="D4" s="133"/>
      <c r="E4" s="134">
        <v>126340</v>
      </c>
      <c r="G4" s="133" t="s">
        <v>16</v>
      </c>
      <c r="H4" s="133"/>
      <c r="I4" s="133"/>
      <c r="J4" s="328"/>
      <c r="K4" s="329"/>
    </row>
    <row r="5" spans="2:17" ht="20.100000000000001" customHeight="1">
      <c r="B5" s="133" t="s">
        <v>6</v>
      </c>
      <c r="C5" s="133"/>
      <c r="D5" s="133"/>
      <c r="E5" s="142">
        <v>42087</v>
      </c>
      <c r="G5" s="133"/>
      <c r="H5" s="133"/>
      <c r="I5" s="133"/>
      <c r="J5" s="330"/>
      <c r="K5" s="331"/>
    </row>
    <row r="6" spans="2:17" ht="20.100000000000001" customHeight="1">
      <c r="B6" s="133" t="s">
        <v>7</v>
      </c>
      <c r="C6" s="133"/>
      <c r="D6" s="133"/>
      <c r="E6" s="142">
        <v>42087</v>
      </c>
      <c r="G6" s="133"/>
      <c r="H6" s="133"/>
      <c r="I6" s="133"/>
      <c r="J6" s="332"/>
      <c r="K6" s="333"/>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t="s">
        <v>58</v>
      </c>
      <c r="D9" s="25" t="s">
        <v>58</v>
      </c>
      <c r="E9" s="28" t="s">
        <v>928</v>
      </c>
      <c r="F9" s="155">
        <v>1</v>
      </c>
      <c r="G9" s="151">
        <v>16000</v>
      </c>
      <c r="H9" s="151">
        <f t="shared" ref="H9:H16" si="0">F9*G9</f>
        <v>16000</v>
      </c>
      <c r="I9" s="156"/>
      <c r="J9" s="28" t="s">
        <v>929</v>
      </c>
      <c r="K9" s="158"/>
      <c r="L9" s="158"/>
      <c r="M9" s="152">
        <v>42062</v>
      </c>
      <c r="N9" s="148"/>
      <c r="O9" s="152">
        <v>42069</v>
      </c>
      <c r="P9" s="152">
        <v>42069</v>
      </c>
      <c r="Q9" s="154">
        <v>42069</v>
      </c>
    </row>
    <row r="10" spans="2:17" s="137" customFormat="1" ht="19.5" customHeight="1">
      <c r="B10" s="25"/>
      <c r="C10" s="25"/>
      <c r="D10" s="25"/>
      <c r="E10" s="149"/>
      <c r="F10" s="79"/>
      <c r="G10" s="150"/>
      <c r="H10" s="151">
        <f t="shared" si="0"/>
        <v>0</v>
      </c>
      <c r="I10" s="147"/>
      <c r="J10" s="149"/>
      <c r="K10" s="79"/>
      <c r="L10" s="79"/>
      <c r="M10" s="154"/>
      <c r="N10" s="25"/>
      <c r="O10" s="153"/>
      <c r="P10" s="153"/>
      <c r="Q10" s="154"/>
    </row>
    <row r="11" spans="2:17" s="137" customFormat="1" ht="19.5" customHeight="1">
      <c r="B11" s="25"/>
      <c r="C11" s="25"/>
      <c r="D11" s="25"/>
      <c r="E11" s="149"/>
      <c r="F11" s="79"/>
      <c r="G11" s="150"/>
      <c r="H11" s="151">
        <f t="shared" si="0"/>
        <v>0</v>
      </c>
      <c r="I11" s="147"/>
      <c r="J11" s="149"/>
      <c r="K11" s="79"/>
      <c r="L11" s="79"/>
      <c r="M11" s="154"/>
      <c r="N11" s="25"/>
      <c r="O11" s="153"/>
      <c r="P11" s="152"/>
      <c r="Q11" s="154"/>
    </row>
    <row r="12" spans="2:17" s="137" customFormat="1" ht="18" customHeight="1">
      <c r="B12" s="79"/>
      <c r="C12" s="25"/>
      <c r="D12" s="25"/>
      <c r="E12" s="288"/>
      <c r="F12" s="79"/>
      <c r="G12" s="150"/>
      <c r="H12" s="151">
        <f t="shared" si="0"/>
        <v>0</v>
      </c>
      <c r="I12" s="156"/>
      <c r="J12" s="36"/>
      <c r="K12" s="157"/>
      <c r="L12" s="158"/>
      <c r="M12" s="154"/>
      <c r="N12" s="148"/>
      <c r="O12" s="153"/>
      <c r="P12" s="152"/>
      <c r="Q12" s="154"/>
    </row>
    <row r="13" spans="2:17" s="137" customFormat="1" ht="18" customHeight="1">
      <c r="B13" s="79"/>
      <c r="C13" s="25"/>
      <c r="D13" s="25"/>
      <c r="E13" s="164"/>
      <c r="F13" s="163"/>
      <c r="G13" s="150"/>
      <c r="H13" s="151">
        <f t="shared" si="0"/>
        <v>0</v>
      </c>
      <c r="I13" s="151"/>
      <c r="J13" s="164"/>
      <c r="K13" s="157"/>
      <c r="L13" s="158"/>
      <c r="M13" s="154"/>
      <c r="N13" s="148"/>
      <c r="O13" s="153"/>
      <c r="P13" s="153"/>
      <c r="Q13" s="154"/>
    </row>
    <row r="14" spans="2:17" s="137" customFormat="1" ht="18" customHeight="1">
      <c r="B14" s="79"/>
      <c r="C14" s="25"/>
      <c r="D14" s="25"/>
      <c r="E14" s="164"/>
      <c r="F14" s="163"/>
      <c r="G14" s="151"/>
      <c r="H14" s="151">
        <f t="shared" si="0"/>
        <v>0</v>
      </c>
      <c r="I14" s="151"/>
      <c r="J14" s="164"/>
      <c r="K14" s="157"/>
      <c r="L14" s="158"/>
      <c r="M14" s="154"/>
      <c r="N14" s="148"/>
      <c r="O14" s="153"/>
      <c r="P14" s="153"/>
      <c r="Q14" s="154"/>
    </row>
    <row r="15" spans="2:17" s="137" customFormat="1" ht="18" customHeight="1">
      <c r="B15" s="79"/>
      <c r="C15" s="15"/>
      <c r="D15" s="15"/>
      <c r="E15" s="43"/>
      <c r="F15" s="49"/>
      <c r="G15" s="23"/>
      <c r="H15" s="151">
        <f t="shared" si="0"/>
        <v>0</v>
      </c>
      <c r="I15" s="80"/>
      <c r="J15" s="78"/>
      <c r="K15" s="158"/>
      <c r="L15" s="158"/>
      <c r="M15" s="154"/>
      <c r="N15" s="148"/>
      <c r="O15" s="152"/>
      <c r="P15" s="152"/>
      <c r="Q15" s="154"/>
    </row>
    <row r="16" spans="2:17" s="137" customFormat="1" ht="18" customHeight="1">
      <c r="B16" s="79"/>
      <c r="C16" s="15"/>
      <c r="D16" s="15"/>
      <c r="E16" s="43"/>
      <c r="F16" s="49"/>
      <c r="G16" s="23"/>
      <c r="H16" s="151">
        <f t="shared" si="0"/>
        <v>0</v>
      </c>
      <c r="I16" s="80"/>
      <c r="J16" s="78"/>
      <c r="K16" s="158"/>
      <c r="L16" s="158"/>
      <c r="M16" s="154"/>
      <c r="N16" s="148"/>
      <c r="O16" s="152"/>
      <c r="P16" s="152"/>
      <c r="Q16" s="154"/>
    </row>
    <row r="17" spans="2:17" s="137" customFormat="1" ht="18" customHeight="1">
      <c r="B17" s="79"/>
      <c r="C17" s="25"/>
      <c r="D17" s="25"/>
      <c r="E17" s="109"/>
      <c r="F17" s="155"/>
      <c r="G17" s="23"/>
      <c r="H17" s="151">
        <f>F17*G17</f>
        <v>0</v>
      </c>
      <c r="I17" s="23"/>
      <c r="J17" s="36"/>
      <c r="K17" s="158"/>
      <c r="L17" s="158"/>
      <c r="M17" s="152"/>
      <c r="N17" s="148"/>
      <c r="O17" s="166"/>
      <c r="P17" s="152"/>
      <c r="Q17" s="154"/>
    </row>
    <row r="18" spans="2:17" s="137" customFormat="1" ht="18" customHeight="1">
      <c r="B18" s="79"/>
      <c r="C18" s="25"/>
      <c r="D18" s="25"/>
      <c r="E18" s="109"/>
      <c r="F18" s="155"/>
      <c r="G18" s="23"/>
      <c r="H18" s="151">
        <f t="shared" ref="H18:H35" si="1">F18*G18</f>
        <v>0</v>
      </c>
      <c r="I18" s="23"/>
      <c r="J18" s="158"/>
      <c r="K18" s="158"/>
      <c r="L18" s="158"/>
      <c r="M18" s="152"/>
      <c r="N18" s="148"/>
      <c r="O18" s="166"/>
      <c r="P18" s="152"/>
      <c r="Q18" s="154"/>
    </row>
    <row r="19" spans="2:17" s="137" customFormat="1" ht="18" customHeight="1">
      <c r="B19" s="79"/>
      <c r="C19" s="25"/>
      <c r="D19" s="25"/>
      <c r="E19" s="158"/>
      <c r="F19" s="155"/>
      <c r="G19" s="151"/>
      <c r="H19" s="151">
        <f t="shared" si="1"/>
        <v>0</v>
      </c>
      <c r="I19" s="156"/>
      <c r="J19" s="158"/>
      <c r="K19" s="158"/>
      <c r="L19" s="158"/>
      <c r="M19" s="152"/>
      <c r="N19" s="148"/>
      <c r="O19" s="166"/>
      <c r="P19" s="152"/>
      <c r="Q19" s="154"/>
    </row>
    <row r="20" spans="2:17" s="137" customFormat="1" ht="18" customHeight="1">
      <c r="B20" s="79"/>
      <c r="C20" s="25"/>
      <c r="D20" s="25"/>
      <c r="E20" s="158"/>
      <c r="F20" s="155"/>
      <c r="G20" s="151"/>
      <c r="H20" s="151">
        <f t="shared" si="1"/>
        <v>0</v>
      </c>
      <c r="I20" s="156"/>
      <c r="J20" s="158"/>
      <c r="K20" s="158"/>
      <c r="L20" s="158"/>
      <c r="M20" s="152"/>
      <c r="N20" s="148"/>
      <c r="O20" s="166"/>
      <c r="P20" s="152"/>
      <c r="Q20" s="154"/>
    </row>
    <row r="21" spans="2:17" s="137" customFormat="1" ht="18" customHeight="1">
      <c r="B21" s="79"/>
      <c r="C21" s="25"/>
      <c r="D21" s="25"/>
      <c r="E21" s="158"/>
      <c r="F21" s="155"/>
      <c r="G21" s="151"/>
      <c r="H21" s="151">
        <f t="shared" si="1"/>
        <v>0</v>
      </c>
      <c r="I21" s="156"/>
      <c r="J21" s="158"/>
      <c r="K21" s="158"/>
      <c r="L21" s="158"/>
      <c r="M21" s="152"/>
      <c r="N21" s="148"/>
      <c r="O21" s="166"/>
      <c r="P21" s="152"/>
      <c r="Q21" s="154"/>
    </row>
    <row r="22" spans="2:17" s="137" customFormat="1" ht="18" customHeight="1">
      <c r="B22" s="79"/>
      <c r="C22" s="25"/>
      <c r="D22" s="25"/>
      <c r="E22" s="158"/>
      <c r="F22" s="155"/>
      <c r="G22" s="151"/>
      <c r="H22" s="151">
        <f t="shared" si="1"/>
        <v>0</v>
      </c>
      <c r="I22" s="156"/>
      <c r="J22" s="158"/>
      <c r="K22" s="158"/>
      <c r="L22" s="158"/>
      <c r="M22" s="152"/>
      <c r="N22" s="148"/>
      <c r="O22" s="166"/>
      <c r="P22" s="152"/>
      <c r="Q22" s="154"/>
    </row>
    <row r="23" spans="2:17" s="137" customFormat="1" ht="18" customHeight="1">
      <c r="B23" s="79"/>
      <c r="C23" s="25"/>
      <c r="D23" s="25"/>
      <c r="E23" s="158"/>
      <c r="F23" s="155"/>
      <c r="G23" s="151"/>
      <c r="H23" s="151">
        <f t="shared" si="1"/>
        <v>0</v>
      </c>
      <c r="I23" s="156"/>
      <c r="J23" s="158"/>
      <c r="K23" s="158"/>
      <c r="L23" s="158"/>
      <c r="M23" s="152"/>
      <c r="N23" s="148"/>
      <c r="O23" s="166"/>
      <c r="P23" s="152"/>
      <c r="Q23" s="154"/>
    </row>
    <row r="24" spans="2:17" s="137" customFormat="1" ht="18" customHeight="1">
      <c r="B24" s="79"/>
      <c r="C24" s="25"/>
      <c r="D24" s="25"/>
      <c r="E24" s="158"/>
      <c r="F24" s="155"/>
      <c r="G24" s="151"/>
      <c r="H24" s="151">
        <f t="shared" si="1"/>
        <v>0</v>
      </c>
      <c r="I24" s="156"/>
      <c r="J24" s="158"/>
      <c r="K24" s="158"/>
      <c r="L24" s="158"/>
      <c r="M24" s="152"/>
      <c r="N24" s="148"/>
      <c r="O24" s="166"/>
      <c r="P24" s="152"/>
      <c r="Q24" s="154"/>
    </row>
    <row r="25" spans="2:17" s="137" customFormat="1" ht="18" customHeight="1">
      <c r="B25" s="79"/>
      <c r="C25" s="25"/>
      <c r="D25" s="25"/>
      <c r="E25" s="158"/>
      <c r="F25" s="155"/>
      <c r="G25" s="151"/>
      <c r="H25" s="151">
        <f t="shared" si="1"/>
        <v>0</v>
      </c>
      <c r="I25" s="156"/>
      <c r="J25" s="158"/>
      <c r="K25" s="158"/>
      <c r="L25" s="158"/>
      <c r="M25" s="152"/>
      <c r="N25" s="148"/>
      <c r="O25" s="166"/>
      <c r="P25" s="152"/>
      <c r="Q25" s="154"/>
    </row>
    <row r="26" spans="2:17" s="137" customFormat="1" ht="18" customHeight="1">
      <c r="B26" s="79"/>
      <c r="C26" s="25"/>
      <c r="D26" s="25"/>
      <c r="E26" s="158"/>
      <c r="F26" s="155"/>
      <c r="G26" s="151"/>
      <c r="H26" s="151">
        <f t="shared" si="1"/>
        <v>0</v>
      </c>
      <c r="I26" s="156"/>
      <c r="J26" s="158"/>
      <c r="K26" s="158"/>
      <c r="L26" s="158"/>
      <c r="M26" s="148"/>
      <c r="N26" s="148"/>
      <c r="O26" s="166"/>
      <c r="P26" s="148"/>
      <c r="Q26" s="154"/>
    </row>
    <row r="27" spans="2:17" s="137" customFormat="1" ht="18" customHeight="1">
      <c r="B27" s="79"/>
      <c r="C27" s="25"/>
      <c r="D27" s="25"/>
      <c r="E27" s="158"/>
      <c r="F27" s="155"/>
      <c r="G27" s="151"/>
      <c r="H27" s="151">
        <f t="shared" si="1"/>
        <v>0</v>
      </c>
      <c r="I27" s="156"/>
      <c r="J27" s="158"/>
      <c r="K27" s="158"/>
      <c r="L27" s="158"/>
      <c r="M27" s="148"/>
      <c r="N27" s="148"/>
      <c r="O27" s="166"/>
      <c r="P27" s="148"/>
      <c r="Q27" s="154"/>
    </row>
    <row r="28" spans="2:17" s="137" customFormat="1" ht="18" customHeight="1">
      <c r="B28" s="79"/>
      <c r="C28" s="25"/>
      <c r="D28" s="25"/>
      <c r="E28" s="158"/>
      <c r="F28" s="155"/>
      <c r="G28" s="151"/>
      <c r="H28" s="151">
        <f t="shared" si="1"/>
        <v>0</v>
      </c>
      <c r="I28" s="156"/>
      <c r="J28" s="158"/>
      <c r="K28" s="158"/>
      <c r="L28" s="158"/>
      <c r="M28" s="148"/>
      <c r="N28" s="148"/>
      <c r="O28" s="166"/>
      <c r="P28" s="148"/>
      <c r="Q28" s="154"/>
    </row>
    <row r="29" spans="2:17" s="137" customFormat="1" ht="18" customHeight="1">
      <c r="B29" s="25"/>
      <c r="C29" s="25"/>
      <c r="D29" s="25"/>
      <c r="E29" s="158"/>
      <c r="F29" s="155"/>
      <c r="G29" s="151"/>
      <c r="H29" s="151">
        <f t="shared" si="1"/>
        <v>0</v>
      </c>
      <c r="I29" s="156"/>
      <c r="J29" s="158"/>
      <c r="K29" s="158"/>
      <c r="L29" s="158"/>
      <c r="M29" s="148"/>
      <c r="N29" s="148"/>
      <c r="O29" s="166"/>
      <c r="P29" s="148"/>
      <c r="Q29" s="154"/>
    </row>
    <row r="30" spans="2:17" s="137" customFormat="1" ht="18" customHeight="1">
      <c r="B30" s="25"/>
      <c r="C30" s="25"/>
      <c r="D30" s="25"/>
      <c r="E30" s="158"/>
      <c r="F30" s="155"/>
      <c r="G30" s="151"/>
      <c r="H30" s="151">
        <f t="shared" si="1"/>
        <v>0</v>
      </c>
      <c r="I30" s="156"/>
      <c r="J30" s="158"/>
      <c r="K30" s="158"/>
      <c r="L30" s="158"/>
      <c r="M30" s="148"/>
      <c r="N30" s="148"/>
      <c r="O30" s="166"/>
      <c r="P30" s="148"/>
      <c r="Q30" s="154"/>
    </row>
    <row r="31" spans="2:17" s="137" customFormat="1" ht="18" customHeight="1">
      <c r="B31" s="25"/>
      <c r="C31" s="25"/>
      <c r="D31" s="25"/>
      <c r="E31" s="158"/>
      <c r="F31" s="155"/>
      <c r="G31" s="151"/>
      <c r="H31" s="151">
        <f t="shared" si="1"/>
        <v>0</v>
      </c>
      <c r="I31" s="156"/>
      <c r="J31" s="158"/>
      <c r="K31" s="158"/>
      <c r="L31" s="158"/>
      <c r="M31" s="148"/>
      <c r="N31" s="148"/>
      <c r="O31" s="166"/>
      <c r="P31" s="148"/>
      <c r="Q31" s="154"/>
    </row>
    <row r="32" spans="2:17" s="137" customFormat="1" ht="18" customHeight="1">
      <c r="B32" s="25"/>
      <c r="C32" s="25"/>
      <c r="D32" s="25"/>
      <c r="E32" s="158"/>
      <c r="F32" s="155"/>
      <c r="G32" s="151"/>
      <c r="H32" s="151">
        <f t="shared" si="1"/>
        <v>0</v>
      </c>
      <c r="I32" s="156"/>
      <c r="J32" s="158"/>
      <c r="K32" s="158"/>
      <c r="L32" s="158"/>
      <c r="M32" s="148"/>
      <c r="N32" s="148"/>
      <c r="O32" s="166"/>
      <c r="P32" s="148"/>
      <c r="Q32" s="154"/>
    </row>
    <row r="33" spans="2:17" s="137" customFormat="1" ht="18" customHeight="1">
      <c r="B33" s="25"/>
      <c r="C33" s="25"/>
      <c r="D33" s="25"/>
      <c r="E33" s="48"/>
      <c r="F33" s="155"/>
      <c r="G33" s="151"/>
      <c r="H33" s="151">
        <f t="shared" si="1"/>
        <v>0</v>
      </c>
      <c r="I33" s="156"/>
      <c r="J33" s="158"/>
      <c r="K33" s="158"/>
      <c r="L33" s="158"/>
      <c r="M33" s="148"/>
      <c r="N33" s="148"/>
      <c r="O33" s="166"/>
      <c r="P33" s="148"/>
      <c r="Q33" s="154"/>
    </row>
    <row r="34" spans="2:17" s="137" customFormat="1" ht="18" customHeight="1">
      <c r="B34" s="25"/>
      <c r="C34" s="25"/>
      <c r="D34" s="25"/>
      <c r="E34" s="158"/>
      <c r="F34" s="155"/>
      <c r="G34" s="151"/>
      <c r="H34" s="151">
        <f t="shared" si="1"/>
        <v>0</v>
      </c>
      <c r="I34" s="156"/>
      <c r="J34" s="158"/>
      <c r="K34" s="158"/>
      <c r="L34" s="158"/>
      <c r="M34" s="148"/>
      <c r="N34" s="148"/>
      <c r="O34" s="166"/>
      <c r="P34" s="148"/>
      <c r="Q34" s="154"/>
    </row>
    <row r="35" spans="2:17" s="137" customFormat="1" ht="18" customHeight="1">
      <c r="B35" s="25"/>
      <c r="C35" s="25"/>
      <c r="D35" s="25"/>
      <c r="E35" s="158"/>
      <c r="F35" s="155"/>
      <c r="G35" s="151"/>
      <c r="H35" s="151">
        <f t="shared" si="1"/>
        <v>0</v>
      </c>
      <c r="I35" s="156"/>
      <c r="J35" s="158"/>
      <c r="K35" s="158"/>
      <c r="L35" s="158"/>
      <c r="M35" s="148"/>
      <c r="N35" s="148"/>
      <c r="O35" s="148"/>
      <c r="P35" s="148"/>
      <c r="Q35" s="148"/>
    </row>
    <row r="36" spans="2:17" ht="18" customHeight="1">
      <c r="C36" s="167"/>
      <c r="D36" s="167"/>
      <c r="E36" s="168"/>
      <c r="F36" s="169"/>
      <c r="G36" s="170"/>
      <c r="H36" s="170"/>
      <c r="I36" s="169"/>
      <c r="M36" s="171"/>
      <c r="O36" s="172"/>
      <c r="Q36" s="173"/>
    </row>
    <row r="37" spans="2:17" ht="18" customHeight="1">
      <c r="C37" s="167"/>
      <c r="D37" s="167"/>
      <c r="E37" s="168"/>
      <c r="F37" s="169"/>
      <c r="G37" s="170"/>
      <c r="H37" s="170"/>
      <c r="I37" s="169"/>
      <c r="M37" s="171"/>
      <c r="O37" s="172"/>
      <c r="Q37" s="173"/>
    </row>
    <row r="38" spans="2:17" ht="18" customHeight="1">
      <c r="C38" s="167"/>
      <c r="D38" s="167"/>
      <c r="F38" s="169"/>
      <c r="H38" s="170"/>
      <c r="J38" s="168"/>
      <c r="K38" s="168"/>
      <c r="L38" s="168"/>
      <c r="M38" s="174"/>
      <c r="O38" s="172"/>
      <c r="Q38" s="173"/>
    </row>
    <row r="39" spans="2:17" ht="18" customHeight="1">
      <c r="C39" s="167"/>
      <c r="D39" s="167"/>
      <c r="F39" s="169"/>
      <c r="H39" s="170"/>
      <c r="M39" s="171"/>
      <c r="O39" s="172"/>
      <c r="Q39" s="173"/>
    </row>
    <row r="40" spans="2:17" ht="18" customHeight="1">
      <c r="C40" s="167"/>
      <c r="D40" s="167"/>
      <c r="E40" s="168"/>
      <c r="F40" s="169"/>
      <c r="G40" s="170"/>
      <c r="H40" s="170"/>
      <c r="I40" s="175"/>
      <c r="M40" s="171"/>
      <c r="O40" s="172"/>
      <c r="Q40" s="173"/>
    </row>
    <row r="41" spans="2:17" ht="18" customHeight="1">
      <c r="C41" s="167"/>
      <c r="D41" s="167"/>
      <c r="F41" s="169"/>
      <c r="H41" s="170"/>
      <c r="M41" s="174"/>
      <c r="O41" s="172"/>
      <c r="Q41" s="173"/>
    </row>
    <row r="42" spans="2:17" ht="18" customHeight="1">
      <c r="C42" s="167"/>
      <c r="D42" s="167"/>
      <c r="F42" s="169"/>
      <c r="H42" s="170"/>
      <c r="M42" s="171"/>
      <c r="O42" s="172"/>
      <c r="Q42" s="173"/>
    </row>
    <row r="43" spans="2:17" ht="18" customHeight="1">
      <c r="C43" s="167"/>
      <c r="D43" s="167"/>
      <c r="F43" s="169"/>
      <c r="H43" s="170"/>
      <c r="M43" s="171"/>
      <c r="O43" s="172"/>
      <c r="Q43" s="173"/>
    </row>
    <row r="44" spans="2:17" ht="18" customHeight="1">
      <c r="C44" s="167"/>
      <c r="D44" s="167"/>
      <c r="F44" s="169"/>
      <c r="H44" s="170"/>
      <c r="K44" s="176"/>
      <c r="M44" s="171"/>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N49" s="137"/>
      <c r="O49" s="171"/>
      <c r="P49" s="171"/>
      <c r="Q49" s="173"/>
    </row>
    <row r="50" spans="3:17" ht="18" customHeight="1">
      <c r="C50" s="167"/>
      <c r="D50" s="167"/>
      <c r="F50" s="169"/>
      <c r="H50" s="170"/>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c r="C72" s="167"/>
      <c r="D72" s="167"/>
      <c r="I72" s="135"/>
    </row>
    <row r="73" spans="3:17">
      <c r="C73" s="167"/>
      <c r="D73" s="167"/>
      <c r="I73" s="135"/>
    </row>
    <row r="94" spans="8:8">
      <c r="H9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804E-51D7-4D19-8D29-B49AA4C19814}">
  <dimension ref="B2:R26"/>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20.625" style="3" customWidth="1"/>
    <col min="5" max="5" width="40.75" style="3" customWidth="1"/>
    <col min="6" max="6" width="6.25" style="3" customWidth="1"/>
    <col min="7" max="8" width="9.875" style="3" bestFit="1" customWidth="1"/>
    <col min="9" max="9" width="5.75" style="10" customWidth="1"/>
    <col min="10" max="10" width="31.5" style="3" customWidth="1"/>
    <col min="11" max="11" width="11.375" style="3"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75" style="3" customWidth="1"/>
    <col min="259" max="260" width="20.625" style="3" customWidth="1"/>
    <col min="261" max="261" width="40.75" style="3" customWidth="1"/>
    <col min="262" max="262" width="6.25" style="3" customWidth="1"/>
    <col min="263" max="264" width="9.875" style="3" bestFit="1" customWidth="1"/>
    <col min="265" max="265" width="5.75" style="3" customWidth="1"/>
    <col min="266" max="266" width="31.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20.625" style="3" customWidth="1"/>
    <col min="517" max="517" width="40.75" style="3" customWidth="1"/>
    <col min="518" max="518" width="6.25" style="3" customWidth="1"/>
    <col min="519" max="520" width="9.875" style="3" bestFit="1" customWidth="1"/>
    <col min="521" max="521" width="5.75" style="3" customWidth="1"/>
    <col min="522" max="522" width="31.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20.625" style="3" customWidth="1"/>
    <col min="773" max="773" width="40.75" style="3" customWidth="1"/>
    <col min="774" max="774" width="6.25" style="3" customWidth="1"/>
    <col min="775" max="776" width="9.875" style="3" bestFit="1" customWidth="1"/>
    <col min="777" max="777" width="5.75" style="3" customWidth="1"/>
    <col min="778" max="778" width="31.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20.625" style="3" customWidth="1"/>
    <col min="1029" max="1029" width="40.75" style="3" customWidth="1"/>
    <col min="1030" max="1030" width="6.25" style="3" customWidth="1"/>
    <col min="1031" max="1032" width="9.875" style="3" bestFit="1" customWidth="1"/>
    <col min="1033" max="1033" width="5.75" style="3" customWidth="1"/>
    <col min="1034" max="1034" width="31.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20.625" style="3" customWidth="1"/>
    <col min="1285" max="1285" width="40.75" style="3" customWidth="1"/>
    <col min="1286" max="1286" width="6.25" style="3" customWidth="1"/>
    <col min="1287" max="1288" width="9.875" style="3" bestFit="1" customWidth="1"/>
    <col min="1289" max="1289" width="5.75" style="3" customWidth="1"/>
    <col min="1290" max="1290" width="31.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20.625" style="3" customWidth="1"/>
    <col min="1541" max="1541" width="40.75" style="3" customWidth="1"/>
    <col min="1542" max="1542" width="6.25" style="3" customWidth="1"/>
    <col min="1543" max="1544" width="9.875" style="3" bestFit="1" customWidth="1"/>
    <col min="1545" max="1545" width="5.75" style="3" customWidth="1"/>
    <col min="1546" max="1546" width="31.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20.625" style="3" customWidth="1"/>
    <col min="1797" max="1797" width="40.75" style="3" customWidth="1"/>
    <col min="1798" max="1798" width="6.25" style="3" customWidth="1"/>
    <col min="1799" max="1800" width="9.875" style="3" bestFit="1" customWidth="1"/>
    <col min="1801" max="1801" width="5.75" style="3" customWidth="1"/>
    <col min="1802" max="1802" width="31.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20.625" style="3" customWidth="1"/>
    <col min="2053" max="2053" width="40.75" style="3" customWidth="1"/>
    <col min="2054" max="2054" width="6.25" style="3" customWidth="1"/>
    <col min="2055" max="2056" width="9.875" style="3" bestFit="1" customWidth="1"/>
    <col min="2057" max="2057" width="5.75" style="3" customWidth="1"/>
    <col min="2058" max="2058" width="31.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20.625" style="3" customWidth="1"/>
    <col min="2309" max="2309" width="40.75" style="3" customWidth="1"/>
    <col min="2310" max="2310" width="6.25" style="3" customWidth="1"/>
    <col min="2311" max="2312" width="9.875" style="3" bestFit="1" customWidth="1"/>
    <col min="2313" max="2313" width="5.75" style="3" customWidth="1"/>
    <col min="2314" max="2314" width="31.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20.625" style="3" customWidth="1"/>
    <col min="2565" max="2565" width="40.75" style="3" customWidth="1"/>
    <col min="2566" max="2566" width="6.25" style="3" customWidth="1"/>
    <col min="2567" max="2568" width="9.875" style="3" bestFit="1" customWidth="1"/>
    <col min="2569" max="2569" width="5.75" style="3" customWidth="1"/>
    <col min="2570" max="2570" width="31.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20.625" style="3" customWidth="1"/>
    <col min="2821" max="2821" width="40.75" style="3" customWidth="1"/>
    <col min="2822" max="2822" width="6.25" style="3" customWidth="1"/>
    <col min="2823" max="2824" width="9.875" style="3" bestFit="1" customWidth="1"/>
    <col min="2825" max="2825" width="5.75" style="3" customWidth="1"/>
    <col min="2826" max="2826" width="31.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20.625" style="3" customWidth="1"/>
    <col min="3077" max="3077" width="40.75" style="3" customWidth="1"/>
    <col min="3078" max="3078" width="6.25" style="3" customWidth="1"/>
    <col min="3079" max="3080" width="9.875" style="3" bestFit="1" customWidth="1"/>
    <col min="3081" max="3081" width="5.75" style="3" customWidth="1"/>
    <col min="3082" max="3082" width="31.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20.625" style="3" customWidth="1"/>
    <col min="3333" max="3333" width="40.75" style="3" customWidth="1"/>
    <col min="3334" max="3334" width="6.25" style="3" customWidth="1"/>
    <col min="3335" max="3336" width="9.875" style="3" bestFit="1" customWidth="1"/>
    <col min="3337" max="3337" width="5.75" style="3" customWidth="1"/>
    <col min="3338" max="3338" width="31.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20.625" style="3" customWidth="1"/>
    <col min="3589" max="3589" width="40.75" style="3" customWidth="1"/>
    <col min="3590" max="3590" width="6.25" style="3" customWidth="1"/>
    <col min="3591" max="3592" width="9.875" style="3" bestFit="1" customWidth="1"/>
    <col min="3593" max="3593" width="5.75" style="3" customWidth="1"/>
    <col min="3594" max="3594" width="31.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20.625" style="3" customWidth="1"/>
    <col min="3845" max="3845" width="40.75" style="3" customWidth="1"/>
    <col min="3846" max="3846" width="6.25" style="3" customWidth="1"/>
    <col min="3847" max="3848" width="9.875" style="3" bestFit="1" customWidth="1"/>
    <col min="3849" max="3849" width="5.75" style="3" customWidth="1"/>
    <col min="3850" max="3850" width="31.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20.625" style="3" customWidth="1"/>
    <col min="4101" max="4101" width="40.75" style="3" customWidth="1"/>
    <col min="4102" max="4102" width="6.25" style="3" customWidth="1"/>
    <col min="4103" max="4104" width="9.875" style="3" bestFit="1" customWidth="1"/>
    <col min="4105" max="4105" width="5.75" style="3" customWidth="1"/>
    <col min="4106" max="4106" width="31.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20.625" style="3" customWidth="1"/>
    <col min="4357" max="4357" width="40.75" style="3" customWidth="1"/>
    <col min="4358" max="4358" width="6.25" style="3" customWidth="1"/>
    <col min="4359" max="4360" width="9.875" style="3" bestFit="1" customWidth="1"/>
    <col min="4361" max="4361" width="5.75" style="3" customWidth="1"/>
    <col min="4362" max="4362" width="31.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20.625" style="3" customWidth="1"/>
    <col min="4613" max="4613" width="40.75" style="3" customWidth="1"/>
    <col min="4614" max="4614" width="6.25" style="3" customWidth="1"/>
    <col min="4615" max="4616" width="9.875" style="3" bestFit="1" customWidth="1"/>
    <col min="4617" max="4617" width="5.75" style="3" customWidth="1"/>
    <col min="4618" max="4618" width="31.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20.625" style="3" customWidth="1"/>
    <col min="4869" max="4869" width="40.75" style="3" customWidth="1"/>
    <col min="4870" max="4870" width="6.25" style="3" customWidth="1"/>
    <col min="4871" max="4872" width="9.875" style="3" bestFit="1" customWidth="1"/>
    <col min="4873" max="4873" width="5.75" style="3" customWidth="1"/>
    <col min="4874" max="4874" width="31.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20.625" style="3" customWidth="1"/>
    <col min="5125" max="5125" width="40.75" style="3" customWidth="1"/>
    <col min="5126" max="5126" width="6.25" style="3" customWidth="1"/>
    <col min="5127" max="5128" width="9.875" style="3" bestFit="1" customWidth="1"/>
    <col min="5129" max="5129" width="5.75" style="3" customWidth="1"/>
    <col min="5130" max="5130" width="31.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20.625" style="3" customWidth="1"/>
    <col min="5381" max="5381" width="40.75" style="3" customWidth="1"/>
    <col min="5382" max="5382" width="6.25" style="3" customWidth="1"/>
    <col min="5383" max="5384" width="9.875" style="3" bestFit="1" customWidth="1"/>
    <col min="5385" max="5385" width="5.75" style="3" customWidth="1"/>
    <col min="5386" max="5386" width="31.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20.625" style="3" customWidth="1"/>
    <col min="5637" max="5637" width="40.75" style="3" customWidth="1"/>
    <col min="5638" max="5638" width="6.25" style="3" customWidth="1"/>
    <col min="5639" max="5640" width="9.875" style="3" bestFit="1" customWidth="1"/>
    <col min="5641" max="5641" width="5.75" style="3" customWidth="1"/>
    <col min="5642" max="5642" width="31.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20.625" style="3" customWidth="1"/>
    <col min="5893" max="5893" width="40.75" style="3" customWidth="1"/>
    <col min="5894" max="5894" width="6.25" style="3" customWidth="1"/>
    <col min="5895" max="5896" width="9.875" style="3" bestFit="1" customWidth="1"/>
    <col min="5897" max="5897" width="5.75" style="3" customWidth="1"/>
    <col min="5898" max="5898" width="31.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20.625" style="3" customWidth="1"/>
    <col min="6149" max="6149" width="40.75" style="3" customWidth="1"/>
    <col min="6150" max="6150" width="6.25" style="3" customWidth="1"/>
    <col min="6151" max="6152" width="9.875" style="3" bestFit="1" customWidth="1"/>
    <col min="6153" max="6153" width="5.75" style="3" customWidth="1"/>
    <col min="6154" max="6154" width="31.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20.625" style="3" customWidth="1"/>
    <col min="6405" max="6405" width="40.75" style="3" customWidth="1"/>
    <col min="6406" max="6406" width="6.25" style="3" customWidth="1"/>
    <col min="6407" max="6408" width="9.875" style="3" bestFit="1" customWidth="1"/>
    <col min="6409" max="6409" width="5.75" style="3" customWidth="1"/>
    <col min="6410" max="6410" width="31.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20.625" style="3" customWidth="1"/>
    <col min="6661" max="6661" width="40.75" style="3" customWidth="1"/>
    <col min="6662" max="6662" width="6.25" style="3" customWidth="1"/>
    <col min="6663" max="6664" width="9.875" style="3" bestFit="1" customWidth="1"/>
    <col min="6665" max="6665" width="5.75" style="3" customWidth="1"/>
    <col min="6666" max="6666" width="31.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20.625" style="3" customWidth="1"/>
    <col min="6917" max="6917" width="40.75" style="3" customWidth="1"/>
    <col min="6918" max="6918" width="6.25" style="3" customWidth="1"/>
    <col min="6919" max="6920" width="9.875" style="3" bestFit="1" customWidth="1"/>
    <col min="6921" max="6921" width="5.75" style="3" customWidth="1"/>
    <col min="6922" max="6922" width="31.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20.625" style="3" customWidth="1"/>
    <col min="7173" max="7173" width="40.75" style="3" customWidth="1"/>
    <col min="7174" max="7174" width="6.25" style="3" customWidth="1"/>
    <col min="7175" max="7176" width="9.875" style="3" bestFit="1" customWidth="1"/>
    <col min="7177" max="7177" width="5.75" style="3" customWidth="1"/>
    <col min="7178" max="7178" width="31.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20.625" style="3" customWidth="1"/>
    <col min="7429" max="7429" width="40.75" style="3" customWidth="1"/>
    <col min="7430" max="7430" width="6.25" style="3" customWidth="1"/>
    <col min="7431" max="7432" width="9.875" style="3" bestFit="1" customWidth="1"/>
    <col min="7433" max="7433" width="5.75" style="3" customWidth="1"/>
    <col min="7434" max="7434" width="31.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20.625" style="3" customWidth="1"/>
    <col min="7685" max="7685" width="40.75" style="3" customWidth="1"/>
    <col min="7686" max="7686" width="6.25" style="3" customWidth="1"/>
    <col min="7687" max="7688" width="9.875" style="3" bestFit="1" customWidth="1"/>
    <col min="7689" max="7689" width="5.75" style="3" customWidth="1"/>
    <col min="7690" max="7690" width="31.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20.625" style="3" customWidth="1"/>
    <col min="7941" max="7941" width="40.75" style="3" customWidth="1"/>
    <col min="7942" max="7942" width="6.25" style="3" customWidth="1"/>
    <col min="7943" max="7944" width="9.875" style="3" bestFit="1" customWidth="1"/>
    <col min="7945" max="7945" width="5.75" style="3" customWidth="1"/>
    <col min="7946" max="7946" width="31.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20.625" style="3" customWidth="1"/>
    <col min="8197" max="8197" width="40.75" style="3" customWidth="1"/>
    <col min="8198" max="8198" width="6.25" style="3" customWidth="1"/>
    <col min="8199" max="8200" width="9.875" style="3" bestFit="1" customWidth="1"/>
    <col min="8201" max="8201" width="5.75" style="3" customWidth="1"/>
    <col min="8202" max="8202" width="31.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20.625" style="3" customWidth="1"/>
    <col min="8453" max="8453" width="40.75" style="3" customWidth="1"/>
    <col min="8454" max="8454" width="6.25" style="3" customWidth="1"/>
    <col min="8455" max="8456" width="9.875" style="3" bestFit="1" customWidth="1"/>
    <col min="8457" max="8457" width="5.75" style="3" customWidth="1"/>
    <col min="8458" max="8458" width="31.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20.625" style="3" customWidth="1"/>
    <col min="8709" max="8709" width="40.75" style="3" customWidth="1"/>
    <col min="8710" max="8710" width="6.25" style="3" customWidth="1"/>
    <col min="8711" max="8712" width="9.875" style="3" bestFit="1" customWidth="1"/>
    <col min="8713" max="8713" width="5.75" style="3" customWidth="1"/>
    <col min="8714" max="8714" width="31.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20.625" style="3" customWidth="1"/>
    <col min="8965" max="8965" width="40.75" style="3" customWidth="1"/>
    <col min="8966" max="8966" width="6.25" style="3" customWidth="1"/>
    <col min="8967" max="8968" width="9.875" style="3" bestFit="1" customWidth="1"/>
    <col min="8969" max="8969" width="5.75" style="3" customWidth="1"/>
    <col min="8970" max="8970" width="31.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20.625" style="3" customWidth="1"/>
    <col min="9221" max="9221" width="40.75" style="3" customWidth="1"/>
    <col min="9222" max="9222" width="6.25" style="3" customWidth="1"/>
    <col min="9223" max="9224" width="9.875" style="3" bestFit="1" customWidth="1"/>
    <col min="9225" max="9225" width="5.75" style="3" customWidth="1"/>
    <col min="9226" max="9226" width="31.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20.625" style="3" customWidth="1"/>
    <col min="9477" max="9477" width="40.75" style="3" customWidth="1"/>
    <col min="9478" max="9478" width="6.25" style="3" customWidth="1"/>
    <col min="9479" max="9480" width="9.875" style="3" bestFit="1" customWidth="1"/>
    <col min="9481" max="9481" width="5.75" style="3" customWidth="1"/>
    <col min="9482" max="9482" width="31.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20.625" style="3" customWidth="1"/>
    <col min="9733" max="9733" width="40.75" style="3" customWidth="1"/>
    <col min="9734" max="9734" width="6.25" style="3" customWidth="1"/>
    <col min="9735" max="9736" width="9.875" style="3" bestFit="1" customWidth="1"/>
    <col min="9737" max="9737" width="5.75" style="3" customWidth="1"/>
    <col min="9738" max="9738" width="31.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20.625" style="3" customWidth="1"/>
    <col min="9989" max="9989" width="40.75" style="3" customWidth="1"/>
    <col min="9990" max="9990" width="6.25" style="3" customWidth="1"/>
    <col min="9991" max="9992" width="9.875" style="3" bestFit="1" customWidth="1"/>
    <col min="9993" max="9993" width="5.75" style="3" customWidth="1"/>
    <col min="9994" max="9994" width="31.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20.625" style="3" customWidth="1"/>
    <col min="10245" max="10245" width="40.75" style="3" customWidth="1"/>
    <col min="10246" max="10246" width="6.25" style="3" customWidth="1"/>
    <col min="10247" max="10248" width="9.875" style="3" bestFit="1" customWidth="1"/>
    <col min="10249" max="10249" width="5.75" style="3" customWidth="1"/>
    <col min="10250" max="10250" width="31.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20.625" style="3" customWidth="1"/>
    <col min="10501" max="10501" width="40.75" style="3" customWidth="1"/>
    <col min="10502" max="10502" width="6.25" style="3" customWidth="1"/>
    <col min="10503" max="10504" width="9.875" style="3" bestFit="1" customWidth="1"/>
    <col min="10505" max="10505" width="5.75" style="3" customWidth="1"/>
    <col min="10506" max="10506" width="31.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20.625" style="3" customWidth="1"/>
    <col min="10757" max="10757" width="40.75" style="3" customWidth="1"/>
    <col min="10758" max="10758" width="6.25" style="3" customWidth="1"/>
    <col min="10759" max="10760" width="9.875" style="3" bestFit="1" customWidth="1"/>
    <col min="10761" max="10761" width="5.75" style="3" customWidth="1"/>
    <col min="10762" max="10762" width="31.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20.625" style="3" customWidth="1"/>
    <col min="11013" max="11013" width="40.75" style="3" customWidth="1"/>
    <col min="11014" max="11014" width="6.25" style="3" customWidth="1"/>
    <col min="11015" max="11016" width="9.875" style="3" bestFit="1" customWidth="1"/>
    <col min="11017" max="11017" width="5.75" style="3" customWidth="1"/>
    <col min="11018" max="11018" width="31.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20.625" style="3" customWidth="1"/>
    <col min="11269" max="11269" width="40.75" style="3" customWidth="1"/>
    <col min="11270" max="11270" width="6.25" style="3" customWidth="1"/>
    <col min="11271" max="11272" width="9.875" style="3" bestFit="1" customWidth="1"/>
    <col min="11273" max="11273" width="5.75" style="3" customWidth="1"/>
    <col min="11274" max="11274" width="31.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20.625" style="3" customWidth="1"/>
    <col min="11525" max="11525" width="40.75" style="3" customWidth="1"/>
    <col min="11526" max="11526" width="6.25" style="3" customWidth="1"/>
    <col min="11527" max="11528" width="9.875" style="3" bestFit="1" customWidth="1"/>
    <col min="11529" max="11529" width="5.75" style="3" customWidth="1"/>
    <col min="11530" max="11530" width="31.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20.625" style="3" customWidth="1"/>
    <col min="11781" max="11781" width="40.75" style="3" customWidth="1"/>
    <col min="11782" max="11782" width="6.25" style="3" customWidth="1"/>
    <col min="11783" max="11784" width="9.875" style="3" bestFit="1" customWidth="1"/>
    <col min="11785" max="11785" width="5.75" style="3" customWidth="1"/>
    <col min="11786" max="11786" width="31.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20.625" style="3" customWidth="1"/>
    <col min="12037" max="12037" width="40.75" style="3" customWidth="1"/>
    <col min="12038" max="12038" width="6.25" style="3" customWidth="1"/>
    <col min="12039" max="12040" width="9.875" style="3" bestFit="1" customWidth="1"/>
    <col min="12041" max="12041" width="5.75" style="3" customWidth="1"/>
    <col min="12042" max="12042" width="31.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20.625" style="3" customWidth="1"/>
    <col min="12293" max="12293" width="40.75" style="3" customWidth="1"/>
    <col min="12294" max="12294" width="6.25" style="3" customWidth="1"/>
    <col min="12295" max="12296" width="9.875" style="3" bestFit="1" customWidth="1"/>
    <col min="12297" max="12297" width="5.75" style="3" customWidth="1"/>
    <col min="12298" max="12298" width="31.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20.625" style="3" customWidth="1"/>
    <col min="12549" max="12549" width="40.75" style="3" customWidth="1"/>
    <col min="12550" max="12550" width="6.25" style="3" customWidth="1"/>
    <col min="12551" max="12552" width="9.875" style="3" bestFit="1" customWidth="1"/>
    <col min="12553" max="12553" width="5.75" style="3" customWidth="1"/>
    <col min="12554" max="12554" width="31.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20.625" style="3" customWidth="1"/>
    <col min="12805" max="12805" width="40.75" style="3" customWidth="1"/>
    <col min="12806" max="12806" width="6.25" style="3" customWidth="1"/>
    <col min="12807" max="12808" width="9.875" style="3" bestFit="1" customWidth="1"/>
    <col min="12809" max="12809" width="5.75" style="3" customWidth="1"/>
    <col min="12810" max="12810" width="31.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20.625" style="3" customWidth="1"/>
    <col min="13061" max="13061" width="40.75" style="3" customWidth="1"/>
    <col min="13062" max="13062" width="6.25" style="3" customWidth="1"/>
    <col min="13063" max="13064" width="9.875" style="3" bestFit="1" customWidth="1"/>
    <col min="13065" max="13065" width="5.75" style="3" customWidth="1"/>
    <col min="13066" max="13066" width="31.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20.625" style="3" customWidth="1"/>
    <col min="13317" max="13317" width="40.75" style="3" customWidth="1"/>
    <col min="13318" max="13318" width="6.25" style="3" customWidth="1"/>
    <col min="13319" max="13320" width="9.875" style="3" bestFit="1" customWidth="1"/>
    <col min="13321" max="13321" width="5.75" style="3" customWidth="1"/>
    <col min="13322" max="13322" width="31.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20.625" style="3" customWidth="1"/>
    <col min="13573" max="13573" width="40.75" style="3" customWidth="1"/>
    <col min="13574" max="13574" width="6.25" style="3" customWidth="1"/>
    <col min="13575" max="13576" width="9.875" style="3" bestFit="1" customWidth="1"/>
    <col min="13577" max="13577" width="5.75" style="3" customWidth="1"/>
    <col min="13578" max="13578" width="31.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20.625" style="3" customWidth="1"/>
    <col min="13829" max="13829" width="40.75" style="3" customWidth="1"/>
    <col min="13830" max="13830" width="6.25" style="3" customWidth="1"/>
    <col min="13831" max="13832" width="9.875" style="3" bestFit="1" customWidth="1"/>
    <col min="13833" max="13833" width="5.75" style="3" customWidth="1"/>
    <col min="13834" max="13834" width="31.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20.625" style="3" customWidth="1"/>
    <col min="14085" max="14085" width="40.75" style="3" customWidth="1"/>
    <col min="14086" max="14086" width="6.25" style="3" customWidth="1"/>
    <col min="14087" max="14088" width="9.875" style="3" bestFit="1" customWidth="1"/>
    <col min="14089" max="14089" width="5.75" style="3" customWidth="1"/>
    <col min="14090" max="14090" width="31.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20.625" style="3" customWidth="1"/>
    <col min="14341" max="14341" width="40.75" style="3" customWidth="1"/>
    <col min="14342" max="14342" width="6.25" style="3" customWidth="1"/>
    <col min="14343" max="14344" width="9.875" style="3" bestFit="1" customWidth="1"/>
    <col min="14345" max="14345" width="5.75" style="3" customWidth="1"/>
    <col min="14346" max="14346" width="31.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20.625" style="3" customWidth="1"/>
    <col min="14597" max="14597" width="40.75" style="3" customWidth="1"/>
    <col min="14598" max="14598" width="6.25" style="3" customWidth="1"/>
    <col min="14599" max="14600" width="9.875" style="3" bestFit="1" customWidth="1"/>
    <col min="14601" max="14601" width="5.75" style="3" customWidth="1"/>
    <col min="14602" max="14602" width="31.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20.625" style="3" customWidth="1"/>
    <col min="14853" max="14853" width="40.75" style="3" customWidth="1"/>
    <col min="14854" max="14854" width="6.25" style="3" customWidth="1"/>
    <col min="14855" max="14856" width="9.875" style="3" bestFit="1" customWidth="1"/>
    <col min="14857" max="14857" width="5.75" style="3" customWidth="1"/>
    <col min="14858" max="14858" width="31.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20.625" style="3" customWidth="1"/>
    <col min="15109" max="15109" width="40.75" style="3" customWidth="1"/>
    <col min="15110" max="15110" width="6.25" style="3" customWidth="1"/>
    <col min="15111" max="15112" width="9.875" style="3" bestFit="1" customWidth="1"/>
    <col min="15113" max="15113" width="5.75" style="3" customWidth="1"/>
    <col min="15114" max="15114" width="31.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20.625" style="3" customWidth="1"/>
    <col min="15365" max="15365" width="40.75" style="3" customWidth="1"/>
    <col min="15366" max="15366" width="6.25" style="3" customWidth="1"/>
    <col min="15367" max="15368" width="9.875" style="3" bestFit="1" customWidth="1"/>
    <col min="15369" max="15369" width="5.75" style="3" customWidth="1"/>
    <col min="15370" max="15370" width="31.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20.625" style="3" customWidth="1"/>
    <col min="15621" max="15621" width="40.75" style="3" customWidth="1"/>
    <col min="15622" max="15622" width="6.25" style="3" customWidth="1"/>
    <col min="15623" max="15624" width="9.875" style="3" bestFit="1" customWidth="1"/>
    <col min="15625" max="15625" width="5.75" style="3" customWidth="1"/>
    <col min="15626" max="15626" width="31.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20.625" style="3" customWidth="1"/>
    <col min="15877" max="15877" width="40.75" style="3" customWidth="1"/>
    <col min="15878" max="15878" width="6.25" style="3" customWidth="1"/>
    <col min="15879" max="15880" width="9.875" style="3" bestFit="1" customWidth="1"/>
    <col min="15881" max="15881" width="5.75" style="3" customWidth="1"/>
    <col min="15882" max="15882" width="31.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20.625" style="3" customWidth="1"/>
    <col min="16133" max="16133" width="40.75" style="3" customWidth="1"/>
    <col min="16134" max="16134" width="6.25" style="3" customWidth="1"/>
    <col min="16135" max="16136" width="9.875" style="3" bestFit="1" customWidth="1"/>
    <col min="16137" max="16137" width="5.75" style="3" customWidth="1"/>
    <col min="16138" max="16138" width="31.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930</v>
      </c>
      <c r="G2" s="4" t="s">
        <v>2</v>
      </c>
      <c r="H2" s="5"/>
      <c r="I2" s="6"/>
      <c r="J2" s="7">
        <f>SUM(H:H)</f>
        <v>87807</v>
      </c>
    </row>
    <row r="3" spans="2:18" ht="20.100000000000001" customHeight="1">
      <c r="B3" s="1" t="s">
        <v>3</v>
      </c>
      <c r="C3" s="1"/>
      <c r="D3" s="1"/>
      <c r="E3" s="13" t="s">
        <v>931</v>
      </c>
    </row>
    <row r="4" spans="2:18" ht="20.100000000000001" customHeight="1">
      <c r="B4" s="1" t="s">
        <v>5</v>
      </c>
      <c r="C4" s="1"/>
      <c r="D4" s="1"/>
      <c r="E4" s="13">
        <v>126582</v>
      </c>
    </row>
    <row r="5" spans="2:18" ht="20.100000000000001" customHeight="1">
      <c r="B5" s="1" t="s">
        <v>6</v>
      </c>
      <c r="C5" s="1"/>
      <c r="D5" s="1"/>
      <c r="E5" s="14">
        <v>42073</v>
      </c>
    </row>
    <row r="6" spans="2:18" ht="20.100000000000001" customHeight="1">
      <c r="B6" s="1" t="s">
        <v>7</v>
      </c>
      <c r="C6" s="1"/>
      <c r="D6" s="1"/>
      <c r="E6" s="14">
        <v>42089</v>
      </c>
    </row>
    <row r="8" spans="2:18"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7" customHeight="1">
      <c r="B9" s="72">
        <v>12</v>
      </c>
      <c r="C9" s="72" t="s">
        <v>58</v>
      </c>
      <c r="D9" s="72" t="s">
        <v>58</v>
      </c>
      <c r="E9" s="96" t="s">
        <v>932</v>
      </c>
      <c r="F9" s="343">
        <v>1</v>
      </c>
      <c r="G9" s="343">
        <v>1947</v>
      </c>
      <c r="H9" s="107">
        <f>F9*G9</f>
        <v>1947</v>
      </c>
      <c r="I9" s="110"/>
      <c r="J9" s="183" t="s">
        <v>226</v>
      </c>
      <c r="K9" s="94"/>
      <c r="L9" s="94"/>
      <c r="M9" s="59">
        <v>42054</v>
      </c>
      <c r="N9" s="72"/>
      <c r="O9" s="94"/>
      <c r="P9" s="59">
        <v>42065</v>
      </c>
      <c r="Q9" s="327">
        <v>42065</v>
      </c>
    </row>
    <row r="10" spans="2:18" s="8" customFormat="1" ht="19.7" customHeight="1">
      <c r="B10" s="72">
        <v>11</v>
      </c>
      <c r="C10" s="72" t="s">
        <v>58</v>
      </c>
      <c r="D10" s="72" t="s">
        <v>58</v>
      </c>
      <c r="E10" s="96" t="s">
        <v>933</v>
      </c>
      <c r="F10" s="343">
        <v>1</v>
      </c>
      <c r="G10" s="343">
        <v>6615</v>
      </c>
      <c r="H10" s="107">
        <f>F10*G10</f>
        <v>6615</v>
      </c>
      <c r="I10" s="110"/>
      <c r="J10" s="183" t="s">
        <v>934</v>
      </c>
      <c r="K10" s="94"/>
      <c r="L10" s="94"/>
      <c r="M10" s="59">
        <v>42054</v>
      </c>
      <c r="N10" s="72"/>
      <c r="O10" s="94"/>
      <c r="P10" s="59">
        <v>42059</v>
      </c>
      <c r="Q10" s="327">
        <v>42059</v>
      </c>
    </row>
    <row r="11" spans="2:18" s="8" customFormat="1" ht="19.7" customHeight="1">
      <c r="B11" s="72">
        <v>12</v>
      </c>
      <c r="C11" s="72" t="s">
        <v>58</v>
      </c>
      <c r="D11" s="72" t="s">
        <v>58</v>
      </c>
      <c r="E11" s="96" t="s">
        <v>935</v>
      </c>
      <c r="F11" s="343">
        <v>1</v>
      </c>
      <c r="G11" s="343">
        <v>945</v>
      </c>
      <c r="H11" s="107">
        <f t="shared" ref="H11:H20" si="0">F11*G11</f>
        <v>945</v>
      </c>
      <c r="I11" s="110"/>
      <c r="J11" s="183" t="s">
        <v>936</v>
      </c>
      <c r="K11" s="94"/>
      <c r="L11" s="94"/>
      <c r="M11" s="59">
        <v>42054</v>
      </c>
      <c r="N11" s="72"/>
      <c r="O11" s="94"/>
      <c r="P11" s="59">
        <v>42059</v>
      </c>
      <c r="Q11" s="327">
        <v>42059</v>
      </c>
    </row>
    <row r="12" spans="2:18" s="8" customFormat="1" ht="19.7" customHeight="1">
      <c r="B12" s="72">
        <v>14</v>
      </c>
      <c r="C12" s="72" t="s">
        <v>58</v>
      </c>
      <c r="D12" s="72" t="s">
        <v>58</v>
      </c>
      <c r="E12" s="96" t="s">
        <v>937</v>
      </c>
      <c r="F12" s="343">
        <v>1</v>
      </c>
      <c r="G12" s="343">
        <v>33000</v>
      </c>
      <c r="H12" s="107">
        <f t="shared" si="0"/>
        <v>33000</v>
      </c>
      <c r="I12" s="110"/>
      <c r="J12" s="183" t="s">
        <v>938</v>
      </c>
      <c r="K12" s="94"/>
      <c r="L12" s="94"/>
      <c r="M12" s="59">
        <v>42054</v>
      </c>
      <c r="N12" s="72"/>
      <c r="O12" s="94"/>
      <c r="P12" s="59">
        <v>42059</v>
      </c>
      <c r="Q12" s="327">
        <v>42059</v>
      </c>
    </row>
    <row r="13" spans="2:18" s="8" customFormat="1" ht="19.7" customHeight="1">
      <c r="B13" s="72"/>
      <c r="C13" s="72"/>
      <c r="D13" s="72"/>
      <c r="E13" s="96"/>
      <c r="F13" s="343"/>
      <c r="G13" s="343"/>
      <c r="H13" s="107">
        <f t="shared" si="0"/>
        <v>0</v>
      </c>
      <c r="I13" s="110"/>
      <c r="J13" s="183"/>
      <c r="K13" s="94"/>
      <c r="L13" s="94"/>
      <c r="M13" s="59"/>
      <c r="N13" s="72"/>
      <c r="O13" s="94"/>
      <c r="P13" s="59"/>
      <c r="Q13" s="327"/>
    </row>
    <row r="14" spans="2:18" s="8" customFormat="1" ht="19.7" customHeight="1">
      <c r="B14" s="72">
        <v>14</v>
      </c>
      <c r="C14" s="72" t="s">
        <v>165</v>
      </c>
      <c r="D14" s="72" t="s">
        <v>165</v>
      </c>
      <c r="E14" s="96" t="s">
        <v>939</v>
      </c>
      <c r="F14" s="343">
        <v>1</v>
      </c>
      <c r="G14" s="343">
        <v>11100</v>
      </c>
      <c r="H14" s="107">
        <f t="shared" si="0"/>
        <v>11100</v>
      </c>
      <c r="I14" s="110"/>
      <c r="J14" s="183" t="s">
        <v>231</v>
      </c>
      <c r="K14" s="94"/>
      <c r="L14" s="94"/>
      <c r="M14" s="59">
        <v>42054</v>
      </c>
      <c r="N14" s="72"/>
      <c r="O14" s="94"/>
      <c r="P14" s="59"/>
      <c r="Q14" s="59">
        <v>42073</v>
      </c>
      <c r="R14" s="8" t="s">
        <v>484</v>
      </c>
    </row>
    <row r="15" spans="2:18" s="8" customFormat="1" ht="19.7" customHeight="1">
      <c r="B15" s="72">
        <v>14</v>
      </c>
      <c r="C15" s="72" t="s">
        <v>165</v>
      </c>
      <c r="D15" s="72" t="s">
        <v>165</v>
      </c>
      <c r="E15" s="96" t="s">
        <v>940</v>
      </c>
      <c r="F15" s="343">
        <v>1</v>
      </c>
      <c r="G15" s="343">
        <v>8400</v>
      </c>
      <c r="H15" s="107">
        <f t="shared" si="0"/>
        <v>8400</v>
      </c>
      <c r="I15" s="110"/>
      <c r="J15" s="183" t="s">
        <v>941</v>
      </c>
      <c r="K15" s="94"/>
      <c r="L15" s="94"/>
      <c r="M15" s="59">
        <v>42054</v>
      </c>
      <c r="N15" s="72"/>
      <c r="O15" s="94"/>
      <c r="P15" s="59"/>
      <c r="Q15" s="59">
        <v>42073</v>
      </c>
      <c r="R15" s="8" t="s">
        <v>484</v>
      </c>
    </row>
    <row r="16" spans="2:18" s="8" customFormat="1" ht="19.7" customHeight="1">
      <c r="B16" s="72">
        <v>13</v>
      </c>
      <c r="C16" s="72" t="s">
        <v>165</v>
      </c>
      <c r="D16" s="72" t="s">
        <v>165</v>
      </c>
      <c r="E16" s="96" t="s">
        <v>942</v>
      </c>
      <c r="F16" s="343">
        <v>1</v>
      </c>
      <c r="G16" s="343">
        <v>25800</v>
      </c>
      <c r="H16" s="107">
        <f t="shared" si="0"/>
        <v>25800</v>
      </c>
      <c r="I16" s="110"/>
      <c r="J16" s="183" t="s">
        <v>573</v>
      </c>
      <c r="K16" s="94"/>
      <c r="L16" s="94"/>
      <c r="M16" s="59">
        <v>42054</v>
      </c>
      <c r="N16" s="72"/>
      <c r="O16" s="94"/>
      <c r="P16" s="59"/>
      <c r="Q16" s="59">
        <v>42073</v>
      </c>
      <c r="R16" s="8" t="s">
        <v>484</v>
      </c>
    </row>
    <row r="17" spans="2:17" s="8" customFormat="1" ht="19.7" customHeight="1">
      <c r="B17" s="72"/>
      <c r="C17" s="72"/>
      <c r="D17" s="72"/>
      <c r="E17" s="344"/>
      <c r="F17" s="343"/>
      <c r="G17" s="343"/>
      <c r="H17" s="107">
        <f t="shared" si="0"/>
        <v>0</v>
      </c>
      <c r="I17" s="110"/>
      <c r="J17" s="345"/>
      <c r="K17" s="94"/>
      <c r="L17" s="94"/>
      <c r="M17" s="59"/>
      <c r="N17" s="72"/>
      <c r="O17" s="94"/>
      <c r="P17" s="59"/>
      <c r="Q17" s="327"/>
    </row>
    <row r="18" spans="2:17" s="8" customFormat="1" ht="19.7" customHeight="1">
      <c r="B18" s="72"/>
      <c r="C18" s="72"/>
      <c r="D18" s="72"/>
      <c r="E18" s="344"/>
      <c r="F18" s="343"/>
      <c r="G18" s="343"/>
      <c r="H18" s="107">
        <f t="shared" si="0"/>
        <v>0</v>
      </c>
      <c r="I18" s="110"/>
      <c r="J18" s="345"/>
      <c r="K18" s="94"/>
      <c r="L18" s="94"/>
      <c r="M18" s="59"/>
      <c r="N18" s="72"/>
      <c r="O18" s="94"/>
      <c r="P18" s="59"/>
      <c r="Q18" s="327"/>
    </row>
    <row r="19" spans="2:17" s="8" customFormat="1" ht="19.7" customHeight="1">
      <c r="B19" s="72"/>
      <c r="C19" s="72"/>
      <c r="D19" s="72"/>
      <c r="E19" s="344"/>
      <c r="F19" s="343"/>
      <c r="G19" s="343"/>
      <c r="H19" s="107">
        <f t="shared" si="0"/>
        <v>0</v>
      </c>
      <c r="I19" s="110"/>
      <c r="J19" s="345"/>
      <c r="K19" s="94"/>
      <c r="L19" s="94"/>
      <c r="M19" s="59"/>
      <c r="N19" s="72"/>
      <c r="O19" s="94"/>
      <c r="P19" s="59"/>
      <c r="Q19" s="327"/>
    </row>
    <row r="20" spans="2:17" s="8" customFormat="1" ht="19.7" customHeight="1">
      <c r="B20" s="72"/>
      <c r="C20" s="72"/>
      <c r="D20" s="72"/>
      <c r="E20" s="96"/>
      <c r="F20" s="343"/>
      <c r="G20" s="343"/>
      <c r="H20" s="107">
        <f t="shared" si="0"/>
        <v>0</v>
      </c>
      <c r="I20" s="110"/>
      <c r="J20" s="183"/>
      <c r="K20" s="94"/>
      <c r="L20" s="94"/>
      <c r="M20" s="59"/>
      <c r="N20" s="72"/>
      <c r="O20" s="94"/>
      <c r="P20" s="59"/>
      <c r="Q20" s="327"/>
    </row>
    <row r="24" spans="2:17">
      <c r="M24" s="132"/>
    </row>
    <row r="26" spans="2:17">
      <c r="M26" s="132"/>
    </row>
  </sheetData>
  <autoFilter ref="B8:O20" xr:uid="{86939654-A4B4-4150-B1CC-A6576725BF7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47FE-E0A9-4201-B898-5335622A8AE4}">
  <dimension ref="B2:Q40"/>
  <sheetViews>
    <sheetView topLeftCell="C1" zoomScale="85" zoomScaleNormal="85" workbookViewId="0">
      <selection activeCell="Q33" sqref="Q33"/>
    </sheetView>
  </sheetViews>
  <sheetFormatPr defaultRowHeight="12"/>
  <cols>
    <col min="1" max="1" width="2.625" style="353" customWidth="1"/>
    <col min="2" max="2" width="11.625" style="360" customWidth="1"/>
    <col min="3" max="3" width="13.5" style="353" bestFit="1" customWidth="1"/>
    <col min="4" max="4" width="10.375" style="353" customWidth="1"/>
    <col min="5" max="5" width="36.125" style="360" bestFit="1" customWidth="1"/>
    <col min="6" max="6" width="5.25" style="360" bestFit="1" customWidth="1"/>
    <col min="7" max="7" width="7.75" style="353" customWidth="1"/>
    <col min="8" max="8" width="9.875" style="353" bestFit="1" customWidth="1"/>
    <col min="9" max="9" width="11" style="361" customWidth="1"/>
    <col min="10" max="10" width="35.375" style="360" bestFit="1" customWidth="1"/>
    <col min="11" max="17" width="20.625" style="353" customWidth="1"/>
    <col min="18" max="18" width="14" style="353" customWidth="1"/>
    <col min="19" max="256" width="9" style="353"/>
    <col min="257" max="257" width="2.625" style="353" customWidth="1"/>
    <col min="258" max="258" width="11.625" style="353" customWidth="1"/>
    <col min="259" max="259" width="13.5" style="353" bestFit="1" customWidth="1"/>
    <col min="260" max="260" width="10.375" style="353" customWidth="1"/>
    <col min="261" max="261" width="36.125" style="353" bestFit="1" customWidth="1"/>
    <col min="262" max="262" width="5.25" style="353" bestFit="1" customWidth="1"/>
    <col min="263" max="263" width="7.75" style="353" customWidth="1"/>
    <col min="264" max="264" width="9.875" style="353" bestFit="1" customWidth="1"/>
    <col min="265" max="265" width="11" style="353" customWidth="1"/>
    <col min="266" max="266" width="35.375" style="353" bestFit="1" customWidth="1"/>
    <col min="267" max="273" width="20.625" style="353" customWidth="1"/>
    <col min="274" max="274" width="14" style="353" customWidth="1"/>
    <col min="275" max="512" width="9" style="353"/>
    <col min="513" max="513" width="2.625" style="353" customWidth="1"/>
    <col min="514" max="514" width="11.625" style="353" customWidth="1"/>
    <col min="515" max="515" width="13.5" style="353" bestFit="1" customWidth="1"/>
    <col min="516" max="516" width="10.375" style="353" customWidth="1"/>
    <col min="517" max="517" width="36.125" style="353" bestFit="1" customWidth="1"/>
    <col min="518" max="518" width="5.25" style="353" bestFit="1" customWidth="1"/>
    <col min="519" max="519" width="7.75" style="353" customWidth="1"/>
    <col min="520" max="520" width="9.875" style="353" bestFit="1" customWidth="1"/>
    <col min="521" max="521" width="11" style="353" customWidth="1"/>
    <col min="522" max="522" width="35.375" style="353" bestFit="1" customWidth="1"/>
    <col min="523" max="529" width="20.625" style="353" customWidth="1"/>
    <col min="530" max="530" width="14" style="353" customWidth="1"/>
    <col min="531" max="768" width="9" style="353"/>
    <col min="769" max="769" width="2.625" style="353" customWidth="1"/>
    <col min="770" max="770" width="11.625" style="353" customWidth="1"/>
    <col min="771" max="771" width="13.5" style="353" bestFit="1" customWidth="1"/>
    <col min="772" max="772" width="10.375" style="353" customWidth="1"/>
    <col min="773" max="773" width="36.125" style="353" bestFit="1" customWidth="1"/>
    <col min="774" max="774" width="5.25" style="353" bestFit="1" customWidth="1"/>
    <col min="775" max="775" width="7.75" style="353" customWidth="1"/>
    <col min="776" max="776" width="9.875" style="353" bestFit="1" customWidth="1"/>
    <col min="777" max="777" width="11" style="353" customWidth="1"/>
    <col min="778" max="778" width="35.375" style="353" bestFit="1" customWidth="1"/>
    <col min="779" max="785" width="20.625" style="353" customWidth="1"/>
    <col min="786" max="786" width="14" style="353" customWidth="1"/>
    <col min="787" max="1024" width="9" style="353"/>
    <col min="1025" max="1025" width="2.625" style="353" customWidth="1"/>
    <col min="1026" max="1026" width="11.625" style="353" customWidth="1"/>
    <col min="1027" max="1027" width="13.5" style="353" bestFit="1" customWidth="1"/>
    <col min="1028" max="1028" width="10.375" style="353" customWidth="1"/>
    <col min="1029" max="1029" width="36.125" style="353" bestFit="1" customWidth="1"/>
    <col min="1030" max="1030" width="5.25" style="353" bestFit="1" customWidth="1"/>
    <col min="1031" max="1031" width="7.75" style="353" customWidth="1"/>
    <col min="1032" max="1032" width="9.875" style="353" bestFit="1" customWidth="1"/>
    <col min="1033" max="1033" width="11" style="353" customWidth="1"/>
    <col min="1034" max="1034" width="35.375" style="353" bestFit="1" customWidth="1"/>
    <col min="1035" max="1041" width="20.625" style="353" customWidth="1"/>
    <col min="1042" max="1042" width="14" style="353" customWidth="1"/>
    <col min="1043" max="1280" width="9" style="353"/>
    <col min="1281" max="1281" width="2.625" style="353" customWidth="1"/>
    <col min="1282" max="1282" width="11.625" style="353" customWidth="1"/>
    <col min="1283" max="1283" width="13.5" style="353" bestFit="1" customWidth="1"/>
    <col min="1284" max="1284" width="10.375" style="353" customWidth="1"/>
    <col min="1285" max="1285" width="36.125" style="353" bestFit="1" customWidth="1"/>
    <col min="1286" max="1286" width="5.25" style="353" bestFit="1" customWidth="1"/>
    <col min="1287" max="1287" width="7.75" style="353" customWidth="1"/>
    <col min="1288" max="1288" width="9.875" style="353" bestFit="1" customWidth="1"/>
    <col min="1289" max="1289" width="11" style="353" customWidth="1"/>
    <col min="1290" max="1290" width="35.375" style="353" bestFit="1" customWidth="1"/>
    <col min="1291" max="1297" width="20.625" style="353" customWidth="1"/>
    <col min="1298" max="1298" width="14" style="353" customWidth="1"/>
    <col min="1299" max="1536" width="9" style="353"/>
    <col min="1537" max="1537" width="2.625" style="353" customWidth="1"/>
    <col min="1538" max="1538" width="11.625" style="353" customWidth="1"/>
    <col min="1539" max="1539" width="13.5" style="353" bestFit="1" customWidth="1"/>
    <col min="1540" max="1540" width="10.375" style="353" customWidth="1"/>
    <col min="1541" max="1541" width="36.125" style="353" bestFit="1" customWidth="1"/>
    <col min="1542" max="1542" width="5.25" style="353" bestFit="1" customWidth="1"/>
    <col min="1543" max="1543" width="7.75" style="353" customWidth="1"/>
    <col min="1544" max="1544" width="9.875" style="353" bestFit="1" customWidth="1"/>
    <col min="1545" max="1545" width="11" style="353" customWidth="1"/>
    <col min="1546" max="1546" width="35.375" style="353" bestFit="1" customWidth="1"/>
    <col min="1547" max="1553" width="20.625" style="353" customWidth="1"/>
    <col min="1554" max="1554" width="14" style="353" customWidth="1"/>
    <col min="1555" max="1792" width="9" style="353"/>
    <col min="1793" max="1793" width="2.625" style="353" customWidth="1"/>
    <col min="1794" max="1794" width="11.625" style="353" customWidth="1"/>
    <col min="1795" max="1795" width="13.5" style="353" bestFit="1" customWidth="1"/>
    <col min="1796" max="1796" width="10.375" style="353" customWidth="1"/>
    <col min="1797" max="1797" width="36.125" style="353" bestFit="1" customWidth="1"/>
    <col min="1798" max="1798" width="5.25" style="353" bestFit="1" customWidth="1"/>
    <col min="1799" max="1799" width="7.75" style="353" customWidth="1"/>
    <col min="1800" max="1800" width="9.875" style="353" bestFit="1" customWidth="1"/>
    <col min="1801" max="1801" width="11" style="353" customWidth="1"/>
    <col min="1802" max="1802" width="35.375" style="353" bestFit="1" customWidth="1"/>
    <col min="1803" max="1809" width="20.625" style="353" customWidth="1"/>
    <col min="1810" max="1810" width="14" style="353" customWidth="1"/>
    <col min="1811" max="2048" width="9" style="353"/>
    <col min="2049" max="2049" width="2.625" style="353" customWidth="1"/>
    <col min="2050" max="2050" width="11.625" style="353" customWidth="1"/>
    <col min="2051" max="2051" width="13.5" style="353" bestFit="1" customWidth="1"/>
    <col min="2052" max="2052" width="10.375" style="353" customWidth="1"/>
    <col min="2053" max="2053" width="36.125" style="353" bestFit="1" customWidth="1"/>
    <col min="2054" max="2054" width="5.25" style="353" bestFit="1" customWidth="1"/>
    <col min="2055" max="2055" width="7.75" style="353" customWidth="1"/>
    <col min="2056" max="2056" width="9.875" style="353" bestFit="1" customWidth="1"/>
    <col min="2057" max="2057" width="11" style="353" customWidth="1"/>
    <col min="2058" max="2058" width="35.375" style="353" bestFit="1" customWidth="1"/>
    <col min="2059" max="2065" width="20.625" style="353" customWidth="1"/>
    <col min="2066" max="2066" width="14" style="353" customWidth="1"/>
    <col min="2067" max="2304" width="9" style="353"/>
    <col min="2305" max="2305" width="2.625" style="353" customWidth="1"/>
    <col min="2306" max="2306" width="11.625" style="353" customWidth="1"/>
    <col min="2307" max="2307" width="13.5" style="353" bestFit="1" customWidth="1"/>
    <col min="2308" max="2308" width="10.375" style="353" customWidth="1"/>
    <col min="2309" max="2309" width="36.125" style="353" bestFit="1" customWidth="1"/>
    <col min="2310" max="2310" width="5.25" style="353" bestFit="1" customWidth="1"/>
    <col min="2311" max="2311" width="7.75" style="353" customWidth="1"/>
    <col min="2312" max="2312" width="9.875" style="353" bestFit="1" customWidth="1"/>
    <col min="2313" max="2313" width="11" style="353" customWidth="1"/>
    <col min="2314" max="2314" width="35.375" style="353" bestFit="1" customWidth="1"/>
    <col min="2315" max="2321" width="20.625" style="353" customWidth="1"/>
    <col min="2322" max="2322" width="14" style="353" customWidth="1"/>
    <col min="2323" max="2560" width="9" style="353"/>
    <col min="2561" max="2561" width="2.625" style="353" customWidth="1"/>
    <col min="2562" max="2562" width="11.625" style="353" customWidth="1"/>
    <col min="2563" max="2563" width="13.5" style="353" bestFit="1" customWidth="1"/>
    <col min="2564" max="2564" width="10.375" style="353" customWidth="1"/>
    <col min="2565" max="2565" width="36.125" style="353" bestFit="1" customWidth="1"/>
    <col min="2566" max="2566" width="5.25" style="353" bestFit="1" customWidth="1"/>
    <col min="2567" max="2567" width="7.75" style="353" customWidth="1"/>
    <col min="2568" max="2568" width="9.875" style="353" bestFit="1" customWidth="1"/>
    <col min="2569" max="2569" width="11" style="353" customWidth="1"/>
    <col min="2570" max="2570" width="35.375" style="353" bestFit="1" customWidth="1"/>
    <col min="2571" max="2577" width="20.625" style="353" customWidth="1"/>
    <col min="2578" max="2578" width="14" style="353" customWidth="1"/>
    <col min="2579" max="2816" width="9" style="353"/>
    <col min="2817" max="2817" width="2.625" style="353" customWidth="1"/>
    <col min="2818" max="2818" width="11.625" style="353" customWidth="1"/>
    <col min="2819" max="2819" width="13.5" style="353" bestFit="1" customWidth="1"/>
    <col min="2820" max="2820" width="10.375" style="353" customWidth="1"/>
    <col min="2821" max="2821" width="36.125" style="353" bestFit="1" customWidth="1"/>
    <col min="2822" max="2822" width="5.25" style="353" bestFit="1" customWidth="1"/>
    <col min="2823" max="2823" width="7.75" style="353" customWidth="1"/>
    <col min="2824" max="2824" width="9.875" style="353" bestFit="1" customWidth="1"/>
    <col min="2825" max="2825" width="11" style="353" customWidth="1"/>
    <col min="2826" max="2826" width="35.375" style="353" bestFit="1" customWidth="1"/>
    <col min="2827" max="2833" width="20.625" style="353" customWidth="1"/>
    <col min="2834" max="2834" width="14" style="353" customWidth="1"/>
    <col min="2835" max="3072" width="9" style="353"/>
    <col min="3073" max="3073" width="2.625" style="353" customWidth="1"/>
    <col min="3074" max="3074" width="11.625" style="353" customWidth="1"/>
    <col min="3075" max="3075" width="13.5" style="353" bestFit="1" customWidth="1"/>
    <col min="3076" max="3076" width="10.375" style="353" customWidth="1"/>
    <col min="3077" max="3077" width="36.125" style="353" bestFit="1" customWidth="1"/>
    <col min="3078" max="3078" width="5.25" style="353" bestFit="1" customWidth="1"/>
    <col min="3079" max="3079" width="7.75" style="353" customWidth="1"/>
    <col min="3080" max="3080" width="9.875" style="353" bestFit="1" customWidth="1"/>
    <col min="3081" max="3081" width="11" style="353" customWidth="1"/>
    <col min="3082" max="3082" width="35.375" style="353" bestFit="1" customWidth="1"/>
    <col min="3083" max="3089" width="20.625" style="353" customWidth="1"/>
    <col min="3090" max="3090" width="14" style="353" customWidth="1"/>
    <col min="3091" max="3328" width="9" style="353"/>
    <col min="3329" max="3329" width="2.625" style="353" customWidth="1"/>
    <col min="3330" max="3330" width="11.625" style="353" customWidth="1"/>
    <col min="3331" max="3331" width="13.5" style="353" bestFit="1" customWidth="1"/>
    <col min="3332" max="3332" width="10.375" style="353" customWidth="1"/>
    <col min="3333" max="3333" width="36.125" style="353" bestFit="1" customWidth="1"/>
    <col min="3334" max="3334" width="5.25" style="353" bestFit="1" customWidth="1"/>
    <col min="3335" max="3335" width="7.75" style="353" customWidth="1"/>
    <col min="3336" max="3336" width="9.875" style="353" bestFit="1" customWidth="1"/>
    <col min="3337" max="3337" width="11" style="353" customWidth="1"/>
    <col min="3338" max="3338" width="35.375" style="353" bestFit="1" customWidth="1"/>
    <col min="3339" max="3345" width="20.625" style="353" customWidth="1"/>
    <col min="3346" max="3346" width="14" style="353" customWidth="1"/>
    <col min="3347" max="3584" width="9" style="353"/>
    <col min="3585" max="3585" width="2.625" style="353" customWidth="1"/>
    <col min="3586" max="3586" width="11.625" style="353" customWidth="1"/>
    <col min="3587" max="3587" width="13.5" style="353" bestFit="1" customWidth="1"/>
    <col min="3588" max="3588" width="10.375" style="353" customWidth="1"/>
    <col min="3589" max="3589" width="36.125" style="353" bestFit="1" customWidth="1"/>
    <col min="3590" max="3590" width="5.25" style="353" bestFit="1" customWidth="1"/>
    <col min="3591" max="3591" width="7.75" style="353" customWidth="1"/>
    <col min="3592" max="3592" width="9.875" style="353" bestFit="1" customWidth="1"/>
    <col min="3593" max="3593" width="11" style="353" customWidth="1"/>
    <col min="3594" max="3594" width="35.375" style="353" bestFit="1" customWidth="1"/>
    <col min="3595" max="3601" width="20.625" style="353" customWidth="1"/>
    <col min="3602" max="3602" width="14" style="353" customWidth="1"/>
    <col min="3603" max="3840" width="9" style="353"/>
    <col min="3841" max="3841" width="2.625" style="353" customWidth="1"/>
    <col min="3842" max="3842" width="11.625" style="353" customWidth="1"/>
    <col min="3843" max="3843" width="13.5" style="353" bestFit="1" customWidth="1"/>
    <col min="3844" max="3844" width="10.375" style="353" customWidth="1"/>
    <col min="3845" max="3845" width="36.125" style="353" bestFit="1" customWidth="1"/>
    <col min="3846" max="3846" width="5.25" style="353" bestFit="1" customWidth="1"/>
    <col min="3847" max="3847" width="7.75" style="353" customWidth="1"/>
    <col min="3848" max="3848" width="9.875" style="353" bestFit="1" customWidth="1"/>
    <col min="3849" max="3849" width="11" style="353" customWidth="1"/>
    <col min="3850" max="3850" width="35.375" style="353" bestFit="1" customWidth="1"/>
    <col min="3851" max="3857" width="20.625" style="353" customWidth="1"/>
    <col min="3858" max="3858" width="14" style="353" customWidth="1"/>
    <col min="3859" max="4096" width="9" style="353"/>
    <col min="4097" max="4097" width="2.625" style="353" customWidth="1"/>
    <col min="4098" max="4098" width="11.625" style="353" customWidth="1"/>
    <col min="4099" max="4099" width="13.5" style="353" bestFit="1" customWidth="1"/>
    <col min="4100" max="4100" width="10.375" style="353" customWidth="1"/>
    <col min="4101" max="4101" width="36.125" style="353" bestFit="1" customWidth="1"/>
    <col min="4102" max="4102" width="5.25" style="353" bestFit="1" customWidth="1"/>
    <col min="4103" max="4103" width="7.75" style="353" customWidth="1"/>
    <col min="4104" max="4104" width="9.875" style="353" bestFit="1" customWidth="1"/>
    <col min="4105" max="4105" width="11" style="353" customWidth="1"/>
    <col min="4106" max="4106" width="35.375" style="353" bestFit="1" customWidth="1"/>
    <col min="4107" max="4113" width="20.625" style="353" customWidth="1"/>
    <col min="4114" max="4114" width="14" style="353" customWidth="1"/>
    <col min="4115" max="4352" width="9" style="353"/>
    <col min="4353" max="4353" width="2.625" style="353" customWidth="1"/>
    <col min="4354" max="4354" width="11.625" style="353" customWidth="1"/>
    <col min="4355" max="4355" width="13.5" style="353" bestFit="1" customWidth="1"/>
    <col min="4356" max="4356" width="10.375" style="353" customWidth="1"/>
    <col min="4357" max="4357" width="36.125" style="353" bestFit="1" customWidth="1"/>
    <col min="4358" max="4358" width="5.25" style="353" bestFit="1" customWidth="1"/>
    <col min="4359" max="4359" width="7.75" style="353" customWidth="1"/>
    <col min="4360" max="4360" width="9.875" style="353" bestFit="1" customWidth="1"/>
    <col min="4361" max="4361" width="11" style="353" customWidth="1"/>
    <col min="4362" max="4362" width="35.375" style="353" bestFit="1" customWidth="1"/>
    <col min="4363" max="4369" width="20.625" style="353" customWidth="1"/>
    <col min="4370" max="4370" width="14" style="353" customWidth="1"/>
    <col min="4371" max="4608" width="9" style="353"/>
    <col min="4609" max="4609" width="2.625" style="353" customWidth="1"/>
    <col min="4610" max="4610" width="11.625" style="353" customWidth="1"/>
    <col min="4611" max="4611" width="13.5" style="353" bestFit="1" customWidth="1"/>
    <col min="4612" max="4612" width="10.375" style="353" customWidth="1"/>
    <col min="4613" max="4613" width="36.125" style="353" bestFit="1" customWidth="1"/>
    <col min="4614" max="4614" width="5.25" style="353" bestFit="1" customWidth="1"/>
    <col min="4615" max="4615" width="7.75" style="353" customWidth="1"/>
    <col min="4616" max="4616" width="9.875" style="353" bestFit="1" customWidth="1"/>
    <col min="4617" max="4617" width="11" style="353" customWidth="1"/>
    <col min="4618" max="4618" width="35.375" style="353" bestFit="1" customWidth="1"/>
    <col min="4619" max="4625" width="20.625" style="353" customWidth="1"/>
    <col min="4626" max="4626" width="14" style="353" customWidth="1"/>
    <col min="4627" max="4864" width="9" style="353"/>
    <col min="4865" max="4865" width="2.625" style="353" customWidth="1"/>
    <col min="4866" max="4866" width="11.625" style="353" customWidth="1"/>
    <col min="4867" max="4867" width="13.5" style="353" bestFit="1" customWidth="1"/>
    <col min="4868" max="4868" width="10.375" style="353" customWidth="1"/>
    <col min="4869" max="4869" width="36.125" style="353" bestFit="1" customWidth="1"/>
    <col min="4870" max="4870" width="5.25" style="353" bestFit="1" customWidth="1"/>
    <col min="4871" max="4871" width="7.75" style="353" customWidth="1"/>
    <col min="4872" max="4872" width="9.875" style="353" bestFit="1" customWidth="1"/>
    <col min="4873" max="4873" width="11" style="353" customWidth="1"/>
    <col min="4874" max="4874" width="35.375" style="353" bestFit="1" customWidth="1"/>
    <col min="4875" max="4881" width="20.625" style="353" customWidth="1"/>
    <col min="4882" max="4882" width="14" style="353" customWidth="1"/>
    <col min="4883" max="5120" width="9" style="353"/>
    <col min="5121" max="5121" width="2.625" style="353" customWidth="1"/>
    <col min="5122" max="5122" width="11.625" style="353" customWidth="1"/>
    <col min="5123" max="5123" width="13.5" style="353" bestFit="1" customWidth="1"/>
    <col min="5124" max="5124" width="10.375" style="353" customWidth="1"/>
    <col min="5125" max="5125" width="36.125" style="353" bestFit="1" customWidth="1"/>
    <col min="5126" max="5126" width="5.25" style="353" bestFit="1" customWidth="1"/>
    <col min="5127" max="5127" width="7.75" style="353" customWidth="1"/>
    <col min="5128" max="5128" width="9.875" style="353" bestFit="1" customWidth="1"/>
    <col min="5129" max="5129" width="11" style="353" customWidth="1"/>
    <col min="5130" max="5130" width="35.375" style="353" bestFit="1" customWidth="1"/>
    <col min="5131" max="5137" width="20.625" style="353" customWidth="1"/>
    <col min="5138" max="5138" width="14" style="353" customWidth="1"/>
    <col min="5139" max="5376" width="9" style="353"/>
    <col min="5377" max="5377" width="2.625" style="353" customWidth="1"/>
    <col min="5378" max="5378" width="11.625" style="353" customWidth="1"/>
    <col min="5379" max="5379" width="13.5" style="353" bestFit="1" customWidth="1"/>
    <col min="5380" max="5380" width="10.375" style="353" customWidth="1"/>
    <col min="5381" max="5381" width="36.125" style="353" bestFit="1" customWidth="1"/>
    <col min="5382" max="5382" width="5.25" style="353" bestFit="1" customWidth="1"/>
    <col min="5383" max="5383" width="7.75" style="353" customWidth="1"/>
    <col min="5384" max="5384" width="9.875" style="353" bestFit="1" customWidth="1"/>
    <col min="5385" max="5385" width="11" style="353" customWidth="1"/>
    <col min="5386" max="5386" width="35.375" style="353" bestFit="1" customWidth="1"/>
    <col min="5387" max="5393" width="20.625" style="353" customWidth="1"/>
    <col min="5394" max="5394" width="14" style="353" customWidth="1"/>
    <col min="5395" max="5632" width="9" style="353"/>
    <col min="5633" max="5633" width="2.625" style="353" customWidth="1"/>
    <col min="5634" max="5634" width="11.625" style="353" customWidth="1"/>
    <col min="5635" max="5635" width="13.5" style="353" bestFit="1" customWidth="1"/>
    <col min="5636" max="5636" width="10.375" style="353" customWidth="1"/>
    <col min="5637" max="5637" width="36.125" style="353" bestFit="1" customWidth="1"/>
    <col min="5638" max="5638" width="5.25" style="353" bestFit="1" customWidth="1"/>
    <col min="5639" max="5639" width="7.75" style="353" customWidth="1"/>
    <col min="5640" max="5640" width="9.875" style="353" bestFit="1" customWidth="1"/>
    <col min="5641" max="5641" width="11" style="353" customWidth="1"/>
    <col min="5642" max="5642" width="35.375" style="353" bestFit="1" customWidth="1"/>
    <col min="5643" max="5649" width="20.625" style="353" customWidth="1"/>
    <col min="5650" max="5650" width="14" style="353" customWidth="1"/>
    <col min="5651" max="5888" width="9" style="353"/>
    <col min="5889" max="5889" width="2.625" style="353" customWidth="1"/>
    <col min="5890" max="5890" width="11.625" style="353" customWidth="1"/>
    <col min="5891" max="5891" width="13.5" style="353" bestFit="1" customWidth="1"/>
    <col min="5892" max="5892" width="10.375" style="353" customWidth="1"/>
    <col min="5893" max="5893" width="36.125" style="353" bestFit="1" customWidth="1"/>
    <col min="5894" max="5894" width="5.25" style="353" bestFit="1" customWidth="1"/>
    <col min="5895" max="5895" width="7.75" style="353" customWidth="1"/>
    <col min="5896" max="5896" width="9.875" style="353" bestFit="1" customWidth="1"/>
    <col min="5897" max="5897" width="11" style="353" customWidth="1"/>
    <col min="5898" max="5898" width="35.375" style="353" bestFit="1" customWidth="1"/>
    <col min="5899" max="5905" width="20.625" style="353" customWidth="1"/>
    <col min="5906" max="5906" width="14" style="353" customWidth="1"/>
    <col min="5907" max="6144" width="9" style="353"/>
    <col min="6145" max="6145" width="2.625" style="353" customWidth="1"/>
    <col min="6146" max="6146" width="11.625" style="353" customWidth="1"/>
    <col min="6147" max="6147" width="13.5" style="353" bestFit="1" customWidth="1"/>
    <col min="6148" max="6148" width="10.375" style="353" customWidth="1"/>
    <col min="6149" max="6149" width="36.125" style="353" bestFit="1" customWidth="1"/>
    <col min="6150" max="6150" width="5.25" style="353" bestFit="1" customWidth="1"/>
    <col min="6151" max="6151" width="7.75" style="353" customWidth="1"/>
    <col min="6152" max="6152" width="9.875" style="353" bestFit="1" customWidth="1"/>
    <col min="6153" max="6153" width="11" style="353" customWidth="1"/>
    <col min="6154" max="6154" width="35.375" style="353" bestFit="1" customWidth="1"/>
    <col min="6155" max="6161" width="20.625" style="353" customWidth="1"/>
    <col min="6162" max="6162" width="14" style="353" customWidth="1"/>
    <col min="6163" max="6400" width="9" style="353"/>
    <col min="6401" max="6401" width="2.625" style="353" customWidth="1"/>
    <col min="6402" max="6402" width="11.625" style="353" customWidth="1"/>
    <col min="6403" max="6403" width="13.5" style="353" bestFit="1" customWidth="1"/>
    <col min="6404" max="6404" width="10.375" style="353" customWidth="1"/>
    <col min="6405" max="6405" width="36.125" style="353" bestFit="1" customWidth="1"/>
    <col min="6406" max="6406" width="5.25" style="353" bestFit="1" customWidth="1"/>
    <col min="6407" max="6407" width="7.75" style="353" customWidth="1"/>
    <col min="6408" max="6408" width="9.875" style="353" bestFit="1" customWidth="1"/>
    <col min="6409" max="6409" width="11" style="353" customWidth="1"/>
    <col min="6410" max="6410" width="35.375" style="353" bestFit="1" customWidth="1"/>
    <col min="6411" max="6417" width="20.625" style="353" customWidth="1"/>
    <col min="6418" max="6418" width="14" style="353" customWidth="1"/>
    <col min="6419" max="6656" width="9" style="353"/>
    <col min="6657" max="6657" width="2.625" style="353" customWidth="1"/>
    <col min="6658" max="6658" width="11.625" style="353" customWidth="1"/>
    <col min="6659" max="6659" width="13.5" style="353" bestFit="1" customWidth="1"/>
    <col min="6660" max="6660" width="10.375" style="353" customWidth="1"/>
    <col min="6661" max="6661" width="36.125" style="353" bestFit="1" customWidth="1"/>
    <col min="6662" max="6662" width="5.25" style="353" bestFit="1" customWidth="1"/>
    <col min="6663" max="6663" width="7.75" style="353" customWidth="1"/>
    <col min="6664" max="6664" width="9.875" style="353" bestFit="1" customWidth="1"/>
    <col min="6665" max="6665" width="11" style="353" customWidth="1"/>
    <col min="6666" max="6666" width="35.375" style="353" bestFit="1" customWidth="1"/>
    <col min="6667" max="6673" width="20.625" style="353" customWidth="1"/>
    <col min="6674" max="6674" width="14" style="353" customWidth="1"/>
    <col min="6675" max="6912" width="9" style="353"/>
    <col min="6913" max="6913" width="2.625" style="353" customWidth="1"/>
    <col min="6914" max="6914" width="11.625" style="353" customWidth="1"/>
    <col min="6915" max="6915" width="13.5" style="353" bestFit="1" customWidth="1"/>
    <col min="6916" max="6916" width="10.375" style="353" customWidth="1"/>
    <col min="6917" max="6917" width="36.125" style="353" bestFit="1" customWidth="1"/>
    <col min="6918" max="6918" width="5.25" style="353" bestFit="1" customWidth="1"/>
    <col min="6919" max="6919" width="7.75" style="353" customWidth="1"/>
    <col min="6920" max="6920" width="9.875" style="353" bestFit="1" customWidth="1"/>
    <col min="6921" max="6921" width="11" style="353" customWidth="1"/>
    <col min="6922" max="6922" width="35.375" style="353" bestFit="1" customWidth="1"/>
    <col min="6923" max="6929" width="20.625" style="353" customWidth="1"/>
    <col min="6930" max="6930" width="14" style="353" customWidth="1"/>
    <col min="6931" max="7168" width="9" style="353"/>
    <col min="7169" max="7169" width="2.625" style="353" customWidth="1"/>
    <col min="7170" max="7170" width="11.625" style="353" customWidth="1"/>
    <col min="7171" max="7171" width="13.5" style="353" bestFit="1" customWidth="1"/>
    <col min="7172" max="7172" width="10.375" style="353" customWidth="1"/>
    <col min="7173" max="7173" width="36.125" style="353" bestFit="1" customWidth="1"/>
    <col min="7174" max="7174" width="5.25" style="353" bestFit="1" customWidth="1"/>
    <col min="7175" max="7175" width="7.75" style="353" customWidth="1"/>
    <col min="7176" max="7176" width="9.875" style="353" bestFit="1" customWidth="1"/>
    <col min="7177" max="7177" width="11" style="353" customWidth="1"/>
    <col min="7178" max="7178" width="35.375" style="353" bestFit="1" customWidth="1"/>
    <col min="7179" max="7185" width="20.625" style="353" customWidth="1"/>
    <col min="7186" max="7186" width="14" style="353" customWidth="1"/>
    <col min="7187" max="7424" width="9" style="353"/>
    <col min="7425" max="7425" width="2.625" style="353" customWidth="1"/>
    <col min="7426" max="7426" width="11.625" style="353" customWidth="1"/>
    <col min="7427" max="7427" width="13.5" style="353" bestFit="1" customWidth="1"/>
    <col min="7428" max="7428" width="10.375" style="353" customWidth="1"/>
    <col min="7429" max="7429" width="36.125" style="353" bestFit="1" customWidth="1"/>
    <col min="7430" max="7430" width="5.25" style="353" bestFit="1" customWidth="1"/>
    <col min="7431" max="7431" width="7.75" style="353" customWidth="1"/>
    <col min="7432" max="7432" width="9.875" style="353" bestFit="1" customWidth="1"/>
    <col min="7433" max="7433" width="11" style="353" customWidth="1"/>
    <col min="7434" max="7434" width="35.375" style="353" bestFit="1" customWidth="1"/>
    <col min="7435" max="7441" width="20.625" style="353" customWidth="1"/>
    <col min="7442" max="7442" width="14" style="353" customWidth="1"/>
    <col min="7443" max="7680" width="9" style="353"/>
    <col min="7681" max="7681" width="2.625" style="353" customWidth="1"/>
    <col min="7682" max="7682" width="11.625" style="353" customWidth="1"/>
    <col min="7683" max="7683" width="13.5" style="353" bestFit="1" customWidth="1"/>
    <col min="7684" max="7684" width="10.375" style="353" customWidth="1"/>
    <col min="7685" max="7685" width="36.125" style="353" bestFit="1" customWidth="1"/>
    <col min="7686" max="7686" width="5.25" style="353" bestFit="1" customWidth="1"/>
    <col min="7687" max="7687" width="7.75" style="353" customWidth="1"/>
    <col min="7688" max="7688" width="9.875" style="353" bestFit="1" customWidth="1"/>
    <col min="7689" max="7689" width="11" style="353" customWidth="1"/>
    <col min="7690" max="7690" width="35.375" style="353" bestFit="1" customWidth="1"/>
    <col min="7691" max="7697" width="20.625" style="353" customWidth="1"/>
    <col min="7698" max="7698" width="14" style="353" customWidth="1"/>
    <col min="7699" max="7936" width="9" style="353"/>
    <col min="7937" max="7937" width="2.625" style="353" customWidth="1"/>
    <col min="7938" max="7938" width="11.625" style="353" customWidth="1"/>
    <col min="7939" max="7939" width="13.5" style="353" bestFit="1" customWidth="1"/>
    <col min="7940" max="7940" width="10.375" style="353" customWidth="1"/>
    <col min="7941" max="7941" width="36.125" style="353" bestFit="1" customWidth="1"/>
    <col min="7942" max="7942" width="5.25" style="353" bestFit="1" customWidth="1"/>
    <col min="7943" max="7943" width="7.75" style="353" customWidth="1"/>
    <col min="7944" max="7944" width="9.875" style="353" bestFit="1" customWidth="1"/>
    <col min="7945" max="7945" width="11" style="353" customWidth="1"/>
    <col min="7946" max="7946" width="35.375" style="353" bestFit="1" customWidth="1"/>
    <col min="7947" max="7953" width="20.625" style="353" customWidth="1"/>
    <col min="7954" max="7954" width="14" style="353" customWidth="1"/>
    <col min="7955" max="8192" width="9" style="353"/>
    <col min="8193" max="8193" width="2.625" style="353" customWidth="1"/>
    <col min="8194" max="8194" width="11.625" style="353" customWidth="1"/>
    <col min="8195" max="8195" width="13.5" style="353" bestFit="1" customWidth="1"/>
    <col min="8196" max="8196" width="10.375" style="353" customWidth="1"/>
    <col min="8197" max="8197" width="36.125" style="353" bestFit="1" customWidth="1"/>
    <col min="8198" max="8198" width="5.25" style="353" bestFit="1" customWidth="1"/>
    <col min="8199" max="8199" width="7.75" style="353" customWidth="1"/>
    <col min="8200" max="8200" width="9.875" style="353" bestFit="1" customWidth="1"/>
    <col min="8201" max="8201" width="11" style="353" customWidth="1"/>
    <col min="8202" max="8202" width="35.375" style="353" bestFit="1" customWidth="1"/>
    <col min="8203" max="8209" width="20.625" style="353" customWidth="1"/>
    <col min="8210" max="8210" width="14" style="353" customWidth="1"/>
    <col min="8211" max="8448" width="9" style="353"/>
    <col min="8449" max="8449" width="2.625" style="353" customWidth="1"/>
    <col min="8450" max="8450" width="11.625" style="353" customWidth="1"/>
    <col min="8451" max="8451" width="13.5" style="353" bestFit="1" customWidth="1"/>
    <col min="8452" max="8452" width="10.375" style="353" customWidth="1"/>
    <col min="8453" max="8453" width="36.125" style="353" bestFit="1" customWidth="1"/>
    <col min="8454" max="8454" width="5.25" style="353" bestFit="1" customWidth="1"/>
    <col min="8455" max="8455" width="7.75" style="353" customWidth="1"/>
    <col min="8456" max="8456" width="9.875" style="353" bestFit="1" customWidth="1"/>
    <col min="8457" max="8457" width="11" style="353" customWidth="1"/>
    <col min="8458" max="8458" width="35.375" style="353" bestFit="1" customWidth="1"/>
    <col min="8459" max="8465" width="20.625" style="353" customWidth="1"/>
    <col min="8466" max="8466" width="14" style="353" customWidth="1"/>
    <col min="8467" max="8704" width="9" style="353"/>
    <col min="8705" max="8705" width="2.625" style="353" customWidth="1"/>
    <col min="8706" max="8706" width="11.625" style="353" customWidth="1"/>
    <col min="8707" max="8707" width="13.5" style="353" bestFit="1" customWidth="1"/>
    <col min="8708" max="8708" width="10.375" style="353" customWidth="1"/>
    <col min="8709" max="8709" width="36.125" style="353" bestFit="1" customWidth="1"/>
    <col min="8710" max="8710" width="5.25" style="353" bestFit="1" customWidth="1"/>
    <col min="8711" max="8711" width="7.75" style="353" customWidth="1"/>
    <col min="8712" max="8712" width="9.875" style="353" bestFit="1" customWidth="1"/>
    <col min="8713" max="8713" width="11" style="353" customWidth="1"/>
    <col min="8714" max="8714" width="35.375" style="353" bestFit="1" customWidth="1"/>
    <col min="8715" max="8721" width="20.625" style="353" customWidth="1"/>
    <col min="8722" max="8722" width="14" style="353" customWidth="1"/>
    <col min="8723" max="8960" width="9" style="353"/>
    <col min="8961" max="8961" width="2.625" style="353" customWidth="1"/>
    <col min="8962" max="8962" width="11.625" style="353" customWidth="1"/>
    <col min="8963" max="8963" width="13.5" style="353" bestFit="1" customWidth="1"/>
    <col min="8964" max="8964" width="10.375" style="353" customWidth="1"/>
    <col min="8965" max="8965" width="36.125" style="353" bestFit="1" customWidth="1"/>
    <col min="8966" max="8966" width="5.25" style="353" bestFit="1" customWidth="1"/>
    <col min="8967" max="8967" width="7.75" style="353" customWidth="1"/>
    <col min="8968" max="8968" width="9.875" style="353" bestFit="1" customWidth="1"/>
    <col min="8969" max="8969" width="11" style="353" customWidth="1"/>
    <col min="8970" max="8970" width="35.375" style="353" bestFit="1" customWidth="1"/>
    <col min="8971" max="8977" width="20.625" style="353" customWidth="1"/>
    <col min="8978" max="8978" width="14" style="353" customWidth="1"/>
    <col min="8979" max="9216" width="9" style="353"/>
    <col min="9217" max="9217" width="2.625" style="353" customWidth="1"/>
    <col min="9218" max="9218" width="11.625" style="353" customWidth="1"/>
    <col min="9219" max="9219" width="13.5" style="353" bestFit="1" customWidth="1"/>
    <col min="9220" max="9220" width="10.375" style="353" customWidth="1"/>
    <col min="9221" max="9221" width="36.125" style="353" bestFit="1" customWidth="1"/>
    <col min="9222" max="9222" width="5.25" style="353" bestFit="1" customWidth="1"/>
    <col min="9223" max="9223" width="7.75" style="353" customWidth="1"/>
    <col min="9224" max="9224" width="9.875" style="353" bestFit="1" customWidth="1"/>
    <col min="9225" max="9225" width="11" style="353" customWidth="1"/>
    <col min="9226" max="9226" width="35.375" style="353" bestFit="1" customWidth="1"/>
    <col min="9227" max="9233" width="20.625" style="353" customWidth="1"/>
    <col min="9234" max="9234" width="14" style="353" customWidth="1"/>
    <col min="9235" max="9472" width="9" style="353"/>
    <col min="9473" max="9473" width="2.625" style="353" customWidth="1"/>
    <col min="9474" max="9474" width="11.625" style="353" customWidth="1"/>
    <col min="9475" max="9475" width="13.5" style="353" bestFit="1" customWidth="1"/>
    <col min="9476" max="9476" width="10.375" style="353" customWidth="1"/>
    <col min="9477" max="9477" width="36.125" style="353" bestFit="1" customWidth="1"/>
    <col min="9478" max="9478" width="5.25" style="353" bestFit="1" customWidth="1"/>
    <col min="9479" max="9479" width="7.75" style="353" customWidth="1"/>
    <col min="9480" max="9480" width="9.875" style="353" bestFit="1" customWidth="1"/>
    <col min="9481" max="9481" width="11" style="353" customWidth="1"/>
    <col min="9482" max="9482" width="35.375" style="353" bestFit="1" customWidth="1"/>
    <col min="9483" max="9489" width="20.625" style="353" customWidth="1"/>
    <col min="9490" max="9490" width="14" style="353" customWidth="1"/>
    <col min="9491" max="9728" width="9" style="353"/>
    <col min="9729" max="9729" width="2.625" style="353" customWidth="1"/>
    <col min="9730" max="9730" width="11.625" style="353" customWidth="1"/>
    <col min="9731" max="9731" width="13.5" style="353" bestFit="1" customWidth="1"/>
    <col min="9732" max="9732" width="10.375" style="353" customWidth="1"/>
    <col min="9733" max="9733" width="36.125" style="353" bestFit="1" customWidth="1"/>
    <col min="9734" max="9734" width="5.25" style="353" bestFit="1" customWidth="1"/>
    <col min="9735" max="9735" width="7.75" style="353" customWidth="1"/>
    <col min="9736" max="9736" width="9.875" style="353" bestFit="1" customWidth="1"/>
    <col min="9737" max="9737" width="11" style="353" customWidth="1"/>
    <col min="9738" max="9738" width="35.375" style="353" bestFit="1" customWidth="1"/>
    <col min="9739" max="9745" width="20.625" style="353" customWidth="1"/>
    <col min="9746" max="9746" width="14" style="353" customWidth="1"/>
    <col min="9747" max="9984" width="9" style="353"/>
    <col min="9985" max="9985" width="2.625" style="353" customWidth="1"/>
    <col min="9986" max="9986" width="11.625" style="353" customWidth="1"/>
    <col min="9987" max="9987" width="13.5" style="353" bestFit="1" customWidth="1"/>
    <col min="9988" max="9988" width="10.375" style="353" customWidth="1"/>
    <col min="9989" max="9989" width="36.125" style="353" bestFit="1" customWidth="1"/>
    <col min="9990" max="9990" width="5.25" style="353" bestFit="1" customWidth="1"/>
    <col min="9991" max="9991" width="7.75" style="353" customWidth="1"/>
    <col min="9992" max="9992" width="9.875" style="353" bestFit="1" customWidth="1"/>
    <col min="9993" max="9993" width="11" style="353" customWidth="1"/>
    <col min="9994" max="9994" width="35.375" style="353" bestFit="1" customWidth="1"/>
    <col min="9995" max="10001" width="20.625" style="353" customWidth="1"/>
    <col min="10002" max="10002" width="14" style="353" customWidth="1"/>
    <col min="10003" max="10240" width="9" style="353"/>
    <col min="10241" max="10241" width="2.625" style="353" customWidth="1"/>
    <col min="10242" max="10242" width="11.625" style="353" customWidth="1"/>
    <col min="10243" max="10243" width="13.5" style="353" bestFit="1" customWidth="1"/>
    <col min="10244" max="10244" width="10.375" style="353" customWidth="1"/>
    <col min="10245" max="10245" width="36.125" style="353" bestFit="1" customWidth="1"/>
    <col min="10246" max="10246" width="5.25" style="353" bestFit="1" customWidth="1"/>
    <col min="10247" max="10247" width="7.75" style="353" customWidth="1"/>
    <col min="10248" max="10248" width="9.875" style="353" bestFit="1" customWidth="1"/>
    <col min="10249" max="10249" width="11" style="353" customWidth="1"/>
    <col min="10250" max="10250" width="35.375" style="353" bestFit="1" customWidth="1"/>
    <col min="10251" max="10257" width="20.625" style="353" customWidth="1"/>
    <col min="10258" max="10258" width="14" style="353" customWidth="1"/>
    <col min="10259" max="10496" width="9" style="353"/>
    <col min="10497" max="10497" width="2.625" style="353" customWidth="1"/>
    <col min="10498" max="10498" width="11.625" style="353" customWidth="1"/>
    <col min="10499" max="10499" width="13.5" style="353" bestFit="1" customWidth="1"/>
    <col min="10500" max="10500" width="10.375" style="353" customWidth="1"/>
    <col min="10501" max="10501" width="36.125" style="353" bestFit="1" customWidth="1"/>
    <col min="10502" max="10502" width="5.25" style="353" bestFit="1" customWidth="1"/>
    <col min="10503" max="10503" width="7.75" style="353" customWidth="1"/>
    <col min="10504" max="10504" width="9.875" style="353" bestFit="1" customWidth="1"/>
    <col min="10505" max="10505" width="11" style="353" customWidth="1"/>
    <col min="10506" max="10506" width="35.375" style="353" bestFit="1" customWidth="1"/>
    <col min="10507" max="10513" width="20.625" style="353" customWidth="1"/>
    <col min="10514" max="10514" width="14" style="353" customWidth="1"/>
    <col min="10515" max="10752" width="9" style="353"/>
    <col min="10753" max="10753" width="2.625" style="353" customWidth="1"/>
    <col min="10754" max="10754" width="11.625" style="353" customWidth="1"/>
    <col min="10755" max="10755" width="13.5" style="353" bestFit="1" customWidth="1"/>
    <col min="10756" max="10756" width="10.375" style="353" customWidth="1"/>
    <col min="10757" max="10757" width="36.125" style="353" bestFit="1" customWidth="1"/>
    <col min="10758" max="10758" width="5.25" style="353" bestFit="1" customWidth="1"/>
    <col min="10759" max="10759" width="7.75" style="353" customWidth="1"/>
    <col min="10760" max="10760" width="9.875" style="353" bestFit="1" customWidth="1"/>
    <col min="10761" max="10761" width="11" style="353" customWidth="1"/>
    <col min="10762" max="10762" width="35.375" style="353" bestFit="1" customWidth="1"/>
    <col min="10763" max="10769" width="20.625" style="353" customWidth="1"/>
    <col min="10770" max="10770" width="14" style="353" customWidth="1"/>
    <col min="10771" max="11008" width="9" style="353"/>
    <col min="11009" max="11009" width="2.625" style="353" customWidth="1"/>
    <col min="11010" max="11010" width="11.625" style="353" customWidth="1"/>
    <col min="11011" max="11011" width="13.5" style="353" bestFit="1" customWidth="1"/>
    <col min="11012" max="11012" width="10.375" style="353" customWidth="1"/>
    <col min="11013" max="11013" width="36.125" style="353" bestFit="1" customWidth="1"/>
    <col min="11014" max="11014" width="5.25" style="353" bestFit="1" customWidth="1"/>
    <col min="11015" max="11015" width="7.75" style="353" customWidth="1"/>
    <col min="11016" max="11016" width="9.875" style="353" bestFit="1" customWidth="1"/>
    <col min="11017" max="11017" width="11" style="353" customWidth="1"/>
    <col min="11018" max="11018" width="35.375" style="353" bestFit="1" customWidth="1"/>
    <col min="11019" max="11025" width="20.625" style="353" customWidth="1"/>
    <col min="11026" max="11026" width="14" style="353" customWidth="1"/>
    <col min="11027" max="11264" width="9" style="353"/>
    <col min="11265" max="11265" width="2.625" style="353" customWidth="1"/>
    <col min="11266" max="11266" width="11.625" style="353" customWidth="1"/>
    <col min="11267" max="11267" width="13.5" style="353" bestFit="1" customWidth="1"/>
    <col min="11268" max="11268" width="10.375" style="353" customWidth="1"/>
    <col min="11269" max="11269" width="36.125" style="353" bestFit="1" customWidth="1"/>
    <col min="11270" max="11270" width="5.25" style="353" bestFit="1" customWidth="1"/>
    <col min="11271" max="11271" width="7.75" style="353" customWidth="1"/>
    <col min="11272" max="11272" width="9.875" style="353" bestFit="1" customWidth="1"/>
    <col min="11273" max="11273" width="11" style="353" customWidth="1"/>
    <col min="11274" max="11274" width="35.375" style="353" bestFit="1" customWidth="1"/>
    <col min="11275" max="11281" width="20.625" style="353" customWidth="1"/>
    <col min="11282" max="11282" width="14" style="353" customWidth="1"/>
    <col min="11283" max="11520" width="9" style="353"/>
    <col min="11521" max="11521" width="2.625" style="353" customWidth="1"/>
    <col min="11522" max="11522" width="11.625" style="353" customWidth="1"/>
    <col min="11523" max="11523" width="13.5" style="353" bestFit="1" customWidth="1"/>
    <col min="11524" max="11524" width="10.375" style="353" customWidth="1"/>
    <col min="11525" max="11525" width="36.125" style="353" bestFit="1" customWidth="1"/>
    <col min="11526" max="11526" width="5.25" style="353" bestFit="1" customWidth="1"/>
    <col min="11527" max="11527" width="7.75" style="353" customWidth="1"/>
    <col min="11528" max="11528" width="9.875" style="353" bestFit="1" customWidth="1"/>
    <col min="11529" max="11529" width="11" style="353" customWidth="1"/>
    <col min="11530" max="11530" width="35.375" style="353" bestFit="1" customWidth="1"/>
    <col min="11531" max="11537" width="20.625" style="353" customWidth="1"/>
    <col min="11538" max="11538" width="14" style="353" customWidth="1"/>
    <col min="11539" max="11776" width="9" style="353"/>
    <col min="11777" max="11777" width="2.625" style="353" customWidth="1"/>
    <col min="11778" max="11778" width="11.625" style="353" customWidth="1"/>
    <col min="11779" max="11779" width="13.5" style="353" bestFit="1" customWidth="1"/>
    <col min="11780" max="11780" width="10.375" style="353" customWidth="1"/>
    <col min="11781" max="11781" width="36.125" style="353" bestFit="1" customWidth="1"/>
    <col min="11782" max="11782" width="5.25" style="353" bestFit="1" customWidth="1"/>
    <col min="11783" max="11783" width="7.75" style="353" customWidth="1"/>
    <col min="11784" max="11784" width="9.875" style="353" bestFit="1" customWidth="1"/>
    <col min="11785" max="11785" width="11" style="353" customWidth="1"/>
    <col min="11786" max="11786" width="35.375" style="353" bestFit="1" customWidth="1"/>
    <col min="11787" max="11793" width="20.625" style="353" customWidth="1"/>
    <col min="11794" max="11794" width="14" style="353" customWidth="1"/>
    <col min="11795" max="12032" width="9" style="353"/>
    <col min="12033" max="12033" width="2.625" style="353" customWidth="1"/>
    <col min="12034" max="12034" width="11.625" style="353" customWidth="1"/>
    <col min="12035" max="12035" width="13.5" style="353" bestFit="1" customWidth="1"/>
    <col min="12036" max="12036" width="10.375" style="353" customWidth="1"/>
    <col min="12037" max="12037" width="36.125" style="353" bestFit="1" customWidth="1"/>
    <col min="12038" max="12038" width="5.25" style="353" bestFit="1" customWidth="1"/>
    <col min="12039" max="12039" width="7.75" style="353" customWidth="1"/>
    <col min="12040" max="12040" width="9.875" style="353" bestFit="1" customWidth="1"/>
    <col min="12041" max="12041" width="11" style="353" customWidth="1"/>
    <col min="12042" max="12042" width="35.375" style="353" bestFit="1" customWidth="1"/>
    <col min="12043" max="12049" width="20.625" style="353" customWidth="1"/>
    <col min="12050" max="12050" width="14" style="353" customWidth="1"/>
    <col min="12051" max="12288" width="9" style="353"/>
    <col min="12289" max="12289" width="2.625" style="353" customWidth="1"/>
    <col min="12290" max="12290" width="11.625" style="353" customWidth="1"/>
    <col min="12291" max="12291" width="13.5" style="353" bestFit="1" customWidth="1"/>
    <col min="12292" max="12292" width="10.375" style="353" customWidth="1"/>
    <col min="12293" max="12293" width="36.125" style="353" bestFit="1" customWidth="1"/>
    <col min="12294" max="12294" width="5.25" style="353" bestFit="1" customWidth="1"/>
    <col min="12295" max="12295" width="7.75" style="353" customWidth="1"/>
    <col min="12296" max="12296" width="9.875" style="353" bestFit="1" customWidth="1"/>
    <col min="12297" max="12297" width="11" style="353" customWidth="1"/>
    <col min="12298" max="12298" width="35.375" style="353" bestFit="1" customWidth="1"/>
    <col min="12299" max="12305" width="20.625" style="353" customWidth="1"/>
    <col min="12306" max="12306" width="14" style="353" customWidth="1"/>
    <col min="12307" max="12544" width="9" style="353"/>
    <col min="12545" max="12545" width="2.625" style="353" customWidth="1"/>
    <col min="12546" max="12546" width="11.625" style="353" customWidth="1"/>
    <col min="12547" max="12547" width="13.5" style="353" bestFit="1" customWidth="1"/>
    <col min="12548" max="12548" width="10.375" style="353" customWidth="1"/>
    <col min="12549" max="12549" width="36.125" style="353" bestFit="1" customWidth="1"/>
    <col min="12550" max="12550" width="5.25" style="353" bestFit="1" customWidth="1"/>
    <col min="12551" max="12551" width="7.75" style="353" customWidth="1"/>
    <col min="12552" max="12552" width="9.875" style="353" bestFit="1" customWidth="1"/>
    <col min="12553" max="12553" width="11" style="353" customWidth="1"/>
    <col min="12554" max="12554" width="35.375" style="353" bestFit="1" customWidth="1"/>
    <col min="12555" max="12561" width="20.625" style="353" customWidth="1"/>
    <col min="12562" max="12562" width="14" style="353" customWidth="1"/>
    <col min="12563" max="12800" width="9" style="353"/>
    <col min="12801" max="12801" width="2.625" style="353" customWidth="1"/>
    <col min="12802" max="12802" width="11.625" style="353" customWidth="1"/>
    <col min="12803" max="12803" width="13.5" style="353" bestFit="1" customWidth="1"/>
    <col min="12804" max="12804" width="10.375" style="353" customWidth="1"/>
    <col min="12805" max="12805" width="36.125" style="353" bestFit="1" customWidth="1"/>
    <col min="12806" max="12806" width="5.25" style="353" bestFit="1" customWidth="1"/>
    <col min="12807" max="12807" width="7.75" style="353" customWidth="1"/>
    <col min="12808" max="12808" width="9.875" style="353" bestFit="1" customWidth="1"/>
    <col min="12809" max="12809" width="11" style="353" customWidth="1"/>
    <col min="12810" max="12810" width="35.375" style="353" bestFit="1" customWidth="1"/>
    <col min="12811" max="12817" width="20.625" style="353" customWidth="1"/>
    <col min="12818" max="12818" width="14" style="353" customWidth="1"/>
    <col min="12819" max="13056" width="9" style="353"/>
    <col min="13057" max="13057" width="2.625" style="353" customWidth="1"/>
    <col min="13058" max="13058" width="11.625" style="353" customWidth="1"/>
    <col min="13059" max="13059" width="13.5" style="353" bestFit="1" customWidth="1"/>
    <col min="13060" max="13060" width="10.375" style="353" customWidth="1"/>
    <col min="13061" max="13061" width="36.125" style="353" bestFit="1" customWidth="1"/>
    <col min="13062" max="13062" width="5.25" style="353" bestFit="1" customWidth="1"/>
    <col min="13063" max="13063" width="7.75" style="353" customWidth="1"/>
    <col min="13064" max="13064" width="9.875" style="353" bestFit="1" customWidth="1"/>
    <col min="13065" max="13065" width="11" style="353" customWidth="1"/>
    <col min="13066" max="13066" width="35.375" style="353" bestFit="1" customWidth="1"/>
    <col min="13067" max="13073" width="20.625" style="353" customWidth="1"/>
    <col min="13074" max="13074" width="14" style="353" customWidth="1"/>
    <col min="13075" max="13312" width="9" style="353"/>
    <col min="13313" max="13313" width="2.625" style="353" customWidth="1"/>
    <col min="13314" max="13314" width="11.625" style="353" customWidth="1"/>
    <col min="13315" max="13315" width="13.5" style="353" bestFit="1" customWidth="1"/>
    <col min="13316" max="13316" width="10.375" style="353" customWidth="1"/>
    <col min="13317" max="13317" width="36.125" style="353" bestFit="1" customWidth="1"/>
    <col min="13318" max="13318" width="5.25" style="353" bestFit="1" customWidth="1"/>
    <col min="13319" max="13319" width="7.75" style="353" customWidth="1"/>
    <col min="13320" max="13320" width="9.875" style="353" bestFit="1" customWidth="1"/>
    <col min="13321" max="13321" width="11" style="353" customWidth="1"/>
    <col min="13322" max="13322" width="35.375" style="353" bestFit="1" customWidth="1"/>
    <col min="13323" max="13329" width="20.625" style="353" customWidth="1"/>
    <col min="13330" max="13330" width="14" style="353" customWidth="1"/>
    <col min="13331" max="13568" width="9" style="353"/>
    <col min="13569" max="13569" width="2.625" style="353" customWidth="1"/>
    <col min="13570" max="13570" width="11.625" style="353" customWidth="1"/>
    <col min="13571" max="13571" width="13.5" style="353" bestFit="1" customWidth="1"/>
    <col min="13572" max="13572" width="10.375" style="353" customWidth="1"/>
    <col min="13573" max="13573" width="36.125" style="353" bestFit="1" customWidth="1"/>
    <col min="13574" max="13574" width="5.25" style="353" bestFit="1" customWidth="1"/>
    <col min="13575" max="13575" width="7.75" style="353" customWidth="1"/>
    <col min="13576" max="13576" width="9.875" style="353" bestFit="1" customWidth="1"/>
    <col min="13577" max="13577" width="11" style="353" customWidth="1"/>
    <col min="13578" max="13578" width="35.375" style="353" bestFit="1" customWidth="1"/>
    <col min="13579" max="13585" width="20.625" style="353" customWidth="1"/>
    <col min="13586" max="13586" width="14" style="353" customWidth="1"/>
    <col min="13587" max="13824" width="9" style="353"/>
    <col min="13825" max="13825" width="2.625" style="353" customWidth="1"/>
    <col min="13826" max="13826" width="11.625" style="353" customWidth="1"/>
    <col min="13827" max="13827" width="13.5" style="353" bestFit="1" customWidth="1"/>
    <col min="13828" max="13828" width="10.375" style="353" customWidth="1"/>
    <col min="13829" max="13829" width="36.125" style="353" bestFit="1" customWidth="1"/>
    <col min="13830" max="13830" width="5.25" style="353" bestFit="1" customWidth="1"/>
    <col min="13831" max="13831" width="7.75" style="353" customWidth="1"/>
    <col min="13832" max="13832" width="9.875" style="353" bestFit="1" customWidth="1"/>
    <col min="13833" max="13833" width="11" style="353" customWidth="1"/>
    <col min="13834" max="13834" width="35.375" style="353" bestFit="1" customWidth="1"/>
    <col min="13835" max="13841" width="20.625" style="353" customWidth="1"/>
    <col min="13842" max="13842" width="14" style="353" customWidth="1"/>
    <col min="13843" max="14080" width="9" style="353"/>
    <col min="14081" max="14081" width="2.625" style="353" customWidth="1"/>
    <col min="14082" max="14082" width="11.625" style="353" customWidth="1"/>
    <col min="14083" max="14083" width="13.5" style="353" bestFit="1" customWidth="1"/>
    <col min="14084" max="14084" width="10.375" style="353" customWidth="1"/>
    <col min="14085" max="14085" width="36.125" style="353" bestFit="1" customWidth="1"/>
    <col min="14086" max="14086" width="5.25" style="353" bestFit="1" customWidth="1"/>
    <col min="14087" max="14087" width="7.75" style="353" customWidth="1"/>
    <col min="14088" max="14088" width="9.875" style="353" bestFit="1" customWidth="1"/>
    <col min="14089" max="14089" width="11" style="353" customWidth="1"/>
    <col min="14090" max="14090" width="35.375" style="353" bestFit="1" customWidth="1"/>
    <col min="14091" max="14097" width="20.625" style="353" customWidth="1"/>
    <col min="14098" max="14098" width="14" style="353" customWidth="1"/>
    <col min="14099" max="14336" width="9" style="353"/>
    <col min="14337" max="14337" width="2.625" style="353" customWidth="1"/>
    <col min="14338" max="14338" width="11.625" style="353" customWidth="1"/>
    <col min="14339" max="14339" width="13.5" style="353" bestFit="1" customWidth="1"/>
    <col min="14340" max="14340" width="10.375" style="353" customWidth="1"/>
    <col min="14341" max="14341" width="36.125" style="353" bestFit="1" customWidth="1"/>
    <col min="14342" max="14342" width="5.25" style="353" bestFit="1" customWidth="1"/>
    <col min="14343" max="14343" width="7.75" style="353" customWidth="1"/>
    <col min="14344" max="14344" width="9.875" style="353" bestFit="1" customWidth="1"/>
    <col min="14345" max="14345" width="11" style="353" customWidth="1"/>
    <col min="14346" max="14346" width="35.375" style="353" bestFit="1" customWidth="1"/>
    <col min="14347" max="14353" width="20.625" style="353" customWidth="1"/>
    <col min="14354" max="14354" width="14" style="353" customWidth="1"/>
    <col min="14355" max="14592" width="9" style="353"/>
    <col min="14593" max="14593" width="2.625" style="353" customWidth="1"/>
    <col min="14594" max="14594" width="11.625" style="353" customWidth="1"/>
    <col min="14595" max="14595" width="13.5" style="353" bestFit="1" customWidth="1"/>
    <col min="14596" max="14596" width="10.375" style="353" customWidth="1"/>
    <col min="14597" max="14597" width="36.125" style="353" bestFit="1" customWidth="1"/>
    <col min="14598" max="14598" width="5.25" style="353" bestFit="1" customWidth="1"/>
    <col min="14599" max="14599" width="7.75" style="353" customWidth="1"/>
    <col min="14600" max="14600" width="9.875" style="353" bestFit="1" customWidth="1"/>
    <col min="14601" max="14601" width="11" style="353" customWidth="1"/>
    <col min="14602" max="14602" width="35.375" style="353" bestFit="1" customWidth="1"/>
    <col min="14603" max="14609" width="20.625" style="353" customWidth="1"/>
    <col min="14610" max="14610" width="14" style="353" customWidth="1"/>
    <col min="14611" max="14848" width="9" style="353"/>
    <col min="14849" max="14849" width="2.625" style="353" customWidth="1"/>
    <col min="14850" max="14850" width="11.625" style="353" customWidth="1"/>
    <col min="14851" max="14851" width="13.5" style="353" bestFit="1" customWidth="1"/>
    <col min="14852" max="14852" width="10.375" style="353" customWidth="1"/>
    <col min="14853" max="14853" width="36.125" style="353" bestFit="1" customWidth="1"/>
    <col min="14854" max="14854" width="5.25" style="353" bestFit="1" customWidth="1"/>
    <col min="14855" max="14855" width="7.75" style="353" customWidth="1"/>
    <col min="14856" max="14856" width="9.875" style="353" bestFit="1" customWidth="1"/>
    <col min="14857" max="14857" width="11" style="353" customWidth="1"/>
    <col min="14858" max="14858" width="35.375" style="353" bestFit="1" customWidth="1"/>
    <col min="14859" max="14865" width="20.625" style="353" customWidth="1"/>
    <col min="14866" max="14866" width="14" style="353" customWidth="1"/>
    <col min="14867" max="15104" width="9" style="353"/>
    <col min="15105" max="15105" width="2.625" style="353" customWidth="1"/>
    <col min="15106" max="15106" width="11.625" style="353" customWidth="1"/>
    <col min="15107" max="15107" width="13.5" style="353" bestFit="1" customWidth="1"/>
    <col min="15108" max="15108" width="10.375" style="353" customWidth="1"/>
    <col min="15109" max="15109" width="36.125" style="353" bestFit="1" customWidth="1"/>
    <col min="15110" max="15110" width="5.25" style="353" bestFit="1" customWidth="1"/>
    <col min="15111" max="15111" width="7.75" style="353" customWidth="1"/>
    <col min="15112" max="15112" width="9.875" style="353" bestFit="1" customWidth="1"/>
    <col min="15113" max="15113" width="11" style="353" customWidth="1"/>
    <col min="15114" max="15114" width="35.375" style="353" bestFit="1" customWidth="1"/>
    <col min="15115" max="15121" width="20.625" style="353" customWidth="1"/>
    <col min="15122" max="15122" width="14" style="353" customWidth="1"/>
    <col min="15123" max="15360" width="9" style="353"/>
    <col min="15361" max="15361" width="2.625" style="353" customWidth="1"/>
    <col min="15362" max="15362" width="11.625" style="353" customWidth="1"/>
    <col min="15363" max="15363" width="13.5" style="353" bestFit="1" customWidth="1"/>
    <col min="15364" max="15364" width="10.375" style="353" customWidth="1"/>
    <col min="15365" max="15365" width="36.125" style="353" bestFit="1" customWidth="1"/>
    <col min="15366" max="15366" width="5.25" style="353" bestFit="1" customWidth="1"/>
    <col min="15367" max="15367" width="7.75" style="353" customWidth="1"/>
    <col min="15368" max="15368" width="9.875" style="353" bestFit="1" customWidth="1"/>
    <col min="15369" max="15369" width="11" style="353" customWidth="1"/>
    <col min="15370" max="15370" width="35.375" style="353" bestFit="1" customWidth="1"/>
    <col min="15371" max="15377" width="20.625" style="353" customWidth="1"/>
    <col min="15378" max="15378" width="14" style="353" customWidth="1"/>
    <col min="15379" max="15616" width="9" style="353"/>
    <col min="15617" max="15617" width="2.625" style="353" customWidth="1"/>
    <col min="15618" max="15618" width="11.625" style="353" customWidth="1"/>
    <col min="15619" max="15619" width="13.5" style="353" bestFit="1" customWidth="1"/>
    <col min="15620" max="15620" width="10.375" style="353" customWidth="1"/>
    <col min="15621" max="15621" width="36.125" style="353" bestFit="1" customWidth="1"/>
    <col min="15622" max="15622" width="5.25" style="353" bestFit="1" customWidth="1"/>
    <col min="15623" max="15623" width="7.75" style="353" customWidth="1"/>
    <col min="15624" max="15624" width="9.875" style="353" bestFit="1" customWidth="1"/>
    <col min="15625" max="15625" width="11" style="353" customWidth="1"/>
    <col min="15626" max="15626" width="35.375" style="353" bestFit="1" customWidth="1"/>
    <col min="15627" max="15633" width="20.625" style="353" customWidth="1"/>
    <col min="15634" max="15634" width="14" style="353" customWidth="1"/>
    <col min="15635" max="15872" width="9" style="353"/>
    <col min="15873" max="15873" width="2.625" style="353" customWidth="1"/>
    <col min="15874" max="15874" width="11.625" style="353" customWidth="1"/>
    <col min="15875" max="15875" width="13.5" style="353" bestFit="1" customWidth="1"/>
    <col min="15876" max="15876" width="10.375" style="353" customWidth="1"/>
    <col min="15877" max="15877" width="36.125" style="353" bestFit="1" customWidth="1"/>
    <col min="15878" max="15878" width="5.25" style="353" bestFit="1" customWidth="1"/>
    <col min="15879" max="15879" width="7.75" style="353" customWidth="1"/>
    <col min="15880" max="15880" width="9.875" style="353" bestFit="1" customWidth="1"/>
    <col min="15881" max="15881" width="11" style="353" customWidth="1"/>
    <col min="15882" max="15882" width="35.375" style="353" bestFit="1" customWidth="1"/>
    <col min="15883" max="15889" width="20.625" style="353" customWidth="1"/>
    <col min="15890" max="15890" width="14" style="353" customWidth="1"/>
    <col min="15891" max="16128" width="9" style="353"/>
    <col min="16129" max="16129" width="2.625" style="353" customWidth="1"/>
    <col min="16130" max="16130" width="11.625" style="353" customWidth="1"/>
    <col min="16131" max="16131" width="13.5" style="353" bestFit="1" customWidth="1"/>
    <col min="16132" max="16132" width="10.375" style="353" customWidth="1"/>
    <col min="16133" max="16133" width="36.125" style="353" bestFit="1" customWidth="1"/>
    <col min="16134" max="16134" width="5.25" style="353" bestFit="1" customWidth="1"/>
    <col min="16135" max="16135" width="7.75" style="353" customWidth="1"/>
    <col min="16136" max="16136" width="9.875" style="353" bestFit="1" customWidth="1"/>
    <col min="16137" max="16137" width="11" style="353" customWidth="1"/>
    <col min="16138" max="16138" width="35.375" style="353" bestFit="1" customWidth="1"/>
    <col min="16139" max="16145" width="20.625" style="353" customWidth="1"/>
    <col min="16146" max="16146" width="14" style="353" customWidth="1"/>
    <col min="16147" max="16384" width="9" style="353"/>
  </cols>
  <sheetData>
    <row r="2" spans="2:17" ht="20.100000000000001" customHeight="1">
      <c r="B2" s="346" t="s">
        <v>0</v>
      </c>
      <c r="C2" s="346"/>
      <c r="D2" s="346"/>
      <c r="E2" s="347" t="s">
        <v>943</v>
      </c>
      <c r="F2" s="348"/>
      <c r="G2" s="349" t="s">
        <v>2</v>
      </c>
      <c r="H2" s="350"/>
      <c r="I2" s="351"/>
      <c r="J2" s="352">
        <f>SUM(H:H)</f>
        <v>121888</v>
      </c>
    </row>
    <row r="3" spans="2:17" ht="20.100000000000001" customHeight="1">
      <c r="B3" s="346" t="s">
        <v>3</v>
      </c>
      <c r="C3" s="346"/>
      <c r="D3" s="346"/>
      <c r="E3" s="347" t="s">
        <v>944</v>
      </c>
      <c r="F3" s="354"/>
      <c r="I3" s="353"/>
      <c r="J3" s="353"/>
    </row>
    <row r="4" spans="2:17" ht="20.100000000000001" customHeight="1">
      <c r="B4" s="346" t="s">
        <v>5</v>
      </c>
      <c r="C4" s="346"/>
      <c r="D4" s="346"/>
      <c r="E4" s="347">
        <v>126636</v>
      </c>
      <c r="F4" s="354"/>
      <c r="I4" s="353"/>
      <c r="J4" s="353"/>
    </row>
    <row r="5" spans="2:17" ht="20.100000000000001" customHeight="1">
      <c r="B5" s="346" t="s">
        <v>6</v>
      </c>
      <c r="C5" s="346"/>
      <c r="D5" s="346"/>
      <c r="E5" s="355"/>
      <c r="F5" s="356"/>
      <c r="G5" s="357"/>
      <c r="H5" s="357"/>
      <c r="I5" s="357"/>
      <c r="J5" s="358"/>
    </row>
    <row r="6" spans="2:17" ht="20.100000000000001" customHeight="1">
      <c r="B6" s="346" t="s">
        <v>7</v>
      </c>
      <c r="C6" s="346"/>
      <c r="D6" s="346"/>
      <c r="E6" s="359"/>
      <c r="F6" s="356"/>
      <c r="G6" s="357"/>
      <c r="H6" s="357"/>
      <c r="I6" s="357"/>
      <c r="J6" s="358"/>
    </row>
    <row r="7" spans="2:17" ht="5.25" customHeight="1"/>
    <row r="8" spans="2:17" s="360" customFormat="1" ht="19.5" customHeight="1">
      <c r="B8" s="362" t="s">
        <v>150</v>
      </c>
      <c r="C8" s="25" t="s">
        <v>8</v>
      </c>
      <c r="D8" s="25" t="s">
        <v>9</v>
      </c>
      <c r="E8" s="79" t="s">
        <v>10</v>
      </c>
      <c r="F8" s="79" t="s">
        <v>945</v>
      </c>
      <c r="G8" s="79" t="s">
        <v>12</v>
      </c>
      <c r="H8" s="147" t="s">
        <v>13</v>
      </c>
      <c r="I8" s="147" t="s">
        <v>14</v>
      </c>
      <c r="J8" s="79" t="s">
        <v>15</v>
      </c>
      <c r="K8" s="79" t="s">
        <v>16</v>
      </c>
      <c r="L8" s="79" t="s">
        <v>17</v>
      </c>
      <c r="M8" s="25" t="s">
        <v>18</v>
      </c>
      <c r="N8" s="25" t="s">
        <v>19</v>
      </c>
      <c r="O8" s="79" t="s">
        <v>20</v>
      </c>
      <c r="P8" s="148" t="s">
        <v>21</v>
      </c>
      <c r="Q8" s="148" t="s">
        <v>151</v>
      </c>
    </row>
    <row r="9" spans="2:17" s="373" customFormat="1" ht="18" customHeight="1">
      <c r="B9" s="363"/>
      <c r="C9" s="118" t="s">
        <v>165</v>
      </c>
      <c r="D9" s="118" t="s">
        <v>165</v>
      </c>
      <c r="E9" s="364" t="s">
        <v>946</v>
      </c>
      <c r="F9" s="365">
        <v>1</v>
      </c>
      <c r="G9" s="366">
        <v>6500</v>
      </c>
      <c r="H9" s="367">
        <f>F9*G9</f>
        <v>6500</v>
      </c>
      <c r="I9" s="368"/>
      <c r="J9" s="124" t="s">
        <v>947</v>
      </c>
      <c r="K9" s="124"/>
      <c r="L9" s="369"/>
      <c r="M9" s="370"/>
      <c r="N9" s="370">
        <v>42083</v>
      </c>
      <c r="O9" s="371"/>
      <c r="P9" s="370"/>
      <c r="Q9" s="372"/>
    </row>
    <row r="10" spans="2:17" s="373" customFormat="1" ht="18" customHeight="1">
      <c r="B10" s="363"/>
      <c r="C10" s="118" t="s">
        <v>165</v>
      </c>
      <c r="D10" s="118" t="s">
        <v>165</v>
      </c>
      <c r="E10" s="364" t="s">
        <v>948</v>
      </c>
      <c r="F10" s="365">
        <v>1</v>
      </c>
      <c r="G10" s="366">
        <v>4400</v>
      </c>
      <c r="H10" s="367">
        <f t="shared" ref="H10:H26" si="0">F10*G10</f>
        <v>4400</v>
      </c>
      <c r="I10" s="368"/>
      <c r="J10" s="124" t="s">
        <v>947</v>
      </c>
      <c r="K10" s="124"/>
      <c r="L10" s="369"/>
      <c r="M10" s="370"/>
      <c r="N10" s="370">
        <v>42083</v>
      </c>
      <c r="O10" s="371"/>
      <c r="P10" s="370"/>
      <c r="Q10" s="372"/>
    </row>
    <row r="11" spans="2:17" s="373" customFormat="1" ht="18" customHeight="1">
      <c r="B11" s="363"/>
      <c r="C11" s="118" t="s">
        <v>165</v>
      </c>
      <c r="D11" s="118" t="s">
        <v>165</v>
      </c>
      <c r="E11" s="364" t="s">
        <v>949</v>
      </c>
      <c r="F11" s="365">
        <v>1</v>
      </c>
      <c r="G11" s="366">
        <v>10400</v>
      </c>
      <c r="H11" s="367">
        <f t="shared" si="0"/>
        <v>10400</v>
      </c>
      <c r="I11" s="368"/>
      <c r="J11" s="124" t="s">
        <v>950</v>
      </c>
      <c r="K11" s="124"/>
      <c r="L11" s="369"/>
      <c r="M11" s="370"/>
      <c r="N11" s="370">
        <v>42083</v>
      </c>
      <c r="O11" s="371"/>
      <c r="P11" s="370"/>
      <c r="Q11" s="372"/>
    </row>
    <row r="12" spans="2:17" s="373" customFormat="1" ht="18" customHeight="1">
      <c r="B12" s="363"/>
      <c r="C12" s="118" t="s">
        <v>165</v>
      </c>
      <c r="D12" s="118" t="s">
        <v>165</v>
      </c>
      <c r="E12" s="364" t="s">
        <v>951</v>
      </c>
      <c r="F12" s="365">
        <v>1</v>
      </c>
      <c r="G12" s="366">
        <v>8000</v>
      </c>
      <c r="H12" s="367">
        <f t="shared" si="0"/>
        <v>8000</v>
      </c>
      <c r="I12" s="368"/>
      <c r="J12" s="124" t="s">
        <v>952</v>
      </c>
      <c r="K12" s="124"/>
      <c r="L12" s="369"/>
      <c r="M12" s="370"/>
      <c r="N12" s="370">
        <v>42083</v>
      </c>
      <c r="O12" s="371"/>
      <c r="P12" s="370"/>
      <c r="Q12" s="372"/>
    </row>
    <row r="13" spans="2:17" s="373" customFormat="1" ht="18" customHeight="1">
      <c r="B13" s="363"/>
      <c r="C13" s="118" t="s">
        <v>165</v>
      </c>
      <c r="D13" s="118" t="s">
        <v>165</v>
      </c>
      <c r="E13" s="364" t="s">
        <v>953</v>
      </c>
      <c r="F13" s="365">
        <v>1</v>
      </c>
      <c r="G13" s="366">
        <v>6400</v>
      </c>
      <c r="H13" s="367">
        <f t="shared" si="0"/>
        <v>6400</v>
      </c>
      <c r="I13" s="368"/>
      <c r="J13" s="124" t="s">
        <v>954</v>
      </c>
      <c r="K13" s="124"/>
      <c r="L13" s="369"/>
      <c r="M13" s="370"/>
      <c r="N13" s="370">
        <v>42083</v>
      </c>
      <c r="O13" s="371"/>
      <c r="P13" s="370"/>
      <c r="Q13" s="372"/>
    </row>
    <row r="14" spans="2:17" s="373" customFormat="1" ht="18" customHeight="1">
      <c r="B14" s="363"/>
      <c r="C14" s="118" t="s">
        <v>165</v>
      </c>
      <c r="D14" s="118" t="s">
        <v>165</v>
      </c>
      <c r="E14" s="364" t="s">
        <v>955</v>
      </c>
      <c r="F14" s="365">
        <v>1</v>
      </c>
      <c r="G14" s="366">
        <v>6400</v>
      </c>
      <c r="H14" s="367">
        <f t="shared" si="0"/>
        <v>6400</v>
      </c>
      <c r="I14" s="368"/>
      <c r="J14" s="124" t="s">
        <v>956</v>
      </c>
      <c r="K14" s="124"/>
      <c r="L14" s="369"/>
      <c r="M14" s="370"/>
      <c r="N14" s="370">
        <v>42083</v>
      </c>
      <c r="O14" s="371"/>
      <c r="P14" s="370"/>
      <c r="Q14" s="372"/>
    </row>
    <row r="15" spans="2:17" s="373" customFormat="1" ht="18" customHeight="1">
      <c r="B15" s="363"/>
      <c r="C15" s="118" t="s">
        <v>165</v>
      </c>
      <c r="D15" s="118" t="s">
        <v>165</v>
      </c>
      <c r="E15" s="364" t="s">
        <v>957</v>
      </c>
      <c r="F15" s="365">
        <v>3</v>
      </c>
      <c r="G15" s="366">
        <v>5600</v>
      </c>
      <c r="H15" s="367">
        <f t="shared" si="0"/>
        <v>16800</v>
      </c>
      <c r="I15" s="368"/>
      <c r="J15" s="124" t="s">
        <v>958</v>
      </c>
      <c r="K15" s="124"/>
      <c r="L15" s="369"/>
      <c r="M15" s="370"/>
      <c r="N15" s="370">
        <v>42083</v>
      </c>
      <c r="O15" s="371"/>
      <c r="P15" s="370"/>
      <c r="Q15" s="372"/>
    </row>
    <row r="16" spans="2:17" s="373" customFormat="1" ht="18" customHeight="1">
      <c r="B16" s="363"/>
      <c r="C16" s="118" t="s">
        <v>165</v>
      </c>
      <c r="D16" s="118" t="s">
        <v>165</v>
      </c>
      <c r="E16" s="364" t="s">
        <v>959</v>
      </c>
      <c r="F16" s="365">
        <v>3</v>
      </c>
      <c r="G16" s="366">
        <v>5600</v>
      </c>
      <c r="H16" s="367">
        <f t="shared" si="0"/>
        <v>16800</v>
      </c>
      <c r="I16" s="368"/>
      <c r="J16" s="124" t="s">
        <v>960</v>
      </c>
      <c r="K16" s="124"/>
      <c r="L16" s="369"/>
      <c r="M16" s="370"/>
      <c r="N16" s="370">
        <v>42083</v>
      </c>
      <c r="O16" s="371"/>
      <c r="P16" s="370"/>
      <c r="Q16" s="372"/>
    </row>
    <row r="17" spans="2:17" s="373" customFormat="1" ht="18" customHeight="1">
      <c r="B17" s="363"/>
      <c r="C17" s="118" t="s">
        <v>165</v>
      </c>
      <c r="D17" s="118" t="s">
        <v>165</v>
      </c>
      <c r="E17" s="364" t="s">
        <v>957</v>
      </c>
      <c r="F17" s="365">
        <v>3</v>
      </c>
      <c r="G17" s="366">
        <v>5600</v>
      </c>
      <c r="H17" s="367">
        <f t="shared" si="0"/>
        <v>16800</v>
      </c>
      <c r="I17" s="368"/>
      <c r="J17" s="124" t="s">
        <v>961</v>
      </c>
      <c r="K17" s="124"/>
      <c r="L17" s="369"/>
      <c r="M17" s="370"/>
      <c r="N17" s="370">
        <v>42083</v>
      </c>
      <c r="O17" s="371"/>
      <c r="P17" s="370"/>
      <c r="Q17" s="372"/>
    </row>
    <row r="18" spans="2:17" s="373" customFormat="1" ht="18" customHeight="1">
      <c r="B18" s="363"/>
      <c r="C18" s="118" t="s">
        <v>165</v>
      </c>
      <c r="D18" s="118" t="s">
        <v>165</v>
      </c>
      <c r="E18" s="364" t="s">
        <v>962</v>
      </c>
      <c r="F18" s="365">
        <v>3</v>
      </c>
      <c r="G18" s="366">
        <v>5600</v>
      </c>
      <c r="H18" s="367">
        <f t="shared" si="0"/>
        <v>16800</v>
      </c>
      <c r="I18" s="368"/>
      <c r="J18" s="124" t="s">
        <v>963</v>
      </c>
      <c r="K18" s="124"/>
      <c r="L18" s="369"/>
      <c r="M18" s="370"/>
      <c r="N18" s="370">
        <v>42083</v>
      </c>
      <c r="O18" s="371"/>
      <c r="P18" s="370"/>
      <c r="Q18" s="372"/>
    </row>
    <row r="19" spans="2:17" s="373" customFormat="1" ht="18" customHeight="1">
      <c r="B19" s="363"/>
      <c r="C19" s="118" t="s">
        <v>165</v>
      </c>
      <c r="D19" s="118" t="s">
        <v>165</v>
      </c>
      <c r="E19" s="364" t="s">
        <v>964</v>
      </c>
      <c r="F19" s="365">
        <v>1</v>
      </c>
      <c r="G19" s="366">
        <v>4000</v>
      </c>
      <c r="H19" s="367">
        <f t="shared" si="0"/>
        <v>4000</v>
      </c>
      <c r="I19" s="368"/>
      <c r="J19" s="124" t="s">
        <v>965</v>
      </c>
      <c r="K19" s="124"/>
      <c r="L19" s="369"/>
      <c r="M19" s="370"/>
      <c r="N19" s="370">
        <v>42083</v>
      </c>
      <c r="O19" s="371"/>
      <c r="P19" s="370"/>
      <c r="Q19" s="372"/>
    </row>
    <row r="20" spans="2:17" s="373" customFormat="1" ht="18" customHeight="1">
      <c r="B20" s="363"/>
      <c r="C20" s="118" t="s">
        <v>966</v>
      </c>
      <c r="D20" s="118" t="s">
        <v>966</v>
      </c>
      <c r="E20" s="364" t="s">
        <v>967</v>
      </c>
      <c r="F20" s="365">
        <v>1</v>
      </c>
      <c r="G20" s="366">
        <v>720</v>
      </c>
      <c r="H20" s="367">
        <f t="shared" si="0"/>
        <v>720</v>
      </c>
      <c r="I20" s="368"/>
      <c r="J20" s="124" t="s">
        <v>968</v>
      </c>
      <c r="K20" s="124"/>
      <c r="L20" s="369"/>
      <c r="M20" s="370"/>
      <c r="N20" s="370">
        <v>42054</v>
      </c>
      <c r="O20" s="371"/>
      <c r="P20" s="370">
        <v>42059</v>
      </c>
      <c r="Q20" s="372">
        <v>42059</v>
      </c>
    </row>
    <row r="21" spans="2:17" s="373" customFormat="1" ht="18" customHeight="1">
      <c r="B21" s="363"/>
      <c r="C21" s="118" t="s">
        <v>966</v>
      </c>
      <c r="D21" s="118" t="s">
        <v>966</v>
      </c>
      <c r="E21" s="364" t="s">
        <v>969</v>
      </c>
      <c r="F21" s="365">
        <v>1</v>
      </c>
      <c r="G21" s="366">
        <v>370</v>
      </c>
      <c r="H21" s="367">
        <f t="shared" si="0"/>
        <v>370</v>
      </c>
      <c r="I21" s="368"/>
      <c r="J21" s="124" t="s">
        <v>968</v>
      </c>
      <c r="K21" s="124"/>
      <c r="L21" s="369"/>
      <c r="M21" s="370"/>
      <c r="N21" s="370">
        <v>42054</v>
      </c>
      <c r="O21" s="371"/>
      <c r="P21" s="370">
        <v>42059</v>
      </c>
      <c r="Q21" s="372">
        <v>42059</v>
      </c>
    </row>
    <row r="22" spans="2:17" s="373" customFormat="1" ht="18" customHeight="1">
      <c r="B22" s="363"/>
      <c r="C22" s="118" t="s">
        <v>966</v>
      </c>
      <c r="D22" s="118" t="s">
        <v>966</v>
      </c>
      <c r="E22" s="364" t="s">
        <v>970</v>
      </c>
      <c r="F22" s="365">
        <v>1</v>
      </c>
      <c r="G22" s="366">
        <v>370</v>
      </c>
      <c r="H22" s="367">
        <f t="shared" si="0"/>
        <v>370</v>
      </c>
      <c r="I22" s="368"/>
      <c r="J22" s="124" t="s">
        <v>968</v>
      </c>
      <c r="K22" s="124"/>
      <c r="L22" s="369"/>
      <c r="M22" s="370"/>
      <c r="N22" s="370">
        <v>42054</v>
      </c>
      <c r="O22" s="371"/>
      <c r="P22" s="370">
        <v>42059</v>
      </c>
      <c r="Q22" s="372">
        <v>42059</v>
      </c>
    </row>
    <row r="23" spans="2:17" s="373" customFormat="1" ht="18" customHeight="1">
      <c r="B23" s="363"/>
      <c r="C23" s="118" t="s">
        <v>966</v>
      </c>
      <c r="D23" s="118" t="s">
        <v>966</v>
      </c>
      <c r="E23" s="364" t="s">
        <v>971</v>
      </c>
      <c r="F23" s="365">
        <v>1</v>
      </c>
      <c r="G23" s="366">
        <v>160</v>
      </c>
      <c r="H23" s="367">
        <f t="shared" si="0"/>
        <v>160</v>
      </c>
      <c r="I23" s="368"/>
      <c r="J23" s="124" t="s">
        <v>972</v>
      </c>
      <c r="K23" s="124"/>
      <c r="L23" s="369"/>
      <c r="M23" s="370"/>
      <c r="N23" s="370">
        <v>42054</v>
      </c>
      <c r="O23" s="371"/>
      <c r="P23" s="370">
        <v>42059</v>
      </c>
      <c r="Q23" s="372">
        <v>42059</v>
      </c>
    </row>
    <row r="24" spans="2:17" s="373" customFormat="1" ht="18" customHeight="1">
      <c r="B24" s="363"/>
      <c r="C24" s="118" t="s">
        <v>966</v>
      </c>
      <c r="D24" s="118" t="s">
        <v>966</v>
      </c>
      <c r="E24" s="26" t="s">
        <v>973</v>
      </c>
      <c r="F24" s="365">
        <v>5</v>
      </c>
      <c r="G24" s="366">
        <v>224</v>
      </c>
      <c r="H24" s="367">
        <f t="shared" si="0"/>
        <v>1120</v>
      </c>
      <c r="I24" s="368"/>
      <c r="J24" s="124" t="s">
        <v>974</v>
      </c>
      <c r="K24" s="124"/>
      <c r="L24" s="369"/>
      <c r="M24" s="370"/>
      <c r="N24" s="370">
        <v>42054</v>
      </c>
      <c r="O24" s="371"/>
      <c r="P24" s="370">
        <v>42059</v>
      </c>
      <c r="Q24" s="372">
        <v>42059</v>
      </c>
    </row>
    <row r="25" spans="2:17" s="373" customFormat="1" ht="18" customHeight="1">
      <c r="B25" s="363"/>
      <c r="C25" s="118" t="s">
        <v>966</v>
      </c>
      <c r="D25" s="118" t="s">
        <v>966</v>
      </c>
      <c r="E25" s="26" t="s">
        <v>975</v>
      </c>
      <c r="F25" s="365">
        <v>7</v>
      </c>
      <c r="G25" s="366">
        <v>157</v>
      </c>
      <c r="H25" s="367">
        <f t="shared" si="0"/>
        <v>1099</v>
      </c>
      <c r="I25" s="368"/>
      <c r="J25" s="124" t="s">
        <v>976</v>
      </c>
      <c r="K25" s="124"/>
      <c r="L25" s="369"/>
      <c r="M25" s="370"/>
      <c r="N25" s="370">
        <v>42054</v>
      </c>
      <c r="O25" s="371"/>
      <c r="P25" s="370">
        <v>42059</v>
      </c>
      <c r="Q25" s="372">
        <v>42059</v>
      </c>
    </row>
    <row r="26" spans="2:17" s="373" customFormat="1" ht="18" customHeight="1">
      <c r="B26" s="363"/>
      <c r="C26" s="118" t="s">
        <v>966</v>
      </c>
      <c r="D26" s="118" t="s">
        <v>966</v>
      </c>
      <c r="E26" s="26" t="s">
        <v>977</v>
      </c>
      <c r="F26" s="374">
        <v>10</v>
      </c>
      <c r="G26" s="374">
        <v>89</v>
      </c>
      <c r="H26" s="375">
        <f t="shared" si="0"/>
        <v>890</v>
      </c>
      <c r="I26" s="368"/>
      <c r="J26" s="236" t="s">
        <v>978</v>
      </c>
      <c r="K26" s="124"/>
      <c r="L26" s="369"/>
      <c r="M26" s="370"/>
      <c r="N26" s="370">
        <v>42054</v>
      </c>
      <c r="O26" s="371"/>
      <c r="P26" s="370">
        <v>42059</v>
      </c>
      <c r="Q26" s="372">
        <v>42059</v>
      </c>
    </row>
    <row r="27" spans="2:17">
      <c r="N27" s="376"/>
      <c r="O27" s="376"/>
      <c r="P27" s="376"/>
      <c r="Q27" s="377"/>
    </row>
    <row r="28" spans="2:17" s="385" customFormat="1" ht="18" customHeight="1">
      <c r="B28" s="378"/>
      <c r="C28" s="379" t="s">
        <v>966</v>
      </c>
      <c r="D28" s="379" t="s">
        <v>966</v>
      </c>
      <c r="E28" s="180" t="s">
        <v>979</v>
      </c>
      <c r="F28" s="180">
        <v>1</v>
      </c>
      <c r="G28" s="180">
        <v>180</v>
      </c>
      <c r="H28" s="180">
        <v>180</v>
      </c>
      <c r="I28" s="380"/>
      <c r="J28" s="184" t="s">
        <v>980</v>
      </c>
      <c r="K28" s="381"/>
      <c r="L28" s="381"/>
      <c r="M28" s="381"/>
      <c r="N28" s="382">
        <v>42093</v>
      </c>
      <c r="O28" s="383"/>
      <c r="P28" s="382">
        <v>42095</v>
      </c>
      <c r="Q28" s="384">
        <v>42095</v>
      </c>
    </row>
    <row r="29" spans="2:17" s="385" customFormat="1" ht="18" customHeight="1">
      <c r="B29" s="378"/>
      <c r="C29" s="379" t="s">
        <v>966</v>
      </c>
      <c r="D29" s="379" t="s">
        <v>966</v>
      </c>
      <c r="E29" s="180" t="s">
        <v>981</v>
      </c>
      <c r="F29" s="180">
        <v>1</v>
      </c>
      <c r="G29" s="180">
        <v>1310</v>
      </c>
      <c r="H29" s="180">
        <v>1310</v>
      </c>
      <c r="I29" s="380"/>
      <c r="J29" s="184" t="s">
        <v>982</v>
      </c>
      <c r="K29" s="381"/>
      <c r="L29" s="381"/>
      <c r="M29" s="381"/>
      <c r="N29" s="382">
        <v>42093</v>
      </c>
      <c r="O29" s="383"/>
      <c r="P29" s="382">
        <v>42095</v>
      </c>
      <c r="Q29" s="384">
        <v>42095</v>
      </c>
    </row>
    <row r="30" spans="2:17" s="385" customFormat="1" ht="18" customHeight="1">
      <c r="B30" s="378"/>
      <c r="C30" s="379" t="s">
        <v>966</v>
      </c>
      <c r="D30" s="379" t="s">
        <v>966</v>
      </c>
      <c r="E30" s="180" t="s">
        <v>983</v>
      </c>
      <c r="F30" s="180">
        <v>1</v>
      </c>
      <c r="G30" s="180">
        <v>450</v>
      </c>
      <c r="H30" s="180">
        <v>450</v>
      </c>
      <c r="I30" s="380"/>
      <c r="J30" s="184" t="s">
        <v>982</v>
      </c>
      <c r="K30" s="381"/>
      <c r="L30" s="381"/>
      <c r="M30" s="381"/>
      <c r="N30" s="382">
        <v>42093</v>
      </c>
      <c r="O30" s="383"/>
      <c r="P30" s="382">
        <v>42095</v>
      </c>
      <c r="Q30" s="384">
        <v>42095</v>
      </c>
    </row>
    <row r="31" spans="2:17" s="385" customFormat="1" ht="18" customHeight="1">
      <c r="B31" s="378"/>
      <c r="C31" s="379" t="s">
        <v>966</v>
      </c>
      <c r="D31" s="379" t="s">
        <v>966</v>
      </c>
      <c r="E31" s="180" t="s">
        <v>984</v>
      </c>
      <c r="F31" s="180">
        <v>1</v>
      </c>
      <c r="G31" s="180">
        <v>450</v>
      </c>
      <c r="H31" s="180">
        <v>450</v>
      </c>
      <c r="I31" s="380"/>
      <c r="J31" s="184" t="s">
        <v>982</v>
      </c>
      <c r="K31" s="381"/>
      <c r="L31" s="381"/>
      <c r="M31" s="381"/>
      <c r="N31" s="382">
        <v>42093</v>
      </c>
      <c r="O31" s="383"/>
      <c r="P31" s="382">
        <v>42095</v>
      </c>
      <c r="Q31" s="384">
        <v>42095</v>
      </c>
    </row>
    <row r="32" spans="2:17" ht="18" customHeight="1">
      <c r="B32" s="386"/>
      <c r="C32" s="379" t="s">
        <v>966</v>
      </c>
      <c r="D32" s="379" t="s">
        <v>966</v>
      </c>
      <c r="E32" s="64" t="s">
        <v>985</v>
      </c>
      <c r="F32" s="52">
        <v>1</v>
      </c>
      <c r="G32" s="52">
        <v>370</v>
      </c>
      <c r="H32" s="52">
        <v>370</v>
      </c>
      <c r="I32" s="387"/>
      <c r="J32" s="184" t="s">
        <v>982</v>
      </c>
      <c r="K32" s="291"/>
      <c r="L32" s="291"/>
      <c r="M32" s="291"/>
      <c r="N32" s="388">
        <v>42096</v>
      </c>
      <c r="O32" s="386"/>
      <c r="P32" s="388">
        <v>42100</v>
      </c>
      <c r="Q32" s="389">
        <v>42100</v>
      </c>
    </row>
    <row r="33" spans="2:17" ht="18" customHeight="1">
      <c r="B33" s="386"/>
      <c r="C33" s="379" t="s">
        <v>966</v>
      </c>
      <c r="D33" s="379" t="s">
        <v>966</v>
      </c>
      <c r="E33" s="64" t="s">
        <v>986</v>
      </c>
      <c r="F33" s="52">
        <v>7</v>
      </c>
      <c r="G33" s="52">
        <v>157</v>
      </c>
      <c r="H33" s="52">
        <v>1099</v>
      </c>
      <c r="I33" s="387"/>
      <c r="J33" s="58" t="s">
        <v>987</v>
      </c>
      <c r="K33" s="291"/>
      <c r="L33" s="291"/>
      <c r="M33" s="291"/>
      <c r="N33" s="388">
        <v>42096</v>
      </c>
      <c r="O33" s="386"/>
      <c r="P33" s="388">
        <v>42097</v>
      </c>
      <c r="Q33" s="389">
        <v>42097</v>
      </c>
    </row>
    <row r="34" spans="2:17" ht="18" customHeight="1"/>
    <row r="35" spans="2:17" ht="18" customHeight="1"/>
    <row r="36" spans="2:17" ht="18" customHeight="1"/>
    <row r="37" spans="2:17" ht="18" customHeight="1"/>
    <row r="38" spans="2:17" ht="18" customHeight="1"/>
    <row r="39" spans="2:17" ht="18" customHeight="1"/>
    <row r="40" spans="2:17" ht="18" customHeight="1"/>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6EF4-F4E8-4990-AC44-C816CA85069F}">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988</v>
      </c>
      <c r="G2" s="4" t="s">
        <v>2</v>
      </c>
      <c r="H2" s="5"/>
      <c r="I2" s="6"/>
      <c r="J2" s="7">
        <f>SUM(H:H)</f>
        <v>20911</v>
      </c>
    </row>
    <row r="3" spans="2:17" ht="20.100000000000001" customHeight="1">
      <c r="B3" s="1" t="s">
        <v>3</v>
      </c>
      <c r="C3" s="1"/>
      <c r="D3" s="1"/>
      <c r="E3" s="13" t="s">
        <v>989</v>
      </c>
    </row>
    <row r="4" spans="2:17" ht="20.100000000000001" customHeight="1">
      <c r="B4" s="1" t="s">
        <v>5</v>
      </c>
      <c r="C4" s="1"/>
      <c r="D4" s="1"/>
      <c r="E4" s="13">
        <v>126788</v>
      </c>
    </row>
    <row r="5" spans="2:17" ht="20.100000000000001" customHeight="1">
      <c r="B5" s="1" t="s">
        <v>6</v>
      </c>
      <c r="C5" s="1"/>
      <c r="D5" s="1"/>
      <c r="E5" s="14">
        <v>42079</v>
      </c>
    </row>
    <row r="6" spans="2:17" ht="20.100000000000001" customHeight="1">
      <c r="B6" s="1" t="s">
        <v>7</v>
      </c>
      <c r="C6" s="1"/>
      <c r="D6" s="1"/>
      <c r="E6" s="14">
        <v>42080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990</v>
      </c>
      <c r="D10" s="15" t="s">
        <v>58</v>
      </c>
      <c r="E10" s="43" t="s">
        <v>991</v>
      </c>
      <c r="F10" s="390">
        <v>1</v>
      </c>
      <c r="G10" s="23">
        <v>26</v>
      </c>
      <c r="H10" s="23">
        <f t="shared" ref="H10:H18" si="0">F10*G10</f>
        <v>26</v>
      </c>
      <c r="I10" s="17"/>
      <c r="J10" s="43" t="s">
        <v>992</v>
      </c>
      <c r="K10" s="16"/>
      <c r="L10" s="16"/>
      <c r="M10" s="18">
        <v>42060</v>
      </c>
      <c r="N10" s="15"/>
      <c r="O10" s="16"/>
      <c r="P10" s="18">
        <v>42062</v>
      </c>
      <c r="Q10" s="70">
        <v>42062</v>
      </c>
    </row>
    <row r="11" spans="2:17" s="8" customFormat="1" ht="19.7" customHeight="1">
      <c r="B11" s="15">
        <v>1</v>
      </c>
      <c r="C11" s="15" t="s">
        <v>58</v>
      </c>
      <c r="D11" s="15" t="s">
        <v>58</v>
      </c>
      <c r="E11" s="43" t="s">
        <v>993</v>
      </c>
      <c r="F11" s="390">
        <v>1</v>
      </c>
      <c r="G11" s="45">
        <v>125</v>
      </c>
      <c r="H11" s="23">
        <f t="shared" si="0"/>
        <v>125</v>
      </c>
      <c r="I11" s="17"/>
      <c r="J11" s="43" t="s">
        <v>994</v>
      </c>
      <c r="K11" s="16"/>
      <c r="L11" s="16"/>
      <c r="M11" s="18">
        <v>42060</v>
      </c>
      <c r="N11" s="15"/>
      <c r="O11" s="16"/>
      <c r="P11" s="18">
        <v>42062</v>
      </c>
      <c r="Q11" s="70">
        <v>42062</v>
      </c>
    </row>
    <row r="12" spans="2:17" s="8" customFormat="1" ht="19.7" customHeight="1">
      <c r="B12" s="15">
        <v>1</v>
      </c>
      <c r="C12" s="15" t="s">
        <v>58</v>
      </c>
      <c r="D12" s="15" t="s">
        <v>58</v>
      </c>
      <c r="E12" s="43" t="s">
        <v>995</v>
      </c>
      <c r="F12" s="390">
        <v>1</v>
      </c>
      <c r="G12" s="45">
        <v>160</v>
      </c>
      <c r="H12" s="23">
        <f t="shared" si="0"/>
        <v>160</v>
      </c>
      <c r="I12" s="17"/>
      <c r="J12" s="43" t="s">
        <v>771</v>
      </c>
      <c r="K12" s="16"/>
      <c r="L12" s="16"/>
      <c r="M12" s="18">
        <v>42060</v>
      </c>
      <c r="N12" s="15"/>
      <c r="O12" s="16"/>
      <c r="P12" s="18">
        <v>42062</v>
      </c>
      <c r="Q12" s="70">
        <v>42062</v>
      </c>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v>1</v>
      </c>
      <c r="C14" s="15" t="s">
        <v>97</v>
      </c>
      <c r="D14" s="15" t="s">
        <v>97</v>
      </c>
      <c r="E14" s="36" t="s">
        <v>996</v>
      </c>
      <c r="F14" s="390">
        <v>1</v>
      </c>
      <c r="G14" s="23">
        <v>16800</v>
      </c>
      <c r="H14" s="23">
        <f t="shared" si="0"/>
        <v>16800</v>
      </c>
      <c r="I14" s="17"/>
      <c r="J14" s="36" t="s">
        <v>997</v>
      </c>
      <c r="K14" s="16"/>
      <c r="L14" s="16"/>
      <c r="M14" s="18">
        <v>42060</v>
      </c>
      <c r="N14" s="15"/>
      <c r="O14" s="16"/>
      <c r="P14" s="18"/>
      <c r="Q14" s="70">
        <v>42074</v>
      </c>
    </row>
    <row r="15" spans="2:17" s="8" customFormat="1" ht="19.7" customHeight="1">
      <c r="B15" s="15">
        <v>1</v>
      </c>
      <c r="C15" s="15" t="s">
        <v>97</v>
      </c>
      <c r="D15" s="15" t="s">
        <v>97</v>
      </c>
      <c r="E15" s="26" t="s">
        <v>998</v>
      </c>
      <c r="F15" s="390">
        <v>1</v>
      </c>
      <c r="G15" s="23">
        <v>3800</v>
      </c>
      <c r="H15" s="23">
        <f t="shared" si="0"/>
        <v>3800</v>
      </c>
      <c r="I15" s="17"/>
      <c r="J15" s="26" t="s">
        <v>999</v>
      </c>
      <c r="K15" s="16"/>
      <c r="L15" s="16"/>
      <c r="M15" s="18">
        <v>42060</v>
      </c>
      <c r="N15" s="15"/>
      <c r="O15" s="16"/>
      <c r="P15" s="18"/>
      <c r="Q15" s="70">
        <v>42074</v>
      </c>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c r="C18" s="15"/>
      <c r="D18" s="15"/>
      <c r="E18" s="73"/>
      <c r="F18" s="26"/>
      <c r="G18" s="74"/>
      <c r="H18" s="23">
        <f t="shared" si="0"/>
        <v>0</v>
      </c>
      <c r="I18" s="17"/>
      <c r="J18" s="26"/>
      <c r="K18" s="16"/>
      <c r="L18" s="16"/>
      <c r="M18" s="18"/>
      <c r="N18" s="15"/>
      <c r="O18" s="16"/>
      <c r="P18" s="18"/>
      <c r="Q18" s="70"/>
    </row>
  </sheetData>
  <autoFilter ref="B8:O18" xr:uid="{2AB52BAE-1BD9-4390-A02C-5F58BE08ED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9DF0-97BC-4A1E-9AD1-71EB0C3EEF7C}">
  <dimension ref="B2:Q94"/>
  <sheetViews>
    <sheetView zoomScale="85" zoomScaleNormal="85" workbookViewId="0">
      <pane xSplit="10" ySplit="8" topLeftCell="K9" activePane="bottomRight" state="frozen"/>
      <selection pane="topRight" activeCell="K1" sqref="K1"/>
      <selection pane="bottomLeft" activeCell="A9" sqref="A9"/>
      <selection pane="bottomRight" activeCell="S16" sqref="S16"/>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1000</v>
      </c>
      <c r="G2" s="4" t="s">
        <v>2</v>
      </c>
      <c r="H2" s="5"/>
      <c r="I2" s="6"/>
      <c r="J2" s="136">
        <f>SUM(H:H)</f>
        <v>52940</v>
      </c>
    </row>
    <row r="3" spans="2:17" ht="20.100000000000001" customHeight="1">
      <c r="B3" s="133" t="s">
        <v>3</v>
      </c>
      <c r="C3" s="133"/>
      <c r="D3" s="133"/>
      <c r="E3" s="134" t="s">
        <v>1001</v>
      </c>
    </row>
    <row r="4" spans="2:17" ht="20.100000000000001" customHeight="1">
      <c r="B4" s="133" t="s">
        <v>5</v>
      </c>
      <c r="C4" s="133"/>
      <c r="D4" s="133"/>
      <c r="E4" s="134">
        <v>126847</v>
      </c>
      <c r="G4" s="133" t="s">
        <v>16</v>
      </c>
      <c r="H4" s="133"/>
      <c r="I4" s="133"/>
      <c r="J4" s="328" t="s">
        <v>1002</v>
      </c>
      <c r="K4" s="329"/>
    </row>
    <row r="5" spans="2:17" ht="20.100000000000001" customHeight="1">
      <c r="B5" s="133" t="s">
        <v>6</v>
      </c>
      <c r="C5" s="133"/>
      <c r="D5" s="133"/>
      <c r="E5" s="142">
        <v>42075</v>
      </c>
      <c r="G5" s="133"/>
      <c r="H5" s="133"/>
      <c r="I5" s="133"/>
      <c r="J5" s="330"/>
      <c r="K5" s="331"/>
    </row>
    <row r="6" spans="2:17" ht="20.100000000000001" customHeight="1">
      <c r="B6" s="133" t="s">
        <v>7</v>
      </c>
      <c r="C6" s="133"/>
      <c r="D6" s="133"/>
      <c r="E6" s="142">
        <v>42075</v>
      </c>
      <c r="G6" s="133"/>
      <c r="H6" s="133"/>
      <c r="I6" s="133"/>
      <c r="J6" s="332"/>
      <c r="K6" s="333"/>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92" t="s">
        <v>165</v>
      </c>
      <c r="D9" s="292" t="s">
        <v>165</v>
      </c>
      <c r="E9" s="391" t="s">
        <v>1003</v>
      </c>
      <c r="F9" s="293">
        <v>2</v>
      </c>
      <c r="G9" s="392">
        <v>7900</v>
      </c>
      <c r="H9" s="294">
        <f>F9*G9</f>
        <v>15800</v>
      </c>
      <c r="I9" s="393"/>
      <c r="J9" s="391" t="s">
        <v>264</v>
      </c>
      <c r="K9" s="394" t="s">
        <v>600</v>
      </c>
      <c r="L9" s="79"/>
      <c r="M9" s="154">
        <v>42062</v>
      </c>
      <c r="N9" s="25"/>
      <c r="O9" s="153">
        <v>42074</v>
      </c>
      <c r="P9" s="153"/>
      <c r="Q9" s="154" t="s">
        <v>488</v>
      </c>
    </row>
    <row r="10" spans="2:17" s="137" customFormat="1" ht="19.5" customHeight="1">
      <c r="B10" s="25"/>
      <c r="C10" s="292" t="s">
        <v>165</v>
      </c>
      <c r="D10" s="292" t="s">
        <v>165</v>
      </c>
      <c r="E10" s="391" t="s">
        <v>1004</v>
      </c>
      <c r="F10" s="293">
        <v>2</v>
      </c>
      <c r="G10" s="392">
        <v>18500</v>
      </c>
      <c r="H10" s="294">
        <f t="shared" ref="H10:H35" si="0">F10*G10</f>
        <v>37000</v>
      </c>
      <c r="I10" s="393"/>
      <c r="J10" s="391" t="s">
        <v>1005</v>
      </c>
      <c r="K10" s="394" t="s">
        <v>600</v>
      </c>
      <c r="L10" s="79"/>
      <c r="M10" s="154">
        <v>42062</v>
      </c>
      <c r="N10" s="25"/>
      <c r="O10" s="153">
        <v>42074</v>
      </c>
      <c r="P10" s="153"/>
      <c r="Q10" s="154" t="s">
        <v>488</v>
      </c>
    </row>
    <row r="11" spans="2:17" s="137" customFormat="1" ht="19.5" customHeight="1">
      <c r="B11" s="25"/>
      <c r="C11" s="25"/>
      <c r="D11" s="25"/>
      <c r="E11" s="149"/>
      <c r="F11" s="79"/>
      <c r="G11" s="150"/>
      <c r="H11" s="151">
        <f t="shared" si="0"/>
        <v>0</v>
      </c>
      <c r="I11" s="147"/>
      <c r="J11" s="149"/>
      <c r="K11" s="79"/>
      <c r="L11" s="79"/>
      <c r="M11" s="154"/>
      <c r="N11" s="25"/>
      <c r="O11" s="153"/>
      <c r="P11" s="152"/>
      <c r="Q11" s="154"/>
    </row>
    <row r="12" spans="2:17" s="137" customFormat="1" ht="18" customHeight="1">
      <c r="B12" s="79"/>
      <c r="C12" s="25" t="s">
        <v>58</v>
      </c>
      <c r="D12" s="25" t="s">
        <v>58</v>
      </c>
      <c r="E12" s="288" t="s">
        <v>1006</v>
      </c>
      <c r="F12" s="79">
        <v>2</v>
      </c>
      <c r="G12" s="150">
        <v>70</v>
      </c>
      <c r="H12" s="151">
        <f t="shared" si="0"/>
        <v>140</v>
      </c>
      <c r="I12" s="156"/>
      <c r="J12" s="36" t="s">
        <v>277</v>
      </c>
      <c r="K12" s="157"/>
      <c r="L12" s="158"/>
      <c r="M12" s="154">
        <v>42062</v>
      </c>
      <c r="N12" s="148"/>
      <c r="O12" s="153">
        <v>42065</v>
      </c>
      <c r="P12" s="152">
        <v>42065</v>
      </c>
      <c r="Q12" s="154">
        <v>42065</v>
      </c>
    </row>
    <row r="13" spans="2:17" s="137" customFormat="1" ht="18" customHeight="1">
      <c r="B13" s="79"/>
      <c r="C13" s="25"/>
      <c r="D13" s="25"/>
      <c r="E13" s="164"/>
      <c r="F13" s="163"/>
      <c r="G13" s="150"/>
      <c r="H13" s="151">
        <f t="shared" si="0"/>
        <v>0</v>
      </c>
      <c r="I13" s="151"/>
      <c r="J13" s="164"/>
      <c r="K13" s="157"/>
      <c r="L13" s="158"/>
      <c r="M13" s="154"/>
      <c r="N13" s="148"/>
      <c r="O13" s="153"/>
      <c r="P13" s="153"/>
      <c r="Q13" s="154"/>
    </row>
    <row r="14" spans="2:17" s="137" customFormat="1" ht="18" customHeight="1">
      <c r="B14" s="79"/>
      <c r="C14" s="25"/>
      <c r="D14" s="25"/>
      <c r="E14" s="164"/>
      <c r="F14" s="163"/>
      <c r="G14" s="151"/>
      <c r="H14" s="151">
        <f t="shared" si="0"/>
        <v>0</v>
      </c>
      <c r="I14" s="151"/>
      <c r="J14" s="164"/>
      <c r="K14" s="157"/>
      <c r="L14" s="158"/>
      <c r="M14" s="154"/>
      <c r="N14" s="148"/>
      <c r="O14" s="153"/>
      <c r="P14" s="153"/>
      <c r="Q14" s="154"/>
    </row>
    <row r="15" spans="2:17" s="137" customFormat="1" ht="18" customHeight="1">
      <c r="B15" s="79"/>
      <c r="C15" s="15"/>
      <c r="D15" s="15"/>
      <c r="E15" s="43"/>
      <c r="F15" s="49"/>
      <c r="G15" s="23"/>
      <c r="H15" s="151">
        <f t="shared" si="0"/>
        <v>0</v>
      </c>
      <c r="I15" s="80"/>
      <c r="J15" s="78"/>
      <c r="K15" s="158"/>
      <c r="L15" s="158"/>
      <c r="M15" s="154"/>
      <c r="N15" s="148"/>
      <c r="O15" s="152"/>
      <c r="P15" s="152"/>
      <c r="Q15" s="154"/>
    </row>
    <row r="16" spans="2:17" s="137" customFormat="1" ht="18" customHeight="1">
      <c r="B16" s="79"/>
      <c r="C16" s="15"/>
      <c r="D16" s="15"/>
      <c r="E16" s="43"/>
      <c r="F16" s="49"/>
      <c r="G16" s="23"/>
      <c r="H16" s="151">
        <f t="shared" si="0"/>
        <v>0</v>
      </c>
      <c r="I16" s="80"/>
      <c r="J16" s="78"/>
      <c r="K16" s="158"/>
      <c r="L16" s="158"/>
      <c r="M16" s="154"/>
      <c r="N16" s="148"/>
      <c r="O16" s="152"/>
      <c r="P16" s="152"/>
      <c r="Q16" s="154"/>
    </row>
    <row r="17" spans="2:17" s="137" customFormat="1" ht="18" customHeight="1">
      <c r="B17" s="79"/>
      <c r="C17" s="25"/>
      <c r="D17" s="25"/>
      <c r="E17" s="109"/>
      <c r="F17" s="155"/>
      <c r="G17" s="23"/>
      <c r="H17" s="151">
        <f t="shared" si="0"/>
        <v>0</v>
      </c>
      <c r="I17" s="23"/>
      <c r="J17" s="36"/>
      <c r="K17" s="158"/>
      <c r="L17" s="158"/>
      <c r="M17" s="152"/>
      <c r="N17" s="148"/>
      <c r="O17" s="166"/>
      <c r="P17" s="152"/>
      <c r="Q17" s="154"/>
    </row>
    <row r="18" spans="2:17" s="137" customFormat="1" ht="18" customHeight="1">
      <c r="B18" s="79"/>
      <c r="C18" s="25"/>
      <c r="D18" s="25"/>
      <c r="E18" s="109"/>
      <c r="F18" s="155"/>
      <c r="G18" s="23"/>
      <c r="H18" s="151">
        <f t="shared" si="0"/>
        <v>0</v>
      </c>
      <c r="I18" s="23"/>
      <c r="J18" s="158"/>
      <c r="K18" s="158"/>
      <c r="L18" s="158"/>
      <c r="M18" s="152"/>
      <c r="N18" s="148"/>
      <c r="O18" s="166"/>
      <c r="P18" s="152"/>
      <c r="Q18" s="154"/>
    </row>
    <row r="19" spans="2:17" s="137" customFormat="1" ht="18" customHeight="1">
      <c r="B19" s="79"/>
      <c r="C19" s="25"/>
      <c r="D19" s="25"/>
      <c r="E19" s="158"/>
      <c r="F19" s="155"/>
      <c r="G19" s="151"/>
      <c r="H19" s="151">
        <f t="shared" si="0"/>
        <v>0</v>
      </c>
      <c r="I19" s="156"/>
      <c r="J19" s="158"/>
      <c r="K19" s="158"/>
      <c r="L19" s="158"/>
      <c r="M19" s="152"/>
      <c r="N19" s="148"/>
      <c r="O19" s="166"/>
      <c r="P19" s="152"/>
      <c r="Q19" s="154"/>
    </row>
    <row r="20" spans="2:17" s="137" customFormat="1" ht="18" customHeight="1">
      <c r="B20" s="79"/>
      <c r="C20" s="25"/>
      <c r="D20" s="25"/>
      <c r="E20" s="158"/>
      <c r="F20" s="155"/>
      <c r="G20" s="151"/>
      <c r="H20" s="151">
        <f t="shared" si="0"/>
        <v>0</v>
      </c>
      <c r="I20" s="156"/>
      <c r="J20" s="158"/>
      <c r="K20" s="158"/>
      <c r="L20" s="158"/>
      <c r="M20" s="152"/>
      <c r="N20" s="148"/>
      <c r="O20" s="166"/>
      <c r="P20" s="152"/>
      <c r="Q20" s="154"/>
    </row>
    <row r="21" spans="2:17" s="137" customFormat="1" ht="18" customHeight="1">
      <c r="B21" s="79"/>
      <c r="C21" s="25"/>
      <c r="D21" s="25"/>
      <c r="E21" s="158"/>
      <c r="F21" s="155"/>
      <c r="G21" s="151"/>
      <c r="H21" s="151">
        <f t="shared" si="0"/>
        <v>0</v>
      </c>
      <c r="I21" s="156"/>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48"/>
      <c r="N26" s="148"/>
      <c r="O26" s="166"/>
      <c r="P26" s="148"/>
      <c r="Q26" s="154"/>
    </row>
    <row r="27" spans="2:17" s="137" customFormat="1" ht="18" customHeight="1">
      <c r="B27" s="79"/>
      <c r="C27" s="25"/>
      <c r="D27" s="25"/>
      <c r="E27" s="158"/>
      <c r="F27" s="155"/>
      <c r="G27" s="151"/>
      <c r="H27" s="151">
        <f t="shared" si="0"/>
        <v>0</v>
      </c>
      <c r="I27" s="156"/>
      <c r="J27" s="158"/>
      <c r="K27" s="158"/>
      <c r="L27" s="158"/>
      <c r="M27" s="148"/>
      <c r="N27" s="148"/>
      <c r="O27" s="166"/>
      <c r="P27" s="148"/>
      <c r="Q27" s="154"/>
    </row>
    <row r="28" spans="2:17" s="137" customFormat="1" ht="18" customHeight="1">
      <c r="B28" s="79"/>
      <c r="C28" s="25"/>
      <c r="D28" s="25"/>
      <c r="E28" s="158"/>
      <c r="F28" s="155"/>
      <c r="G28" s="151"/>
      <c r="H28" s="151">
        <f t="shared" si="0"/>
        <v>0</v>
      </c>
      <c r="I28" s="156"/>
      <c r="J28" s="158"/>
      <c r="K28" s="158"/>
      <c r="L28" s="158"/>
      <c r="M28" s="148"/>
      <c r="N28" s="148"/>
      <c r="O28" s="166"/>
      <c r="P28" s="148"/>
      <c r="Q28" s="154"/>
    </row>
    <row r="29" spans="2:17" s="137" customFormat="1" ht="18" customHeight="1">
      <c r="B29" s="25"/>
      <c r="C29" s="25"/>
      <c r="D29" s="25"/>
      <c r="E29" s="158"/>
      <c r="F29" s="155"/>
      <c r="G29" s="151"/>
      <c r="H29" s="151">
        <f t="shared" si="0"/>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4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48"/>
      <c r="P35" s="148"/>
      <c r="Q35" s="148"/>
    </row>
    <row r="36" spans="2:17" ht="18" customHeight="1">
      <c r="C36" s="167"/>
      <c r="D36" s="167"/>
      <c r="E36" s="168"/>
      <c r="F36" s="169"/>
      <c r="G36" s="170"/>
      <c r="H36" s="170"/>
      <c r="I36" s="169"/>
      <c r="M36" s="171"/>
      <c r="O36" s="172"/>
      <c r="Q36" s="173"/>
    </row>
    <row r="37" spans="2:17" ht="18" customHeight="1">
      <c r="C37" s="167"/>
      <c r="D37" s="167"/>
      <c r="E37" s="168"/>
      <c r="F37" s="169"/>
      <c r="G37" s="170"/>
      <c r="H37" s="170"/>
      <c r="I37" s="169"/>
      <c r="M37" s="171"/>
      <c r="O37" s="172"/>
      <c r="Q37" s="173"/>
    </row>
    <row r="38" spans="2:17" ht="18" customHeight="1">
      <c r="C38" s="167"/>
      <c r="D38" s="167"/>
      <c r="F38" s="169"/>
      <c r="H38" s="170"/>
      <c r="J38" s="168"/>
      <c r="K38" s="168"/>
      <c r="L38" s="168"/>
      <c r="M38" s="174"/>
      <c r="O38" s="172"/>
      <c r="Q38" s="173"/>
    </row>
    <row r="39" spans="2:17" ht="18" customHeight="1">
      <c r="C39" s="167"/>
      <c r="D39" s="167"/>
      <c r="F39" s="169"/>
      <c r="H39" s="170"/>
      <c r="M39" s="171"/>
      <c r="O39" s="172"/>
      <c r="Q39" s="173"/>
    </row>
    <row r="40" spans="2:17" ht="18" customHeight="1">
      <c r="C40" s="167"/>
      <c r="D40" s="167"/>
      <c r="E40" s="168"/>
      <c r="F40" s="169"/>
      <c r="G40" s="170"/>
      <c r="H40" s="170"/>
      <c r="I40" s="175"/>
      <c r="M40" s="171"/>
      <c r="O40" s="172"/>
      <c r="Q40" s="173"/>
    </row>
    <row r="41" spans="2:17" ht="18" customHeight="1">
      <c r="C41" s="167"/>
      <c r="D41" s="167"/>
      <c r="F41" s="169"/>
      <c r="H41" s="170"/>
      <c r="M41" s="174"/>
      <c r="O41" s="172"/>
      <c r="Q41" s="173"/>
    </row>
    <row r="42" spans="2:17" ht="18" customHeight="1">
      <c r="C42" s="167"/>
      <c r="D42" s="167"/>
      <c r="F42" s="169"/>
      <c r="H42" s="170"/>
      <c r="M42" s="171"/>
      <c r="O42" s="172"/>
      <c r="Q42" s="173"/>
    </row>
    <row r="43" spans="2:17" ht="18" customHeight="1">
      <c r="C43" s="167"/>
      <c r="D43" s="167"/>
      <c r="F43" s="169"/>
      <c r="H43" s="170"/>
      <c r="M43" s="171"/>
      <c r="O43" s="172"/>
      <c r="Q43" s="173"/>
    </row>
    <row r="44" spans="2:17" ht="18" customHeight="1">
      <c r="C44" s="167"/>
      <c r="D44" s="167"/>
      <c r="F44" s="169"/>
      <c r="H44" s="170"/>
      <c r="K44" s="176"/>
      <c r="M44" s="171"/>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N49" s="137"/>
      <c r="O49" s="171"/>
      <c r="P49" s="171"/>
      <c r="Q49" s="173"/>
    </row>
    <row r="50" spans="3:17" ht="18" customHeight="1">
      <c r="C50" s="167"/>
      <c r="D50" s="167"/>
      <c r="F50" s="169"/>
      <c r="H50" s="170"/>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c r="C72" s="167"/>
      <c r="D72" s="167"/>
      <c r="I72" s="135"/>
    </row>
    <row r="73" spans="3:17">
      <c r="C73" s="167"/>
      <c r="D73" s="167"/>
      <c r="I73" s="135"/>
    </row>
    <row r="94" spans="8:8">
      <c r="H9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F4A7-FD45-4AF9-85C8-482D8ABE871D}">
  <sheetPr>
    <pageSetUpPr fitToPage="1"/>
  </sheetPr>
  <dimension ref="B2:S192"/>
  <sheetViews>
    <sheetView zoomScale="85" zoomScaleNormal="85" workbookViewId="0">
      <pane xSplit="10" ySplit="8" topLeftCell="L117" activePane="bottomRight" state="frozen"/>
      <selection pane="topRight" activeCell="K1" sqref="K1"/>
      <selection pane="bottomLeft" activeCell="A9" sqref="A9"/>
      <selection pane="bottomRight" activeCell="J181" sqref="J181"/>
    </sheetView>
  </sheetViews>
  <sheetFormatPr defaultRowHeight="13.5"/>
  <cols>
    <col min="1" max="1" width="2.625" style="353" customWidth="1"/>
    <col min="2" max="2" width="13.25" style="360" bestFit="1" customWidth="1"/>
    <col min="3" max="4" width="14.625" style="353" bestFit="1" customWidth="1"/>
    <col min="5" max="5" width="39.125" style="360" bestFit="1" customWidth="1"/>
    <col min="6" max="6" width="7.125" style="395" customWidth="1"/>
    <col min="7" max="7" width="8.5" style="353" bestFit="1" customWidth="1"/>
    <col min="8" max="8" width="9.875" style="353" bestFit="1" customWidth="1"/>
    <col min="9" max="9" width="13.625" style="361" bestFit="1" customWidth="1"/>
    <col min="10" max="10" width="31.5" style="360" bestFit="1" customWidth="1"/>
    <col min="11" max="11" width="42.125" style="360" customWidth="1"/>
    <col min="12" max="12" width="13.5" style="360" bestFit="1" customWidth="1"/>
    <col min="13" max="13" width="13.75" style="360" customWidth="1"/>
    <col min="14" max="14" width="10" style="353" bestFit="1" customWidth="1"/>
    <col min="15" max="15" width="13.25" style="361" customWidth="1"/>
    <col min="16" max="16" width="14.5" style="397" customWidth="1"/>
    <col min="17" max="17" width="15.625" style="398" customWidth="1"/>
    <col min="18" max="256" width="9" style="353"/>
    <col min="257" max="257" width="2.625" style="353" customWidth="1"/>
    <col min="258" max="258" width="13.25" style="353" bestFit="1" customWidth="1"/>
    <col min="259" max="260" width="14.625" style="353" bestFit="1" customWidth="1"/>
    <col min="261" max="261" width="39.125" style="353" bestFit="1" customWidth="1"/>
    <col min="262" max="262" width="7.125" style="353" customWidth="1"/>
    <col min="263" max="263" width="8.5" style="353" bestFit="1" customWidth="1"/>
    <col min="264" max="264" width="9.875" style="353" bestFit="1" customWidth="1"/>
    <col min="265" max="265" width="13.625" style="353" bestFit="1" customWidth="1"/>
    <col min="266" max="266" width="31.5" style="353" bestFit="1" customWidth="1"/>
    <col min="267" max="267" width="42.125" style="353" customWidth="1"/>
    <col min="268" max="268" width="13.5" style="353" bestFit="1" customWidth="1"/>
    <col min="269" max="269" width="13.75" style="353" customWidth="1"/>
    <col min="270" max="270" width="10" style="353" bestFit="1" customWidth="1"/>
    <col min="271" max="271" width="13.25" style="353" customWidth="1"/>
    <col min="272" max="272" width="14.5" style="353" customWidth="1"/>
    <col min="273" max="273" width="15.625" style="353" customWidth="1"/>
    <col min="274" max="512" width="9" style="353"/>
    <col min="513" max="513" width="2.625" style="353" customWidth="1"/>
    <col min="514" max="514" width="13.25" style="353" bestFit="1" customWidth="1"/>
    <col min="515" max="516" width="14.625" style="353" bestFit="1" customWidth="1"/>
    <col min="517" max="517" width="39.125" style="353" bestFit="1" customWidth="1"/>
    <col min="518" max="518" width="7.125" style="353" customWidth="1"/>
    <col min="519" max="519" width="8.5" style="353" bestFit="1" customWidth="1"/>
    <col min="520" max="520" width="9.875" style="353" bestFit="1" customWidth="1"/>
    <col min="521" max="521" width="13.625" style="353" bestFit="1" customWidth="1"/>
    <col min="522" max="522" width="31.5" style="353" bestFit="1" customWidth="1"/>
    <col min="523" max="523" width="42.125" style="353" customWidth="1"/>
    <col min="524" max="524" width="13.5" style="353" bestFit="1" customWidth="1"/>
    <col min="525" max="525" width="13.75" style="353" customWidth="1"/>
    <col min="526" max="526" width="10" style="353" bestFit="1" customWidth="1"/>
    <col min="527" max="527" width="13.25" style="353" customWidth="1"/>
    <col min="528" max="528" width="14.5" style="353" customWidth="1"/>
    <col min="529" max="529" width="15.625" style="353" customWidth="1"/>
    <col min="530" max="768" width="9" style="353"/>
    <col min="769" max="769" width="2.625" style="353" customWidth="1"/>
    <col min="770" max="770" width="13.25" style="353" bestFit="1" customWidth="1"/>
    <col min="771" max="772" width="14.625" style="353" bestFit="1" customWidth="1"/>
    <col min="773" max="773" width="39.125" style="353" bestFit="1" customWidth="1"/>
    <col min="774" max="774" width="7.125" style="353" customWidth="1"/>
    <col min="775" max="775" width="8.5" style="353" bestFit="1" customWidth="1"/>
    <col min="776" max="776" width="9.875" style="353" bestFit="1" customWidth="1"/>
    <col min="777" max="777" width="13.625" style="353" bestFit="1" customWidth="1"/>
    <col min="778" max="778" width="31.5" style="353" bestFit="1" customWidth="1"/>
    <col min="779" max="779" width="42.125" style="353" customWidth="1"/>
    <col min="780" max="780" width="13.5" style="353" bestFit="1" customWidth="1"/>
    <col min="781" max="781" width="13.75" style="353" customWidth="1"/>
    <col min="782" max="782" width="10" style="353" bestFit="1" customWidth="1"/>
    <col min="783" max="783" width="13.25" style="353" customWidth="1"/>
    <col min="784" max="784" width="14.5" style="353" customWidth="1"/>
    <col min="785" max="785" width="15.625" style="353" customWidth="1"/>
    <col min="786"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0" width="7.125" style="353" customWidth="1"/>
    <col min="1031" max="1031" width="8.5" style="353" bestFit="1" customWidth="1"/>
    <col min="1032" max="1032" width="9.875" style="353" bestFit="1" customWidth="1"/>
    <col min="1033" max="1033" width="13.625" style="353" bestFit="1" customWidth="1"/>
    <col min="1034" max="1034" width="31.5" style="353" bestFit="1" customWidth="1"/>
    <col min="1035" max="1035" width="42.125" style="353" customWidth="1"/>
    <col min="1036" max="1036" width="13.5" style="353" bestFit="1" customWidth="1"/>
    <col min="1037" max="1037" width="13.75" style="353" customWidth="1"/>
    <col min="1038" max="1038" width="10" style="353" bestFit="1" customWidth="1"/>
    <col min="1039" max="1039" width="13.25" style="353" customWidth="1"/>
    <col min="1040" max="1040" width="14.5" style="353" customWidth="1"/>
    <col min="1041" max="1041" width="15.625" style="353" customWidth="1"/>
    <col min="1042"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6" width="7.125" style="353" customWidth="1"/>
    <col min="1287" max="1287" width="8.5" style="353" bestFit="1" customWidth="1"/>
    <col min="1288" max="1288" width="9.875" style="353" bestFit="1" customWidth="1"/>
    <col min="1289" max="1289" width="13.625" style="353" bestFit="1" customWidth="1"/>
    <col min="1290" max="1290" width="31.5" style="353" bestFit="1" customWidth="1"/>
    <col min="1291" max="1291" width="42.125" style="353" customWidth="1"/>
    <col min="1292" max="1292" width="13.5" style="353" bestFit="1" customWidth="1"/>
    <col min="1293" max="1293" width="13.75" style="353" customWidth="1"/>
    <col min="1294" max="1294" width="10" style="353" bestFit="1" customWidth="1"/>
    <col min="1295" max="1295" width="13.25" style="353" customWidth="1"/>
    <col min="1296" max="1296" width="14.5" style="353" customWidth="1"/>
    <col min="1297" max="1297" width="15.625" style="353" customWidth="1"/>
    <col min="1298"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2" width="7.125" style="353" customWidth="1"/>
    <col min="1543" max="1543" width="8.5" style="353" bestFit="1" customWidth="1"/>
    <col min="1544" max="1544" width="9.875" style="353" bestFit="1" customWidth="1"/>
    <col min="1545" max="1545" width="13.625" style="353" bestFit="1" customWidth="1"/>
    <col min="1546" max="1546" width="31.5" style="353" bestFit="1" customWidth="1"/>
    <col min="1547" max="1547" width="42.125" style="353" customWidth="1"/>
    <col min="1548" max="1548" width="13.5" style="353" bestFit="1" customWidth="1"/>
    <col min="1549" max="1549" width="13.75" style="353" customWidth="1"/>
    <col min="1550" max="1550" width="10" style="353" bestFit="1" customWidth="1"/>
    <col min="1551" max="1551" width="13.25" style="353" customWidth="1"/>
    <col min="1552" max="1552" width="14.5" style="353" customWidth="1"/>
    <col min="1553" max="1553" width="15.625" style="353" customWidth="1"/>
    <col min="1554"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8" width="7.125" style="353" customWidth="1"/>
    <col min="1799" max="1799" width="8.5" style="353" bestFit="1" customWidth="1"/>
    <col min="1800" max="1800" width="9.875" style="353" bestFit="1" customWidth="1"/>
    <col min="1801" max="1801" width="13.625" style="353" bestFit="1" customWidth="1"/>
    <col min="1802" max="1802" width="31.5" style="353" bestFit="1" customWidth="1"/>
    <col min="1803" max="1803" width="42.125" style="353" customWidth="1"/>
    <col min="1804" max="1804" width="13.5" style="353" bestFit="1" customWidth="1"/>
    <col min="1805" max="1805" width="13.75" style="353" customWidth="1"/>
    <col min="1806" max="1806" width="10" style="353" bestFit="1" customWidth="1"/>
    <col min="1807" max="1807" width="13.25" style="353" customWidth="1"/>
    <col min="1808" max="1808" width="14.5" style="353" customWidth="1"/>
    <col min="1809" max="1809" width="15.625" style="353" customWidth="1"/>
    <col min="1810"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4" width="7.125" style="353" customWidth="1"/>
    <col min="2055" max="2055" width="8.5" style="353" bestFit="1" customWidth="1"/>
    <col min="2056" max="2056" width="9.875" style="353" bestFit="1" customWidth="1"/>
    <col min="2057" max="2057" width="13.625" style="353" bestFit="1" customWidth="1"/>
    <col min="2058" max="2058" width="31.5" style="353" bestFit="1" customWidth="1"/>
    <col min="2059" max="2059" width="42.125" style="353" customWidth="1"/>
    <col min="2060" max="2060" width="13.5" style="353" bestFit="1" customWidth="1"/>
    <col min="2061" max="2061" width="13.75" style="353" customWidth="1"/>
    <col min="2062" max="2062" width="10" style="353" bestFit="1" customWidth="1"/>
    <col min="2063" max="2063" width="13.25" style="353" customWidth="1"/>
    <col min="2064" max="2064" width="14.5" style="353" customWidth="1"/>
    <col min="2065" max="2065" width="15.625" style="353" customWidth="1"/>
    <col min="2066"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0" width="7.125" style="353" customWidth="1"/>
    <col min="2311" max="2311" width="8.5" style="353" bestFit="1" customWidth="1"/>
    <col min="2312" max="2312" width="9.875" style="353" bestFit="1" customWidth="1"/>
    <col min="2313" max="2313" width="13.625" style="353" bestFit="1" customWidth="1"/>
    <col min="2314" max="2314" width="31.5" style="353" bestFit="1" customWidth="1"/>
    <col min="2315" max="2315" width="42.125" style="353" customWidth="1"/>
    <col min="2316" max="2316" width="13.5" style="353" bestFit="1" customWidth="1"/>
    <col min="2317" max="2317" width="13.75" style="353" customWidth="1"/>
    <col min="2318" max="2318" width="10" style="353" bestFit="1" customWidth="1"/>
    <col min="2319" max="2319" width="13.25" style="353" customWidth="1"/>
    <col min="2320" max="2320" width="14.5" style="353" customWidth="1"/>
    <col min="2321" max="2321" width="15.625" style="353" customWidth="1"/>
    <col min="2322"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6" width="7.125" style="353" customWidth="1"/>
    <col min="2567" max="2567" width="8.5" style="353" bestFit="1" customWidth="1"/>
    <col min="2568" max="2568" width="9.875" style="353" bestFit="1" customWidth="1"/>
    <col min="2569" max="2569" width="13.625" style="353" bestFit="1" customWidth="1"/>
    <col min="2570" max="2570" width="31.5" style="353" bestFit="1" customWidth="1"/>
    <col min="2571" max="2571" width="42.125" style="353" customWidth="1"/>
    <col min="2572" max="2572" width="13.5" style="353" bestFit="1" customWidth="1"/>
    <col min="2573" max="2573" width="13.75" style="353" customWidth="1"/>
    <col min="2574" max="2574" width="10" style="353" bestFit="1" customWidth="1"/>
    <col min="2575" max="2575" width="13.25" style="353" customWidth="1"/>
    <col min="2576" max="2576" width="14.5" style="353" customWidth="1"/>
    <col min="2577" max="2577" width="15.625" style="353" customWidth="1"/>
    <col min="2578"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2" width="7.125" style="353" customWidth="1"/>
    <col min="2823" max="2823" width="8.5" style="353" bestFit="1" customWidth="1"/>
    <col min="2824" max="2824" width="9.875" style="353" bestFit="1" customWidth="1"/>
    <col min="2825" max="2825" width="13.625" style="353" bestFit="1" customWidth="1"/>
    <col min="2826" max="2826" width="31.5" style="353" bestFit="1" customWidth="1"/>
    <col min="2827" max="2827" width="42.125" style="353" customWidth="1"/>
    <col min="2828" max="2828" width="13.5" style="353" bestFit="1" customWidth="1"/>
    <col min="2829" max="2829" width="13.75" style="353" customWidth="1"/>
    <col min="2830" max="2830" width="10" style="353" bestFit="1" customWidth="1"/>
    <col min="2831" max="2831" width="13.25" style="353" customWidth="1"/>
    <col min="2832" max="2832" width="14.5" style="353" customWidth="1"/>
    <col min="2833" max="2833" width="15.625" style="353" customWidth="1"/>
    <col min="2834"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8" width="7.125" style="353" customWidth="1"/>
    <col min="3079" max="3079" width="8.5" style="353" bestFit="1" customWidth="1"/>
    <col min="3080" max="3080" width="9.875" style="353" bestFit="1" customWidth="1"/>
    <col min="3081" max="3081" width="13.625" style="353" bestFit="1" customWidth="1"/>
    <col min="3082" max="3082" width="31.5" style="353" bestFit="1" customWidth="1"/>
    <col min="3083" max="3083" width="42.125" style="353" customWidth="1"/>
    <col min="3084" max="3084" width="13.5" style="353" bestFit="1" customWidth="1"/>
    <col min="3085" max="3085" width="13.75" style="353" customWidth="1"/>
    <col min="3086" max="3086" width="10" style="353" bestFit="1" customWidth="1"/>
    <col min="3087" max="3087" width="13.25" style="353" customWidth="1"/>
    <col min="3088" max="3088" width="14.5" style="353" customWidth="1"/>
    <col min="3089" max="3089" width="15.625" style="353" customWidth="1"/>
    <col min="3090"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4" width="7.125" style="353" customWidth="1"/>
    <col min="3335" max="3335" width="8.5" style="353" bestFit="1" customWidth="1"/>
    <col min="3336" max="3336" width="9.875" style="353" bestFit="1" customWidth="1"/>
    <col min="3337" max="3337" width="13.625" style="353" bestFit="1" customWidth="1"/>
    <col min="3338" max="3338" width="31.5" style="353" bestFit="1" customWidth="1"/>
    <col min="3339" max="3339" width="42.125" style="353" customWidth="1"/>
    <col min="3340" max="3340" width="13.5" style="353" bestFit="1" customWidth="1"/>
    <col min="3341" max="3341" width="13.75" style="353" customWidth="1"/>
    <col min="3342" max="3342" width="10" style="353" bestFit="1" customWidth="1"/>
    <col min="3343" max="3343" width="13.25" style="353" customWidth="1"/>
    <col min="3344" max="3344" width="14.5" style="353" customWidth="1"/>
    <col min="3345" max="3345" width="15.625" style="353" customWidth="1"/>
    <col min="3346"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0" width="7.125" style="353" customWidth="1"/>
    <col min="3591" max="3591" width="8.5" style="353" bestFit="1" customWidth="1"/>
    <col min="3592" max="3592" width="9.875" style="353" bestFit="1" customWidth="1"/>
    <col min="3593" max="3593" width="13.625" style="353" bestFit="1" customWidth="1"/>
    <col min="3594" max="3594" width="31.5" style="353" bestFit="1" customWidth="1"/>
    <col min="3595" max="3595" width="42.125" style="353" customWidth="1"/>
    <col min="3596" max="3596" width="13.5" style="353" bestFit="1" customWidth="1"/>
    <col min="3597" max="3597" width="13.75" style="353" customWidth="1"/>
    <col min="3598" max="3598" width="10" style="353" bestFit="1" customWidth="1"/>
    <col min="3599" max="3599" width="13.25" style="353" customWidth="1"/>
    <col min="3600" max="3600" width="14.5" style="353" customWidth="1"/>
    <col min="3601" max="3601" width="15.625" style="353" customWidth="1"/>
    <col min="3602"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6" width="7.125" style="353" customWidth="1"/>
    <col min="3847" max="3847" width="8.5" style="353" bestFit="1" customWidth="1"/>
    <col min="3848" max="3848" width="9.875" style="353" bestFit="1" customWidth="1"/>
    <col min="3849" max="3849" width="13.625" style="353" bestFit="1" customWidth="1"/>
    <col min="3850" max="3850" width="31.5" style="353" bestFit="1" customWidth="1"/>
    <col min="3851" max="3851" width="42.125" style="353" customWidth="1"/>
    <col min="3852" max="3852" width="13.5" style="353" bestFit="1" customWidth="1"/>
    <col min="3853" max="3853" width="13.75" style="353" customWidth="1"/>
    <col min="3854" max="3854" width="10" style="353" bestFit="1" customWidth="1"/>
    <col min="3855" max="3855" width="13.25" style="353" customWidth="1"/>
    <col min="3856" max="3856" width="14.5" style="353" customWidth="1"/>
    <col min="3857" max="3857" width="15.625" style="353" customWidth="1"/>
    <col min="3858"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2" width="7.125" style="353" customWidth="1"/>
    <col min="4103" max="4103" width="8.5" style="353" bestFit="1" customWidth="1"/>
    <col min="4104" max="4104" width="9.875" style="353" bestFit="1" customWidth="1"/>
    <col min="4105" max="4105" width="13.625" style="353" bestFit="1" customWidth="1"/>
    <col min="4106" max="4106" width="31.5" style="353" bestFit="1" customWidth="1"/>
    <col min="4107" max="4107" width="42.125" style="353" customWidth="1"/>
    <col min="4108" max="4108" width="13.5" style="353" bestFit="1" customWidth="1"/>
    <col min="4109" max="4109" width="13.75" style="353" customWidth="1"/>
    <col min="4110" max="4110" width="10" style="353" bestFit="1" customWidth="1"/>
    <col min="4111" max="4111" width="13.25" style="353" customWidth="1"/>
    <col min="4112" max="4112" width="14.5" style="353" customWidth="1"/>
    <col min="4113" max="4113" width="15.625" style="353" customWidth="1"/>
    <col min="4114"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8" width="7.125" style="353" customWidth="1"/>
    <col min="4359" max="4359" width="8.5" style="353" bestFit="1" customWidth="1"/>
    <col min="4360" max="4360" width="9.875" style="353" bestFit="1" customWidth="1"/>
    <col min="4361" max="4361" width="13.625" style="353" bestFit="1" customWidth="1"/>
    <col min="4362" max="4362" width="31.5" style="353" bestFit="1" customWidth="1"/>
    <col min="4363" max="4363" width="42.125" style="353" customWidth="1"/>
    <col min="4364" max="4364" width="13.5" style="353" bestFit="1" customWidth="1"/>
    <col min="4365" max="4365" width="13.75" style="353" customWidth="1"/>
    <col min="4366" max="4366" width="10" style="353" bestFit="1" customWidth="1"/>
    <col min="4367" max="4367" width="13.25" style="353" customWidth="1"/>
    <col min="4368" max="4368" width="14.5" style="353" customWidth="1"/>
    <col min="4369" max="4369" width="15.625" style="353" customWidth="1"/>
    <col min="4370"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4" width="7.125" style="353" customWidth="1"/>
    <col min="4615" max="4615" width="8.5" style="353" bestFit="1" customWidth="1"/>
    <col min="4616" max="4616" width="9.875" style="353" bestFit="1" customWidth="1"/>
    <col min="4617" max="4617" width="13.625" style="353" bestFit="1" customWidth="1"/>
    <col min="4618" max="4618" width="31.5" style="353" bestFit="1" customWidth="1"/>
    <col min="4619" max="4619" width="42.125" style="353" customWidth="1"/>
    <col min="4620" max="4620" width="13.5" style="353" bestFit="1" customWidth="1"/>
    <col min="4621" max="4621" width="13.75" style="353" customWidth="1"/>
    <col min="4622" max="4622" width="10" style="353" bestFit="1" customWidth="1"/>
    <col min="4623" max="4623" width="13.25" style="353" customWidth="1"/>
    <col min="4624" max="4624" width="14.5" style="353" customWidth="1"/>
    <col min="4625" max="4625" width="15.625" style="353" customWidth="1"/>
    <col min="4626"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0" width="7.125" style="353" customWidth="1"/>
    <col min="4871" max="4871" width="8.5" style="353" bestFit="1" customWidth="1"/>
    <col min="4872" max="4872" width="9.875" style="353" bestFit="1" customWidth="1"/>
    <col min="4873" max="4873" width="13.625" style="353" bestFit="1" customWidth="1"/>
    <col min="4874" max="4874" width="31.5" style="353" bestFit="1" customWidth="1"/>
    <col min="4875" max="4875" width="42.125" style="353" customWidth="1"/>
    <col min="4876" max="4876" width="13.5" style="353" bestFit="1" customWidth="1"/>
    <col min="4877" max="4877" width="13.75" style="353" customWidth="1"/>
    <col min="4878" max="4878" width="10" style="353" bestFit="1" customWidth="1"/>
    <col min="4879" max="4879" width="13.25" style="353" customWidth="1"/>
    <col min="4880" max="4880" width="14.5" style="353" customWidth="1"/>
    <col min="4881" max="4881" width="15.625" style="353" customWidth="1"/>
    <col min="4882"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6" width="7.125" style="353" customWidth="1"/>
    <col min="5127" max="5127" width="8.5" style="353" bestFit="1" customWidth="1"/>
    <col min="5128" max="5128" width="9.875" style="353" bestFit="1" customWidth="1"/>
    <col min="5129" max="5129" width="13.625" style="353" bestFit="1" customWidth="1"/>
    <col min="5130" max="5130" width="31.5" style="353" bestFit="1" customWidth="1"/>
    <col min="5131" max="5131" width="42.125" style="353" customWidth="1"/>
    <col min="5132" max="5132" width="13.5" style="353" bestFit="1" customWidth="1"/>
    <col min="5133" max="5133" width="13.75" style="353" customWidth="1"/>
    <col min="5134" max="5134" width="10" style="353" bestFit="1" customWidth="1"/>
    <col min="5135" max="5135" width="13.25" style="353" customWidth="1"/>
    <col min="5136" max="5136" width="14.5" style="353" customWidth="1"/>
    <col min="5137" max="5137" width="15.625" style="353" customWidth="1"/>
    <col min="5138"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2" width="7.125" style="353" customWidth="1"/>
    <col min="5383" max="5383" width="8.5" style="353" bestFit="1" customWidth="1"/>
    <col min="5384" max="5384" width="9.875" style="353" bestFit="1" customWidth="1"/>
    <col min="5385" max="5385" width="13.625" style="353" bestFit="1" customWidth="1"/>
    <col min="5386" max="5386" width="31.5" style="353" bestFit="1" customWidth="1"/>
    <col min="5387" max="5387" width="42.125" style="353" customWidth="1"/>
    <col min="5388" max="5388" width="13.5" style="353" bestFit="1" customWidth="1"/>
    <col min="5389" max="5389" width="13.75" style="353" customWidth="1"/>
    <col min="5390" max="5390" width="10" style="353" bestFit="1" customWidth="1"/>
    <col min="5391" max="5391" width="13.25" style="353" customWidth="1"/>
    <col min="5392" max="5392" width="14.5" style="353" customWidth="1"/>
    <col min="5393" max="5393" width="15.625" style="353" customWidth="1"/>
    <col min="5394"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8" width="7.125" style="353" customWidth="1"/>
    <col min="5639" max="5639" width="8.5" style="353" bestFit="1" customWidth="1"/>
    <col min="5640" max="5640" width="9.875" style="353" bestFit="1" customWidth="1"/>
    <col min="5641" max="5641" width="13.625" style="353" bestFit="1" customWidth="1"/>
    <col min="5642" max="5642" width="31.5" style="353" bestFit="1" customWidth="1"/>
    <col min="5643" max="5643" width="42.125" style="353" customWidth="1"/>
    <col min="5644" max="5644" width="13.5" style="353" bestFit="1" customWidth="1"/>
    <col min="5645" max="5645" width="13.75" style="353" customWidth="1"/>
    <col min="5646" max="5646" width="10" style="353" bestFit="1" customWidth="1"/>
    <col min="5647" max="5647" width="13.25" style="353" customWidth="1"/>
    <col min="5648" max="5648" width="14.5" style="353" customWidth="1"/>
    <col min="5649" max="5649" width="15.625" style="353" customWidth="1"/>
    <col min="5650"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4" width="7.125" style="353" customWidth="1"/>
    <col min="5895" max="5895" width="8.5" style="353" bestFit="1" customWidth="1"/>
    <col min="5896" max="5896" width="9.875" style="353" bestFit="1" customWidth="1"/>
    <col min="5897" max="5897" width="13.625" style="353" bestFit="1" customWidth="1"/>
    <col min="5898" max="5898" width="31.5" style="353" bestFit="1" customWidth="1"/>
    <col min="5899" max="5899" width="42.125" style="353" customWidth="1"/>
    <col min="5900" max="5900" width="13.5" style="353" bestFit="1" customWidth="1"/>
    <col min="5901" max="5901" width="13.75" style="353" customWidth="1"/>
    <col min="5902" max="5902" width="10" style="353" bestFit="1" customWidth="1"/>
    <col min="5903" max="5903" width="13.25" style="353" customWidth="1"/>
    <col min="5904" max="5904" width="14.5" style="353" customWidth="1"/>
    <col min="5905" max="5905" width="15.625" style="353" customWidth="1"/>
    <col min="5906"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0" width="7.125" style="353" customWidth="1"/>
    <col min="6151" max="6151" width="8.5" style="353" bestFit="1" customWidth="1"/>
    <col min="6152" max="6152" width="9.875" style="353" bestFit="1" customWidth="1"/>
    <col min="6153" max="6153" width="13.625" style="353" bestFit="1" customWidth="1"/>
    <col min="6154" max="6154" width="31.5" style="353" bestFit="1" customWidth="1"/>
    <col min="6155" max="6155" width="42.125" style="353" customWidth="1"/>
    <col min="6156" max="6156" width="13.5" style="353" bestFit="1" customWidth="1"/>
    <col min="6157" max="6157" width="13.75" style="353" customWidth="1"/>
    <col min="6158" max="6158" width="10" style="353" bestFit="1" customWidth="1"/>
    <col min="6159" max="6159" width="13.25" style="353" customWidth="1"/>
    <col min="6160" max="6160" width="14.5" style="353" customWidth="1"/>
    <col min="6161" max="6161" width="15.625" style="353" customWidth="1"/>
    <col min="6162"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6" width="7.125" style="353" customWidth="1"/>
    <col min="6407" max="6407" width="8.5" style="353" bestFit="1" customWidth="1"/>
    <col min="6408" max="6408" width="9.875" style="353" bestFit="1" customWidth="1"/>
    <col min="6409" max="6409" width="13.625" style="353" bestFit="1" customWidth="1"/>
    <col min="6410" max="6410" width="31.5" style="353" bestFit="1" customWidth="1"/>
    <col min="6411" max="6411" width="42.125" style="353" customWidth="1"/>
    <col min="6412" max="6412" width="13.5" style="353" bestFit="1" customWidth="1"/>
    <col min="6413" max="6413" width="13.75" style="353" customWidth="1"/>
    <col min="6414" max="6414" width="10" style="353" bestFit="1" customWidth="1"/>
    <col min="6415" max="6415" width="13.25" style="353" customWidth="1"/>
    <col min="6416" max="6416" width="14.5" style="353" customWidth="1"/>
    <col min="6417" max="6417" width="15.625" style="353" customWidth="1"/>
    <col min="6418"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2" width="7.125" style="353" customWidth="1"/>
    <col min="6663" max="6663" width="8.5" style="353" bestFit="1" customWidth="1"/>
    <col min="6664" max="6664" width="9.875" style="353" bestFit="1" customWidth="1"/>
    <col min="6665" max="6665" width="13.625" style="353" bestFit="1" customWidth="1"/>
    <col min="6666" max="6666" width="31.5" style="353" bestFit="1" customWidth="1"/>
    <col min="6667" max="6667" width="42.125" style="353" customWidth="1"/>
    <col min="6668" max="6668" width="13.5" style="353" bestFit="1" customWidth="1"/>
    <col min="6669" max="6669" width="13.75" style="353" customWidth="1"/>
    <col min="6670" max="6670" width="10" style="353" bestFit="1" customWidth="1"/>
    <col min="6671" max="6671" width="13.25" style="353" customWidth="1"/>
    <col min="6672" max="6672" width="14.5" style="353" customWidth="1"/>
    <col min="6673" max="6673" width="15.625" style="353" customWidth="1"/>
    <col min="6674"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8" width="7.125" style="353" customWidth="1"/>
    <col min="6919" max="6919" width="8.5" style="353" bestFit="1" customWidth="1"/>
    <col min="6920" max="6920" width="9.875" style="353" bestFit="1" customWidth="1"/>
    <col min="6921" max="6921" width="13.625" style="353" bestFit="1" customWidth="1"/>
    <col min="6922" max="6922" width="31.5" style="353" bestFit="1" customWidth="1"/>
    <col min="6923" max="6923" width="42.125" style="353" customWidth="1"/>
    <col min="6924" max="6924" width="13.5" style="353" bestFit="1" customWidth="1"/>
    <col min="6925" max="6925" width="13.75" style="353" customWidth="1"/>
    <col min="6926" max="6926" width="10" style="353" bestFit="1" customWidth="1"/>
    <col min="6927" max="6927" width="13.25" style="353" customWidth="1"/>
    <col min="6928" max="6928" width="14.5" style="353" customWidth="1"/>
    <col min="6929" max="6929" width="15.625" style="353" customWidth="1"/>
    <col min="6930"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4" width="7.125" style="353" customWidth="1"/>
    <col min="7175" max="7175" width="8.5" style="353" bestFit="1" customWidth="1"/>
    <col min="7176" max="7176" width="9.875" style="353" bestFit="1" customWidth="1"/>
    <col min="7177" max="7177" width="13.625" style="353" bestFit="1" customWidth="1"/>
    <col min="7178" max="7178" width="31.5" style="353" bestFit="1" customWidth="1"/>
    <col min="7179" max="7179" width="42.125" style="353" customWidth="1"/>
    <col min="7180" max="7180" width="13.5" style="353" bestFit="1" customWidth="1"/>
    <col min="7181" max="7181" width="13.75" style="353" customWidth="1"/>
    <col min="7182" max="7182" width="10" style="353" bestFit="1" customWidth="1"/>
    <col min="7183" max="7183" width="13.25" style="353" customWidth="1"/>
    <col min="7184" max="7184" width="14.5" style="353" customWidth="1"/>
    <col min="7185" max="7185" width="15.625" style="353" customWidth="1"/>
    <col min="7186"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0" width="7.125" style="353" customWidth="1"/>
    <col min="7431" max="7431" width="8.5" style="353" bestFit="1" customWidth="1"/>
    <col min="7432" max="7432" width="9.875" style="353" bestFit="1" customWidth="1"/>
    <col min="7433" max="7433" width="13.625" style="353" bestFit="1" customWidth="1"/>
    <col min="7434" max="7434" width="31.5" style="353" bestFit="1" customWidth="1"/>
    <col min="7435" max="7435" width="42.125" style="353" customWidth="1"/>
    <col min="7436" max="7436" width="13.5" style="353" bestFit="1" customWidth="1"/>
    <col min="7437" max="7437" width="13.75" style="353" customWidth="1"/>
    <col min="7438" max="7438" width="10" style="353" bestFit="1" customWidth="1"/>
    <col min="7439" max="7439" width="13.25" style="353" customWidth="1"/>
    <col min="7440" max="7440" width="14.5" style="353" customWidth="1"/>
    <col min="7441" max="7441" width="15.625" style="353" customWidth="1"/>
    <col min="7442"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6" width="7.125" style="353" customWidth="1"/>
    <col min="7687" max="7687" width="8.5" style="353" bestFit="1" customWidth="1"/>
    <col min="7688" max="7688" width="9.875" style="353" bestFit="1" customWidth="1"/>
    <col min="7689" max="7689" width="13.625" style="353" bestFit="1" customWidth="1"/>
    <col min="7690" max="7690" width="31.5" style="353" bestFit="1" customWidth="1"/>
    <col min="7691" max="7691" width="42.125" style="353" customWidth="1"/>
    <col min="7692" max="7692" width="13.5" style="353" bestFit="1" customWidth="1"/>
    <col min="7693" max="7693" width="13.75" style="353" customWidth="1"/>
    <col min="7694" max="7694" width="10" style="353" bestFit="1" customWidth="1"/>
    <col min="7695" max="7695" width="13.25" style="353" customWidth="1"/>
    <col min="7696" max="7696" width="14.5" style="353" customWidth="1"/>
    <col min="7697" max="7697" width="15.625" style="353" customWidth="1"/>
    <col min="7698"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2" width="7.125" style="353" customWidth="1"/>
    <col min="7943" max="7943" width="8.5" style="353" bestFit="1" customWidth="1"/>
    <col min="7944" max="7944" width="9.875" style="353" bestFit="1" customWidth="1"/>
    <col min="7945" max="7945" width="13.625" style="353" bestFit="1" customWidth="1"/>
    <col min="7946" max="7946" width="31.5" style="353" bestFit="1" customWidth="1"/>
    <col min="7947" max="7947" width="42.125" style="353" customWidth="1"/>
    <col min="7948" max="7948" width="13.5" style="353" bestFit="1" customWidth="1"/>
    <col min="7949" max="7949" width="13.75" style="353" customWidth="1"/>
    <col min="7950" max="7950" width="10" style="353" bestFit="1" customWidth="1"/>
    <col min="7951" max="7951" width="13.25" style="353" customWidth="1"/>
    <col min="7952" max="7952" width="14.5" style="353" customWidth="1"/>
    <col min="7953" max="7953" width="15.625" style="353" customWidth="1"/>
    <col min="7954"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8" width="7.125" style="353" customWidth="1"/>
    <col min="8199" max="8199" width="8.5" style="353" bestFit="1" customWidth="1"/>
    <col min="8200" max="8200" width="9.875" style="353" bestFit="1" customWidth="1"/>
    <col min="8201" max="8201" width="13.625" style="353" bestFit="1" customWidth="1"/>
    <col min="8202" max="8202" width="31.5" style="353" bestFit="1" customWidth="1"/>
    <col min="8203" max="8203" width="42.125" style="353" customWidth="1"/>
    <col min="8204" max="8204" width="13.5" style="353" bestFit="1" customWidth="1"/>
    <col min="8205" max="8205" width="13.75" style="353" customWidth="1"/>
    <col min="8206" max="8206" width="10" style="353" bestFit="1" customWidth="1"/>
    <col min="8207" max="8207" width="13.25" style="353" customWidth="1"/>
    <col min="8208" max="8208" width="14.5" style="353" customWidth="1"/>
    <col min="8209" max="8209" width="15.625" style="353" customWidth="1"/>
    <col min="8210"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4" width="7.125" style="353" customWidth="1"/>
    <col min="8455" max="8455" width="8.5" style="353" bestFit="1" customWidth="1"/>
    <col min="8456" max="8456" width="9.875" style="353" bestFit="1" customWidth="1"/>
    <col min="8457" max="8457" width="13.625" style="353" bestFit="1" customWidth="1"/>
    <col min="8458" max="8458" width="31.5" style="353" bestFit="1" customWidth="1"/>
    <col min="8459" max="8459" width="42.125" style="353" customWidth="1"/>
    <col min="8460" max="8460" width="13.5" style="353" bestFit="1" customWidth="1"/>
    <col min="8461" max="8461" width="13.75" style="353" customWidth="1"/>
    <col min="8462" max="8462" width="10" style="353" bestFit="1" customWidth="1"/>
    <col min="8463" max="8463" width="13.25" style="353" customWidth="1"/>
    <col min="8464" max="8464" width="14.5" style="353" customWidth="1"/>
    <col min="8465" max="8465" width="15.625" style="353" customWidth="1"/>
    <col min="8466"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0" width="7.125" style="353" customWidth="1"/>
    <col min="8711" max="8711" width="8.5" style="353" bestFit="1" customWidth="1"/>
    <col min="8712" max="8712" width="9.875" style="353" bestFit="1" customWidth="1"/>
    <col min="8713" max="8713" width="13.625" style="353" bestFit="1" customWidth="1"/>
    <col min="8714" max="8714" width="31.5" style="353" bestFit="1" customWidth="1"/>
    <col min="8715" max="8715" width="42.125" style="353" customWidth="1"/>
    <col min="8716" max="8716" width="13.5" style="353" bestFit="1" customWidth="1"/>
    <col min="8717" max="8717" width="13.75" style="353" customWidth="1"/>
    <col min="8718" max="8718" width="10" style="353" bestFit="1" customWidth="1"/>
    <col min="8719" max="8719" width="13.25" style="353" customWidth="1"/>
    <col min="8720" max="8720" width="14.5" style="353" customWidth="1"/>
    <col min="8721" max="8721" width="15.625" style="353" customWidth="1"/>
    <col min="8722"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6" width="7.125" style="353" customWidth="1"/>
    <col min="8967" max="8967" width="8.5" style="353" bestFit="1" customWidth="1"/>
    <col min="8968" max="8968" width="9.875" style="353" bestFit="1" customWidth="1"/>
    <col min="8969" max="8969" width="13.625" style="353" bestFit="1" customWidth="1"/>
    <col min="8970" max="8970" width="31.5" style="353" bestFit="1" customWidth="1"/>
    <col min="8971" max="8971" width="42.125" style="353" customWidth="1"/>
    <col min="8972" max="8972" width="13.5" style="353" bestFit="1" customWidth="1"/>
    <col min="8973" max="8973" width="13.75" style="353" customWidth="1"/>
    <col min="8974" max="8974" width="10" style="353" bestFit="1" customWidth="1"/>
    <col min="8975" max="8975" width="13.25" style="353" customWidth="1"/>
    <col min="8976" max="8976" width="14.5" style="353" customWidth="1"/>
    <col min="8977" max="8977" width="15.625" style="353" customWidth="1"/>
    <col min="8978"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2" width="7.125" style="353" customWidth="1"/>
    <col min="9223" max="9223" width="8.5" style="353" bestFit="1" customWidth="1"/>
    <col min="9224" max="9224" width="9.875" style="353" bestFit="1" customWidth="1"/>
    <col min="9225" max="9225" width="13.625" style="353" bestFit="1" customWidth="1"/>
    <col min="9226" max="9226" width="31.5" style="353" bestFit="1" customWidth="1"/>
    <col min="9227" max="9227" width="42.125" style="353" customWidth="1"/>
    <col min="9228" max="9228" width="13.5" style="353" bestFit="1" customWidth="1"/>
    <col min="9229" max="9229" width="13.75" style="353" customWidth="1"/>
    <col min="9230" max="9230" width="10" style="353" bestFit="1" customWidth="1"/>
    <col min="9231" max="9231" width="13.25" style="353" customWidth="1"/>
    <col min="9232" max="9232" width="14.5" style="353" customWidth="1"/>
    <col min="9233" max="9233" width="15.625" style="353" customWidth="1"/>
    <col min="9234"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8" width="7.125" style="353" customWidth="1"/>
    <col min="9479" max="9479" width="8.5" style="353" bestFit="1" customWidth="1"/>
    <col min="9480" max="9480" width="9.875" style="353" bestFit="1" customWidth="1"/>
    <col min="9481" max="9481" width="13.625" style="353" bestFit="1" customWidth="1"/>
    <col min="9482" max="9482" width="31.5" style="353" bestFit="1" customWidth="1"/>
    <col min="9483" max="9483" width="42.125" style="353" customWidth="1"/>
    <col min="9484" max="9484" width="13.5" style="353" bestFit="1" customWidth="1"/>
    <col min="9485" max="9485" width="13.75" style="353" customWidth="1"/>
    <col min="9486" max="9486" width="10" style="353" bestFit="1" customWidth="1"/>
    <col min="9487" max="9487" width="13.25" style="353" customWidth="1"/>
    <col min="9488" max="9488" width="14.5" style="353" customWidth="1"/>
    <col min="9489" max="9489" width="15.625" style="353" customWidth="1"/>
    <col min="9490"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4" width="7.125" style="353" customWidth="1"/>
    <col min="9735" max="9735" width="8.5" style="353" bestFit="1" customWidth="1"/>
    <col min="9736" max="9736" width="9.875" style="353" bestFit="1" customWidth="1"/>
    <col min="9737" max="9737" width="13.625" style="353" bestFit="1" customWidth="1"/>
    <col min="9738" max="9738" width="31.5" style="353" bestFit="1" customWidth="1"/>
    <col min="9739" max="9739" width="42.125" style="353" customWidth="1"/>
    <col min="9740" max="9740" width="13.5" style="353" bestFit="1" customWidth="1"/>
    <col min="9741" max="9741" width="13.75" style="353" customWidth="1"/>
    <col min="9742" max="9742" width="10" style="353" bestFit="1" customWidth="1"/>
    <col min="9743" max="9743" width="13.25" style="353" customWidth="1"/>
    <col min="9744" max="9744" width="14.5" style="353" customWidth="1"/>
    <col min="9745" max="9745" width="15.625" style="353" customWidth="1"/>
    <col min="9746"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0" width="7.125" style="353" customWidth="1"/>
    <col min="9991" max="9991" width="8.5" style="353" bestFit="1" customWidth="1"/>
    <col min="9992" max="9992" width="9.875" style="353" bestFit="1" customWidth="1"/>
    <col min="9993" max="9993" width="13.625" style="353" bestFit="1" customWidth="1"/>
    <col min="9994" max="9994" width="31.5" style="353" bestFit="1" customWidth="1"/>
    <col min="9995" max="9995" width="42.125" style="353" customWidth="1"/>
    <col min="9996" max="9996" width="13.5" style="353" bestFit="1" customWidth="1"/>
    <col min="9997" max="9997" width="13.75" style="353" customWidth="1"/>
    <col min="9998" max="9998" width="10" style="353" bestFit="1" customWidth="1"/>
    <col min="9999" max="9999" width="13.25" style="353" customWidth="1"/>
    <col min="10000" max="10000" width="14.5" style="353" customWidth="1"/>
    <col min="10001" max="10001" width="15.625" style="353" customWidth="1"/>
    <col min="10002"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6" width="7.125" style="353" customWidth="1"/>
    <col min="10247" max="10247" width="8.5" style="353" bestFit="1" customWidth="1"/>
    <col min="10248" max="10248" width="9.875" style="353" bestFit="1" customWidth="1"/>
    <col min="10249" max="10249" width="13.625" style="353" bestFit="1" customWidth="1"/>
    <col min="10250" max="10250" width="31.5" style="353" bestFit="1" customWidth="1"/>
    <col min="10251" max="10251" width="42.125" style="353" customWidth="1"/>
    <col min="10252" max="10252" width="13.5" style="353" bestFit="1" customWidth="1"/>
    <col min="10253" max="10253" width="13.75" style="353" customWidth="1"/>
    <col min="10254" max="10254" width="10" style="353" bestFit="1" customWidth="1"/>
    <col min="10255" max="10255" width="13.25" style="353" customWidth="1"/>
    <col min="10256" max="10256" width="14.5" style="353" customWidth="1"/>
    <col min="10257" max="10257" width="15.625" style="353" customWidth="1"/>
    <col min="10258"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2" width="7.125" style="353" customWidth="1"/>
    <col min="10503" max="10503" width="8.5" style="353" bestFit="1" customWidth="1"/>
    <col min="10504" max="10504" width="9.875" style="353" bestFit="1" customWidth="1"/>
    <col min="10505" max="10505" width="13.625" style="353" bestFit="1" customWidth="1"/>
    <col min="10506" max="10506" width="31.5" style="353" bestFit="1" customWidth="1"/>
    <col min="10507" max="10507" width="42.125" style="353" customWidth="1"/>
    <col min="10508" max="10508" width="13.5" style="353" bestFit="1" customWidth="1"/>
    <col min="10509" max="10509" width="13.75" style="353" customWidth="1"/>
    <col min="10510" max="10510" width="10" style="353" bestFit="1" customWidth="1"/>
    <col min="10511" max="10511" width="13.25" style="353" customWidth="1"/>
    <col min="10512" max="10512" width="14.5" style="353" customWidth="1"/>
    <col min="10513" max="10513" width="15.625" style="353" customWidth="1"/>
    <col min="10514"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8" width="7.125" style="353" customWidth="1"/>
    <col min="10759" max="10759" width="8.5" style="353" bestFit="1" customWidth="1"/>
    <col min="10760" max="10760" width="9.875" style="353" bestFit="1" customWidth="1"/>
    <col min="10761" max="10761" width="13.625" style="353" bestFit="1" customWidth="1"/>
    <col min="10762" max="10762" width="31.5" style="353" bestFit="1" customWidth="1"/>
    <col min="10763" max="10763" width="42.125" style="353" customWidth="1"/>
    <col min="10764" max="10764" width="13.5" style="353" bestFit="1" customWidth="1"/>
    <col min="10765" max="10765" width="13.75" style="353" customWidth="1"/>
    <col min="10766" max="10766" width="10" style="353" bestFit="1" customWidth="1"/>
    <col min="10767" max="10767" width="13.25" style="353" customWidth="1"/>
    <col min="10768" max="10768" width="14.5" style="353" customWidth="1"/>
    <col min="10769" max="10769" width="15.625" style="353" customWidth="1"/>
    <col min="10770"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4" width="7.125" style="353" customWidth="1"/>
    <col min="11015" max="11015" width="8.5" style="353" bestFit="1" customWidth="1"/>
    <col min="11016" max="11016" width="9.875" style="353" bestFit="1" customWidth="1"/>
    <col min="11017" max="11017" width="13.625" style="353" bestFit="1" customWidth="1"/>
    <col min="11018" max="11018" width="31.5" style="353" bestFit="1" customWidth="1"/>
    <col min="11019" max="11019" width="42.125" style="353" customWidth="1"/>
    <col min="11020" max="11020" width="13.5" style="353" bestFit="1" customWidth="1"/>
    <col min="11021" max="11021" width="13.75" style="353" customWidth="1"/>
    <col min="11022" max="11022" width="10" style="353" bestFit="1" customWidth="1"/>
    <col min="11023" max="11023" width="13.25" style="353" customWidth="1"/>
    <col min="11024" max="11024" width="14.5" style="353" customWidth="1"/>
    <col min="11025" max="11025" width="15.625" style="353" customWidth="1"/>
    <col min="11026"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0" width="7.125" style="353" customWidth="1"/>
    <col min="11271" max="11271" width="8.5" style="353" bestFit="1" customWidth="1"/>
    <col min="11272" max="11272" width="9.875" style="353" bestFit="1" customWidth="1"/>
    <col min="11273" max="11273" width="13.625" style="353" bestFit="1" customWidth="1"/>
    <col min="11274" max="11274" width="31.5" style="353" bestFit="1" customWidth="1"/>
    <col min="11275" max="11275" width="42.125" style="353" customWidth="1"/>
    <col min="11276" max="11276" width="13.5" style="353" bestFit="1" customWidth="1"/>
    <col min="11277" max="11277" width="13.75" style="353" customWidth="1"/>
    <col min="11278" max="11278" width="10" style="353" bestFit="1" customWidth="1"/>
    <col min="11279" max="11279" width="13.25" style="353" customWidth="1"/>
    <col min="11280" max="11280" width="14.5" style="353" customWidth="1"/>
    <col min="11281" max="11281" width="15.625" style="353" customWidth="1"/>
    <col min="11282"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6" width="7.125" style="353" customWidth="1"/>
    <col min="11527" max="11527" width="8.5" style="353" bestFit="1" customWidth="1"/>
    <col min="11528" max="11528" width="9.875" style="353" bestFit="1" customWidth="1"/>
    <col min="11529" max="11529" width="13.625" style="353" bestFit="1" customWidth="1"/>
    <col min="11530" max="11530" width="31.5" style="353" bestFit="1" customWidth="1"/>
    <col min="11531" max="11531" width="42.125" style="353" customWidth="1"/>
    <col min="11532" max="11532" width="13.5" style="353" bestFit="1" customWidth="1"/>
    <col min="11533" max="11533" width="13.75" style="353" customWidth="1"/>
    <col min="11534" max="11534" width="10" style="353" bestFit="1" customWidth="1"/>
    <col min="11535" max="11535" width="13.25" style="353" customWidth="1"/>
    <col min="11536" max="11536" width="14.5" style="353" customWidth="1"/>
    <col min="11537" max="11537" width="15.625" style="353" customWidth="1"/>
    <col min="11538"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2" width="7.125" style="353" customWidth="1"/>
    <col min="11783" max="11783" width="8.5" style="353" bestFit="1" customWidth="1"/>
    <col min="11784" max="11784" width="9.875" style="353" bestFit="1" customWidth="1"/>
    <col min="11785" max="11785" width="13.625" style="353" bestFit="1" customWidth="1"/>
    <col min="11786" max="11786" width="31.5" style="353" bestFit="1" customWidth="1"/>
    <col min="11787" max="11787" width="42.125" style="353" customWidth="1"/>
    <col min="11788" max="11788" width="13.5" style="353" bestFit="1" customWidth="1"/>
    <col min="11789" max="11789" width="13.75" style="353" customWidth="1"/>
    <col min="11790" max="11790" width="10" style="353" bestFit="1" customWidth="1"/>
    <col min="11791" max="11791" width="13.25" style="353" customWidth="1"/>
    <col min="11792" max="11792" width="14.5" style="353" customWidth="1"/>
    <col min="11793" max="11793" width="15.625" style="353" customWidth="1"/>
    <col min="11794"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8" width="7.125" style="353" customWidth="1"/>
    <col min="12039" max="12039" width="8.5" style="353" bestFit="1" customWidth="1"/>
    <col min="12040" max="12040" width="9.875" style="353" bestFit="1" customWidth="1"/>
    <col min="12041" max="12041" width="13.625" style="353" bestFit="1" customWidth="1"/>
    <col min="12042" max="12042" width="31.5" style="353" bestFit="1" customWidth="1"/>
    <col min="12043" max="12043" width="42.125" style="353" customWidth="1"/>
    <col min="12044" max="12044" width="13.5" style="353" bestFit="1" customWidth="1"/>
    <col min="12045" max="12045" width="13.75" style="353" customWidth="1"/>
    <col min="12046" max="12046" width="10" style="353" bestFit="1" customWidth="1"/>
    <col min="12047" max="12047" width="13.25" style="353" customWidth="1"/>
    <col min="12048" max="12048" width="14.5" style="353" customWidth="1"/>
    <col min="12049" max="12049" width="15.625" style="353" customWidth="1"/>
    <col min="12050"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4" width="7.125" style="353" customWidth="1"/>
    <col min="12295" max="12295" width="8.5" style="353" bestFit="1" customWidth="1"/>
    <col min="12296" max="12296" width="9.875" style="353" bestFit="1" customWidth="1"/>
    <col min="12297" max="12297" width="13.625" style="353" bestFit="1" customWidth="1"/>
    <col min="12298" max="12298" width="31.5" style="353" bestFit="1" customWidth="1"/>
    <col min="12299" max="12299" width="42.125" style="353" customWidth="1"/>
    <col min="12300" max="12300" width="13.5" style="353" bestFit="1" customWidth="1"/>
    <col min="12301" max="12301" width="13.75" style="353" customWidth="1"/>
    <col min="12302" max="12302" width="10" style="353" bestFit="1" customWidth="1"/>
    <col min="12303" max="12303" width="13.25" style="353" customWidth="1"/>
    <col min="12304" max="12304" width="14.5" style="353" customWidth="1"/>
    <col min="12305" max="12305" width="15.625" style="353" customWidth="1"/>
    <col min="12306"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0" width="7.125" style="353" customWidth="1"/>
    <col min="12551" max="12551" width="8.5" style="353" bestFit="1" customWidth="1"/>
    <col min="12552" max="12552" width="9.875" style="353" bestFit="1" customWidth="1"/>
    <col min="12553" max="12553" width="13.625" style="353" bestFit="1" customWidth="1"/>
    <col min="12554" max="12554" width="31.5" style="353" bestFit="1" customWidth="1"/>
    <col min="12555" max="12555" width="42.125" style="353" customWidth="1"/>
    <col min="12556" max="12556" width="13.5" style="353" bestFit="1" customWidth="1"/>
    <col min="12557" max="12557" width="13.75" style="353" customWidth="1"/>
    <col min="12558" max="12558" width="10" style="353" bestFit="1" customWidth="1"/>
    <col min="12559" max="12559" width="13.25" style="353" customWidth="1"/>
    <col min="12560" max="12560" width="14.5" style="353" customWidth="1"/>
    <col min="12561" max="12561" width="15.625" style="353" customWidth="1"/>
    <col min="12562"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6" width="7.125" style="353" customWidth="1"/>
    <col min="12807" max="12807" width="8.5" style="353" bestFit="1" customWidth="1"/>
    <col min="12808" max="12808" width="9.875" style="353" bestFit="1" customWidth="1"/>
    <col min="12809" max="12809" width="13.625" style="353" bestFit="1" customWidth="1"/>
    <col min="12810" max="12810" width="31.5" style="353" bestFit="1" customWidth="1"/>
    <col min="12811" max="12811" width="42.125" style="353" customWidth="1"/>
    <col min="12812" max="12812" width="13.5" style="353" bestFit="1" customWidth="1"/>
    <col min="12813" max="12813" width="13.75" style="353" customWidth="1"/>
    <col min="12814" max="12814" width="10" style="353" bestFit="1" customWidth="1"/>
    <col min="12815" max="12815" width="13.25" style="353" customWidth="1"/>
    <col min="12816" max="12816" width="14.5" style="353" customWidth="1"/>
    <col min="12817" max="12817" width="15.625" style="353" customWidth="1"/>
    <col min="12818"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2" width="7.125" style="353" customWidth="1"/>
    <col min="13063" max="13063" width="8.5" style="353" bestFit="1" customWidth="1"/>
    <col min="13064" max="13064" width="9.875" style="353" bestFit="1" customWidth="1"/>
    <col min="13065" max="13065" width="13.625" style="353" bestFit="1" customWidth="1"/>
    <col min="13066" max="13066" width="31.5" style="353" bestFit="1" customWidth="1"/>
    <col min="13067" max="13067" width="42.125" style="353" customWidth="1"/>
    <col min="13068" max="13068" width="13.5" style="353" bestFit="1" customWidth="1"/>
    <col min="13069" max="13069" width="13.75" style="353" customWidth="1"/>
    <col min="13070" max="13070" width="10" style="353" bestFit="1" customWidth="1"/>
    <col min="13071" max="13071" width="13.25" style="353" customWidth="1"/>
    <col min="13072" max="13072" width="14.5" style="353" customWidth="1"/>
    <col min="13073" max="13073" width="15.625" style="353" customWidth="1"/>
    <col min="13074"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8" width="7.125" style="353" customWidth="1"/>
    <col min="13319" max="13319" width="8.5" style="353" bestFit="1" customWidth="1"/>
    <col min="13320" max="13320" width="9.875" style="353" bestFit="1" customWidth="1"/>
    <col min="13321" max="13321" width="13.625" style="353" bestFit="1" customWidth="1"/>
    <col min="13322" max="13322" width="31.5" style="353" bestFit="1" customWidth="1"/>
    <col min="13323" max="13323" width="42.125" style="353" customWidth="1"/>
    <col min="13324" max="13324" width="13.5" style="353" bestFit="1" customWidth="1"/>
    <col min="13325" max="13325" width="13.75" style="353" customWidth="1"/>
    <col min="13326" max="13326" width="10" style="353" bestFit="1" customWidth="1"/>
    <col min="13327" max="13327" width="13.25" style="353" customWidth="1"/>
    <col min="13328" max="13328" width="14.5" style="353" customWidth="1"/>
    <col min="13329" max="13329" width="15.625" style="353" customWidth="1"/>
    <col min="13330"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4" width="7.125" style="353" customWidth="1"/>
    <col min="13575" max="13575" width="8.5" style="353" bestFit="1" customWidth="1"/>
    <col min="13576" max="13576" width="9.875" style="353" bestFit="1" customWidth="1"/>
    <col min="13577" max="13577" width="13.625" style="353" bestFit="1" customWidth="1"/>
    <col min="13578" max="13578" width="31.5" style="353" bestFit="1" customWidth="1"/>
    <col min="13579" max="13579" width="42.125" style="353" customWidth="1"/>
    <col min="13580" max="13580" width="13.5" style="353" bestFit="1" customWidth="1"/>
    <col min="13581" max="13581" width="13.75" style="353" customWidth="1"/>
    <col min="13582" max="13582" width="10" style="353" bestFit="1" customWidth="1"/>
    <col min="13583" max="13583" width="13.25" style="353" customWidth="1"/>
    <col min="13584" max="13584" width="14.5" style="353" customWidth="1"/>
    <col min="13585" max="13585" width="15.625" style="353" customWidth="1"/>
    <col min="13586"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0" width="7.125" style="353" customWidth="1"/>
    <col min="13831" max="13831" width="8.5" style="353" bestFit="1" customWidth="1"/>
    <col min="13832" max="13832" width="9.875" style="353" bestFit="1" customWidth="1"/>
    <col min="13833" max="13833" width="13.625" style="353" bestFit="1" customWidth="1"/>
    <col min="13834" max="13834" width="31.5" style="353" bestFit="1" customWidth="1"/>
    <col min="13835" max="13835" width="42.125" style="353" customWidth="1"/>
    <col min="13836" max="13836" width="13.5" style="353" bestFit="1" customWidth="1"/>
    <col min="13837" max="13837" width="13.75" style="353" customWidth="1"/>
    <col min="13838" max="13838" width="10" style="353" bestFit="1" customWidth="1"/>
    <col min="13839" max="13839" width="13.25" style="353" customWidth="1"/>
    <col min="13840" max="13840" width="14.5" style="353" customWidth="1"/>
    <col min="13841" max="13841" width="15.625" style="353" customWidth="1"/>
    <col min="13842"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6" width="7.125" style="353" customWidth="1"/>
    <col min="14087" max="14087" width="8.5" style="353" bestFit="1" customWidth="1"/>
    <col min="14088" max="14088" width="9.875" style="353" bestFit="1" customWidth="1"/>
    <col min="14089" max="14089" width="13.625" style="353" bestFit="1" customWidth="1"/>
    <col min="14090" max="14090" width="31.5" style="353" bestFit="1" customWidth="1"/>
    <col min="14091" max="14091" width="42.125" style="353" customWidth="1"/>
    <col min="14092" max="14092" width="13.5" style="353" bestFit="1" customWidth="1"/>
    <col min="14093" max="14093" width="13.75" style="353" customWidth="1"/>
    <col min="14094" max="14094" width="10" style="353" bestFit="1" customWidth="1"/>
    <col min="14095" max="14095" width="13.25" style="353" customWidth="1"/>
    <col min="14096" max="14096" width="14.5" style="353" customWidth="1"/>
    <col min="14097" max="14097" width="15.625" style="353" customWidth="1"/>
    <col min="14098"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2" width="7.125" style="353" customWidth="1"/>
    <col min="14343" max="14343" width="8.5" style="353" bestFit="1" customWidth="1"/>
    <col min="14344" max="14344" width="9.875" style="353" bestFit="1" customWidth="1"/>
    <col min="14345" max="14345" width="13.625" style="353" bestFit="1" customWidth="1"/>
    <col min="14346" max="14346" width="31.5" style="353" bestFit="1" customWidth="1"/>
    <col min="14347" max="14347" width="42.125" style="353" customWidth="1"/>
    <col min="14348" max="14348" width="13.5" style="353" bestFit="1" customWidth="1"/>
    <col min="14349" max="14349" width="13.75" style="353" customWidth="1"/>
    <col min="14350" max="14350" width="10" style="353" bestFit="1" customWidth="1"/>
    <col min="14351" max="14351" width="13.25" style="353" customWidth="1"/>
    <col min="14352" max="14352" width="14.5" style="353" customWidth="1"/>
    <col min="14353" max="14353" width="15.625" style="353" customWidth="1"/>
    <col min="14354"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8" width="7.125" style="353" customWidth="1"/>
    <col min="14599" max="14599" width="8.5" style="353" bestFit="1" customWidth="1"/>
    <col min="14600" max="14600" width="9.875" style="353" bestFit="1" customWidth="1"/>
    <col min="14601" max="14601" width="13.625" style="353" bestFit="1" customWidth="1"/>
    <col min="14602" max="14602" width="31.5" style="353" bestFit="1" customWidth="1"/>
    <col min="14603" max="14603" width="42.125" style="353" customWidth="1"/>
    <col min="14604" max="14604" width="13.5" style="353" bestFit="1" customWidth="1"/>
    <col min="14605" max="14605" width="13.75" style="353" customWidth="1"/>
    <col min="14606" max="14606" width="10" style="353" bestFit="1" customWidth="1"/>
    <col min="14607" max="14607" width="13.25" style="353" customWidth="1"/>
    <col min="14608" max="14608" width="14.5" style="353" customWidth="1"/>
    <col min="14609" max="14609" width="15.625" style="353" customWidth="1"/>
    <col min="14610"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4" width="7.125" style="353" customWidth="1"/>
    <col min="14855" max="14855" width="8.5" style="353" bestFit="1" customWidth="1"/>
    <col min="14856" max="14856" width="9.875" style="353" bestFit="1" customWidth="1"/>
    <col min="14857" max="14857" width="13.625" style="353" bestFit="1" customWidth="1"/>
    <col min="14858" max="14858" width="31.5" style="353" bestFit="1" customWidth="1"/>
    <col min="14859" max="14859" width="42.125" style="353" customWidth="1"/>
    <col min="14860" max="14860" width="13.5" style="353" bestFit="1" customWidth="1"/>
    <col min="14861" max="14861" width="13.75" style="353" customWidth="1"/>
    <col min="14862" max="14862" width="10" style="353" bestFit="1" customWidth="1"/>
    <col min="14863" max="14863" width="13.25" style="353" customWidth="1"/>
    <col min="14864" max="14864" width="14.5" style="353" customWidth="1"/>
    <col min="14865" max="14865" width="15.625" style="353" customWidth="1"/>
    <col min="14866"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0" width="7.125" style="353" customWidth="1"/>
    <col min="15111" max="15111" width="8.5" style="353" bestFit="1" customWidth="1"/>
    <col min="15112" max="15112" width="9.875" style="353" bestFit="1" customWidth="1"/>
    <col min="15113" max="15113" width="13.625" style="353" bestFit="1" customWidth="1"/>
    <col min="15114" max="15114" width="31.5" style="353" bestFit="1" customWidth="1"/>
    <col min="15115" max="15115" width="42.125" style="353" customWidth="1"/>
    <col min="15116" max="15116" width="13.5" style="353" bestFit="1" customWidth="1"/>
    <col min="15117" max="15117" width="13.75" style="353" customWidth="1"/>
    <col min="15118" max="15118" width="10" style="353" bestFit="1" customWidth="1"/>
    <col min="15119" max="15119" width="13.25" style="353" customWidth="1"/>
    <col min="15120" max="15120" width="14.5" style="353" customWidth="1"/>
    <col min="15121" max="15121" width="15.625" style="353" customWidth="1"/>
    <col min="15122"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6" width="7.125" style="353" customWidth="1"/>
    <col min="15367" max="15367" width="8.5" style="353" bestFit="1" customWidth="1"/>
    <col min="15368" max="15368" width="9.875" style="353" bestFit="1" customWidth="1"/>
    <col min="15369" max="15369" width="13.625" style="353" bestFit="1" customWidth="1"/>
    <col min="15370" max="15370" width="31.5" style="353" bestFit="1" customWidth="1"/>
    <col min="15371" max="15371" width="42.125" style="353" customWidth="1"/>
    <col min="15372" max="15372" width="13.5" style="353" bestFit="1" customWidth="1"/>
    <col min="15373" max="15373" width="13.75" style="353" customWidth="1"/>
    <col min="15374" max="15374" width="10" style="353" bestFit="1" customWidth="1"/>
    <col min="15375" max="15375" width="13.25" style="353" customWidth="1"/>
    <col min="15376" max="15376" width="14.5" style="353" customWidth="1"/>
    <col min="15377" max="15377" width="15.625" style="353" customWidth="1"/>
    <col min="15378"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2" width="7.125" style="353" customWidth="1"/>
    <col min="15623" max="15623" width="8.5" style="353" bestFit="1" customWidth="1"/>
    <col min="15624" max="15624" width="9.875" style="353" bestFit="1" customWidth="1"/>
    <col min="15625" max="15625" width="13.625" style="353" bestFit="1" customWidth="1"/>
    <col min="15626" max="15626" width="31.5" style="353" bestFit="1" customWidth="1"/>
    <col min="15627" max="15627" width="42.125" style="353" customWidth="1"/>
    <col min="15628" max="15628" width="13.5" style="353" bestFit="1" customWidth="1"/>
    <col min="15629" max="15629" width="13.75" style="353" customWidth="1"/>
    <col min="15630" max="15630" width="10" style="353" bestFit="1" customWidth="1"/>
    <col min="15631" max="15631" width="13.25" style="353" customWidth="1"/>
    <col min="15632" max="15632" width="14.5" style="353" customWidth="1"/>
    <col min="15633" max="15633" width="15.625" style="353" customWidth="1"/>
    <col min="15634"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8" width="7.125" style="353" customWidth="1"/>
    <col min="15879" max="15879" width="8.5" style="353" bestFit="1" customWidth="1"/>
    <col min="15880" max="15880" width="9.875" style="353" bestFit="1" customWidth="1"/>
    <col min="15881" max="15881" width="13.625" style="353" bestFit="1" customWidth="1"/>
    <col min="15882" max="15882" width="31.5" style="353" bestFit="1" customWidth="1"/>
    <col min="15883" max="15883" width="42.125" style="353" customWidth="1"/>
    <col min="15884" max="15884" width="13.5" style="353" bestFit="1" customWidth="1"/>
    <col min="15885" max="15885" width="13.75" style="353" customWidth="1"/>
    <col min="15886" max="15886" width="10" style="353" bestFit="1" customWidth="1"/>
    <col min="15887" max="15887" width="13.25" style="353" customWidth="1"/>
    <col min="15888" max="15888" width="14.5" style="353" customWidth="1"/>
    <col min="15889" max="15889" width="15.625" style="353" customWidth="1"/>
    <col min="15890"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4" width="7.125" style="353" customWidth="1"/>
    <col min="16135" max="16135" width="8.5" style="353" bestFit="1" customWidth="1"/>
    <col min="16136" max="16136" width="9.875" style="353" bestFit="1" customWidth="1"/>
    <col min="16137" max="16137" width="13.625" style="353" bestFit="1" customWidth="1"/>
    <col min="16138" max="16138" width="31.5" style="353" bestFit="1" customWidth="1"/>
    <col min="16139" max="16139" width="42.125" style="353" customWidth="1"/>
    <col min="16140" max="16140" width="13.5" style="353" bestFit="1" customWidth="1"/>
    <col min="16141" max="16141" width="13.75" style="353" customWidth="1"/>
    <col min="16142" max="16142" width="10" style="353" bestFit="1" customWidth="1"/>
    <col min="16143" max="16143" width="13.25" style="353" customWidth="1"/>
    <col min="16144" max="16144" width="14.5" style="353" customWidth="1"/>
    <col min="16145" max="16145" width="15.625" style="353" customWidth="1"/>
    <col min="16146" max="16384" width="9" style="353"/>
  </cols>
  <sheetData>
    <row r="2" spans="2:17" ht="20.100000000000001" customHeight="1">
      <c r="B2" s="346" t="s">
        <v>0</v>
      </c>
      <c r="C2" s="346"/>
      <c r="D2" s="346"/>
      <c r="E2" s="347" t="s">
        <v>1007</v>
      </c>
      <c r="G2" s="349" t="s">
        <v>2</v>
      </c>
      <c r="H2" s="350"/>
      <c r="I2" s="351"/>
      <c r="J2" s="396">
        <f>SUM(H:H)</f>
        <v>11921636</v>
      </c>
    </row>
    <row r="3" spans="2:17" ht="20.100000000000001" customHeight="1">
      <c r="B3" s="346" t="s">
        <v>3</v>
      </c>
      <c r="C3" s="346"/>
      <c r="D3" s="346"/>
      <c r="E3" s="347" t="s">
        <v>1008</v>
      </c>
    </row>
    <row r="4" spans="2:17" ht="20.100000000000001" customHeight="1">
      <c r="B4" s="346" t="s">
        <v>5</v>
      </c>
      <c r="C4" s="346"/>
      <c r="D4" s="346"/>
      <c r="E4" s="347">
        <v>126868</v>
      </c>
      <c r="G4" s="346" t="s">
        <v>16</v>
      </c>
      <c r="H4" s="346"/>
      <c r="I4" s="346"/>
      <c r="J4" s="399"/>
      <c r="K4" s="399"/>
    </row>
    <row r="5" spans="2:17" ht="20.100000000000001" customHeight="1">
      <c r="B5" s="346" t="s">
        <v>6</v>
      </c>
      <c r="C5" s="346"/>
      <c r="D5" s="346"/>
      <c r="E5" s="359">
        <v>42078</v>
      </c>
      <c r="G5" s="346"/>
      <c r="H5" s="346"/>
      <c r="I5" s="346"/>
      <c r="J5" s="399"/>
      <c r="K5" s="399"/>
    </row>
    <row r="6" spans="2:17" ht="20.100000000000001" customHeight="1">
      <c r="B6" s="346" t="s">
        <v>7</v>
      </c>
      <c r="C6" s="346"/>
      <c r="D6" s="346"/>
      <c r="E6" s="359"/>
      <c r="G6" s="346"/>
      <c r="H6" s="346"/>
      <c r="I6" s="346"/>
      <c r="J6" s="399"/>
      <c r="K6" s="399"/>
    </row>
    <row r="8" spans="2:17" s="360" customFormat="1" ht="19.5" customHeight="1">
      <c r="B8" s="25" t="s">
        <v>150</v>
      </c>
      <c r="C8" s="25" t="s">
        <v>8</v>
      </c>
      <c r="D8" s="25" t="s">
        <v>9</v>
      </c>
      <c r="E8" s="386" t="s">
        <v>10</v>
      </c>
      <c r="F8" s="400" t="s">
        <v>11</v>
      </c>
      <c r="G8" s="79" t="s">
        <v>12</v>
      </c>
      <c r="H8" s="147" t="s">
        <v>13</v>
      </c>
      <c r="I8" s="147" t="s">
        <v>14</v>
      </c>
      <c r="J8" s="79" t="s">
        <v>15</v>
      </c>
      <c r="K8" s="79" t="s">
        <v>16</v>
      </c>
      <c r="L8" s="79" t="s">
        <v>17</v>
      </c>
      <c r="M8" s="25" t="s">
        <v>18</v>
      </c>
      <c r="N8" s="25" t="s">
        <v>19</v>
      </c>
      <c r="O8" s="79" t="s">
        <v>20</v>
      </c>
      <c r="P8" s="148" t="s">
        <v>21</v>
      </c>
      <c r="Q8" s="154" t="s">
        <v>151</v>
      </c>
    </row>
    <row r="9" spans="2:17" s="360" customFormat="1" ht="18" customHeight="1">
      <c r="B9" s="25"/>
      <c r="C9" s="16" t="s">
        <v>1009</v>
      </c>
      <c r="D9" s="16" t="s">
        <v>1009</v>
      </c>
      <c r="E9" s="401" t="s">
        <v>1010</v>
      </c>
      <c r="F9" s="37">
        <v>4</v>
      </c>
      <c r="G9" s="156">
        <v>546000</v>
      </c>
      <c r="H9" s="402">
        <f t="shared" ref="H9:H37" si="0">G9*F9</f>
        <v>2184000</v>
      </c>
      <c r="I9" s="156"/>
      <c r="J9" s="16"/>
      <c r="K9" s="79" t="s">
        <v>1011</v>
      </c>
      <c r="L9" s="158"/>
      <c r="M9" s="148"/>
      <c r="N9" s="148"/>
      <c r="O9" s="166"/>
      <c r="P9" s="148"/>
      <c r="Q9" s="154"/>
    </row>
    <row r="10" spans="2:17" s="360" customFormat="1" ht="18" customHeight="1">
      <c r="B10" s="25"/>
      <c r="C10" s="16" t="s">
        <v>1009</v>
      </c>
      <c r="D10" s="16" t="s">
        <v>1009</v>
      </c>
      <c r="E10" s="401" t="s">
        <v>1012</v>
      </c>
      <c r="F10" s="37">
        <v>1</v>
      </c>
      <c r="G10" s="156">
        <v>40000</v>
      </c>
      <c r="H10" s="402">
        <f t="shared" si="0"/>
        <v>40000</v>
      </c>
      <c r="I10" s="403">
        <f>SUM(H9:H10)</f>
        <v>2224000</v>
      </c>
      <c r="J10" s="16"/>
      <c r="K10" s="79"/>
      <c r="L10" s="158"/>
      <c r="M10" s="148"/>
      <c r="N10" s="148"/>
      <c r="O10" s="166"/>
      <c r="P10" s="148"/>
      <c r="Q10" s="154"/>
    </row>
    <row r="11" spans="2:17" s="360" customFormat="1" ht="18" customHeight="1">
      <c r="B11" s="404" t="s">
        <v>1013</v>
      </c>
      <c r="C11" s="16" t="s">
        <v>966</v>
      </c>
      <c r="D11" s="16" t="s">
        <v>966</v>
      </c>
      <c r="E11" s="401" t="s">
        <v>1014</v>
      </c>
      <c r="F11" s="37">
        <v>4</v>
      </c>
      <c r="G11" s="402">
        <v>47696</v>
      </c>
      <c r="H11" s="402">
        <f t="shared" si="0"/>
        <v>190784</v>
      </c>
      <c r="I11" s="78"/>
      <c r="J11" s="401" t="s">
        <v>1013</v>
      </c>
      <c r="K11" s="79" t="s">
        <v>1015</v>
      </c>
      <c r="L11" s="158"/>
      <c r="M11" s="148"/>
      <c r="N11" s="148"/>
      <c r="O11" s="166"/>
      <c r="P11" s="148" t="s">
        <v>1016</v>
      </c>
      <c r="Q11" s="154"/>
    </row>
    <row r="12" spans="2:17" s="360" customFormat="1" ht="18" customHeight="1">
      <c r="B12" s="405"/>
      <c r="C12" s="16" t="s">
        <v>966</v>
      </c>
      <c r="D12" s="16" t="s">
        <v>966</v>
      </c>
      <c r="E12" s="16" t="s">
        <v>1017</v>
      </c>
      <c r="F12" s="37">
        <v>32</v>
      </c>
      <c r="G12" s="402">
        <v>2130</v>
      </c>
      <c r="H12" s="402">
        <f t="shared" si="0"/>
        <v>68160</v>
      </c>
      <c r="I12" s="78"/>
      <c r="J12" s="401" t="s">
        <v>1018</v>
      </c>
      <c r="K12" s="79" t="s">
        <v>1019</v>
      </c>
      <c r="L12" s="158"/>
      <c r="M12" s="148"/>
      <c r="N12" s="148"/>
      <c r="O12" s="166"/>
      <c r="P12" s="148" t="s">
        <v>1020</v>
      </c>
      <c r="Q12" s="154"/>
    </row>
    <row r="13" spans="2:17" s="360" customFormat="1" ht="18" customHeight="1">
      <c r="B13" s="405"/>
      <c r="C13" s="16" t="s">
        <v>966</v>
      </c>
      <c r="D13" s="16" t="s">
        <v>966</v>
      </c>
      <c r="E13" s="16" t="s">
        <v>1021</v>
      </c>
      <c r="F13" s="37">
        <v>16</v>
      </c>
      <c r="G13" s="402">
        <v>361</v>
      </c>
      <c r="H13" s="402">
        <f t="shared" si="0"/>
        <v>5776</v>
      </c>
      <c r="I13" s="78"/>
      <c r="J13" s="401" t="s">
        <v>1022</v>
      </c>
      <c r="K13" s="79"/>
      <c r="L13" s="158"/>
      <c r="M13" s="148"/>
      <c r="N13" s="148"/>
      <c r="O13" s="166"/>
      <c r="P13" s="148"/>
      <c r="Q13" s="154"/>
    </row>
    <row r="14" spans="2:17" s="360" customFormat="1" ht="18" customHeight="1">
      <c r="B14" s="405"/>
      <c r="C14" s="16" t="s">
        <v>966</v>
      </c>
      <c r="D14" s="16" t="s">
        <v>966</v>
      </c>
      <c r="E14" s="16" t="s">
        <v>1023</v>
      </c>
      <c r="F14" s="37">
        <v>16</v>
      </c>
      <c r="G14" s="402">
        <v>70</v>
      </c>
      <c r="H14" s="402">
        <f t="shared" si="0"/>
        <v>1120</v>
      </c>
      <c r="I14" s="78"/>
      <c r="J14" s="401" t="s">
        <v>1024</v>
      </c>
      <c r="K14" s="79"/>
      <c r="L14" s="158"/>
      <c r="M14" s="148"/>
      <c r="N14" s="148"/>
      <c r="O14" s="166"/>
      <c r="P14" s="148"/>
      <c r="Q14" s="154"/>
    </row>
    <row r="15" spans="2:17" s="360" customFormat="1" ht="18" customHeight="1">
      <c r="B15" s="405"/>
      <c r="C15" s="261" t="s">
        <v>1025</v>
      </c>
      <c r="D15" s="261" t="s">
        <v>1026</v>
      </c>
      <c r="E15" s="406" t="s">
        <v>1027</v>
      </c>
      <c r="F15" s="407">
        <v>4</v>
      </c>
      <c r="G15" s="402">
        <v>5280</v>
      </c>
      <c r="H15" s="402">
        <f t="shared" si="0"/>
        <v>21120</v>
      </c>
      <c r="I15" s="408"/>
      <c r="J15" s="406" t="s">
        <v>1028</v>
      </c>
      <c r="K15" s="79"/>
      <c r="L15" s="158"/>
      <c r="M15" s="148"/>
      <c r="N15" s="148"/>
      <c r="O15" s="166"/>
      <c r="P15" s="148"/>
      <c r="Q15" s="154"/>
    </row>
    <row r="16" spans="2:17" s="360" customFormat="1" ht="18" customHeight="1">
      <c r="B16" s="405"/>
      <c r="C16" s="25" t="s">
        <v>165</v>
      </c>
      <c r="D16" s="25" t="s">
        <v>165</v>
      </c>
      <c r="E16" s="401" t="s">
        <v>1029</v>
      </c>
      <c r="F16" s="37">
        <v>4</v>
      </c>
      <c r="G16" s="402">
        <v>80000</v>
      </c>
      <c r="H16" s="402">
        <f t="shared" si="0"/>
        <v>320000</v>
      </c>
      <c r="I16" s="156"/>
      <c r="J16" s="16" t="s">
        <v>1030</v>
      </c>
      <c r="K16" s="158"/>
      <c r="L16" s="158"/>
      <c r="M16" s="152"/>
      <c r="N16" s="148"/>
      <c r="O16" s="166"/>
      <c r="P16" s="152"/>
      <c r="Q16" s="154"/>
    </row>
    <row r="17" spans="2:17" s="360" customFormat="1" ht="18" customHeight="1">
      <c r="B17" s="405"/>
      <c r="C17" s="25" t="s">
        <v>165</v>
      </c>
      <c r="D17" s="25" t="s">
        <v>165</v>
      </c>
      <c r="E17" s="401" t="s">
        <v>1031</v>
      </c>
      <c r="F17" s="37">
        <v>4</v>
      </c>
      <c r="G17" s="402">
        <v>50000</v>
      </c>
      <c r="H17" s="402">
        <f t="shared" si="0"/>
        <v>200000</v>
      </c>
      <c r="I17" s="122"/>
      <c r="J17" s="236"/>
      <c r="K17" s="158"/>
      <c r="L17" s="158"/>
      <c r="M17" s="152"/>
      <c r="N17" s="148"/>
      <c r="O17" s="166"/>
      <c r="P17" s="152"/>
      <c r="Q17" s="154"/>
    </row>
    <row r="18" spans="2:17" s="360" customFormat="1" ht="18" customHeight="1">
      <c r="B18" s="404" t="s">
        <v>1032</v>
      </c>
      <c r="C18" s="16" t="s">
        <v>966</v>
      </c>
      <c r="D18" s="16" t="s">
        <v>966</v>
      </c>
      <c r="E18" s="401" t="s">
        <v>1033</v>
      </c>
      <c r="F18" s="37">
        <v>4</v>
      </c>
      <c r="G18" s="402">
        <v>27172</v>
      </c>
      <c r="H18" s="402">
        <f t="shared" si="0"/>
        <v>108688</v>
      </c>
      <c r="I18" s="156"/>
      <c r="J18" s="401" t="s">
        <v>1032</v>
      </c>
      <c r="K18" s="79" t="s">
        <v>1015</v>
      </c>
      <c r="L18" s="158"/>
      <c r="M18" s="148"/>
      <c r="N18" s="148"/>
      <c r="O18" s="166"/>
      <c r="P18" s="148"/>
      <c r="Q18" s="154"/>
    </row>
    <row r="19" spans="2:17" s="360" customFormat="1" ht="18" customHeight="1">
      <c r="B19" s="405"/>
      <c r="C19" s="16" t="s">
        <v>966</v>
      </c>
      <c r="D19" s="16" t="s">
        <v>966</v>
      </c>
      <c r="E19" s="401" t="s">
        <v>1034</v>
      </c>
      <c r="F19" s="37">
        <v>8</v>
      </c>
      <c r="G19" s="402">
        <v>740</v>
      </c>
      <c r="H19" s="402">
        <f t="shared" si="0"/>
        <v>5920</v>
      </c>
      <c r="I19" s="156"/>
      <c r="J19" s="16"/>
      <c r="K19" s="79" t="s">
        <v>1019</v>
      </c>
      <c r="L19" s="158"/>
      <c r="M19" s="148"/>
      <c r="N19" s="148"/>
      <c r="O19" s="166"/>
      <c r="P19" s="148"/>
      <c r="Q19" s="154"/>
    </row>
    <row r="20" spans="2:17" s="360" customFormat="1" ht="18" customHeight="1">
      <c r="B20" s="405"/>
      <c r="C20" s="16" t="s">
        <v>966</v>
      </c>
      <c r="D20" s="16" t="s">
        <v>966</v>
      </c>
      <c r="E20" s="401" t="s">
        <v>1035</v>
      </c>
      <c r="F20" s="37">
        <v>8</v>
      </c>
      <c r="G20" s="402">
        <v>610</v>
      </c>
      <c r="H20" s="402">
        <f t="shared" si="0"/>
        <v>4880</v>
      </c>
      <c r="I20" s="156"/>
      <c r="J20" s="16"/>
      <c r="K20" s="79" t="s">
        <v>1019</v>
      </c>
      <c r="L20" s="158"/>
      <c r="M20" s="148"/>
      <c r="N20" s="148"/>
      <c r="O20" s="166"/>
      <c r="P20" s="148"/>
      <c r="Q20" s="154"/>
    </row>
    <row r="21" spans="2:17" s="360" customFormat="1" ht="18" customHeight="1">
      <c r="B21" s="405"/>
      <c r="C21" s="16" t="s">
        <v>966</v>
      </c>
      <c r="D21" s="16" t="s">
        <v>966</v>
      </c>
      <c r="E21" s="409" t="s">
        <v>971</v>
      </c>
      <c r="F21" s="37">
        <v>16</v>
      </c>
      <c r="G21" s="402">
        <v>115</v>
      </c>
      <c r="H21" s="402">
        <f t="shared" si="0"/>
        <v>1840</v>
      </c>
      <c r="I21" s="156"/>
      <c r="J21" s="16"/>
      <c r="K21" s="79" t="s">
        <v>1019</v>
      </c>
      <c r="L21" s="158"/>
      <c r="M21" s="148"/>
      <c r="N21" s="148"/>
      <c r="O21" s="166"/>
      <c r="P21" s="148"/>
      <c r="Q21" s="154"/>
    </row>
    <row r="22" spans="2:17" s="360" customFormat="1" ht="18" customHeight="1">
      <c r="B22" s="405"/>
      <c r="C22" s="16" t="s">
        <v>966</v>
      </c>
      <c r="D22" s="16" t="s">
        <v>966</v>
      </c>
      <c r="E22" s="401" t="s">
        <v>1036</v>
      </c>
      <c r="F22" s="37">
        <v>4</v>
      </c>
      <c r="G22" s="402">
        <v>276</v>
      </c>
      <c r="H22" s="402">
        <f t="shared" si="0"/>
        <v>1104</v>
      </c>
      <c r="I22" s="156"/>
      <c r="J22" s="16"/>
      <c r="K22" s="79" t="s">
        <v>1019</v>
      </c>
      <c r="L22" s="158"/>
      <c r="M22" s="148"/>
      <c r="N22" s="148"/>
      <c r="O22" s="166"/>
      <c r="P22" s="148"/>
      <c r="Q22" s="154"/>
    </row>
    <row r="23" spans="2:17" s="360" customFormat="1" ht="18" customHeight="1">
      <c r="B23" s="405"/>
      <c r="C23" s="16" t="s">
        <v>966</v>
      </c>
      <c r="D23" s="16" t="s">
        <v>966</v>
      </c>
      <c r="E23" s="401" t="s">
        <v>1037</v>
      </c>
      <c r="F23" s="37">
        <v>16</v>
      </c>
      <c r="G23" s="402">
        <v>505</v>
      </c>
      <c r="H23" s="402">
        <f t="shared" si="0"/>
        <v>8080</v>
      </c>
      <c r="I23" s="156"/>
      <c r="J23" s="16" t="s">
        <v>1038</v>
      </c>
      <c r="K23" s="79" t="s">
        <v>1019</v>
      </c>
      <c r="L23" s="158"/>
      <c r="M23" s="148"/>
      <c r="N23" s="148"/>
      <c r="O23" s="166"/>
      <c r="P23" s="148"/>
      <c r="Q23" s="154"/>
    </row>
    <row r="24" spans="2:17" s="360" customFormat="1" ht="18" customHeight="1">
      <c r="B24" s="405"/>
      <c r="C24" s="16" t="s">
        <v>966</v>
      </c>
      <c r="D24" s="16" t="s">
        <v>966</v>
      </c>
      <c r="E24" s="401" t="s">
        <v>1031</v>
      </c>
      <c r="F24" s="37">
        <v>4</v>
      </c>
      <c r="G24" s="402">
        <v>100000</v>
      </c>
      <c r="H24" s="402">
        <f t="shared" si="0"/>
        <v>400000</v>
      </c>
      <c r="I24" s="78"/>
      <c r="J24" s="16"/>
      <c r="K24" s="79" t="s">
        <v>1019</v>
      </c>
      <c r="L24" s="158"/>
      <c r="M24" s="148"/>
      <c r="N24" s="148"/>
      <c r="O24" s="166"/>
      <c r="P24" s="148"/>
      <c r="Q24" s="154"/>
    </row>
    <row r="25" spans="2:17" s="360" customFormat="1" ht="18" customHeight="1">
      <c r="B25" s="405"/>
      <c r="C25" s="16" t="s">
        <v>966</v>
      </c>
      <c r="D25" s="16" t="s">
        <v>966</v>
      </c>
      <c r="E25" s="401" t="s">
        <v>1039</v>
      </c>
      <c r="F25" s="37">
        <v>4</v>
      </c>
      <c r="G25" s="402">
        <v>5000</v>
      </c>
      <c r="H25" s="402">
        <f t="shared" si="0"/>
        <v>20000</v>
      </c>
      <c r="I25" s="156"/>
      <c r="J25" s="16"/>
      <c r="K25" s="79" t="s">
        <v>1019</v>
      </c>
      <c r="L25" s="158"/>
      <c r="M25" s="148"/>
      <c r="N25" s="148"/>
      <c r="O25" s="166"/>
      <c r="P25" s="148"/>
      <c r="Q25" s="154"/>
    </row>
    <row r="26" spans="2:17" s="360" customFormat="1" ht="18" customHeight="1">
      <c r="B26" s="405"/>
      <c r="C26" s="16" t="s">
        <v>966</v>
      </c>
      <c r="D26" s="16" t="s">
        <v>966</v>
      </c>
      <c r="E26" s="401" t="s">
        <v>1040</v>
      </c>
      <c r="F26" s="37">
        <v>4</v>
      </c>
      <c r="G26" s="402">
        <v>13000</v>
      </c>
      <c r="H26" s="402">
        <f t="shared" si="0"/>
        <v>52000</v>
      </c>
      <c r="I26" s="156"/>
      <c r="J26" s="16" t="s">
        <v>1041</v>
      </c>
      <c r="K26" s="79" t="s">
        <v>1019</v>
      </c>
      <c r="L26" s="158"/>
      <c r="M26" s="148"/>
      <c r="N26" s="148"/>
      <c r="O26" s="166"/>
      <c r="P26" s="148"/>
      <c r="Q26" s="154"/>
    </row>
    <row r="27" spans="2:17" s="360" customFormat="1" ht="18" customHeight="1">
      <c r="B27" s="405"/>
      <c r="C27" s="16" t="s">
        <v>966</v>
      </c>
      <c r="D27" s="16" t="s">
        <v>966</v>
      </c>
      <c r="E27" s="409" t="s">
        <v>1042</v>
      </c>
      <c r="F27" s="37">
        <v>8</v>
      </c>
      <c r="G27" s="402">
        <v>6840</v>
      </c>
      <c r="H27" s="402">
        <f t="shared" si="0"/>
        <v>54720</v>
      </c>
      <c r="I27" s="156"/>
      <c r="J27" s="16" t="s">
        <v>1043</v>
      </c>
      <c r="K27" s="79" t="s">
        <v>1019</v>
      </c>
      <c r="L27" s="158"/>
      <c r="M27" s="152"/>
      <c r="N27" s="148"/>
      <c r="O27" s="166"/>
      <c r="P27" s="152"/>
      <c r="Q27" s="154"/>
    </row>
    <row r="28" spans="2:17" s="360" customFormat="1" ht="18" customHeight="1">
      <c r="B28" s="405"/>
      <c r="C28" s="16" t="s">
        <v>966</v>
      </c>
      <c r="D28" s="16" t="s">
        <v>966</v>
      </c>
      <c r="E28" s="401" t="s">
        <v>1044</v>
      </c>
      <c r="F28" s="37">
        <v>200</v>
      </c>
      <c r="G28" s="402">
        <v>53</v>
      </c>
      <c r="H28" s="402">
        <f t="shared" si="0"/>
        <v>10600</v>
      </c>
      <c r="I28" s="156"/>
      <c r="J28" s="16" t="s">
        <v>1045</v>
      </c>
      <c r="K28" s="79" t="s">
        <v>1019</v>
      </c>
      <c r="L28" s="158"/>
      <c r="M28" s="152"/>
      <c r="N28" s="148"/>
      <c r="O28" s="166"/>
      <c r="P28" s="152"/>
      <c r="Q28" s="154"/>
    </row>
    <row r="29" spans="2:17" s="360" customFormat="1" ht="18" customHeight="1">
      <c r="B29" s="405"/>
      <c r="C29" s="16" t="s">
        <v>966</v>
      </c>
      <c r="D29" s="16" t="s">
        <v>966</v>
      </c>
      <c r="E29" s="401" t="s">
        <v>1046</v>
      </c>
      <c r="F29" s="37">
        <v>40</v>
      </c>
      <c r="G29" s="402">
        <v>140</v>
      </c>
      <c r="H29" s="402">
        <f t="shared" si="0"/>
        <v>5600</v>
      </c>
      <c r="I29" s="156"/>
      <c r="J29" s="16" t="s">
        <v>1047</v>
      </c>
      <c r="K29" s="79" t="s">
        <v>1019</v>
      </c>
      <c r="L29" s="158"/>
      <c r="M29" s="152"/>
      <c r="N29" s="148"/>
      <c r="O29" s="166"/>
      <c r="P29" s="152"/>
      <c r="Q29" s="154"/>
    </row>
    <row r="30" spans="2:17" s="360" customFormat="1" ht="18" customHeight="1">
      <c r="B30" s="405"/>
      <c r="C30" s="16" t="s">
        <v>966</v>
      </c>
      <c r="D30" s="16" t="s">
        <v>966</v>
      </c>
      <c r="E30" s="401" t="s">
        <v>1048</v>
      </c>
      <c r="F30" s="37">
        <v>40</v>
      </c>
      <c r="G30" s="402">
        <v>160</v>
      </c>
      <c r="H30" s="402">
        <f t="shared" si="0"/>
        <v>6400</v>
      </c>
      <c r="I30" s="156"/>
      <c r="J30" s="16" t="s">
        <v>1047</v>
      </c>
      <c r="K30" s="79" t="s">
        <v>1019</v>
      </c>
      <c r="L30" s="158"/>
      <c r="M30" s="152"/>
      <c r="N30" s="148"/>
      <c r="O30" s="166"/>
      <c r="P30" s="152"/>
      <c r="Q30" s="154"/>
    </row>
    <row r="31" spans="2:17" s="360" customFormat="1" ht="18" customHeight="1">
      <c r="B31" s="405"/>
      <c r="C31" s="16" t="s">
        <v>966</v>
      </c>
      <c r="D31" s="16" t="s">
        <v>966</v>
      </c>
      <c r="E31" s="401" t="s">
        <v>1049</v>
      </c>
      <c r="F31" s="37">
        <v>1</v>
      </c>
      <c r="G31" s="402">
        <v>2100</v>
      </c>
      <c r="H31" s="402">
        <f t="shared" si="0"/>
        <v>2100</v>
      </c>
      <c r="I31" s="156"/>
      <c r="J31" s="16" t="s">
        <v>1050</v>
      </c>
      <c r="K31" s="79" t="s">
        <v>1019</v>
      </c>
      <c r="L31" s="158"/>
      <c r="M31" s="152"/>
      <c r="N31" s="148"/>
      <c r="O31" s="166"/>
      <c r="P31" s="152"/>
      <c r="Q31" s="154"/>
    </row>
    <row r="32" spans="2:17" s="360" customFormat="1" ht="18" customHeight="1">
      <c r="B32" s="405"/>
      <c r="C32" s="16" t="s">
        <v>966</v>
      </c>
      <c r="D32" s="16" t="s">
        <v>966</v>
      </c>
      <c r="E32" s="401" t="s">
        <v>1051</v>
      </c>
      <c r="F32" s="37">
        <v>1</v>
      </c>
      <c r="G32" s="402">
        <v>371</v>
      </c>
      <c r="H32" s="402">
        <f t="shared" si="0"/>
        <v>371</v>
      </c>
      <c r="I32" s="156"/>
      <c r="J32" s="16" t="s">
        <v>1052</v>
      </c>
      <c r="K32" s="79" t="s">
        <v>1019</v>
      </c>
      <c r="L32" s="158"/>
      <c r="M32" s="152"/>
      <c r="N32" s="148"/>
      <c r="O32" s="166"/>
      <c r="P32" s="152"/>
      <c r="Q32" s="154"/>
    </row>
    <row r="33" spans="2:19" s="360" customFormat="1" ht="18" customHeight="1">
      <c r="B33" s="405"/>
      <c r="C33" s="16" t="s">
        <v>966</v>
      </c>
      <c r="D33" s="16" t="s">
        <v>966</v>
      </c>
      <c r="E33" s="8" t="s">
        <v>1053</v>
      </c>
      <c r="F33" s="37">
        <v>4</v>
      </c>
      <c r="G33" s="402">
        <v>790</v>
      </c>
      <c r="H33" s="402">
        <f t="shared" si="0"/>
        <v>3160</v>
      </c>
      <c r="I33" s="156"/>
      <c r="J33" s="3" t="s">
        <v>1054</v>
      </c>
      <c r="K33" s="79"/>
      <c r="L33" s="158"/>
      <c r="M33" s="152"/>
      <c r="N33" s="148"/>
      <c r="O33" s="166"/>
      <c r="P33" s="152"/>
      <c r="Q33" s="154"/>
    </row>
    <row r="34" spans="2:19" s="360" customFormat="1" ht="18" customHeight="1">
      <c r="B34" s="405"/>
      <c r="C34" s="25" t="s">
        <v>1055</v>
      </c>
      <c r="D34" s="25" t="s">
        <v>1055</v>
      </c>
      <c r="E34" s="401" t="s">
        <v>1056</v>
      </c>
      <c r="F34" s="37">
        <v>0</v>
      </c>
      <c r="G34" s="22">
        <v>0</v>
      </c>
      <c r="H34" s="22">
        <f t="shared" si="0"/>
        <v>0</v>
      </c>
      <c r="I34" s="156"/>
      <c r="J34" s="410" t="s">
        <v>1057</v>
      </c>
      <c r="K34" s="158"/>
      <c r="L34" s="158"/>
      <c r="M34" s="148"/>
      <c r="N34" s="148"/>
      <c r="O34" s="166"/>
      <c r="P34" s="148"/>
      <c r="Q34" s="154"/>
    </row>
    <row r="35" spans="2:19" s="360" customFormat="1" ht="18" customHeight="1">
      <c r="B35" s="411"/>
      <c r="C35" s="25" t="s">
        <v>1058</v>
      </c>
      <c r="D35" s="25" t="s">
        <v>1026</v>
      </c>
      <c r="E35" s="401" t="s">
        <v>1059</v>
      </c>
      <c r="F35" s="37">
        <v>4</v>
      </c>
      <c r="G35" s="402">
        <v>44000</v>
      </c>
      <c r="H35" s="402">
        <f t="shared" si="0"/>
        <v>176000</v>
      </c>
      <c r="I35" s="412"/>
      <c r="J35" s="16" t="s">
        <v>1060</v>
      </c>
      <c r="K35" s="158"/>
      <c r="L35" s="158"/>
      <c r="M35" s="152"/>
      <c r="N35" s="148"/>
      <c r="O35" s="166"/>
      <c r="P35" s="152">
        <v>42094</v>
      </c>
      <c r="Q35" s="154"/>
    </row>
    <row r="36" spans="2:19" s="360" customFormat="1" ht="18" customHeight="1">
      <c r="B36" s="405"/>
      <c r="C36" s="413" t="s">
        <v>94</v>
      </c>
      <c r="D36" s="124" t="s">
        <v>1026</v>
      </c>
      <c r="E36" s="401" t="s">
        <v>1061</v>
      </c>
      <c r="F36" s="37">
        <v>4</v>
      </c>
      <c r="G36" s="402">
        <v>660</v>
      </c>
      <c r="H36" s="402">
        <f t="shared" si="0"/>
        <v>2640</v>
      </c>
      <c r="I36" s="156"/>
      <c r="J36" s="16"/>
      <c r="K36" s="158"/>
      <c r="L36" s="158"/>
      <c r="M36" s="152"/>
      <c r="N36" s="148"/>
      <c r="O36" s="166"/>
      <c r="P36" s="152"/>
      <c r="Q36" s="154"/>
    </row>
    <row r="37" spans="2:19" s="360" customFormat="1" ht="18" customHeight="1">
      <c r="B37" s="411"/>
      <c r="C37" s="413" t="s">
        <v>94</v>
      </c>
      <c r="D37" s="124" t="s">
        <v>1026</v>
      </c>
      <c r="E37" s="401" t="s">
        <v>1062</v>
      </c>
      <c r="F37" s="37">
        <v>8</v>
      </c>
      <c r="G37" s="22">
        <v>13000</v>
      </c>
      <c r="H37" s="402">
        <f t="shared" si="0"/>
        <v>104000</v>
      </c>
      <c r="I37" s="23"/>
      <c r="J37" s="16"/>
      <c r="K37" s="158"/>
      <c r="L37" s="158"/>
      <c r="M37" s="152"/>
      <c r="N37" s="148"/>
      <c r="O37" s="166"/>
      <c r="P37" s="152"/>
      <c r="Q37" s="154"/>
    </row>
    <row r="38" spans="2:19" ht="18" customHeight="1">
      <c r="B38" s="411"/>
      <c r="C38" s="413" t="s">
        <v>94</v>
      </c>
      <c r="D38" s="25" t="s">
        <v>1026</v>
      </c>
      <c r="E38" s="414" t="s">
        <v>1063</v>
      </c>
      <c r="F38" s="37">
        <v>8</v>
      </c>
      <c r="G38" s="415">
        <v>4250</v>
      </c>
      <c r="H38" s="151">
        <f>F38*G38</f>
        <v>34000</v>
      </c>
      <c r="I38" s="416"/>
      <c r="J38" s="417" t="s">
        <v>1064</v>
      </c>
      <c r="K38" s="417"/>
      <c r="L38" s="418"/>
      <c r="M38" s="419"/>
      <c r="N38" s="419"/>
      <c r="O38" s="419"/>
      <c r="P38" s="419"/>
      <c r="Q38" s="389"/>
    </row>
    <row r="39" spans="2:19" ht="18" customHeight="1">
      <c r="B39" s="411"/>
      <c r="C39" s="413" t="s">
        <v>94</v>
      </c>
      <c r="D39" s="25" t="s">
        <v>1026</v>
      </c>
      <c r="E39" s="414" t="s">
        <v>1065</v>
      </c>
      <c r="F39" s="37">
        <v>30</v>
      </c>
      <c r="G39" s="415">
        <v>850</v>
      </c>
      <c r="H39" s="151">
        <f>F39*G39</f>
        <v>25500</v>
      </c>
      <c r="I39" s="416"/>
      <c r="J39" s="417" t="s">
        <v>1066</v>
      </c>
      <c r="K39" s="417"/>
      <c r="L39" s="418"/>
      <c r="M39" s="419"/>
      <c r="N39" s="419"/>
      <c r="O39" s="419"/>
      <c r="P39" s="419"/>
      <c r="Q39" s="389"/>
    </row>
    <row r="40" spans="2:19" ht="18" customHeight="1">
      <c r="B40" s="411"/>
      <c r="C40" s="413" t="s">
        <v>94</v>
      </c>
      <c r="D40" s="25" t="s">
        <v>1026</v>
      </c>
      <c r="E40" s="414" t="s">
        <v>1067</v>
      </c>
      <c r="F40" s="37">
        <v>16</v>
      </c>
      <c r="G40" s="415">
        <v>118</v>
      </c>
      <c r="H40" s="420">
        <v>1888</v>
      </c>
      <c r="I40" s="416"/>
      <c r="J40" s="417"/>
      <c r="K40" s="417"/>
      <c r="L40" s="418"/>
      <c r="M40" s="419"/>
      <c r="N40" s="419"/>
      <c r="O40" s="419"/>
      <c r="P40" s="419"/>
      <c r="Q40" s="389"/>
    </row>
    <row r="41" spans="2:19" s="373" customFormat="1" ht="18" customHeight="1">
      <c r="B41" s="411"/>
      <c r="C41" s="196" t="s">
        <v>1058</v>
      </c>
      <c r="D41" s="196" t="s">
        <v>1026</v>
      </c>
      <c r="E41" s="421" t="s">
        <v>1068</v>
      </c>
      <c r="F41" s="422">
        <v>4</v>
      </c>
      <c r="G41" s="423">
        <v>15300</v>
      </c>
      <c r="H41" s="424">
        <f>F41*G41</f>
        <v>61200</v>
      </c>
      <c r="I41" s="425"/>
      <c r="J41" s="426" t="s">
        <v>1069</v>
      </c>
      <c r="K41" s="427"/>
      <c r="L41" s="369"/>
      <c r="M41" s="370"/>
      <c r="N41" s="428"/>
      <c r="O41" s="429"/>
      <c r="P41" s="370">
        <v>42094</v>
      </c>
      <c r="Q41" s="372"/>
      <c r="R41" s="430"/>
      <c r="S41" s="430"/>
    </row>
    <row r="42" spans="2:19" s="373" customFormat="1" ht="18" customHeight="1">
      <c r="B42" s="411"/>
      <c r="C42" s="196" t="s">
        <v>1058</v>
      </c>
      <c r="D42" s="196" t="s">
        <v>1026</v>
      </c>
      <c r="E42" s="421" t="s">
        <v>1070</v>
      </c>
      <c r="F42" s="422">
        <v>4</v>
      </c>
      <c r="G42" s="423">
        <v>1140</v>
      </c>
      <c r="H42" s="424">
        <f>F42*G42</f>
        <v>4560</v>
      </c>
      <c r="I42" s="425"/>
      <c r="J42" s="426" t="s">
        <v>1071</v>
      </c>
      <c r="K42" s="427"/>
      <c r="L42" s="369"/>
      <c r="M42" s="370"/>
      <c r="N42" s="428"/>
      <c r="O42" s="429"/>
      <c r="P42" s="370">
        <v>42094</v>
      </c>
      <c r="Q42" s="372"/>
      <c r="R42" s="430"/>
      <c r="S42" s="430"/>
    </row>
    <row r="43" spans="2:19" s="360" customFormat="1" ht="18" customHeight="1">
      <c r="B43" s="405"/>
      <c r="C43" s="25" t="s">
        <v>165</v>
      </c>
      <c r="D43" s="25" t="s">
        <v>165</v>
      </c>
      <c r="E43" s="401" t="s">
        <v>1072</v>
      </c>
      <c r="F43" s="37">
        <v>4</v>
      </c>
      <c r="G43" s="402"/>
      <c r="H43" s="402"/>
      <c r="I43" s="156"/>
      <c r="J43" s="401" t="s">
        <v>1073</v>
      </c>
      <c r="K43" s="79"/>
      <c r="L43" s="158"/>
      <c r="M43" s="148"/>
      <c r="N43" s="148"/>
      <c r="O43" s="166"/>
      <c r="P43" s="148"/>
      <c r="Q43" s="154"/>
    </row>
    <row r="44" spans="2:19" s="360" customFormat="1" ht="18" customHeight="1">
      <c r="B44" s="405"/>
      <c r="C44" s="25" t="s">
        <v>165</v>
      </c>
      <c r="D44" s="25" t="s">
        <v>165</v>
      </c>
      <c r="E44" s="401" t="s">
        <v>1074</v>
      </c>
      <c r="F44" s="37">
        <v>4</v>
      </c>
      <c r="G44" s="402"/>
      <c r="H44" s="402"/>
      <c r="I44" s="156"/>
      <c r="J44" s="401" t="s">
        <v>1075</v>
      </c>
      <c r="K44" s="79"/>
      <c r="L44" s="158"/>
      <c r="M44" s="148"/>
      <c r="N44" s="148"/>
      <c r="O44" s="166"/>
      <c r="P44" s="148"/>
      <c r="Q44" s="154"/>
    </row>
    <row r="45" spans="2:19" s="360" customFormat="1" ht="18" customHeight="1">
      <c r="B45" s="405"/>
      <c r="C45" s="25" t="s">
        <v>165</v>
      </c>
      <c r="D45" s="25" t="s">
        <v>165</v>
      </c>
      <c r="E45" s="401" t="s">
        <v>1076</v>
      </c>
      <c r="F45" s="37">
        <v>4</v>
      </c>
      <c r="G45" s="402"/>
      <c r="H45" s="402"/>
      <c r="I45" s="156"/>
      <c r="J45" s="401" t="s">
        <v>1077</v>
      </c>
      <c r="K45" s="79"/>
      <c r="L45" s="158"/>
      <c r="M45" s="148"/>
      <c r="N45" s="148"/>
      <c r="O45" s="166"/>
      <c r="P45" s="148"/>
      <c r="Q45" s="154"/>
    </row>
    <row r="46" spans="2:19" s="360" customFormat="1" ht="18" customHeight="1">
      <c r="B46" s="405"/>
      <c r="C46" s="25" t="s">
        <v>165</v>
      </c>
      <c r="D46" s="25" t="s">
        <v>165</v>
      </c>
      <c r="E46" s="401" t="s">
        <v>1078</v>
      </c>
      <c r="F46" s="37">
        <v>4</v>
      </c>
      <c r="G46" s="402"/>
      <c r="H46" s="431"/>
      <c r="I46" s="156"/>
      <c r="J46" s="401" t="s">
        <v>1079</v>
      </c>
      <c r="K46" s="79"/>
      <c r="L46" s="158"/>
      <c r="M46" s="148"/>
      <c r="N46" s="148"/>
      <c r="O46" s="166"/>
      <c r="P46" s="148"/>
      <c r="Q46" s="154"/>
    </row>
    <row r="47" spans="2:19" s="360" customFormat="1" ht="18" customHeight="1">
      <c r="B47" s="405"/>
      <c r="C47" s="25" t="s">
        <v>165</v>
      </c>
      <c r="D47" s="25" t="s">
        <v>165</v>
      </c>
      <c r="E47" s="401" t="s">
        <v>1080</v>
      </c>
      <c r="F47" s="37">
        <v>4</v>
      </c>
      <c r="G47" s="402"/>
      <c r="H47" s="431"/>
      <c r="I47" s="156"/>
      <c r="J47" s="401" t="s">
        <v>1081</v>
      </c>
      <c r="K47" s="79"/>
      <c r="L47" s="158"/>
      <c r="M47" s="148"/>
      <c r="N47" s="148"/>
      <c r="O47" s="166"/>
      <c r="P47" s="148"/>
      <c r="Q47" s="154"/>
    </row>
    <row r="48" spans="2:19" s="360" customFormat="1" ht="18" customHeight="1">
      <c r="B48" s="405"/>
      <c r="C48" s="25" t="s">
        <v>165</v>
      </c>
      <c r="D48" s="25" t="s">
        <v>165</v>
      </c>
      <c r="E48" s="401" t="s">
        <v>1082</v>
      </c>
      <c r="F48" s="37">
        <v>4</v>
      </c>
      <c r="G48" s="402"/>
      <c r="H48" s="431"/>
      <c r="I48" s="156"/>
      <c r="J48" s="401" t="s">
        <v>1083</v>
      </c>
      <c r="K48" s="79"/>
      <c r="L48" s="158"/>
      <c r="M48" s="148"/>
      <c r="N48" s="148"/>
      <c r="O48" s="166"/>
      <c r="P48" s="148"/>
      <c r="Q48" s="154"/>
    </row>
    <row r="49" spans="2:19" s="360" customFormat="1" ht="18" customHeight="1">
      <c r="B49" s="405"/>
      <c r="C49" s="25" t="s">
        <v>165</v>
      </c>
      <c r="D49" s="25" t="s">
        <v>165</v>
      </c>
      <c r="E49" s="401" t="s">
        <v>1084</v>
      </c>
      <c r="F49" s="37">
        <v>4</v>
      </c>
      <c r="G49" s="402"/>
      <c r="H49" s="431"/>
      <c r="I49" s="156"/>
      <c r="J49" s="401" t="s">
        <v>1085</v>
      </c>
      <c r="K49" s="79"/>
      <c r="L49" s="158"/>
      <c r="M49" s="148"/>
      <c r="N49" s="148"/>
      <c r="O49" s="166"/>
      <c r="P49" s="148"/>
      <c r="Q49" s="154"/>
    </row>
    <row r="50" spans="2:19" s="373" customFormat="1" ht="18" customHeight="1">
      <c r="B50" s="405"/>
      <c r="C50" s="25" t="s">
        <v>165</v>
      </c>
      <c r="D50" s="25" t="s">
        <v>165</v>
      </c>
      <c r="E50" s="401" t="s">
        <v>1086</v>
      </c>
      <c r="F50" s="432">
        <v>8</v>
      </c>
      <c r="G50" s="433">
        <v>15000</v>
      </c>
      <c r="H50" s="367">
        <f>F50*G50</f>
        <v>120000</v>
      </c>
      <c r="I50" s="434"/>
      <c r="J50" s="236" t="s">
        <v>1087</v>
      </c>
      <c r="K50" s="427"/>
      <c r="L50" s="369"/>
      <c r="M50" s="370"/>
      <c r="N50" s="428"/>
      <c r="O50" s="429"/>
      <c r="P50" s="370"/>
      <c r="Q50" s="372"/>
      <c r="R50" s="430"/>
      <c r="S50" s="430"/>
    </row>
    <row r="51" spans="2:19" s="360" customFormat="1" ht="18" customHeight="1">
      <c r="B51" s="405"/>
      <c r="C51" s="25" t="s">
        <v>165</v>
      </c>
      <c r="D51" s="25" t="s">
        <v>165</v>
      </c>
      <c r="E51" s="401" t="s">
        <v>1088</v>
      </c>
      <c r="F51" s="37">
        <v>4</v>
      </c>
      <c r="G51" s="22">
        <v>15000</v>
      </c>
      <c r="H51" s="22">
        <f>G51*F51</f>
        <v>60000</v>
      </c>
      <c r="I51" s="23"/>
      <c r="J51" s="16" t="s">
        <v>1089</v>
      </c>
      <c r="K51" s="158"/>
      <c r="L51" s="158"/>
      <c r="M51" s="152"/>
      <c r="N51" s="148"/>
      <c r="O51" s="166"/>
      <c r="P51" s="152"/>
      <c r="Q51" s="154"/>
    </row>
    <row r="52" spans="2:19" s="360" customFormat="1" ht="18" customHeight="1">
      <c r="B52" s="405"/>
      <c r="C52" s="25" t="s">
        <v>165</v>
      </c>
      <c r="D52" s="25" t="s">
        <v>165</v>
      </c>
      <c r="E52" s="401" t="s">
        <v>1090</v>
      </c>
      <c r="F52" s="37">
        <v>4</v>
      </c>
      <c r="G52" s="22">
        <v>8000</v>
      </c>
      <c r="H52" s="22">
        <f>G52*F52</f>
        <v>32000</v>
      </c>
      <c r="I52" s="23"/>
      <c r="J52" s="16" t="s">
        <v>1091</v>
      </c>
      <c r="K52" s="158"/>
      <c r="L52" s="158"/>
      <c r="M52" s="152"/>
      <c r="N52" s="148"/>
      <c r="O52" s="166"/>
      <c r="P52" s="152"/>
      <c r="Q52" s="154"/>
    </row>
    <row r="53" spans="2:19" s="360" customFormat="1" ht="18" customHeight="1">
      <c r="B53" s="405"/>
      <c r="C53" s="25" t="s">
        <v>165</v>
      </c>
      <c r="D53" s="25" t="s">
        <v>165</v>
      </c>
      <c r="E53" s="401" t="s">
        <v>1092</v>
      </c>
      <c r="F53" s="37">
        <v>4</v>
      </c>
      <c r="G53" s="22"/>
      <c r="H53" s="22"/>
      <c r="I53" s="23"/>
      <c r="J53" s="16" t="s">
        <v>1093</v>
      </c>
      <c r="K53" s="158"/>
      <c r="L53" s="158"/>
      <c r="M53" s="152"/>
      <c r="N53" s="148"/>
      <c r="O53" s="166"/>
      <c r="P53" s="152"/>
      <c r="Q53" s="154"/>
    </row>
    <row r="54" spans="2:19" s="360" customFormat="1" ht="18" customHeight="1">
      <c r="B54" s="435" t="s">
        <v>1094</v>
      </c>
      <c r="C54" s="16" t="s">
        <v>1095</v>
      </c>
      <c r="D54" s="16" t="s">
        <v>1095</v>
      </c>
      <c r="E54" s="401" t="s">
        <v>1096</v>
      </c>
      <c r="F54" s="436">
        <v>4</v>
      </c>
      <c r="G54" s="437">
        <v>58000</v>
      </c>
      <c r="H54" s="437">
        <v>58000</v>
      </c>
      <c r="I54" s="437"/>
      <c r="J54" s="16" t="s">
        <v>1097</v>
      </c>
      <c r="K54" s="16"/>
      <c r="L54" s="79"/>
      <c r="M54" s="438">
        <v>42067</v>
      </c>
      <c r="N54" s="152"/>
      <c r="O54" s="148"/>
      <c r="P54" s="152">
        <v>42075</v>
      </c>
      <c r="Q54" s="154" t="s">
        <v>1098</v>
      </c>
      <c r="R54" s="154"/>
    </row>
    <row r="55" spans="2:19" s="360" customFormat="1" ht="18" customHeight="1">
      <c r="B55" s="439"/>
      <c r="C55" s="16" t="s">
        <v>1095</v>
      </c>
      <c r="D55" s="16" t="s">
        <v>1095</v>
      </c>
      <c r="E55" s="401" t="s">
        <v>1099</v>
      </c>
      <c r="F55" s="440"/>
      <c r="G55" s="441"/>
      <c r="H55" s="441"/>
      <c r="I55" s="441"/>
      <c r="J55" s="16" t="s">
        <v>1100</v>
      </c>
      <c r="K55" s="16"/>
      <c r="L55" s="79"/>
      <c r="M55" s="438">
        <v>42067</v>
      </c>
      <c r="N55" s="152"/>
      <c r="O55" s="148"/>
      <c r="P55" s="152">
        <v>42075</v>
      </c>
      <c r="Q55" s="154" t="s">
        <v>1098</v>
      </c>
      <c r="R55" s="154"/>
    </row>
    <row r="56" spans="2:19" s="360" customFormat="1" ht="18" customHeight="1">
      <c r="B56" s="439"/>
      <c r="C56" s="16" t="s">
        <v>1095</v>
      </c>
      <c r="D56" s="16" t="s">
        <v>1095</v>
      </c>
      <c r="E56" s="401" t="s">
        <v>528</v>
      </c>
      <c r="F56" s="37">
        <v>4</v>
      </c>
      <c r="G56" s="402">
        <v>7400</v>
      </c>
      <c r="H56" s="402">
        <f>F56*G56</f>
        <v>29600</v>
      </c>
      <c r="I56" s="156"/>
      <c r="J56" s="16" t="s">
        <v>1101</v>
      </c>
      <c r="K56" s="16"/>
      <c r="L56" s="79"/>
      <c r="M56" s="438">
        <v>42067</v>
      </c>
      <c r="N56" s="152"/>
      <c r="O56" s="148"/>
      <c r="P56" s="152">
        <v>42075</v>
      </c>
      <c r="Q56" s="154" t="s">
        <v>1098</v>
      </c>
      <c r="R56" s="154"/>
    </row>
    <row r="57" spans="2:19" s="360" customFormat="1" ht="18" customHeight="1">
      <c r="B57" s="439"/>
      <c r="C57" s="16" t="s">
        <v>1095</v>
      </c>
      <c r="D57" s="16" t="s">
        <v>1095</v>
      </c>
      <c r="E57" s="401" t="s">
        <v>1102</v>
      </c>
      <c r="F57" s="37">
        <v>4</v>
      </c>
      <c r="G57" s="442">
        <v>-2900</v>
      </c>
      <c r="H57" s="402">
        <f>F57*G57</f>
        <v>-11600</v>
      </c>
      <c r="I57" s="156"/>
      <c r="J57" s="401" t="s">
        <v>1102</v>
      </c>
      <c r="K57" s="16"/>
      <c r="L57" s="79"/>
      <c r="M57" s="438">
        <v>42067</v>
      </c>
      <c r="N57" s="152"/>
      <c r="O57" s="148"/>
      <c r="P57" s="152">
        <v>42075</v>
      </c>
      <c r="Q57" s="154"/>
      <c r="R57" s="154"/>
    </row>
    <row r="58" spans="2:19" s="360" customFormat="1" ht="18" customHeight="1">
      <c r="B58" s="439"/>
      <c r="C58" s="16" t="s">
        <v>1103</v>
      </c>
      <c r="D58" s="124" t="s">
        <v>1026</v>
      </c>
      <c r="E58" s="401" t="s">
        <v>1104</v>
      </c>
      <c r="F58" s="443">
        <v>4</v>
      </c>
      <c r="G58" s="442">
        <v>21000</v>
      </c>
      <c r="H58" s="442">
        <f>F58*G58</f>
        <v>84000</v>
      </c>
      <c r="I58" s="22"/>
      <c r="J58" s="16" t="s">
        <v>1094</v>
      </c>
      <c r="K58" s="16"/>
      <c r="L58" s="79"/>
      <c r="M58" s="158"/>
      <c r="N58" s="152"/>
      <c r="O58" s="148"/>
      <c r="P58" s="166"/>
      <c r="Q58" s="154"/>
      <c r="R58" s="154"/>
    </row>
    <row r="59" spans="2:19" s="360" customFormat="1" ht="18" customHeight="1">
      <c r="B59" s="439"/>
      <c r="C59" s="16" t="s">
        <v>1103</v>
      </c>
      <c r="D59" s="124" t="s">
        <v>1026</v>
      </c>
      <c r="E59" s="401" t="s">
        <v>1105</v>
      </c>
      <c r="F59" s="443">
        <v>4</v>
      </c>
      <c r="G59" s="442">
        <v>2820</v>
      </c>
      <c r="H59" s="442">
        <f t="shared" ref="H59:H79" si="1">F59*G59</f>
        <v>11280</v>
      </c>
      <c r="I59" s="22"/>
      <c r="J59" s="16" t="s">
        <v>1094</v>
      </c>
      <c r="K59" s="16"/>
      <c r="L59" s="79"/>
      <c r="M59" s="158"/>
      <c r="N59" s="152"/>
      <c r="O59" s="148"/>
      <c r="P59" s="166"/>
      <c r="Q59" s="154"/>
      <c r="R59" s="154"/>
    </row>
    <row r="60" spans="2:19" s="360" customFormat="1" ht="18" customHeight="1">
      <c r="B60" s="439"/>
      <c r="C60" s="25" t="s">
        <v>94</v>
      </c>
      <c r="D60" s="124" t="s">
        <v>1026</v>
      </c>
      <c r="E60" s="401" t="s">
        <v>1106</v>
      </c>
      <c r="F60" s="443">
        <v>12</v>
      </c>
      <c r="G60" s="442">
        <v>6550</v>
      </c>
      <c r="H60" s="442">
        <f t="shared" si="1"/>
        <v>78600</v>
      </c>
      <c r="I60" s="22"/>
      <c r="J60" s="16" t="s">
        <v>1064</v>
      </c>
      <c r="K60" s="16"/>
      <c r="L60" s="79"/>
      <c r="M60" s="158"/>
      <c r="N60" s="152"/>
      <c r="O60" s="148"/>
      <c r="P60" s="166"/>
      <c r="Q60" s="154"/>
      <c r="R60" s="154"/>
    </row>
    <row r="61" spans="2:19" s="360" customFormat="1" ht="18" customHeight="1">
      <c r="B61" s="439"/>
      <c r="C61" s="25" t="s">
        <v>94</v>
      </c>
      <c r="D61" s="124" t="s">
        <v>1026</v>
      </c>
      <c r="E61" s="401" t="s">
        <v>1107</v>
      </c>
      <c r="F61" s="443">
        <v>4</v>
      </c>
      <c r="G61" s="22">
        <v>3690</v>
      </c>
      <c r="H61" s="442">
        <f t="shared" si="1"/>
        <v>14760</v>
      </c>
      <c r="I61" s="22"/>
      <c r="J61" s="16" t="s">
        <v>1108</v>
      </c>
      <c r="K61" s="16"/>
      <c r="L61" s="79"/>
      <c r="M61" s="444"/>
      <c r="N61" s="152"/>
      <c r="O61" s="148"/>
      <c r="P61" s="166"/>
      <c r="Q61" s="154"/>
      <c r="R61" s="154"/>
    </row>
    <row r="62" spans="2:19" s="360" customFormat="1" ht="18" customHeight="1">
      <c r="B62" s="439"/>
      <c r="C62" s="25" t="s">
        <v>94</v>
      </c>
      <c r="D62" s="124" t="s">
        <v>1026</v>
      </c>
      <c r="E62" s="401" t="s">
        <v>1109</v>
      </c>
      <c r="F62" s="443">
        <v>4</v>
      </c>
      <c r="G62" s="22">
        <v>11666</v>
      </c>
      <c r="H62" s="442">
        <f t="shared" si="1"/>
        <v>46664</v>
      </c>
      <c r="I62" s="22"/>
      <c r="J62" s="16" t="s">
        <v>1110</v>
      </c>
      <c r="K62" s="16"/>
      <c r="L62" s="79"/>
      <c r="M62" s="444"/>
      <c r="N62" s="152"/>
      <c r="O62" s="148"/>
      <c r="P62" s="166"/>
      <c r="Q62" s="154"/>
      <c r="R62" s="154"/>
    </row>
    <row r="63" spans="2:19" s="360" customFormat="1" ht="18" customHeight="1">
      <c r="B63" s="445"/>
      <c r="C63" s="25" t="s">
        <v>94</v>
      </c>
      <c r="D63" s="124" t="s">
        <v>1026</v>
      </c>
      <c r="E63" s="401" t="s">
        <v>1111</v>
      </c>
      <c r="F63" s="443">
        <v>4</v>
      </c>
      <c r="G63" s="22">
        <v>2420</v>
      </c>
      <c r="H63" s="442">
        <f t="shared" si="1"/>
        <v>9680</v>
      </c>
      <c r="I63" s="22"/>
      <c r="J63" s="16" t="s">
        <v>1112</v>
      </c>
      <c r="K63" s="16"/>
      <c r="L63" s="79"/>
      <c r="M63" s="444"/>
      <c r="N63" s="152"/>
      <c r="O63" s="148"/>
      <c r="P63" s="166"/>
      <c r="Q63" s="154"/>
      <c r="R63" s="154"/>
    </row>
    <row r="64" spans="2:19" s="360" customFormat="1" ht="18" customHeight="1">
      <c r="B64" s="439"/>
      <c r="C64" s="25" t="s">
        <v>966</v>
      </c>
      <c r="D64" s="25" t="s">
        <v>966</v>
      </c>
      <c r="E64" s="401" t="s">
        <v>348</v>
      </c>
      <c r="F64" s="443">
        <v>4</v>
      </c>
      <c r="G64" s="26">
        <v>3350</v>
      </c>
      <c r="H64" s="442">
        <f t="shared" si="1"/>
        <v>13400</v>
      </c>
      <c r="I64" s="26"/>
      <c r="J64" s="16" t="s">
        <v>1113</v>
      </c>
      <c r="K64" s="79" t="s">
        <v>1019</v>
      </c>
      <c r="L64" s="158"/>
      <c r="M64" s="444"/>
      <c r="N64" s="152"/>
      <c r="O64" s="148"/>
      <c r="P64" s="166"/>
      <c r="Q64" s="154"/>
      <c r="R64" s="154"/>
    </row>
    <row r="65" spans="2:18" s="360" customFormat="1" ht="18" customHeight="1">
      <c r="B65" s="439"/>
      <c r="C65" s="25" t="s">
        <v>966</v>
      </c>
      <c r="D65" s="25" t="s">
        <v>966</v>
      </c>
      <c r="E65" s="401" t="s">
        <v>1114</v>
      </c>
      <c r="F65" s="443">
        <v>4</v>
      </c>
      <c r="G65" s="26">
        <v>5869</v>
      </c>
      <c r="H65" s="442">
        <f t="shared" si="1"/>
        <v>23476</v>
      </c>
      <c r="I65" s="26"/>
      <c r="J65" s="16" t="s">
        <v>1115</v>
      </c>
      <c r="K65" s="79" t="s">
        <v>1019</v>
      </c>
      <c r="L65" s="158"/>
      <c r="M65" s="444"/>
      <c r="N65" s="152"/>
      <c r="O65" s="148"/>
      <c r="P65" s="166"/>
      <c r="Q65" s="154"/>
      <c r="R65" s="154"/>
    </row>
    <row r="66" spans="2:18" s="360" customFormat="1" ht="18" customHeight="1">
      <c r="B66" s="439"/>
      <c r="C66" s="25" t="s">
        <v>966</v>
      </c>
      <c r="D66" s="25" t="s">
        <v>966</v>
      </c>
      <c r="E66" s="418" t="s">
        <v>1116</v>
      </c>
      <c r="F66" s="443">
        <v>4</v>
      </c>
      <c r="G66" s="26">
        <v>600</v>
      </c>
      <c r="H66" s="442">
        <f t="shared" si="1"/>
        <v>2400</v>
      </c>
      <c r="I66" s="26"/>
      <c r="J66" s="158" t="s">
        <v>1117</v>
      </c>
      <c r="K66" s="79" t="s">
        <v>1019</v>
      </c>
      <c r="L66" s="158"/>
      <c r="M66" s="444"/>
      <c r="N66" s="152"/>
      <c r="O66" s="148"/>
      <c r="P66" s="166"/>
      <c r="Q66" s="154"/>
      <c r="R66" s="154"/>
    </row>
    <row r="67" spans="2:18" s="360" customFormat="1" ht="18" customHeight="1">
      <c r="B67" s="439"/>
      <c r="C67" s="25" t="s">
        <v>966</v>
      </c>
      <c r="D67" s="25" t="s">
        <v>966</v>
      </c>
      <c r="E67" s="418" t="s">
        <v>1118</v>
      </c>
      <c r="F67" s="443">
        <v>4</v>
      </c>
      <c r="G67" s="26">
        <v>440</v>
      </c>
      <c r="H67" s="442">
        <f t="shared" si="1"/>
        <v>1760</v>
      </c>
      <c r="I67" s="26"/>
      <c r="J67" s="158" t="s">
        <v>1117</v>
      </c>
      <c r="K67" s="79" t="s">
        <v>1019</v>
      </c>
      <c r="L67" s="158"/>
      <c r="M67" s="444"/>
      <c r="N67" s="152"/>
      <c r="O67" s="148"/>
      <c r="P67" s="166"/>
      <c r="Q67" s="154"/>
      <c r="R67" s="154"/>
    </row>
    <row r="68" spans="2:18" s="360" customFormat="1" ht="18" customHeight="1">
      <c r="B68" s="439"/>
      <c r="C68" s="25" t="s">
        <v>966</v>
      </c>
      <c r="D68" s="25" t="s">
        <v>966</v>
      </c>
      <c r="E68" s="418" t="s">
        <v>1119</v>
      </c>
      <c r="F68" s="443">
        <v>12</v>
      </c>
      <c r="G68" s="26">
        <v>180</v>
      </c>
      <c r="H68" s="442">
        <f t="shared" si="1"/>
        <v>2160</v>
      </c>
      <c r="I68" s="26"/>
      <c r="J68" s="158" t="s">
        <v>1120</v>
      </c>
      <c r="K68" s="79" t="s">
        <v>1019</v>
      </c>
      <c r="L68" s="158"/>
      <c r="M68" s="444"/>
      <c r="N68" s="152"/>
      <c r="O68" s="148"/>
      <c r="P68" s="166"/>
      <c r="Q68" s="154"/>
      <c r="R68" s="154"/>
    </row>
    <row r="69" spans="2:18" s="360" customFormat="1" ht="18" customHeight="1">
      <c r="B69" s="439"/>
      <c r="C69" s="25" t="s">
        <v>966</v>
      </c>
      <c r="D69" s="25" t="s">
        <v>966</v>
      </c>
      <c r="E69" s="418" t="s">
        <v>1121</v>
      </c>
      <c r="F69" s="443">
        <v>4</v>
      </c>
      <c r="G69" s="26">
        <v>295</v>
      </c>
      <c r="H69" s="442">
        <f t="shared" si="1"/>
        <v>1180</v>
      </c>
      <c r="I69" s="26"/>
      <c r="J69" s="158" t="s">
        <v>1122</v>
      </c>
      <c r="K69" s="79" t="s">
        <v>1019</v>
      </c>
      <c r="L69" s="158"/>
      <c r="M69" s="444"/>
      <c r="N69" s="152"/>
      <c r="O69" s="148"/>
      <c r="P69" s="166"/>
      <c r="Q69" s="154"/>
      <c r="R69" s="154"/>
    </row>
    <row r="70" spans="2:18" s="360" customFormat="1" ht="18" customHeight="1">
      <c r="B70" s="439"/>
      <c r="C70" s="25" t="s">
        <v>966</v>
      </c>
      <c r="D70" s="25" t="s">
        <v>966</v>
      </c>
      <c r="E70" s="386" t="s">
        <v>419</v>
      </c>
      <c r="F70" s="443">
        <v>8</v>
      </c>
      <c r="G70" s="26">
        <v>210</v>
      </c>
      <c r="H70" s="442">
        <f t="shared" si="1"/>
        <v>1680</v>
      </c>
      <c r="I70" s="26"/>
      <c r="J70" s="158" t="s">
        <v>1123</v>
      </c>
      <c r="K70" s="79" t="s">
        <v>1019</v>
      </c>
      <c r="L70" s="158"/>
      <c r="M70" s="158"/>
      <c r="N70" s="152"/>
      <c r="O70" s="148"/>
      <c r="P70" s="166"/>
      <c r="Q70" s="154"/>
      <c r="R70" s="154"/>
    </row>
    <row r="71" spans="2:18" s="360" customFormat="1" ht="18" customHeight="1">
      <c r="B71" s="439"/>
      <c r="C71" s="25" t="s">
        <v>966</v>
      </c>
      <c r="D71" s="25" t="s">
        <v>966</v>
      </c>
      <c r="E71" s="386" t="s">
        <v>1124</v>
      </c>
      <c r="F71" s="443">
        <v>36</v>
      </c>
      <c r="G71" s="26">
        <v>170</v>
      </c>
      <c r="H71" s="442">
        <f t="shared" si="1"/>
        <v>6120</v>
      </c>
      <c r="I71" s="26"/>
      <c r="J71" s="158" t="s">
        <v>1125</v>
      </c>
      <c r="K71" s="79" t="s">
        <v>1019</v>
      </c>
      <c r="L71" s="158"/>
      <c r="M71" s="158"/>
      <c r="N71" s="152"/>
      <c r="O71" s="148"/>
      <c r="P71" s="166"/>
      <c r="Q71" s="154"/>
      <c r="R71" s="154"/>
    </row>
    <row r="72" spans="2:18" s="360" customFormat="1" ht="18" customHeight="1">
      <c r="B72" s="439"/>
      <c r="C72" s="25" t="s">
        <v>966</v>
      </c>
      <c r="D72" s="25" t="s">
        <v>966</v>
      </c>
      <c r="E72" s="401" t="s">
        <v>1126</v>
      </c>
      <c r="F72" s="443">
        <v>24</v>
      </c>
      <c r="G72" s="26">
        <v>250</v>
      </c>
      <c r="H72" s="442">
        <f t="shared" si="1"/>
        <v>6000</v>
      </c>
      <c r="I72" s="26"/>
      <c r="J72" s="16" t="s">
        <v>1127</v>
      </c>
      <c r="K72" s="79" t="s">
        <v>1019</v>
      </c>
      <c r="L72" s="158"/>
      <c r="M72" s="158"/>
      <c r="N72" s="152"/>
      <c r="O72" s="148"/>
      <c r="P72" s="166"/>
      <c r="Q72" s="154"/>
      <c r="R72" s="154"/>
    </row>
    <row r="73" spans="2:18" s="360" customFormat="1" ht="18" customHeight="1">
      <c r="B73" s="439"/>
      <c r="C73" s="25" t="s">
        <v>966</v>
      </c>
      <c r="D73" s="25" t="s">
        <v>966</v>
      </c>
      <c r="E73" s="386" t="s">
        <v>1128</v>
      </c>
      <c r="F73" s="443">
        <v>4</v>
      </c>
      <c r="G73" s="26">
        <v>7590</v>
      </c>
      <c r="H73" s="442">
        <f t="shared" si="1"/>
        <v>30360</v>
      </c>
      <c r="I73" s="26"/>
      <c r="J73" s="446" t="s">
        <v>1129</v>
      </c>
      <c r="K73" s="79" t="s">
        <v>1019</v>
      </c>
      <c r="L73" s="158"/>
      <c r="M73" s="158"/>
      <c r="N73" s="152"/>
      <c r="O73" s="148"/>
      <c r="P73" s="166"/>
      <c r="Q73" s="154"/>
      <c r="R73" s="154"/>
    </row>
    <row r="74" spans="2:18" s="360" customFormat="1" ht="18" customHeight="1">
      <c r="B74" s="439"/>
      <c r="C74" s="25" t="s">
        <v>966</v>
      </c>
      <c r="D74" s="25" t="s">
        <v>966</v>
      </c>
      <c r="E74" s="386" t="s">
        <v>1130</v>
      </c>
      <c r="F74" s="443">
        <v>8</v>
      </c>
      <c r="G74" s="447">
        <v>2790</v>
      </c>
      <c r="H74" s="442">
        <f t="shared" si="1"/>
        <v>22320</v>
      </c>
      <c r="I74" s="447"/>
      <c r="J74" s="446" t="s">
        <v>1131</v>
      </c>
      <c r="K74" s="79" t="s">
        <v>1019</v>
      </c>
      <c r="L74" s="158"/>
      <c r="M74" s="158"/>
      <c r="N74" s="152"/>
      <c r="O74" s="148"/>
      <c r="P74" s="166"/>
      <c r="Q74" s="154"/>
      <c r="R74" s="154"/>
    </row>
    <row r="75" spans="2:18" s="360" customFormat="1" ht="18" customHeight="1">
      <c r="B75" s="439"/>
      <c r="C75" s="25" t="s">
        <v>966</v>
      </c>
      <c r="D75" s="25" t="s">
        <v>966</v>
      </c>
      <c r="E75" s="386" t="s">
        <v>1132</v>
      </c>
      <c r="F75" s="443">
        <v>4</v>
      </c>
      <c r="G75" s="447">
        <v>820</v>
      </c>
      <c r="H75" s="442">
        <f t="shared" si="1"/>
        <v>3280</v>
      </c>
      <c r="I75" s="447"/>
      <c r="J75" s="446" t="s">
        <v>350</v>
      </c>
      <c r="K75" s="79" t="s">
        <v>1019</v>
      </c>
      <c r="L75" s="158"/>
      <c r="M75" s="158"/>
      <c r="N75" s="152"/>
      <c r="O75" s="148"/>
      <c r="P75" s="166"/>
      <c r="Q75" s="154"/>
      <c r="R75" s="154"/>
    </row>
    <row r="76" spans="2:18" s="360" customFormat="1" ht="18" customHeight="1">
      <c r="B76" s="439"/>
      <c r="C76" s="25" t="s">
        <v>966</v>
      </c>
      <c r="D76" s="25" t="s">
        <v>966</v>
      </c>
      <c r="E76" s="409" t="s">
        <v>1133</v>
      </c>
      <c r="F76" s="443">
        <v>4</v>
      </c>
      <c r="G76" s="447">
        <v>270</v>
      </c>
      <c r="H76" s="442">
        <f t="shared" si="1"/>
        <v>1080</v>
      </c>
      <c r="I76" s="447"/>
      <c r="J76" s="446" t="s">
        <v>1134</v>
      </c>
      <c r="K76" s="79" t="s">
        <v>1019</v>
      </c>
      <c r="L76" s="158"/>
      <c r="M76" s="158"/>
      <c r="N76" s="152"/>
      <c r="O76" s="148"/>
      <c r="P76" s="166"/>
      <c r="Q76" s="154"/>
      <c r="R76" s="154"/>
    </row>
    <row r="77" spans="2:18" s="360" customFormat="1" ht="18" customHeight="1">
      <c r="B77" s="439"/>
      <c r="C77" s="25" t="s">
        <v>966</v>
      </c>
      <c r="D77" s="25" t="s">
        <v>966</v>
      </c>
      <c r="E77" s="401" t="s">
        <v>138</v>
      </c>
      <c r="F77" s="37">
        <v>4</v>
      </c>
      <c r="G77" s="23">
        <v>2650</v>
      </c>
      <c r="H77" s="22">
        <f>G77*F77</f>
        <v>10600</v>
      </c>
      <c r="I77" s="21"/>
      <c r="J77" s="16" t="s">
        <v>1135</v>
      </c>
      <c r="K77" s="79" t="s">
        <v>1019</v>
      </c>
      <c r="L77" s="158"/>
      <c r="M77" s="148"/>
      <c r="N77" s="148"/>
      <c r="O77" s="166"/>
      <c r="P77" s="148"/>
      <c r="Q77" s="154"/>
    </row>
    <row r="78" spans="2:18" s="360" customFormat="1" ht="18" customHeight="1">
      <c r="B78" s="439"/>
      <c r="C78" s="25" t="s">
        <v>966</v>
      </c>
      <c r="D78" s="25" t="s">
        <v>966</v>
      </c>
      <c r="E78" s="401" t="s">
        <v>1136</v>
      </c>
      <c r="F78" s="37">
        <v>4</v>
      </c>
      <c r="G78" s="23">
        <v>4395</v>
      </c>
      <c r="H78" s="22">
        <f>G78*F78</f>
        <v>17580</v>
      </c>
      <c r="I78" s="21"/>
      <c r="J78" s="16" t="s">
        <v>1137</v>
      </c>
      <c r="K78" s="79" t="s">
        <v>1019</v>
      </c>
      <c r="L78" s="158"/>
      <c r="M78" s="148"/>
      <c r="N78" s="148"/>
      <c r="O78" s="166"/>
      <c r="P78" s="148"/>
      <c r="Q78" s="154"/>
    </row>
    <row r="79" spans="2:18" s="360" customFormat="1" ht="18" customHeight="1">
      <c r="B79" s="445"/>
      <c r="C79" s="239" t="s">
        <v>165</v>
      </c>
      <c r="D79" s="239" t="s">
        <v>165</v>
      </c>
      <c r="E79" s="401" t="s">
        <v>1138</v>
      </c>
      <c r="F79" s="443">
        <v>1</v>
      </c>
      <c r="G79" s="448">
        <v>32000</v>
      </c>
      <c r="H79" s="442">
        <f t="shared" si="1"/>
        <v>32000</v>
      </c>
      <c r="I79" s="449">
        <f>SUM(H54:H79)</f>
        <v>496380</v>
      </c>
      <c r="J79" s="16" t="s">
        <v>1139</v>
      </c>
      <c r="K79" s="16"/>
      <c r="L79" s="79"/>
      <c r="M79" s="158"/>
      <c r="N79" s="152"/>
      <c r="O79" s="148"/>
      <c r="P79" s="166"/>
      <c r="Q79" s="154"/>
      <c r="R79" s="154"/>
    </row>
    <row r="80" spans="2:18" s="373" customFormat="1" ht="18" customHeight="1">
      <c r="B80" s="404" t="s">
        <v>1140</v>
      </c>
      <c r="C80" s="124" t="s">
        <v>1095</v>
      </c>
      <c r="D80" s="124" t="s">
        <v>1095</v>
      </c>
      <c r="E80" s="450" t="s">
        <v>1141</v>
      </c>
      <c r="F80" s="451">
        <v>1</v>
      </c>
      <c r="G80" s="452">
        <v>60000</v>
      </c>
      <c r="H80" s="452">
        <f>F80*G80</f>
        <v>60000</v>
      </c>
      <c r="I80" s="452"/>
      <c r="J80" s="124" t="s">
        <v>1140</v>
      </c>
      <c r="K80" s="124"/>
      <c r="L80" s="249"/>
      <c r="M80" s="369"/>
      <c r="N80" s="370"/>
      <c r="O80" s="428"/>
      <c r="P80" s="429"/>
      <c r="Q80" s="372" t="s">
        <v>1098</v>
      </c>
      <c r="R80" s="372"/>
    </row>
    <row r="81" spans="2:18" s="373" customFormat="1" ht="18" customHeight="1">
      <c r="B81" s="405"/>
      <c r="C81" s="124" t="s">
        <v>1095</v>
      </c>
      <c r="D81" s="124" t="s">
        <v>1095</v>
      </c>
      <c r="E81" s="450" t="s">
        <v>1142</v>
      </c>
      <c r="F81" s="453"/>
      <c r="G81" s="454"/>
      <c r="H81" s="454"/>
      <c r="I81" s="454"/>
      <c r="J81" s="124" t="s">
        <v>1143</v>
      </c>
      <c r="K81" s="124"/>
      <c r="L81" s="249"/>
      <c r="M81" s="369"/>
      <c r="N81" s="370"/>
      <c r="O81" s="428"/>
      <c r="P81" s="429"/>
      <c r="Q81" s="372" t="s">
        <v>1098</v>
      </c>
      <c r="R81" s="372"/>
    </row>
    <row r="82" spans="2:18" s="360" customFormat="1" ht="18" customHeight="1">
      <c r="B82" s="405"/>
      <c r="C82" s="16" t="s">
        <v>1103</v>
      </c>
      <c r="D82" s="124" t="s">
        <v>1026</v>
      </c>
      <c r="E82" s="401" t="s">
        <v>1144</v>
      </c>
      <c r="F82" s="443">
        <v>1</v>
      </c>
      <c r="G82" s="455">
        <v>3000</v>
      </c>
      <c r="H82" s="456">
        <f t="shared" ref="H82:H144" si="2">F82*G82</f>
        <v>3000</v>
      </c>
      <c r="I82" s="23"/>
      <c r="J82" s="16" t="s">
        <v>1094</v>
      </c>
      <c r="K82" s="16"/>
      <c r="L82" s="79"/>
      <c r="M82" s="158"/>
      <c r="N82" s="152"/>
      <c r="O82" s="148"/>
      <c r="P82" s="166"/>
      <c r="Q82" s="154"/>
      <c r="R82" s="154"/>
    </row>
    <row r="83" spans="2:18" s="360" customFormat="1" ht="18" customHeight="1">
      <c r="B83" s="405"/>
      <c r="C83" s="16" t="s">
        <v>1145</v>
      </c>
      <c r="D83" s="124" t="s">
        <v>1026</v>
      </c>
      <c r="E83" s="401" t="s">
        <v>1146</v>
      </c>
      <c r="F83" s="443">
        <v>1</v>
      </c>
      <c r="G83" s="455">
        <v>48</v>
      </c>
      <c r="H83" s="456">
        <f t="shared" si="2"/>
        <v>48</v>
      </c>
      <c r="I83" s="23"/>
      <c r="J83" s="457" t="s">
        <v>1147</v>
      </c>
      <c r="K83" s="457"/>
      <c r="L83" s="79"/>
      <c r="M83" s="158"/>
      <c r="N83" s="152"/>
      <c r="O83" s="148"/>
      <c r="P83" s="166"/>
      <c r="Q83" s="154"/>
      <c r="R83" s="154"/>
    </row>
    <row r="84" spans="2:18" s="360" customFormat="1" ht="18" customHeight="1">
      <c r="B84" s="405"/>
      <c r="C84" s="16" t="s">
        <v>1145</v>
      </c>
      <c r="D84" s="124" t="s">
        <v>1026</v>
      </c>
      <c r="E84" s="401" t="s">
        <v>1148</v>
      </c>
      <c r="F84" s="443">
        <v>1</v>
      </c>
      <c r="G84" s="455">
        <v>900</v>
      </c>
      <c r="H84" s="456">
        <f t="shared" si="2"/>
        <v>900</v>
      </c>
      <c r="I84" s="23"/>
      <c r="J84" s="458" t="s">
        <v>1149</v>
      </c>
      <c r="K84" s="458"/>
      <c r="L84" s="79"/>
      <c r="M84" s="158"/>
      <c r="N84" s="152"/>
      <c r="O84" s="148"/>
      <c r="P84" s="166"/>
      <c r="Q84" s="154"/>
      <c r="R84" s="154"/>
    </row>
    <row r="85" spans="2:18" s="360" customFormat="1" ht="18" customHeight="1">
      <c r="B85" s="405"/>
      <c r="C85" s="239" t="s">
        <v>966</v>
      </c>
      <c r="D85" s="239" t="s">
        <v>966</v>
      </c>
      <c r="E85" s="459" t="s">
        <v>1118</v>
      </c>
      <c r="F85" s="443">
        <v>1</v>
      </c>
      <c r="G85" s="455">
        <v>440</v>
      </c>
      <c r="H85" s="456">
        <f t="shared" si="2"/>
        <v>440</v>
      </c>
      <c r="I85" s="23"/>
      <c r="J85" s="446" t="s">
        <v>1117</v>
      </c>
      <c r="K85" s="446"/>
      <c r="L85" s="158"/>
      <c r="M85" s="158"/>
      <c r="N85" s="152"/>
      <c r="O85" s="148"/>
      <c r="P85" s="166"/>
      <c r="Q85" s="154"/>
      <c r="R85" s="154"/>
    </row>
    <row r="86" spans="2:18" s="360" customFormat="1" ht="18" customHeight="1">
      <c r="B86" s="405"/>
      <c r="C86" s="239" t="s">
        <v>966</v>
      </c>
      <c r="D86" s="239" t="s">
        <v>966</v>
      </c>
      <c r="E86" s="459" t="s">
        <v>1116</v>
      </c>
      <c r="F86" s="443">
        <v>1</v>
      </c>
      <c r="G86" s="455">
        <v>600</v>
      </c>
      <c r="H86" s="456">
        <f t="shared" si="2"/>
        <v>600</v>
      </c>
      <c r="I86" s="23"/>
      <c r="J86" s="446" t="s">
        <v>1117</v>
      </c>
      <c r="K86" s="446"/>
      <c r="L86" s="158"/>
      <c r="M86" s="158"/>
      <c r="N86" s="152"/>
      <c r="O86" s="148"/>
      <c r="P86" s="166"/>
      <c r="Q86" s="154"/>
      <c r="R86" s="154"/>
    </row>
    <row r="87" spans="2:18" s="360" customFormat="1" ht="18" customHeight="1">
      <c r="B87" s="405"/>
      <c r="C87" s="239" t="s">
        <v>966</v>
      </c>
      <c r="D87" s="239" t="s">
        <v>966</v>
      </c>
      <c r="E87" s="8" t="s">
        <v>1150</v>
      </c>
      <c r="F87" s="443">
        <v>1</v>
      </c>
      <c r="G87" s="455">
        <v>840</v>
      </c>
      <c r="H87" s="456">
        <f t="shared" si="2"/>
        <v>840</v>
      </c>
      <c r="I87" s="23"/>
      <c r="J87" s="446"/>
      <c r="K87" s="446"/>
      <c r="L87" s="158"/>
      <c r="M87" s="158"/>
      <c r="N87" s="152"/>
      <c r="O87" s="148"/>
      <c r="P87" s="166"/>
      <c r="Q87" s="154"/>
      <c r="R87" s="154"/>
    </row>
    <row r="88" spans="2:18" ht="18" customHeight="1">
      <c r="B88" s="460"/>
      <c r="C88" s="239" t="s">
        <v>165</v>
      </c>
      <c r="D88" s="239" t="s">
        <v>165</v>
      </c>
      <c r="E88" s="401" t="s">
        <v>1151</v>
      </c>
      <c r="F88" s="443">
        <v>1</v>
      </c>
      <c r="G88" s="23">
        <v>21000</v>
      </c>
      <c r="H88" s="456">
        <f t="shared" si="2"/>
        <v>21000</v>
      </c>
      <c r="I88" s="461">
        <f>SUM(H80:H88)</f>
        <v>86828</v>
      </c>
      <c r="J88" s="16" t="s">
        <v>1139</v>
      </c>
      <c r="K88" s="16"/>
      <c r="L88" s="79"/>
      <c r="M88" s="158"/>
      <c r="N88" s="152"/>
      <c r="O88" s="148"/>
      <c r="P88" s="166"/>
      <c r="Q88" s="154"/>
      <c r="R88" s="154"/>
    </row>
    <row r="89" spans="2:18" s="360" customFormat="1" ht="18" customHeight="1">
      <c r="B89" s="404" t="s">
        <v>1152</v>
      </c>
      <c r="C89" s="25" t="s">
        <v>165</v>
      </c>
      <c r="D89" s="25" t="s">
        <v>165</v>
      </c>
      <c r="E89" s="418" t="s">
        <v>1153</v>
      </c>
      <c r="F89" s="37">
        <v>12</v>
      </c>
      <c r="G89" s="151">
        <v>11000</v>
      </c>
      <c r="H89" s="151">
        <f t="shared" si="2"/>
        <v>132000</v>
      </c>
      <c r="I89" s="156"/>
      <c r="J89" s="158" t="s">
        <v>1154</v>
      </c>
      <c r="K89" s="158"/>
      <c r="L89" s="158"/>
      <c r="M89" s="148"/>
      <c r="N89" s="148"/>
      <c r="O89" s="166"/>
      <c r="P89" s="148"/>
      <c r="Q89" s="154"/>
    </row>
    <row r="90" spans="2:18" s="360" customFormat="1" ht="18" customHeight="1">
      <c r="B90" s="405"/>
      <c r="C90" s="25" t="s">
        <v>165</v>
      </c>
      <c r="D90" s="25" t="s">
        <v>165</v>
      </c>
      <c r="E90" s="418" t="s">
        <v>1155</v>
      </c>
      <c r="F90" s="37">
        <v>1</v>
      </c>
      <c r="G90" s="151">
        <v>28000</v>
      </c>
      <c r="H90" s="151">
        <f t="shared" si="2"/>
        <v>28000</v>
      </c>
      <c r="I90" s="156"/>
      <c r="J90" s="158" t="s">
        <v>1156</v>
      </c>
      <c r="K90" s="158"/>
      <c r="L90" s="158"/>
      <c r="M90" s="148"/>
      <c r="N90" s="148"/>
      <c r="O90" s="166"/>
      <c r="P90" s="148"/>
      <c r="Q90" s="154"/>
    </row>
    <row r="91" spans="2:18" s="360" customFormat="1" ht="18" customHeight="1">
      <c r="B91" s="405"/>
      <c r="C91" s="25" t="s">
        <v>165</v>
      </c>
      <c r="D91" s="25" t="s">
        <v>165</v>
      </c>
      <c r="E91" s="418" t="s">
        <v>1157</v>
      </c>
      <c r="F91" s="37">
        <v>1</v>
      </c>
      <c r="G91" s="151">
        <v>4000</v>
      </c>
      <c r="H91" s="151">
        <f t="shared" si="2"/>
        <v>4000</v>
      </c>
      <c r="I91" s="156"/>
      <c r="J91" s="158" t="s">
        <v>1158</v>
      </c>
      <c r="K91" s="158"/>
      <c r="L91" s="158"/>
      <c r="M91" s="148"/>
      <c r="N91" s="148"/>
      <c r="O91" s="166"/>
      <c r="P91" s="148"/>
      <c r="Q91" s="154"/>
    </row>
    <row r="92" spans="2:18" s="360" customFormat="1" ht="18" customHeight="1">
      <c r="B92" s="405"/>
      <c r="C92" s="25" t="s">
        <v>165</v>
      </c>
      <c r="D92" s="25" t="s">
        <v>165</v>
      </c>
      <c r="E92" s="418" t="s">
        <v>1159</v>
      </c>
      <c r="F92" s="37">
        <v>1</v>
      </c>
      <c r="G92" s="151">
        <v>4000</v>
      </c>
      <c r="H92" s="151">
        <f t="shared" si="2"/>
        <v>4000</v>
      </c>
      <c r="I92" s="156"/>
      <c r="J92" s="158" t="s">
        <v>1160</v>
      </c>
      <c r="K92" s="158"/>
      <c r="L92" s="158"/>
      <c r="M92" s="148"/>
      <c r="N92" s="148"/>
      <c r="O92" s="166"/>
      <c r="P92" s="148"/>
      <c r="Q92" s="154"/>
    </row>
    <row r="93" spans="2:18" s="360" customFormat="1" ht="18" customHeight="1">
      <c r="B93" s="460"/>
      <c r="C93" s="25" t="s">
        <v>165</v>
      </c>
      <c r="D93" s="25" t="s">
        <v>165</v>
      </c>
      <c r="E93" s="418" t="s">
        <v>1161</v>
      </c>
      <c r="F93" s="37">
        <v>1</v>
      </c>
      <c r="G93" s="151">
        <v>4000</v>
      </c>
      <c r="H93" s="151">
        <f t="shared" si="2"/>
        <v>4000</v>
      </c>
      <c r="I93" s="403">
        <f>SUM(H89:H93)</f>
        <v>172000</v>
      </c>
      <c r="J93" s="158" t="s">
        <v>1162</v>
      </c>
      <c r="K93" s="158"/>
      <c r="L93" s="158"/>
      <c r="M93" s="148"/>
      <c r="N93" s="148"/>
      <c r="O93" s="166"/>
      <c r="P93" s="148"/>
      <c r="Q93" s="154"/>
    </row>
    <row r="94" spans="2:18" s="360" customFormat="1" ht="18" customHeight="1">
      <c r="B94" s="435" t="s">
        <v>1163</v>
      </c>
      <c r="C94" s="25" t="s">
        <v>165</v>
      </c>
      <c r="D94" s="25" t="s">
        <v>165</v>
      </c>
      <c r="E94" s="401" t="s">
        <v>1164</v>
      </c>
      <c r="F94" s="462">
        <v>4</v>
      </c>
      <c r="G94" s="151">
        <v>18000</v>
      </c>
      <c r="H94" s="151">
        <f t="shared" si="2"/>
        <v>72000</v>
      </c>
      <c r="I94" s="156"/>
      <c r="J94" s="417" t="s">
        <v>1165</v>
      </c>
      <c r="K94" s="417"/>
      <c r="L94" s="158"/>
      <c r="M94" s="148"/>
      <c r="N94" s="148"/>
      <c r="O94" s="166"/>
      <c r="P94" s="148"/>
      <c r="Q94" s="154"/>
    </row>
    <row r="95" spans="2:18" s="360" customFormat="1" ht="18" customHeight="1">
      <c r="B95" s="439"/>
      <c r="C95" s="25" t="s">
        <v>165</v>
      </c>
      <c r="D95" s="25" t="s">
        <v>165</v>
      </c>
      <c r="E95" s="401" t="s">
        <v>1166</v>
      </c>
      <c r="F95" s="463">
        <v>4</v>
      </c>
      <c r="G95" s="151">
        <v>8000</v>
      </c>
      <c r="H95" s="151">
        <f t="shared" si="2"/>
        <v>32000</v>
      </c>
      <c r="I95" s="156"/>
      <c r="J95" s="417" t="s">
        <v>1167</v>
      </c>
      <c r="K95" s="417"/>
      <c r="L95" s="158"/>
      <c r="M95" s="148"/>
      <c r="N95" s="148"/>
      <c r="O95" s="166"/>
      <c r="P95" s="148"/>
      <c r="Q95" s="154"/>
    </row>
    <row r="96" spans="2:18" s="360" customFormat="1" ht="18" customHeight="1">
      <c r="B96" s="439"/>
      <c r="C96" s="25" t="s">
        <v>165</v>
      </c>
      <c r="D96" s="25" t="s">
        <v>165</v>
      </c>
      <c r="E96" s="401" t="s">
        <v>1168</v>
      </c>
      <c r="F96" s="464">
        <v>4</v>
      </c>
      <c r="G96" s="415">
        <v>3000</v>
      </c>
      <c r="H96" s="151">
        <f t="shared" si="2"/>
        <v>12000</v>
      </c>
      <c r="I96" s="416"/>
      <c r="J96" s="417" t="s">
        <v>1169</v>
      </c>
      <c r="K96" s="417"/>
      <c r="L96" s="418"/>
      <c r="M96" s="419"/>
      <c r="N96" s="419"/>
      <c r="O96" s="419"/>
      <c r="P96" s="419"/>
      <c r="Q96" s="389"/>
    </row>
    <row r="97" spans="2:17" s="360" customFormat="1" ht="18" customHeight="1">
      <c r="B97" s="439"/>
      <c r="C97" s="25" t="s">
        <v>165</v>
      </c>
      <c r="D97" s="25" t="s">
        <v>165</v>
      </c>
      <c r="E97" s="401" t="s">
        <v>1170</v>
      </c>
      <c r="F97" s="464">
        <v>2</v>
      </c>
      <c r="G97" s="415">
        <v>6500</v>
      </c>
      <c r="H97" s="151">
        <f t="shared" si="2"/>
        <v>13000</v>
      </c>
      <c r="I97" s="416"/>
      <c r="J97" s="418" t="s">
        <v>1171</v>
      </c>
      <c r="K97" s="410"/>
      <c r="L97" s="418"/>
      <c r="M97" s="419"/>
      <c r="N97" s="419"/>
      <c r="O97" s="419"/>
      <c r="P97" s="419"/>
      <c r="Q97" s="389"/>
    </row>
    <row r="98" spans="2:17" s="360" customFormat="1" ht="18" customHeight="1">
      <c r="B98" s="439"/>
      <c r="C98" s="292" t="s">
        <v>165</v>
      </c>
      <c r="D98" s="292" t="s">
        <v>165</v>
      </c>
      <c r="E98" s="465" t="s">
        <v>1172</v>
      </c>
      <c r="F98" s="466">
        <v>4</v>
      </c>
      <c r="G98" s="467">
        <v>17000</v>
      </c>
      <c r="H98" s="294">
        <f t="shared" si="2"/>
        <v>68000</v>
      </c>
      <c r="I98" s="468"/>
      <c r="J98" s="469" t="s">
        <v>1173</v>
      </c>
      <c r="K98" s="470"/>
      <c r="L98" s="418"/>
      <c r="M98" s="419"/>
      <c r="N98" s="419"/>
      <c r="O98" s="419"/>
      <c r="P98" s="419"/>
      <c r="Q98" s="389"/>
    </row>
    <row r="99" spans="2:17" s="360" customFormat="1" ht="18" customHeight="1">
      <c r="B99" s="439"/>
      <c r="C99" s="292" t="s">
        <v>1095</v>
      </c>
      <c r="D99" s="292" t="s">
        <v>1095</v>
      </c>
      <c r="E99" s="469" t="s">
        <v>1174</v>
      </c>
      <c r="F99" s="471">
        <v>2</v>
      </c>
      <c r="G99" s="467">
        <v>22800</v>
      </c>
      <c r="H99" s="294">
        <f t="shared" si="2"/>
        <v>45600</v>
      </c>
      <c r="I99" s="468"/>
      <c r="J99" s="469" t="s">
        <v>1175</v>
      </c>
      <c r="K99" s="469"/>
      <c r="L99" s="418"/>
      <c r="M99" s="419"/>
      <c r="N99" s="419"/>
      <c r="O99" s="419"/>
      <c r="P99" s="419"/>
      <c r="Q99" s="389"/>
    </row>
    <row r="100" spans="2:17" s="360" customFormat="1" ht="18" customHeight="1">
      <c r="B100" s="439"/>
      <c r="C100" s="292" t="s">
        <v>1095</v>
      </c>
      <c r="D100" s="292" t="s">
        <v>1095</v>
      </c>
      <c r="E100" s="469" t="s">
        <v>1176</v>
      </c>
      <c r="F100" s="471">
        <v>2</v>
      </c>
      <c r="G100" s="467">
        <v>29800</v>
      </c>
      <c r="H100" s="294">
        <f t="shared" si="2"/>
        <v>59600</v>
      </c>
      <c r="I100" s="468"/>
      <c r="J100" s="469" t="s">
        <v>1177</v>
      </c>
      <c r="K100" s="469"/>
      <c r="L100" s="418"/>
      <c r="M100" s="419"/>
      <c r="N100" s="419"/>
      <c r="O100" s="419"/>
      <c r="P100" s="419"/>
      <c r="Q100" s="389"/>
    </row>
    <row r="101" spans="2:17" ht="18" customHeight="1">
      <c r="B101" s="445"/>
      <c r="C101" s="25" t="s">
        <v>1178</v>
      </c>
      <c r="D101" s="25" t="s">
        <v>1026</v>
      </c>
      <c r="E101" s="418" t="s">
        <v>1179</v>
      </c>
      <c r="F101" s="472">
        <v>0</v>
      </c>
      <c r="G101" s="415">
        <v>81250</v>
      </c>
      <c r="H101" s="151">
        <f t="shared" si="2"/>
        <v>0</v>
      </c>
      <c r="I101" s="473">
        <f>SUM(H94:H101)</f>
        <v>302200</v>
      </c>
      <c r="J101" s="418" t="s">
        <v>1180</v>
      </c>
      <c r="K101" s="410"/>
      <c r="L101" s="418"/>
      <c r="M101" s="419"/>
      <c r="N101" s="419"/>
      <c r="O101" s="419"/>
      <c r="P101" s="419"/>
      <c r="Q101" s="389"/>
    </row>
    <row r="102" spans="2:17" ht="18" customHeight="1">
      <c r="B102" s="474" t="s">
        <v>1181</v>
      </c>
      <c r="C102" s="413" t="s">
        <v>165</v>
      </c>
      <c r="D102" s="413" t="s">
        <v>165</v>
      </c>
      <c r="E102" s="414" t="s">
        <v>1182</v>
      </c>
      <c r="F102" s="37">
        <v>4</v>
      </c>
      <c r="G102" s="415">
        <v>33000</v>
      </c>
      <c r="H102" s="151">
        <f t="shared" si="2"/>
        <v>132000</v>
      </c>
      <c r="I102" s="416"/>
      <c r="J102" s="417" t="s">
        <v>1183</v>
      </c>
      <c r="K102" s="417"/>
      <c r="L102" s="418"/>
      <c r="M102" s="419"/>
      <c r="N102" s="419"/>
      <c r="O102" s="419"/>
      <c r="P102" s="419"/>
      <c r="Q102" s="389"/>
    </row>
    <row r="103" spans="2:17" ht="18" customHeight="1">
      <c r="B103" s="474"/>
      <c r="C103" s="413" t="s">
        <v>165</v>
      </c>
      <c r="D103" s="413" t="s">
        <v>165</v>
      </c>
      <c r="E103" s="414" t="s">
        <v>1184</v>
      </c>
      <c r="F103" s="37">
        <v>32</v>
      </c>
      <c r="G103" s="415">
        <v>1000</v>
      </c>
      <c r="H103" s="151">
        <f t="shared" si="2"/>
        <v>32000</v>
      </c>
      <c r="I103" s="416"/>
      <c r="J103" s="417" t="s">
        <v>1185</v>
      </c>
      <c r="K103" s="417"/>
      <c r="L103" s="418"/>
      <c r="M103" s="419"/>
      <c r="N103" s="419"/>
      <c r="O103" s="419"/>
      <c r="P103" s="419"/>
      <c r="Q103" s="389"/>
    </row>
    <row r="104" spans="2:17" ht="18" customHeight="1">
      <c r="B104" s="474"/>
      <c r="C104" s="413" t="s">
        <v>165</v>
      </c>
      <c r="D104" s="413" t="s">
        <v>165</v>
      </c>
      <c r="E104" s="414" t="s">
        <v>1186</v>
      </c>
      <c r="F104" s="37">
        <v>4</v>
      </c>
      <c r="G104" s="415">
        <v>20000</v>
      </c>
      <c r="H104" s="151">
        <f t="shared" si="2"/>
        <v>80000</v>
      </c>
      <c r="I104" s="416"/>
      <c r="J104" s="417" t="s">
        <v>1187</v>
      </c>
      <c r="K104" s="417"/>
      <c r="L104" s="418"/>
      <c r="M104" s="419"/>
      <c r="N104" s="419"/>
      <c r="O104" s="419"/>
      <c r="P104" s="419"/>
      <c r="Q104" s="389"/>
    </row>
    <row r="105" spans="2:17" ht="18" customHeight="1">
      <c r="B105" s="474"/>
      <c r="C105" s="413" t="s">
        <v>165</v>
      </c>
      <c r="D105" s="413" t="s">
        <v>165</v>
      </c>
      <c r="E105" s="414" t="s">
        <v>1188</v>
      </c>
      <c r="F105" s="37">
        <v>16</v>
      </c>
      <c r="G105" s="415">
        <v>800</v>
      </c>
      <c r="H105" s="151">
        <f t="shared" si="2"/>
        <v>12800</v>
      </c>
      <c r="I105" s="416"/>
      <c r="J105" s="475" t="s">
        <v>1185</v>
      </c>
      <c r="K105" s="475"/>
      <c r="L105" s="418"/>
      <c r="M105" s="419"/>
      <c r="N105" s="419"/>
      <c r="O105" s="419"/>
      <c r="P105" s="419"/>
      <c r="Q105" s="389"/>
    </row>
    <row r="106" spans="2:17" ht="18" customHeight="1">
      <c r="B106" s="474"/>
      <c r="C106" s="413" t="s">
        <v>165</v>
      </c>
      <c r="D106" s="413" t="s">
        <v>165</v>
      </c>
      <c r="E106" s="414" t="s">
        <v>1189</v>
      </c>
      <c r="F106" s="37">
        <v>16</v>
      </c>
      <c r="G106" s="415">
        <v>800</v>
      </c>
      <c r="H106" s="151">
        <f t="shared" si="2"/>
        <v>12800</v>
      </c>
      <c r="I106" s="416"/>
      <c r="J106" s="417" t="s">
        <v>1190</v>
      </c>
      <c r="K106" s="417"/>
      <c r="L106" s="418"/>
      <c r="M106" s="419"/>
      <c r="N106" s="419"/>
      <c r="O106" s="419"/>
      <c r="P106" s="419"/>
      <c r="Q106" s="389"/>
    </row>
    <row r="107" spans="2:17" ht="18" customHeight="1">
      <c r="B107" s="474"/>
      <c r="C107" s="413" t="s">
        <v>165</v>
      </c>
      <c r="D107" s="413" t="s">
        <v>165</v>
      </c>
      <c r="E107" s="414" t="s">
        <v>1191</v>
      </c>
      <c r="F107" s="37">
        <v>4</v>
      </c>
      <c r="G107" s="415">
        <v>4000</v>
      </c>
      <c r="H107" s="151">
        <f t="shared" si="2"/>
        <v>16000</v>
      </c>
      <c r="I107" s="416"/>
      <c r="J107" s="417" t="s">
        <v>1171</v>
      </c>
      <c r="K107" s="417"/>
      <c r="L107" s="418"/>
      <c r="M107" s="419"/>
      <c r="N107" s="419"/>
      <c r="O107" s="419"/>
      <c r="P107" s="419"/>
      <c r="Q107" s="389"/>
    </row>
    <row r="108" spans="2:17" ht="18" customHeight="1">
      <c r="B108" s="474"/>
      <c r="C108" s="25" t="s">
        <v>1192</v>
      </c>
      <c r="D108" s="25" t="s">
        <v>1026</v>
      </c>
      <c r="E108" s="476" t="s">
        <v>1193</v>
      </c>
      <c r="F108" s="37">
        <v>8</v>
      </c>
      <c r="G108" s="415">
        <v>900</v>
      </c>
      <c r="H108" s="151">
        <f t="shared" si="2"/>
        <v>7200</v>
      </c>
      <c r="I108" s="416"/>
      <c r="J108" s="417" t="s">
        <v>1194</v>
      </c>
      <c r="K108" s="417"/>
      <c r="L108" s="418"/>
      <c r="M108" s="419"/>
      <c r="N108" s="419"/>
      <c r="O108" s="419"/>
      <c r="P108" s="419"/>
      <c r="Q108" s="389"/>
    </row>
    <row r="109" spans="2:17" ht="18" customHeight="1">
      <c r="B109" s="474"/>
      <c r="C109" s="25" t="s">
        <v>1195</v>
      </c>
      <c r="D109" s="25" t="s">
        <v>1026</v>
      </c>
      <c r="E109" s="418" t="s">
        <v>1196</v>
      </c>
      <c r="F109" s="37">
        <v>4</v>
      </c>
      <c r="G109" s="415">
        <v>6070</v>
      </c>
      <c r="H109" s="151">
        <f t="shared" si="2"/>
        <v>24280</v>
      </c>
      <c r="I109" s="416"/>
      <c r="J109" s="418" t="s">
        <v>1197</v>
      </c>
      <c r="K109" s="418"/>
      <c r="L109" s="418"/>
      <c r="M109" s="419"/>
      <c r="N109" s="419"/>
      <c r="O109" s="419"/>
      <c r="P109" s="419"/>
      <c r="Q109" s="389"/>
    </row>
    <row r="110" spans="2:17" ht="18" customHeight="1">
      <c r="B110" s="474"/>
      <c r="C110" s="25" t="s">
        <v>1198</v>
      </c>
      <c r="D110" s="25" t="s">
        <v>1026</v>
      </c>
      <c r="E110" s="418" t="s">
        <v>1199</v>
      </c>
      <c r="F110" s="37">
        <v>4</v>
      </c>
      <c r="G110" s="415">
        <v>8420</v>
      </c>
      <c r="H110" s="151">
        <f t="shared" si="2"/>
        <v>33680</v>
      </c>
      <c r="I110" s="416"/>
      <c r="J110" s="418" t="s">
        <v>1200</v>
      </c>
      <c r="K110" s="418"/>
      <c r="L110" s="418"/>
      <c r="M110" s="419"/>
      <c r="N110" s="419"/>
      <c r="O110" s="419"/>
      <c r="P110" s="419"/>
      <c r="Q110" s="389"/>
    </row>
    <row r="111" spans="2:17" ht="18" customHeight="1">
      <c r="B111" s="474"/>
      <c r="C111" s="25" t="s">
        <v>1198</v>
      </c>
      <c r="D111" s="25" t="s">
        <v>1026</v>
      </c>
      <c r="E111" s="418" t="s">
        <v>1039</v>
      </c>
      <c r="F111" s="37">
        <v>1</v>
      </c>
      <c r="G111" s="415">
        <v>800</v>
      </c>
      <c r="H111" s="151">
        <f t="shared" si="2"/>
        <v>800</v>
      </c>
      <c r="I111" s="416"/>
      <c r="J111" s="418" t="s">
        <v>1039</v>
      </c>
      <c r="K111" s="418"/>
      <c r="L111" s="418"/>
      <c r="M111" s="419"/>
      <c r="N111" s="419"/>
      <c r="O111" s="419"/>
      <c r="P111" s="419"/>
      <c r="Q111" s="389"/>
    </row>
    <row r="112" spans="2:17" ht="18" customHeight="1">
      <c r="B112" s="474" t="s">
        <v>1201</v>
      </c>
      <c r="C112" s="413" t="s">
        <v>165</v>
      </c>
      <c r="D112" s="413" t="s">
        <v>165</v>
      </c>
      <c r="E112" s="414" t="s">
        <v>1202</v>
      </c>
      <c r="F112" s="37">
        <v>4</v>
      </c>
      <c r="G112" s="415">
        <v>26000</v>
      </c>
      <c r="H112" s="151">
        <f t="shared" si="2"/>
        <v>104000</v>
      </c>
      <c r="I112" s="416"/>
      <c r="J112" s="417" t="s">
        <v>1203</v>
      </c>
      <c r="K112" s="417"/>
      <c r="L112" s="418"/>
      <c r="M112" s="419"/>
      <c r="N112" s="419"/>
      <c r="O112" s="419"/>
      <c r="P112" s="419"/>
      <c r="Q112" s="389"/>
    </row>
    <row r="113" spans="2:17" ht="18" customHeight="1">
      <c r="B113" s="474"/>
      <c r="C113" s="413" t="s">
        <v>165</v>
      </c>
      <c r="D113" s="413" t="s">
        <v>165</v>
      </c>
      <c r="E113" s="414" t="s">
        <v>1204</v>
      </c>
      <c r="F113" s="37">
        <v>4</v>
      </c>
      <c r="G113" s="415">
        <v>13000</v>
      </c>
      <c r="H113" s="151">
        <f t="shared" si="2"/>
        <v>52000</v>
      </c>
      <c r="I113" s="416"/>
      <c r="J113" s="417" t="s">
        <v>1205</v>
      </c>
      <c r="K113" s="417"/>
      <c r="L113" s="418"/>
      <c r="M113" s="419"/>
      <c r="N113" s="419"/>
      <c r="O113" s="419"/>
      <c r="P113" s="419"/>
      <c r="Q113" s="389"/>
    </row>
    <row r="114" spans="2:17" ht="18" customHeight="1">
      <c r="B114" s="474"/>
      <c r="C114" s="413" t="s">
        <v>165</v>
      </c>
      <c r="D114" s="413" t="s">
        <v>165</v>
      </c>
      <c r="E114" s="414" t="s">
        <v>1206</v>
      </c>
      <c r="F114" s="37">
        <v>16</v>
      </c>
      <c r="G114" s="415">
        <v>2500</v>
      </c>
      <c r="H114" s="151">
        <f t="shared" si="2"/>
        <v>40000</v>
      </c>
      <c r="I114" s="416"/>
      <c r="J114" s="417" t="s">
        <v>1207</v>
      </c>
      <c r="K114" s="417"/>
      <c r="L114" s="418"/>
      <c r="M114" s="419"/>
      <c r="N114" s="419"/>
      <c r="O114" s="419"/>
      <c r="P114" s="419"/>
      <c r="Q114" s="389"/>
    </row>
    <row r="115" spans="2:17" ht="18" customHeight="1">
      <c r="B115" s="474"/>
      <c r="C115" s="413" t="s">
        <v>165</v>
      </c>
      <c r="D115" s="413" t="s">
        <v>165</v>
      </c>
      <c r="E115" s="414" t="s">
        <v>1208</v>
      </c>
      <c r="F115" s="37">
        <v>8</v>
      </c>
      <c r="G115" s="415">
        <v>1000</v>
      </c>
      <c r="H115" s="151">
        <f t="shared" si="2"/>
        <v>8000</v>
      </c>
      <c r="I115" s="416"/>
      <c r="J115" s="417" t="s">
        <v>1209</v>
      </c>
      <c r="K115" s="417"/>
      <c r="L115" s="418"/>
      <c r="M115" s="419"/>
      <c r="N115" s="419"/>
      <c r="O115" s="419"/>
      <c r="P115" s="419"/>
      <c r="Q115" s="389"/>
    </row>
    <row r="116" spans="2:17" ht="18" customHeight="1">
      <c r="B116" s="474"/>
      <c r="C116" s="413" t="s">
        <v>94</v>
      </c>
      <c r="D116" s="25" t="s">
        <v>1026</v>
      </c>
      <c r="E116" s="414" t="s">
        <v>1210</v>
      </c>
      <c r="F116" s="37">
        <v>8</v>
      </c>
      <c r="G116" s="415">
        <v>14760</v>
      </c>
      <c r="H116" s="151">
        <f t="shared" si="2"/>
        <v>118080</v>
      </c>
      <c r="I116" s="416"/>
      <c r="J116" s="417" t="s">
        <v>1211</v>
      </c>
      <c r="K116" s="417"/>
      <c r="L116" s="418"/>
      <c r="M116" s="419"/>
      <c r="N116" s="419"/>
      <c r="O116" s="419"/>
      <c r="P116" s="419"/>
      <c r="Q116" s="389"/>
    </row>
    <row r="117" spans="2:17" ht="18" customHeight="1">
      <c r="B117" s="474"/>
      <c r="C117" s="413" t="s">
        <v>966</v>
      </c>
      <c r="D117" s="413" t="s">
        <v>966</v>
      </c>
      <c r="E117" s="418" t="s">
        <v>1212</v>
      </c>
      <c r="F117" s="472">
        <v>16</v>
      </c>
      <c r="G117" s="415">
        <v>112</v>
      </c>
      <c r="H117" s="151">
        <f t="shared" si="2"/>
        <v>1792</v>
      </c>
      <c r="I117" s="416"/>
      <c r="J117" s="418" t="s">
        <v>1213</v>
      </c>
      <c r="K117" s="79" t="s">
        <v>1019</v>
      </c>
      <c r="L117" s="418"/>
      <c r="M117" s="419"/>
      <c r="N117" s="419"/>
      <c r="O117" s="419"/>
      <c r="P117" s="419"/>
      <c r="Q117" s="389"/>
    </row>
    <row r="118" spans="2:17" ht="18" customHeight="1">
      <c r="B118" s="474"/>
      <c r="C118" s="413" t="s">
        <v>966</v>
      </c>
      <c r="D118" s="413" t="s">
        <v>966</v>
      </c>
      <c r="E118" s="409" t="s">
        <v>1214</v>
      </c>
      <c r="F118" s="472">
        <v>4</v>
      </c>
      <c r="G118" s="415">
        <v>69</v>
      </c>
      <c r="H118" s="151">
        <f t="shared" si="2"/>
        <v>276</v>
      </c>
      <c r="I118" s="416"/>
      <c r="J118" s="418" t="s">
        <v>1215</v>
      </c>
      <c r="K118" s="79" t="s">
        <v>1019</v>
      </c>
      <c r="L118" s="418"/>
      <c r="M118" s="419"/>
      <c r="N118" s="419"/>
      <c r="O118" s="419"/>
      <c r="P118" s="419"/>
      <c r="Q118" s="389"/>
    </row>
    <row r="119" spans="2:17" ht="18" customHeight="1">
      <c r="B119" s="474"/>
      <c r="C119" s="413" t="s">
        <v>966</v>
      </c>
      <c r="D119" s="413" t="s">
        <v>966</v>
      </c>
      <c r="E119" s="418" t="s">
        <v>1055</v>
      </c>
      <c r="F119" s="472">
        <v>16</v>
      </c>
      <c r="G119" s="415">
        <v>100</v>
      </c>
      <c r="H119" s="151">
        <f t="shared" si="2"/>
        <v>1600</v>
      </c>
      <c r="I119" s="416"/>
      <c r="J119" s="418" t="s">
        <v>1216</v>
      </c>
      <c r="K119" s="79"/>
      <c r="L119" s="418"/>
      <c r="M119" s="419"/>
      <c r="N119" s="419"/>
      <c r="O119" s="419"/>
      <c r="P119" s="419"/>
      <c r="Q119" s="389"/>
    </row>
    <row r="120" spans="2:17" ht="18" customHeight="1">
      <c r="B120" s="435" t="s">
        <v>1217</v>
      </c>
      <c r="C120" s="413" t="s">
        <v>165</v>
      </c>
      <c r="D120" s="413" t="s">
        <v>165</v>
      </c>
      <c r="E120" s="414" t="s">
        <v>1218</v>
      </c>
      <c r="F120" s="37">
        <v>4</v>
      </c>
      <c r="G120" s="415">
        <v>35000</v>
      </c>
      <c r="H120" s="151">
        <f t="shared" si="2"/>
        <v>140000</v>
      </c>
      <c r="I120" s="416"/>
      <c r="J120" s="417" t="s">
        <v>1219</v>
      </c>
      <c r="K120" s="417"/>
      <c r="L120" s="418"/>
      <c r="M120" s="419"/>
      <c r="N120" s="419"/>
      <c r="O120" s="419"/>
      <c r="P120" s="419"/>
      <c r="Q120" s="389"/>
    </row>
    <row r="121" spans="2:17" ht="18" customHeight="1">
      <c r="B121" s="439"/>
      <c r="C121" s="413" t="s">
        <v>165</v>
      </c>
      <c r="D121" s="413" t="s">
        <v>165</v>
      </c>
      <c r="E121" s="414" t="s">
        <v>1220</v>
      </c>
      <c r="F121" s="37">
        <v>8</v>
      </c>
      <c r="G121" s="415">
        <v>7000</v>
      </c>
      <c r="H121" s="151">
        <f t="shared" si="2"/>
        <v>56000</v>
      </c>
      <c r="I121" s="416"/>
      <c r="J121" s="417" t="s">
        <v>1221</v>
      </c>
      <c r="K121" s="417"/>
      <c r="L121" s="418"/>
      <c r="M121" s="419"/>
      <c r="N121" s="419"/>
      <c r="O121" s="419"/>
      <c r="P121" s="419"/>
      <c r="Q121" s="389"/>
    </row>
    <row r="122" spans="2:17" ht="18" customHeight="1">
      <c r="B122" s="439"/>
      <c r="C122" s="413" t="s">
        <v>165</v>
      </c>
      <c r="D122" s="413" t="s">
        <v>165</v>
      </c>
      <c r="E122" s="414" t="s">
        <v>1222</v>
      </c>
      <c r="F122" s="37">
        <v>8</v>
      </c>
      <c r="G122" s="415">
        <v>3500</v>
      </c>
      <c r="H122" s="151">
        <f t="shared" si="2"/>
        <v>28000</v>
      </c>
      <c r="I122" s="416"/>
      <c r="J122" s="417" t="s">
        <v>1223</v>
      </c>
      <c r="K122" s="417"/>
      <c r="L122" s="418"/>
      <c r="M122" s="419"/>
      <c r="N122" s="419"/>
      <c r="O122" s="419"/>
      <c r="P122" s="419"/>
      <c r="Q122" s="389"/>
    </row>
    <row r="123" spans="2:17" ht="18" customHeight="1">
      <c r="B123" s="439"/>
      <c r="C123" s="413" t="s">
        <v>165</v>
      </c>
      <c r="D123" s="413" t="s">
        <v>165</v>
      </c>
      <c r="E123" s="414" t="s">
        <v>1224</v>
      </c>
      <c r="F123" s="472">
        <v>8</v>
      </c>
      <c r="G123" s="415">
        <v>8000</v>
      </c>
      <c r="H123" s="151">
        <f>F123*G123</f>
        <v>64000</v>
      </c>
      <c r="I123" s="416"/>
      <c r="J123" s="418" t="s">
        <v>1225</v>
      </c>
      <c r="K123" s="418"/>
      <c r="L123" s="418"/>
      <c r="M123" s="419"/>
      <c r="N123" s="419"/>
      <c r="O123" s="419"/>
      <c r="P123" s="419"/>
      <c r="Q123" s="389"/>
    </row>
    <row r="124" spans="2:17" ht="18" customHeight="1">
      <c r="B124" s="439"/>
      <c r="C124" s="413" t="s">
        <v>165</v>
      </c>
      <c r="D124" s="413" t="s">
        <v>165</v>
      </c>
      <c r="E124" s="414" t="s">
        <v>1226</v>
      </c>
      <c r="F124" s="472">
        <v>8</v>
      </c>
      <c r="G124" s="415">
        <v>5000</v>
      </c>
      <c r="H124" s="151">
        <f t="shared" si="2"/>
        <v>40000</v>
      </c>
      <c r="I124" s="416"/>
      <c r="J124" s="418" t="s">
        <v>1225</v>
      </c>
      <c r="K124" s="418"/>
      <c r="L124" s="418"/>
      <c r="M124" s="419"/>
      <c r="N124" s="419"/>
      <c r="O124" s="419"/>
      <c r="P124" s="419"/>
      <c r="Q124" s="389"/>
    </row>
    <row r="125" spans="2:17" ht="18" customHeight="1">
      <c r="B125" s="439"/>
      <c r="C125" s="413" t="s">
        <v>165</v>
      </c>
      <c r="D125" s="413" t="s">
        <v>165</v>
      </c>
      <c r="E125" s="414" t="s">
        <v>1227</v>
      </c>
      <c r="F125" s="37">
        <v>4</v>
      </c>
      <c r="G125" s="415">
        <v>17000</v>
      </c>
      <c r="H125" s="151">
        <f t="shared" si="2"/>
        <v>68000</v>
      </c>
      <c r="I125" s="416"/>
      <c r="J125" s="417" t="s">
        <v>1228</v>
      </c>
      <c r="K125" s="417"/>
      <c r="L125" s="418"/>
      <c r="M125" s="419"/>
      <c r="N125" s="419"/>
      <c r="O125" s="419"/>
      <c r="P125" s="419"/>
      <c r="Q125" s="389"/>
    </row>
    <row r="126" spans="2:17" ht="18" customHeight="1">
      <c r="B126" s="439"/>
      <c r="C126" s="413" t="s">
        <v>165</v>
      </c>
      <c r="D126" s="413" t="s">
        <v>165</v>
      </c>
      <c r="E126" s="414" t="s">
        <v>1229</v>
      </c>
      <c r="F126" s="37">
        <v>4</v>
      </c>
      <c r="G126" s="415">
        <v>6000</v>
      </c>
      <c r="H126" s="151">
        <f t="shared" si="2"/>
        <v>24000</v>
      </c>
      <c r="I126" s="416"/>
      <c r="J126" s="417" t="s">
        <v>1230</v>
      </c>
      <c r="K126" s="417"/>
      <c r="L126" s="418"/>
      <c r="M126" s="419"/>
      <c r="N126" s="419"/>
      <c r="O126" s="419"/>
      <c r="P126" s="419"/>
      <c r="Q126" s="389"/>
    </row>
    <row r="127" spans="2:17" ht="18" customHeight="1">
      <c r="B127" s="439"/>
      <c r="C127" s="413" t="s">
        <v>165</v>
      </c>
      <c r="D127" s="413" t="s">
        <v>165</v>
      </c>
      <c r="E127" s="414" t="s">
        <v>1231</v>
      </c>
      <c r="F127" s="37">
        <v>4</v>
      </c>
      <c r="G127" s="415">
        <v>6000</v>
      </c>
      <c r="H127" s="151">
        <f t="shared" si="2"/>
        <v>24000</v>
      </c>
      <c r="I127" s="416"/>
      <c r="J127" s="417" t="s">
        <v>1232</v>
      </c>
      <c r="K127" s="417"/>
      <c r="L127" s="418"/>
      <c r="M127" s="419"/>
      <c r="N127" s="419"/>
      <c r="O127" s="419"/>
      <c r="P127" s="419"/>
      <c r="Q127" s="389"/>
    </row>
    <row r="128" spans="2:17" ht="18" customHeight="1">
      <c r="B128" s="439"/>
      <c r="C128" s="413" t="s">
        <v>165</v>
      </c>
      <c r="D128" s="413" t="s">
        <v>165</v>
      </c>
      <c r="E128" s="414" t="s">
        <v>1233</v>
      </c>
      <c r="F128" s="37">
        <v>4</v>
      </c>
      <c r="G128" s="415">
        <v>6000</v>
      </c>
      <c r="H128" s="151">
        <f t="shared" si="2"/>
        <v>24000</v>
      </c>
      <c r="I128" s="416"/>
      <c r="J128" s="417" t="s">
        <v>1234</v>
      </c>
      <c r="K128" s="417"/>
      <c r="L128" s="418"/>
      <c r="M128" s="419"/>
      <c r="N128" s="419"/>
      <c r="O128" s="419"/>
      <c r="P128" s="419"/>
      <c r="Q128" s="389"/>
    </row>
    <row r="129" spans="2:17" ht="18" customHeight="1">
      <c r="B129" s="439"/>
      <c r="C129" s="413" t="s">
        <v>165</v>
      </c>
      <c r="D129" s="413" t="s">
        <v>165</v>
      </c>
      <c r="E129" s="414" t="s">
        <v>1235</v>
      </c>
      <c r="F129" s="37">
        <v>8</v>
      </c>
      <c r="G129" s="415">
        <v>2500</v>
      </c>
      <c r="H129" s="151">
        <f t="shared" si="2"/>
        <v>20000</v>
      </c>
      <c r="I129" s="416"/>
      <c r="J129" s="417" t="s">
        <v>1236</v>
      </c>
      <c r="K129" s="417"/>
      <c r="L129" s="418"/>
      <c r="M129" s="419"/>
      <c r="N129" s="419"/>
      <c r="O129" s="419"/>
      <c r="P129" s="419"/>
      <c r="Q129" s="389"/>
    </row>
    <row r="130" spans="2:17" ht="18" customHeight="1">
      <c r="B130" s="439"/>
      <c r="C130" s="413" t="s">
        <v>165</v>
      </c>
      <c r="D130" s="413" t="s">
        <v>165</v>
      </c>
      <c r="E130" s="414" t="s">
        <v>1237</v>
      </c>
      <c r="F130" s="37">
        <v>16</v>
      </c>
      <c r="G130" s="415">
        <v>1500</v>
      </c>
      <c r="H130" s="151">
        <f t="shared" si="2"/>
        <v>24000</v>
      </c>
      <c r="I130" s="416"/>
      <c r="J130" s="417" t="s">
        <v>1207</v>
      </c>
      <c r="K130" s="417"/>
      <c r="L130" s="418"/>
      <c r="M130" s="419"/>
      <c r="N130" s="419"/>
      <c r="O130" s="419"/>
      <c r="P130" s="419"/>
      <c r="Q130" s="389"/>
    </row>
    <row r="131" spans="2:17" ht="18" customHeight="1">
      <c r="B131" s="439"/>
      <c r="C131" s="413" t="s">
        <v>165</v>
      </c>
      <c r="D131" s="413" t="s">
        <v>165</v>
      </c>
      <c r="E131" s="414" t="s">
        <v>1238</v>
      </c>
      <c r="F131" s="37">
        <v>16</v>
      </c>
      <c r="G131" s="415">
        <v>800</v>
      </c>
      <c r="H131" s="151">
        <f t="shared" si="2"/>
        <v>12800</v>
      </c>
      <c r="I131" s="416"/>
      <c r="J131" s="417" t="s">
        <v>1207</v>
      </c>
      <c r="K131" s="417"/>
      <c r="L131" s="418"/>
      <c r="M131" s="419"/>
      <c r="N131" s="419"/>
      <c r="O131" s="419"/>
      <c r="P131" s="419"/>
      <c r="Q131" s="389"/>
    </row>
    <row r="132" spans="2:17" ht="18" customHeight="1">
      <c r="B132" s="439"/>
      <c r="C132" s="413"/>
      <c r="D132" s="413"/>
      <c r="E132" s="418" t="s">
        <v>1239</v>
      </c>
      <c r="F132" s="477">
        <v>32</v>
      </c>
      <c r="G132" s="478"/>
      <c r="H132" s="7"/>
      <c r="I132" s="479"/>
      <c r="J132" s="410" t="s">
        <v>1240</v>
      </c>
      <c r="K132" s="418"/>
      <c r="L132" s="418"/>
      <c r="M132" s="419"/>
      <c r="N132" s="419"/>
      <c r="O132" s="419"/>
      <c r="P132" s="419"/>
      <c r="Q132" s="389"/>
    </row>
    <row r="133" spans="2:17" ht="18" customHeight="1">
      <c r="B133" s="439"/>
      <c r="C133" s="413" t="s">
        <v>94</v>
      </c>
      <c r="D133" s="25" t="s">
        <v>1026</v>
      </c>
      <c r="E133" s="414" t="s">
        <v>1241</v>
      </c>
      <c r="F133" s="37">
        <v>16</v>
      </c>
      <c r="G133" s="415">
        <v>2880</v>
      </c>
      <c r="H133" s="151">
        <f t="shared" si="2"/>
        <v>46080</v>
      </c>
      <c r="I133" s="416"/>
      <c r="J133" s="417" t="s">
        <v>1242</v>
      </c>
      <c r="K133" s="417"/>
      <c r="L133" s="418"/>
      <c r="M133" s="419"/>
      <c r="N133" s="419"/>
      <c r="O133" s="419"/>
      <c r="P133" s="419"/>
      <c r="Q133" s="389"/>
    </row>
    <row r="134" spans="2:17" ht="18" customHeight="1">
      <c r="B134" s="439"/>
      <c r="C134" s="413" t="s">
        <v>94</v>
      </c>
      <c r="D134" s="25" t="s">
        <v>1026</v>
      </c>
      <c r="E134" s="414" t="s">
        <v>1063</v>
      </c>
      <c r="F134" s="37">
        <v>4</v>
      </c>
      <c r="G134" s="415">
        <v>4250</v>
      </c>
      <c r="H134" s="151">
        <f t="shared" si="2"/>
        <v>17000</v>
      </c>
      <c r="I134" s="416"/>
      <c r="J134" s="417" t="s">
        <v>1064</v>
      </c>
      <c r="K134" s="417"/>
      <c r="L134" s="418"/>
      <c r="M134" s="419"/>
      <c r="N134" s="419"/>
      <c r="O134" s="419"/>
      <c r="P134" s="419"/>
      <c r="Q134" s="389"/>
    </row>
    <row r="135" spans="2:17" ht="18" customHeight="1">
      <c r="B135" s="439"/>
      <c r="C135" s="413" t="s">
        <v>94</v>
      </c>
      <c r="D135" s="25" t="s">
        <v>1026</v>
      </c>
      <c r="E135" s="414" t="s">
        <v>1065</v>
      </c>
      <c r="F135" s="37">
        <v>30</v>
      </c>
      <c r="G135" s="415">
        <v>850</v>
      </c>
      <c r="H135" s="151">
        <f t="shared" si="2"/>
        <v>25500</v>
      </c>
      <c r="I135" s="416"/>
      <c r="J135" s="417" t="s">
        <v>1066</v>
      </c>
      <c r="K135" s="417"/>
      <c r="L135" s="418"/>
      <c r="M135" s="419"/>
      <c r="N135" s="419"/>
      <c r="O135" s="419"/>
      <c r="P135" s="419"/>
      <c r="Q135" s="389"/>
    </row>
    <row r="136" spans="2:17" ht="18" customHeight="1">
      <c r="B136" s="439"/>
      <c r="C136" s="413" t="s">
        <v>94</v>
      </c>
      <c r="D136" s="25" t="s">
        <v>1026</v>
      </c>
      <c r="E136" s="414" t="s">
        <v>1243</v>
      </c>
      <c r="F136" s="37">
        <v>4</v>
      </c>
      <c r="G136" s="415">
        <v>12900</v>
      </c>
      <c r="H136" s="151">
        <f t="shared" si="2"/>
        <v>51600</v>
      </c>
      <c r="I136" s="416"/>
      <c r="J136" s="417" t="s">
        <v>1244</v>
      </c>
      <c r="K136" s="417"/>
      <c r="L136" s="418"/>
      <c r="M136" s="419"/>
      <c r="N136" s="419"/>
      <c r="O136" s="419"/>
      <c r="P136" s="419"/>
      <c r="Q136" s="389"/>
    </row>
    <row r="137" spans="2:17" ht="18" customHeight="1">
      <c r="B137" s="439"/>
      <c r="C137" s="413" t="s">
        <v>966</v>
      </c>
      <c r="D137" s="413" t="s">
        <v>966</v>
      </c>
      <c r="E137" s="418" t="s">
        <v>1055</v>
      </c>
      <c r="F137" s="472">
        <v>16</v>
      </c>
      <c r="G137" s="415">
        <v>100</v>
      </c>
      <c r="H137" s="151">
        <f t="shared" si="2"/>
        <v>1600</v>
      </c>
      <c r="I137" s="416"/>
      <c r="J137" s="418" t="s">
        <v>1216</v>
      </c>
      <c r="K137" s="418"/>
      <c r="L137" s="418"/>
      <c r="M137" s="419"/>
      <c r="N137" s="419"/>
      <c r="O137" s="419"/>
      <c r="P137" s="419"/>
      <c r="Q137" s="389"/>
    </row>
    <row r="138" spans="2:17" ht="18" customHeight="1">
      <c r="B138" s="439"/>
      <c r="C138" s="413" t="s">
        <v>966</v>
      </c>
      <c r="D138" s="413" t="s">
        <v>966</v>
      </c>
      <c r="E138" s="418" t="s">
        <v>1245</v>
      </c>
      <c r="F138" s="472">
        <v>8</v>
      </c>
      <c r="G138" s="415">
        <v>9566</v>
      </c>
      <c r="H138" s="151">
        <f t="shared" si="2"/>
        <v>76528</v>
      </c>
      <c r="I138" s="416"/>
      <c r="J138" s="418" t="s">
        <v>1246</v>
      </c>
      <c r="K138" s="79" t="s">
        <v>1019</v>
      </c>
      <c r="L138" s="418"/>
      <c r="M138" s="419"/>
      <c r="N138" s="419"/>
      <c r="O138" s="419"/>
      <c r="P138" s="419"/>
      <c r="Q138" s="389"/>
    </row>
    <row r="139" spans="2:17" ht="18" customHeight="1">
      <c r="B139" s="439"/>
      <c r="C139" s="413" t="s">
        <v>966</v>
      </c>
      <c r="D139" s="413" t="s">
        <v>966</v>
      </c>
      <c r="E139" s="418" t="s">
        <v>1247</v>
      </c>
      <c r="F139" s="472">
        <v>4</v>
      </c>
      <c r="G139" s="415">
        <v>2290</v>
      </c>
      <c r="H139" s="151">
        <f>F139*G139</f>
        <v>9160</v>
      </c>
      <c r="I139" s="416"/>
      <c r="J139" s="418" t="s">
        <v>1248</v>
      </c>
      <c r="K139" s="79" t="s">
        <v>1019</v>
      </c>
      <c r="L139" s="418"/>
      <c r="M139" s="419"/>
      <c r="N139" s="419"/>
      <c r="O139" s="419"/>
      <c r="P139" s="419"/>
      <c r="Q139" s="389"/>
    </row>
    <row r="140" spans="2:17" ht="18" customHeight="1">
      <c r="B140" s="439"/>
      <c r="C140" s="413" t="s">
        <v>966</v>
      </c>
      <c r="D140" s="413" t="s">
        <v>966</v>
      </c>
      <c r="E140" s="409" t="s">
        <v>1249</v>
      </c>
      <c r="F140" s="472">
        <v>4</v>
      </c>
      <c r="G140" s="415">
        <v>2730</v>
      </c>
      <c r="H140" s="151">
        <f t="shared" si="2"/>
        <v>10920</v>
      </c>
      <c r="I140" s="416"/>
      <c r="J140" s="418" t="s">
        <v>1248</v>
      </c>
      <c r="K140" s="79" t="s">
        <v>1019</v>
      </c>
      <c r="L140" s="418"/>
      <c r="M140" s="419"/>
      <c r="N140" s="419"/>
      <c r="O140" s="419"/>
      <c r="P140" s="419"/>
      <c r="Q140" s="389"/>
    </row>
    <row r="141" spans="2:17" ht="18" customHeight="1">
      <c r="B141" s="439"/>
      <c r="C141" s="413" t="s">
        <v>966</v>
      </c>
      <c r="D141" s="413" t="s">
        <v>966</v>
      </c>
      <c r="E141" s="16" t="s">
        <v>1250</v>
      </c>
      <c r="F141" s="472">
        <v>1</v>
      </c>
      <c r="G141" s="415">
        <v>371</v>
      </c>
      <c r="H141" s="151">
        <f t="shared" si="2"/>
        <v>371</v>
      </c>
      <c r="I141" s="416"/>
      <c r="J141" s="418" t="s">
        <v>1052</v>
      </c>
      <c r="K141" s="79" t="s">
        <v>1019</v>
      </c>
      <c r="L141" s="418"/>
      <c r="M141" s="419"/>
      <c r="N141" s="419"/>
      <c r="O141" s="419"/>
      <c r="P141" s="419"/>
      <c r="Q141" s="389"/>
    </row>
    <row r="142" spans="2:17" ht="18" customHeight="1">
      <c r="B142" s="439"/>
      <c r="C142" s="413" t="s">
        <v>966</v>
      </c>
      <c r="D142" s="413" t="s">
        <v>966</v>
      </c>
      <c r="E142" s="480" t="s">
        <v>1251</v>
      </c>
      <c r="F142" s="472">
        <v>4</v>
      </c>
      <c r="G142" s="415">
        <v>21910</v>
      </c>
      <c r="H142" s="151">
        <f t="shared" si="2"/>
        <v>87640</v>
      </c>
      <c r="I142" s="416"/>
      <c r="J142" s="418" t="s">
        <v>1252</v>
      </c>
      <c r="K142" s="79" t="s">
        <v>1019</v>
      </c>
      <c r="L142" s="418"/>
      <c r="M142" s="419"/>
      <c r="N142" s="419"/>
      <c r="O142" s="419"/>
      <c r="P142" s="419"/>
      <c r="Q142" s="389"/>
    </row>
    <row r="143" spans="2:17" ht="18" customHeight="1">
      <c r="B143" s="439"/>
      <c r="C143" s="413" t="s">
        <v>165</v>
      </c>
      <c r="D143" s="413" t="s">
        <v>165</v>
      </c>
      <c r="E143" s="418" t="s">
        <v>1031</v>
      </c>
      <c r="F143" s="472">
        <v>4</v>
      </c>
      <c r="G143" s="415">
        <v>100000</v>
      </c>
      <c r="H143" s="151">
        <f t="shared" si="2"/>
        <v>400000</v>
      </c>
      <c r="I143" s="473">
        <f>SUM(H89:H143)</f>
        <v>2402707</v>
      </c>
      <c r="J143" s="418" t="s">
        <v>1031</v>
      </c>
      <c r="K143" s="79"/>
      <c r="L143" s="418"/>
      <c r="M143" s="419"/>
      <c r="N143" s="419"/>
      <c r="O143" s="419"/>
      <c r="P143" s="419"/>
      <c r="Q143" s="389"/>
    </row>
    <row r="144" spans="2:17" ht="18" customHeight="1">
      <c r="B144" s="435" t="s">
        <v>1039</v>
      </c>
      <c r="C144" s="413"/>
      <c r="D144" s="413"/>
      <c r="E144" s="418" t="s">
        <v>1253</v>
      </c>
      <c r="F144" s="472">
        <v>1</v>
      </c>
      <c r="G144" s="415">
        <v>25000</v>
      </c>
      <c r="H144" s="151">
        <f t="shared" si="2"/>
        <v>25000</v>
      </c>
      <c r="I144" s="416"/>
      <c r="J144" s="418"/>
      <c r="K144" s="418"/>
      <c r="L144" s="418"/>
      <c r="M144" s="419"/>
      <c r="N144" s="419"/>
      <c r="O144" s="419"/>
      <c r="P144" s="419"/>
      <c r="Q144" s="389"/>
    </row>
    <row r="145" spans="2:17" ht="18" customHeight="1">
      <c r="B145" s="445"/>
      <c r="C145" s="413"/>
      <c r="D145" s="413"/>
      <c r="E145" s="418" t="s">
        <v>1254</v>
      </c>
      <c r="F145" s="472">
        <v>1</v>
      </c>
      <c r="G145" s="415"/>
      <c r="H145" s="151"/>
      <c r="I145" s="416"/>
      <c r="J145" s="418"/>
      <c r="K145" s="418"/>
      <c r="L145" s="418"/>
      <c r="M145" s="419"/>
      <c r="N145" s="419"/>
      <c r="O145" s="419"/>
      <c r="P145" s="419"/>
      <c r="Q145" s="389"/>
    </row>
    <row r="146" spans="2:17" ht="18" customHeight="1">
      <c r="G146" s="481"/>
      <c r="H146" s="481"/>
    </row>
    <row r="147" spans="2:17" ht="18" customHeight="1">
      <c r="B147" s="386" t="s">
        <v>153</v>
      </c>
      <c r="C147" s="413" t="s">
        <v>966</v>
      </c>
      <c r="D147" s="413" t="s">
        <v>966</v>
      </c>
      <c r="E147" s="386" t="s">
        <v>1118</v>
      </c>
      <c r="F147" s="472">
        <v>1</v>
      </c>
      <c r="G147" s="482">
        <v>440</v>
      </c>
      <c r="H147" s="482">
        <v>440</v>
      </c>
      <c r="I147" s="483"/>
      <c r="J147" s="386" t="s">
        <v>1255</v>
      </c>
      <c r="K147" s="79" t="s">
        <v>1019</v>
      </c>
      <c r="L147" s="386"/>
      <c r="M147" s="386"/>
      <c r="N147" s="291"/>
      <c r="O147" s="483"/>
      <c r="P147" s="484"/>
      <c r="Q147" s="389"/>
    </row>
    <row r="148" spans="2:17" ht="18" customHeight="1">
      <c r="B148" s="386"/>
      <c r="C148" s="413" t="s">
        <v>966</v>
      </c>
      <c r="D148" s="413" t="s">
        <v>966</v>
      </c>
      <c r="E148" s="386" t="s">
        <v>1116</v>
      </c>
      <c r="F148" s="472">
        <v>1</v>
      </c>
      <c r="G148" s="482">
        <v>600</v>
      </c>
      <c r="H148" s="482">
        <v>600</v>
      </c>
      <c r="I148" s="483"/>
      <c r="J148" s="386" t="s">
        <v>1256</v>
      </c>
      <c r="K148" s="79" t="s">
        <v>1019</v>
      </c>
      <c r="L148" s="386"/>
      <c r="M148" s="386"/>
      <c r="N148" s="291"/>
      <c r="O148" s="483"/>
      <c r="P148" s="484"/>
      <c r="Q148" s="389"/>
    </row>
    <row r="149" spans="2:17" ht="18" customHeight="1">
      <c r="B149" s="386"/>
      <c r="C149" s="413" t="s">
        <v>966</v>
      </c>
      <c r="D149" s="413" t="s">
        <v>966</v>
      </c>
      <c r="E149" s="386" t="s">
        <v>1257</v>
      </c>
      <c r="F149" s="472">
        <v>1</v>
      </c>
      <c r="G149" s="482">
        <v>840</v>
      </c>
      <c r="H149" s="482">
        <v>840</v>
      </c>
      <c r="I149" s="483"/>
      <c r="J149" s="386" t="s">
        <v>1255</v>
      </c>
      <c r="K149" s="79" t="s">
        <v>1019</v>
      </c>
      <c r="L149" s="386"/>
      <c r="M149" s="386"/>
      <c r="N149" s="291"/>
      <c r="O149" s="483"/>
      <c r="P149" s="484"/>
      <c r="Q149" s="389"/>
    </row>
    <row r="150" spans="2:17" ht="18" customHeight="1">
      <c r="B150" s="386"/>
      <c r="C150" s="413" t="s">
        <v>966</v>
      </c>
      <c r="D150" s="413" t="s">
        <v>966</v>
      </c>
      <c r="E150" s="386" t="s">
        <v>1021</v>
      </c>
      <c r="F150" s="472">
        <v>16</v>
      </c>
      <c r="G150" s="482">
        <v>361</v>
      </c>
      <c r="H150" s="482">
        <v>5776</v>
      </c>
      <c r="I150" s="483"/>
      <c r="J150" s="386" t="s">
        <v>1258</v>
      </c>
      <c r="K150" s="79" t="s">
        <v>1019</v>
      </c>
      <c r="L150" s="386"/>
      <c r="M150" s="386"/>
      <c r="N150" s="291"/>
      <c r="O150" s="483"/>
      <c r="P150" s="484"/>
      <c r="Q150" s="389"/>
    </row>
    <row r="151" spans="2:17" ht="18" customHeight="1">
      <c r="B151" s="386"/>
      <c r="C151" s="413" t="s">
        <v>966</v>
      </c>
      <c r="D151" s="413" t="s">
        <v>966</v>
      </c>
      <c r="E151" s="386" t="s">
        <v>1023</v>
      </c>
      <c r="F151" s="472">
        <v>16</v>
      </c>
      <c r="G151" s="482">
        <v>70</v>
      </c>
      <c r="H151" s="482">
        <v>1120</v>
      </c>
      <c r="I151" s="483"/>
      <c r="J151" s="386" t="s">
        <v>1024</v>
      </c>
      <c r="K151" s="79" t="s">
        <v>1019</v>
      </c>
      <c r="L151" s="386"/>
      <c r="M151" s="386"/>
      <c r="N151" s="291"/>
      <c r="O151" s="483"/>
      <c r="P151" s="484"/>
      <c r="Q151" s="389"/>
    </row>
    <row r="152" spans="2:17" ht="18" customHeight="1">
      <c r="B152" s="386"/>
      <c r="C152" s="413" t="s">
        <v>966</v>
      </c>
      <c r="D152" s="413" t="s">
        <v>966</v>
      </c>
      <c r="E152" s="386" t="s">
        <v>1259</v>
      </c>
      <c r="F152" s="472">
        <v>4</v>
      </c>
      <c r="G152" s="482">
        <v>790</v>
      </c>
      <c r="H152" s="482">
        <v>3160</v>
      </c>
      <c r="I152" s="483"/>
      <c r="J152" s="386" t="s">
        <v>1260</v>
      </c>
      <c r="K152" s="79" t="s">
        <v>1019</v>
      </c>
      <c r="L152" s="386"/>
      <c r="M152" s="386"/>
      <c r="N152" s="291"/>
      <c r="O152" s="483"/>
      <c r="P152" s="484"/>
      <c r="Q152" s="389"/>
    </row>
    <row r="153" spans="2:17" ht="18" customHeight="1">
      <c r="B153" s="386"/>
      <c r="C153" s="291"/>
      <c r="D153" s="291"/>
      <c r="E153" s="386"/>
      <c r="F153" s="472"/>
      <c r="G153" s="482"/>
      <c r="H153" s="482"/>
      <c r="I153" s="483"/>
      <c r="J153" s="386"/>
      <c r="K153" s="386"/>
      <c r="L153" s="386"/>
      <c r="M153" s="386"/>
      <c r="N153" s="291"/>
      <c r="O153" s="483"/>
      <c r="P153" s="484"/>
      <c r="Q153" s="389"/>
    </row>
    <row r="154" spans="2:17" ht="18" customHeight="1">
      <c r="B154" s="386"/>
      <c r="C154" s="413" t="s">
        <v>966</v>
      </c>
      <c r="D154" s="413" t="s">
        <v>966</v>
      </c>
      <c r="E154" s="386" t="s">
        <v>1261</v>
      </c>
      <c r="F154" s="472">
        <v>4</v>
      </c>
      <c r="G154" s="482">
        <v>520</v>
      </c>
      <c r="H154" s="482">
        <v>2080</v>
      </c>
      <c r="I154" s="483"/>
      <c r="J154" s="386" t="s">
        <v>1258</v>
      </c>
      <c r="K154" s="386"/>
      <c r="L154" s="386"/>
      <c r="M154" s="386"/>
      <c r="N154" s="291"/>
      <c r="O154" s="483"/>
      <c r="P154" s="484"/>
      <c r="Q154" s="389"/>
    </row>
    <row r="155" spans="2:17" ht="18" customHeight="1">
      <c r="B155" s="386"/>
      <c r="C155" s="413" t="s">
        <v>966</v>
      </c>
      <c r="D155" s="413" t="s">
        <v>966</v>
      </c>
      <c r="E155" s="386" t="s">
        <v>1262</v>
      </c>
      <c r="F155" s="472">
        <v>8</v>
      </c>
      <c r="G155" s="482">
        <v>370</v>
      </c>
      <c r="H155" s="482">
        <v>2960</v>
      </c>
      <c r="I155" s="483"/>
      <c r="J155" s="386" t="s">
        <v>1263</v>
      </c>
      <c r="K155" s="386"/>
      <c r="L155" s="386"/>
      <c r="M155" s="386"/>
      <c r="N155" s="291"/>
      <c r="O155" s="483"/>
      <c r="P155" s="484"/>
      <c r="Q155" s="389"/>
    </row>
    <row r="156" spans="2:17" ht="18" customHeight="1">
      <c r="B156" s="386"/>
      <c r="C156" s="413" t="s">
        <v>966</v>
      </c>
      <c r="D156" s="413" t="s">
        <v>966</v>
      </c>
      <c r="E156" s="386" t="s">
        <v>1264</v>
      </c>
      <c r="F156" s="472">
        <v>4</v>
      </c>
      <c r="G156" s="482">
        <v>640</v>
      </c>
      <c r="H156" s="482">
        <v>2560</v>
      </c>
      <c r="I156" s="483"/>
      <c r="J156" s="386" t="s">
        <v>1263</v>
      </c>
      <c r="K156" s="386"/>
      <c r="L156" s="386"/>
      <c r="M156" s="386"/>
      <c r="N156" s="291"/>
      <c r="O156" s="483"/>
      <c r="P156" s="484"/>
      <c r="Q156" s="389"/>
    </row>
    <row r="157" spans="2:17" ht="18" customHeight="1">
      <c r="B157" s="386"/>
      <c r="C157" s="413" t="s">
        <v>966</v>
      </c>
      <c r="D157" s="413" t="s">
        <v>966</v>
      </c>
      <c r="E157" s="386" t="s">
        <v>1035</v>
      </c>
      <c r="F157" s="472">
        <v>4</v>
      </c>
      <c r="G157" s="482">
        <v>610</v>
      </c>
      <c r="H157" s="482">
        <v>2440</v>
      </c>
      <c r="I157" s="483"/>
      <c r="J157" s="386" t="s">
        <v>1263</v>
      </c>
      <c r="K157" s="386"/>
      <c r="L157" s="386"/>
      <c r="M157" s="386"/>
      <c r="N157" s="291"/>
      <c r="O157" s="483"/>
      <c r="P157" s="484"/>
      <c r="Q157" s="389"/>
    </row>
    <row r="158" spans="2:17" ht="18" customHeight="1">
      <c r="B158" s="386"/>
      <c r="C158" s="291"/>
      <c r="D158" s="291"/>
      <c r="E158" s="386"/>
      <c r="F158" s="472"/>
      <c r="G158" s="482"/>
      <c r="H158" s="482"/>
      <c r="I158" s="483"/>
      <c r="J158" s="386"/>
      <c r="K158" s="386"/>
      <c r="L158" s="386"/>
      <c r="M158" s="386"/>
      <c r="N158" s="291"/>
      <c r="O158" s="483"/>
      <c r="P158" s="484"/>
      <c r="Q158" s="389"/>
    </row>
    <row r="159" spans="2:17" ht="18" customHeight="1">
      <c r="B159" s="386"/>
      <c r="C159" s="413" t="s">
        <v>966</v>
      </c>
      <c r="D159" s="413" t="s">
        <v>966</v>
      </c>
      <c r="E159" s="386" t="s">
        <v>1265</v>
      </c>
      <c r="F159" s="472">
        <v>1</v>
      </c>
      <c r="G159" s="482">
        <v>2000</v>
      </c>
      <c r="H159" s="482">
        <v>2000</v>
      </c>
      <c r="I159" s="483"/>
      <c r="J159" s="386" t="s">
        <v>1050</v>
      </c>
      <c r="K159" s="386"/>
      <c r="L159" s="386"/>
      <c r="M159" s="386"/>
      <c r="N159" s="291"/>
      <c r="O159" s="483"/>
      <c r="P159" s="484"/>
      <c r="Q159" s="389"/>
    </row>
    <row r="160" spans="2:17" ht="18" customHeight="1">
      <c r="B160" s="386"/>
      <c r="C160" s="413" t="s">
        <v>966</v>
      </c>
      <c r="D160" s="413" t="s">
        <v>966</v>
      </c>
      <c r="E160" s="386" t="s">
        <v>1266</v>
      </c>
      <c r="F160" s="472">
        <v>100</v>
      </c>
      <c r="G160" s="482">
        <v>85</v>
      </c>
      <c r="H160" s="482">
        <v>8500</v>
      </c>
      <c r="I160" s="483"/>
      <c r="J160" s="386" t="s">
        <v>1267</v>
      </c>
      <c r="K160" s="386"/>
      <c r="L160" s="386"/>
      <c r="M160" s="386"/>
      <c r="N160" s="291"/>
      <c r="O160" s="483"/>
      <c r="P160" s="484"/>
      <c r="Q160" s="389"/>
    </row>
    <row r="161" spans="2:17" ht="18" customHeight="1">
      <c r="B161" s="386"/>
      <c r="C161" s="413" t="s">
        <v>966</v>
      </c>
      <c r="D161" s="413" t="s">
        <v>966</v>
      </c>
      <c r="E161" s="386" t="s">
        <v>1268</v>
      </c>
      <c r="F161" s="472">
        <v>200</v>
      </c>
      <c r="G161" s="482">
        <v>66</v>
      </c>
      <c r="H161" s="482">
        <v>13200</v>
      </c>
      <c r="I161" s="483"/>
      <c r="J161" s="386" t="s">
        <v>1269</v>
      </c>
      <c r="K161" s="386"/>
      <c r="L161" s="386"/>
      <c r="M161" s="386"/>
      <c r="N161" s="291"/>
      <c r="O161" s="483"/>
      <c r="P161" s="484"/>
      <c r="Q161" s="389"/>
    </row>
    <row r="162" spans="2:17" ht="18" customHeight="1">
      <c r="B162" s="386"/>
      <c r="C162" s="413" t="s">
        <v>966</v>
      </c>
      <c r="D162" s="413" t="s">
        <v>966</v>
      </c>
      <c r="E162" s="386" t="s">
        <v>1270</v>
      </c>
      <c r="F162" s="472">
        <v>1</v>
      </c>
      <c r="G162" s="482">
        <v>5700</v>
      </c>
      <c r="H162" s="482">
        <v>5700</v>
      </c>
      <c r="I162" s="483"/>
      <c r="J162" s="386" t="s">
        <v>1271</v>
      </c>
      <c r="K162" s="386"/>
      <c r="L162" s="386"/>
      <c r="M162" s="386"/>
      <c r="N162" s="291"/>
      <c r="O162" s="483"/>
      <c r="P162" s="484"/>
      <c r="Q162" s="389"/>
    </row>
    <row r="163" spans="2:17" ht="18" customHeight="1">
      <c r="B163" s="386"/>
      <c r="C163" s="413" t="s">
        <v>966</v>
      </c>
      <c r="D163" s="413" t="s">
        <v>966</v>
      </c>
      <c r="E163" s="386" t="s">
        <v>1261</v>
      </c>
      <c r="F163" s="472">
        <v>12</v>
      </c>
      <c r="G163" s="482">
        <v>494</v>
      </c>
      <c r="H163" s="482">
        <v>5928</v>
      </c>
      <c r="I163" s="483"/>
      <c r="J163" s="386" t="s">
        <v>1258</v>
      </c>
      <c r="K163" s="386"/>
      <c r="L163" s="386"/>
      <c r="M163" s="386"/>
      <c r="N163" s="291"/>
      <c r="O163" s="483"/>
      <c r="P163" s="484"/>
      <c r="Q163" s="389"/>
    </row>
    <row r="164" spans="2:17" ht="18" customHeight="1">
      <c r="B164" s="386"/>
      <c r="C164" s="291"/>
      <c r="D164" s="291"/>
      <c r="E164" s="386"/>
      <c r="F164" s="472"/>
      <c r="G164" s="482"/>
      <c r="H164" s="482"/>
      <c r="I164" s="483"/>
      <c r="J164" s="386"/>
      <c r="K164" s="386"/>
      <c r="L164" s="386"/>
      <c r="M164" s="386"/>
      <c r="N164" s="291"/>
      <c r="O164" s="483"/>
      <c r="P164" s="484"/>
      <c r="Q164" s="389"/>
    </row>
    <row r="165" spans="2:17" ht="18" customHeight="1">
      <c r="B165" s="386"/>
      <c r="C165" s="413" t="s">
        <v>966</v>
      </c>
      <c r="D165" s="413" t="s">
        <v>966</v>
      </c>
      <c r="E165" s="386" t="s">
        <v>1272</v>
      </c>
      <c r="F165" s="472">
        <v>4</v>
      </c>
      <c r="G165" s="482">
        <v>540</v>
      </c>
      <c r="H165" s="482">
        <v>2160</v>
      </c>
      <c r="I165" s="483"/>
      <c r="J165" s="386" t="s">
        <v>1273</v>
      </c>
      <c r="K165" s="386"/>
      <c r="L165" s="386"/>
      <c r="M165" s="386"/>
      <c r="N165" s="291"/>
      <c r="O165" s="483"/>
      <c r="P165" s="484"/>
      <c r="Q165" s="389"/>
    </row>
    <row r="166" spans="2:17" ht="18" customHeight="1">
      <c r="B166" s="386"/>
      <c r="C166" s="413" t="s">
        <v>966</v>
      </c>
      <c r="D166" s="413" t="s">
        <v>966</v>
      </c>
      <c r="E166" s="386" t="s">
        <v>1274</v>
      </c>
      <c r="F166" s="472">
        <v>1</v>
      </c>
      <c r="G166" s="482">
        <v>235</v>
      </c>
      <c r="H166" s="482">
        <v>235</v>
      </c>
      <c r="I166" s="483"/>
      <c r="J166" s="386" t="s">
        <v>1275</v>
      </c>
      <c r="K166" s="386"/>
      <c r="L166" s="386"/>
      <c r="M166" s="386"/>
      <c r="N166" s="291"/>
      <c r="O166" s="483"/>
      <c r="P166" s="484"/>
      <c r="Q166" s="389"/>
    </row>
    <row r="167" spans="2:17" ht="18" customHeight="1">
      <c r="B167" s="386"/>
      <c r="C167" s="413" t="s">
        <v>966</v>
      </c>
      <c r="D167" s="413" t="s">
        <v>966</v>
      </c>
      <c r="E167" s="386" t="s">
        <v>1276</v>
      </c>
      <c r="F167" s="472">
        <v>4</v>
      </c>
      <c r="G167" s="482">
        <v>2300</v>
      </c>
      <c r="H167" s="482">
        <v>9200</v>
      </c>
      <c r="I167" s="483"/>
      <c r="J167" s="386" t="s">
        <v>1277</v>
      </c>
      <c r="K167" s="386"/>
      <c r="L167" s="386"/>
      <c r="M167" s="386"/>
      <c r="N167" s="291"/>
      <c r="O167" s="483"/>
      <c r="P167" s="484"/>
      <c r="Q167" s="389"/>
    </row>
    <row r="168" spans="2:17" ht="18" customHeight="1">
      <c r="B168" s="386"/>
      <c r="C168" s="413" t="s">
        <v>966</v>
      </c>
      <c r="D168" s="413" t="s">
        <v>966</v>
      </c>
      <c r="E168" s="386" t="s">
        <v>1278</v>
      </c>
      <c r="F168" s="472">
        <v>4</v>
      </c>
      <c r="G168" s="482">
        <v>3079</v>
      </c>
      <c r="H168" s="482">
        <v>12316</v>
      </c>
      <c r="I168" s="483"/>
      <c r="J168" s="386" t="s">
        <v>1279</v>
      </c>
      <c r="K168" s="386"/>
      <c r="L168" s="386"/>
      <c r="M168" s="386"/>
      <c r="N168" s="291"/>
      <c r="O168" s="483"/>
      <c r="P168" s="484"/>
      <c r="Q168" s="389"/>
    </row>
    <row r="169" spans="2:17" ht="18" customHeight="1">
      <c r="B169" s="386"/>
      <c r="C169" s="291"/>
      <c r="D169" s="291"/>
      <c r="E169" s="386"/>
      <c r="F169" s="472"/>
      <c r="G169" s="482"/>
      <c r="H169" s="482"/>
      <c r="I169" s="483"/>
      <c r="J169" s="386"/>
      <c r="K169" s="386"/>
      <c r="L169" s="386"/>
      <c r="M169" s="386"/>
      <c r="N169" s="291"/>
      <c r="O169" s="483"/>
      <c r="P169" s="484"/>
      <c r="Q169" s="389"/>
    </row>
    <row r="170" spans="2:17" ht="18" customHeight="1">
      <c r="B170" s="386"/>
      <c r="C170" s="413" t="s">
        <v>966</v>
      </c>
      <c r="D170" s="413" t="s">
        <v>966</v>
      </c>
      <c r="E170" s="386" t="s">
        <v>1280</v>
      </c>
      <c r="F170" s="472">
        <v>4</v>
      </c>
      <c r="G170" s="482">
        <v>840</v>
      </c>
      <c r="H170" s="482">
        <v>3360</v>
      </c>
      <c r="I170" s="483"/>
      <c r="J170" s="386"/>
      <c r="K170" s="386"/>
      <c r="L170" s="386"/>
      <c r="M170" s="386"/>
      <c r="N170" s="291"/>
      <c r="O170" s="483"/>
      <c r="P170" s="484"/>
      <c r="Q170" s="389"/>
    </row>
    <row r="171" spans="2:17" ht="18" customHeight="1">
      <c r="B171" s="386"/>
      <c r="C171" s="413" t="s">
        <v>966</v>
      </c>
      <c r="D171" s="413" t="s">
        <v>966</v>
      </c>
      <c r="E171" s="386" t="s">
        <v>1281</v>
      </c>
      <c r="F171" s="472">
        <v>100</v>
      </c>
      <c r="G171" s="482">
        <v>39</v>
      </c>
      <c r="H171" s="482">
        <v>3900</v>
      </c>
      <c r="I171" s="483"/>
      <c r="J171" s="386"/>
      <c r="K171" s="386"/>
      <c r="L171" s="386"/>
      <c r="M171" s="386"/>
      <c r="N171" s="291"/>
      <c r="O171" s="483"/>
      <c r="P171" s="484" t="s">
        <v>1282</v>
      </c>
      <c r="Q171" s="389"/>
    </row>
    <row r="172" spans="2:17" ht="18" customHeight="1">
      <c r="B172" s="386"/>
      <c r="C172" s="413" t="s">
        <v>966</v>
      </c>
      <c r="D172" s="413" t="s">
        <v>966</v>
      </c>
      <c r="E172" s="386" t="s">
        <v>1283</v>
      </c>
      <c r="F172" s="472">
        <v>3</v>
      </c>
      <c r="G172" s="482">
        <v>4930</v>
      </c>
      <c r="H172" s="482">
        <v>14790</v>
      </c>
      <c r="I172" s="483"/>
      <c r="J172" s="386"/>
      <c r="K172" s="386"/>
      <c r="L172" s="386"/>
      <c r="M172" s="386"/>
      <c r="N172" s="291"/>
      <c r="O172" s="483"/>
      <c r="P172" s="484"/>
      <c r="Q172" s="389"/>
    </row>
    <row r="173" spans="2:17" ht="18" customHeight="1">
      <c r="B173" s="386"/>
      <c r="C173" s="413" t="s">
        <v>966</v>
      </c>
      <c r="D173" s="413" t="s">
        <v>966</v>
      </c>
      <c r="E173" s="386" t="s">
        <v>1284</v>
      </c>
      <c r="F173" s="472">
        <v>4</v>
      </c>
      <c r="G173" s="482">
        <v>4550</v>
      </c>
      <c r="H173" s="482">
        <v>18200</v>
      </c>
      <c r="I173" s="483"/>
      <c r="J173" s="386"/>
      <c r="K173" s="386"/>
      <c r="L173" s="386"/>
      <c r="M173" s="386"/>
      <c r="N173" s="291"/>
      <c r="O173" s="483"/>
      <c r="P173" s="484"/>
      <c r="Q173" s="389"/>
    </row>
    <row r="174" spans="2:17" ht="18" customHeight="1">
      <c r="B174" s="386"/>
      <c r="C174" s="413" t="s">
        <v>966</v>
      </c>
      <c r="D174" s="413" t="s">
        <v>966</v>
      </c>
      <c r="E174" s="386" t="s">
        <v>1285</v>
      </c>
      <c r="F174" s="472">
        <v>16</v>
      </c>
      <c r="G174" s="482">
        <v>95</v>
      </c>
      <c r="H174" s="482">
        <v>1520</v>
      </c>
      <c r="I174" s="483"/>
      <c r="J174" s="386"/>
      <c r="K174" s="386"/>
      <c r="L174" s="386"/>
      <c r="M174" s="386"/>
      <c r="N174" s="291"/>
      <c r="O174" s="483"/>
      <c r="P174" s="484"/>
      <c r="Q174" s="389"/>
    </row>
    <row r="175" spans="2:17" ht="18" customHeight="1">
      <c r="B175" s="386"/>
      <c r="C175" s="413" t="s">
        <v>966</v>
      </c>
      <c r="D175" s="413" t="s">
        <v>966</v>
      </c>
      <c r="E175" s="386" t="s">
        <v>1286</v>
      </c>
      <c r="F175" s="472">
        <v>4</v>
      </c>
      <c r="G175" s="482">
        <v>13800</v>
      </c>
      <c r="H175" s="482">
        <v>55200</v>
      </c>
      <c r="I175" s="483"/>
      <c r="J175" s="386"/>
      <c r="K175" s="386"/>
      <c r="L175" s="386"/>
      <c r="M175" s="386"/>
      <c r="N175" s="291"/>
      <c r="O175" s="483"/>
      <c r="P175" s="484"/>
      <c r="Q175" s="389"/>
    </row>
    <row r="176" spans="2:17" ht="18" customHeight="1">
      <c r="B176" s="386"/>
      <c r="C176" s="413" t="s">
        <v>966</v>
      </c>
      <c r="D176" s="413" t="s">
        <v>966</v>
      </c>
      <c r="E176" s="386" t="s">
        <v>1287</v>
      </c>
      <c r="F176" s="472">
        <v>20</v>
      </c>
      <c r="G176" s="482">
        <v>300</v>
      </c>
      <c r="H176" s="482">
        <v>6000</v>
      </c>
      <c r="I176" s="483"/>
      <c r="J176" s="386"/>
      <c r="K176" s="386"/>
      <c r="L176" s="386"/>
      <c r="M176" s="386"/>
      <c r="N176" s="291"/>
      <c r="O176" s="483"/>
      <c r="P176" s="484"/>
      <c r="Q176" s="389"/>
    </row>
    <row r="177" spans="2:17" ht="18" customHeight="1">
      <c r="B177" s="386"/>
      <c r="C177" s="413" t="s">
        <v>966</v>
      </c>
      <c r="D177" s="413" t="s">
        <v>966</v>
      </c>
      <c r="E177" s="386" t="s">
        <v>1288</v>
      </c>
      <c r="F177" s="472">
        <v>8</v>
      </c>
      <c r="G177" s="482">
        <v>1097</v>
      </c>
      <c r="H177" s="482">
        <v>1105</v>
      </c>
      <c r="I177" s="483"/>
      <c r="J177" s="386"/>
      <c r="K177" s="386"/>
      <c r="L177" s="386"/>
      <c r="M177" s="386"/>
      <c r="N177" s="291"/>
      <c r="O177" s="483"/>
      <c r="P177" s="484"/>
      <c r="Q177" s="389"/>
    </row>
    <row r="178" spans="2:17" ht="18" customHeight="1">
      <c r="B178" s="386"/>
      <c r="C178" s="291"/>
      <c r="D178" s="291"/>
      <c r="E178" s="386"/>
      <c r="F178" s="472"/>
      <c r="G178" s="482"/>
      <c r="H178" s="482"/>
      <c r="I178" s="483"/>
      <c r="J178" s="386"/>
      <c r="K178" s="386"/>
      <c r="L178" s="386"/>
      <c r="M178" s="386"/>
      <c r="N178" s="291"/>
      <c r="O178" s="483"/>
      <c r="P178" s="484"/>
      <c r="Q178" s="389"/>
    </row>
    <row r="179" spans="2:17" ht="18" customHeight="1">
      <c r="B179" s="386"/>
      <c r="C179" s="413" t="s">
        <v>94</v>
      </c>
      <c r="D179" s="25" t="s">
        <v>1026</v>
      </c>
      <c r="E179" s="386" t="s">
        <v>1243</v>
      </c>
      <c r="F179" s="472">
        <v>4</v>
      </c>
      <c r="G179" s="482">
        <v>12900</v>
      </c>
      <c r="H179" s="482">
        <v>51600</v>
      </c>
      <c r="I179" s="483"/>
      <c r="J179" s="386"/>
      <c r="K179" s="386"/>
      <c r="L179" s="386"/>
      <c r="M179" s="386"/>
      <c r="N179" s="291"/>
      <c r="O179" s="483"/>
      <c r="P179" s="484" t="s">
        <v>1020</v>
      </c>
      <c r="Q179" s="389" t="s">
        <v>1289</v>
      </c>
    </row>
    <row r="180" spans="2:17" ht="18" customHeight="1">
      <c r="B180" s="386"/>
      <c r="C180" s="413" t="s">
        <v>94</v>
      </c>
      <c r="D180" s="25" t="s">
        <v>1026</v>
      </c>
      <c r="E180" s="386" t="s">
        <v>1290</v>
      </c>
      <c r="F180" s="472">
        <v>20</v>
      </c>
      <c r="G180" s="291">
        <v>291</v>
      </c>
      <c r="H180" s="291">
        <v>5820</v>
      </c>
      <c r="I180" s="483"/>
      <c r="J180" s="386"/>
      <c r="K180" s="386"/>
      <c r="L180" s="386"/>
      <c r="M180" s="386"/>
      <c r="N180" s="291"/>
      <c r="O180" s="483"/>
      <c r="P180" s="485">
        <v>42088</v>
      </c>
      <c r="Q180" s="389">
        <v>42088</v>
      </c>
    </row>
    <row r="181" spans="2:17" ht="18" customHeight="1">
      <c r="B181" s="386"/>
      <c r="C181" s="291"/>
      <c r="D181" s="291"/>
      <c r="E181" s="386"/>
      <c r="F181" s="472"/>
      <c r="G181" s="291"/>
      <c r="H181" s="291"/>
      <c r="I181" s="483"/>
      <c r="J181" s="386"/>
      <c r="K181" s="386"/>
      <c r="L181" s="386"/>
      <c r="M181" s="386"/>
      <c r="N181" s="291"/>
      <c r="O181" s="483"/>
      <c r="P181" s="484"/>
      <c r="Q181" s="389"/>
    </row>
    <row r="182" spans="2:17" ht="18" customHeight="1">
      <c r="B182" s="386"/>
      <c r="C182" s="413" t="s">
        <v>165</v>
      </c>
      <c r="D182" s="413" t="s">
        <v>165</v>
      </c>
      <c r="E182" s="386" t="s">
        <v>1291</v>
      </c>
      <c r="F182" s="472">
        <v>4</v>
      </c>
      <c r="G182" s="482">
        <v>707450</v>
      </c>
      <c r="H182" s="482">
        <v>2829800</v>
      </c>
      <c r="I182" s="483"/>
      <c r="J182" s="386"/>
      <c r="K182" s="386"/>
      <c r="L182" s="386"/>
      <c r="M182" s="388">
        <v>42094</v>
      </c>
      <c r="N182" s="291"/>
      <c r="O182" s="483"/>
      <c r="P182" s="484"/>
      <c r="Q182" s="389"/>
    </row>
    <row r="183" spans="2:17" ht="18" customHeight="1">
      <c r="B183" s="386"/>
      <c r="C183" s="413" t="s">
        <v>165</v>
      </c>
      <c r="D183" s="413" t="s">
        <v>165</v>
      </c>
      <c r="E183" s="386" t="s">
        <v>1292</v>
      </c>
      <c r="F183" s="472">
        <v>4</v>
      </c>
      <c r="G183" s="482">
        <v>375000</v>
      </c>
      <c r="H183" s="482">
        <v>1500000</v>
      </c>
      <c r="I183" s="483"/>
      <c r="J183" s="386"/>
      <c r="K183" s="386"/>
      <c r="L183" s="386"/>
      <c r="M183" s="388">
        <v>42094</v>
      </c>
      <c r="N183" s="291"/>
      <c r="O183" s="483"/>
      <c r="P183" s="484"/>
      <c r="Q183" s="389"/>
    </row>
    <row r="184" spans="2:17" ht="18" customHeight="1">
      <c r="B184" s="386"/>
      <c r="C184" s="291"/>
      <c r="D184" s="291"/>
      <c r="E184" s="386"/>
      <c r="F184" s="472"/>
      <c r="G184" s="482"/>
      <c r="H184" s="482"/>
      <c r="I184" s="483"/>
      <c r="J184" s="386"/>
      <c r="K184" s="386"/>
      <c r="L184" s="386"/>
      <c r="M184" s="386"/>
      <c r="N184" s="291"/>
      <c r="O184" s="483"/>
      <c r="P184" s="484"/>
      <c r="Q184" s="389"/>
    </row>
    <row r="185" spans="2:17" ht="18" customHeight="1">
      <c r="B185" s="386"/>
      <c r="C185" s="291"/>
      <c r="D185" s="291"/>
      <c r="E185" s="386"/>
      <c r="F185" s="472"/>
      <c r="G185" s="482"/>
      <c r="H185" s="482"/>
      <c r="I185" s="483"/>
      <c r="J185" s="386"/>
      <c r="K185" s="386"/>
      <c r="L185" s="386"/>
      <c r="M185" s="386"/>
      <c r="N185" s="291"/>
      <c r="O185" s="483"/>
      <c r="P185" s="484"/>
      <c r="Q185" s="389"/>
    </row>
    <row r="186" spans="2:17" ht="18" customHeight="1">
      <c r="B186" s="386"/>
      <c r="C186" s="291"/>
      <c r="D186" s="291"/>
      <c r="E186" s="386"/>
      <c r="F186" s="472"/>
      <c r="G186" s="482"/>
      <c r="H186" s="482"/>
      <c r="I186" s="483"/>
      <c r="J186" s="386"/>
      <c r="K186" s="386"/>
      <c r="L186" s="386"/>
      <c r="M186" s="386"/>
      <c r="N186" s="291"/>
      <c r="O186" s="483"/>
      <c r="P186" s="484"/>
      <c r="Q186" s="389"/>
    </row>
    <row r="187" spans="2:17" ht="18" customHeight="1">
      <c r="B187" s="386"/>
      <c r="C187" s="291"/>
      <c r="D187" s="291"/>
      <c r="E187" s="386"/>
      <c r="F187" s="472"/>
      <c r="G187" s="482"/>
      <c r="H187" s="482"/>
      <c r="I187" s="483"/>
      <c r="J187" s="386"/>
      <c r="K187" s="386"/>
      <c r="L187" s="386"/>
      <c r="M187" s="386"/>
      <c r="N187" s="291"/>
      <c r="O187" s="483"/>
      <c r="P187" s="484"/>
      <c r="Q187" s="389"/>
    </row>
    <row r="188" spans="2:17" ht="18" customHeight="1">
      <c r="B188" s="386"/>
      <c r="C188" s="291"/>
      <c r="D188" s="291"/>
      <c r="E188" s="386"/>
      <c r="F188" s="472"/>
      <c r="G188" s="482"/>
      <c r="H188" s="482"/>
      <c r="I188" s="483"/>
      <c r="J188" s="386"/>
      <c r="K188" s="386"/>
      <c r="L188" s="386"/>
      <c r="M188" s="386"/>
      <c r="N188" s="291"/>
      <c r="O188" s="483"/>
      <c r="P188" s="484"/>
      <c r="Q188" s="389"/>
    </row>
    <row r="189" spans="2:17" ht="18" customHeight="1">
      <c r="B189" s="386"/>
      <c r="C189" s="291"/>
      <c r="D189" s="291"/>
      <c r="E189" s="386"/>
      <c r="F189" s="472"/>
      <c r="G189" s="482"/>
      <c r="H189" s="482"/>
      <c r="I189" s="483"/>
      <c r="J189" s="386"/>
      <c r="K189" s="386"/>
      <c r="L189" s="386"/>
      <c r="M189" s="386"/>
      <c r="N189" s="291"/>
      <c r="O189" s="483"/>
      <c r="P189" s="484"/>
      <c r="Q189" s="389"/>
    </row>
    <row r="190" spans="2:17" ht="18" customHeight="1"/>
    <row r="191" spans="2:17" ht="18" customHeight="1"/>
    <row r="192" spans="2:17" ht="18" customHeight="1"/>
  </sheetData>
  <autoFilter ref="B8:R143" xr:uid="{555DFE15-76E8-4198-BC5E-12D3B1A0163B}"/>
  <mergeCells count="26">
    <mergeCell ref="B89:B93"/>
    <mergeCell ref="B94:B101"/>
    <mergeCell ref="B102:B111"/>
    <mergeCell ref="B112:B119"/>
    <mergeCell ref="B120:B143"/>
    <mergeCell ref="B144:B145"/>
    <mergeCell ref="I54:I55"/>
    <mergeCell ref="B80:B88"/>
    <mergeCell ref="F80:F81"/>
    <mergeCell ref="G80:G81"/>
    <mergeCell ref="H80:H81"/>
    <mergeCell ref="I80:I81"/>
    <mergeCell ref="B11:B17"/>
    <mergeCell ref="B18:B53"/>
    <mergeCell ref="B54:B79"/>
    <mergeCell ref="F54:F55"/>
    <mergeCell ref="G54:G55"/>
    <mergeCell ref="H54:H55"/>
    <mergeCell ref="B2:D2"/>
    <mergeCell ref="G2:I2"/>
    <mergeCell ref="B3:D3"/>
    <mergeCell ref="B4:D4"/>
    <mergeCell ref="G4:I6"/>
    <mergeCell ref="J4:K6"/>
    <mergeCell ref="B5:D5"/>
    <mergeCell ref="B6:D6"/>
  </mergeCells>
  <phoneticPr fontId="3"/>
  <pageMargins left="0.25" right="0.25" top="0.75" bottom="0.75" header="0.3" footer="0.3"/>
  <pageSetup paperSize="8"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5C96B-24B4-41FD-A5AC-D0C6861D2D1B}">
  <dimension ref="B2:Q44"/>
  <sheetViews>
    <sheetView zoomScale="85" zoomScaleNormal="85" workbookViewId="0">
      <pane xSplit="10" ySplit="8" topLeftCell="K36" activePane="bottomRight" state="frozen"/>
      <selection pane="topRight" activeCell="K1" sqref="K1"/>
      <selection pane="bottomLeft" activeCell="A9" sqref="A9"/>
      <selection pane="bottomRight" activeCell="Q43" sqref="Q43"/>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1293</v>
      </c>
      <c r="G2" s="4" t="s">
        <v>2</v>
      </c>
      <c r="H2" s="5"/>
      <c r="I2" s="6"/>
      <c r="J2" s="7">
        <f>SUM(H:H)</f>
        <v>116839</v>
      </c>
    </row>
    <row r="3" spans="2:17" ht="20.100000000000001" customHeight="1">
      <c r="B3" s="1" t="s">
        <v>3</v>
      </c>
      <c r="C3" s="1"/>
      <c r="D3" s="1"/>
      <c r="E3" s="13" t="s">
        <v>1294</v>
      </c>
    </row>
    <row r="4" spans="2:17" ht="20.100000000000001" customHeight="1">
      <c r="B4" s="1" t="s">
        <v>5</v>
      </c>
      <c r="C4" s="1"/>
      <c r="D4" s="1"/>
      <c r="E4" s="13">
        <v>126924</v>
      </c>
    </row>
    <row r="5" spans="2:17" ht="20.100000000000001" customHeight="1">
      <c r="B5" s="1" t="s">
        <v>6</v>
      </c>
      <c r="C5" s="1"/>
      <c r="D5" s="1"/>
      <c r="E5" s="14">
        <v>42083</v>
      </c>
    </row>
    <row r="6" spans="2:17" ht="20.100000000000001" customHeight="1">
      <c r="B6" s="1" t="s">
        <v>7</v>
      </c>
      <c r="C6" s="1"/>
      <c r="D6" s="1"/>
      <c r="E6" s="14"/>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72" t="s">
        <v>252</v>
      </c>
      <c r="D10" s="72" t="s">
        <v>252</v>
      </c>
      <c r="E10" s="96" t="s">
        <v>1295</v>
      </c>
      <c r="F10" s="26">
        <v>1</v>
      </c>
      <c r="G10" s="74">
        <v>30000</v>
      </c>
      <c r="H10" s="23">
        <f t="shared" ref="H10:H24" si="0">F10*G10</f>
        <v>30000</v>
      </c>
      <c r="I10" s="17"/>
      <c r="J10" s="26"/>
      <c r="K10" s="16"/>
      <c r="L10" s="16"/>
      <c r="M10" s="18">
        <v>42069</v>
      </c>
      <c r="N10" s="15"/>
      <c r="O10" s="16"/>
      <c r="P10" s="18">
        <v>42079</v>
      </c>
      <c r="Q10" s="70">
        <v>42079</v>
      </c>
    </row>
    <row r="11" spans="2:17" s="8" customFormat="1" ht="19.7" customHeight="1">
      <c r="B11" s="15">
        <v>4</v>
      </c>
      <c r="C11" s="72" t="s">
        <v>252</v>
      </c>
      <c r="D11" s="72" t="s">
        <v>252</v>
      </c>
      <c r="E11" s="96" t="s">
        <v>254</v>
      </c>
      <c r="F11" s="26">
        <v>1</v>
      </c>
      <c r="G11" s="74">
        <v>1000</v>
      </c>
      <c r="H11" s="23">
        <f t="shared" si="0"/>
        <v>1000</v>
      </c>
      <c r="I11" s="17"/>
      <c r="J11" s="26"/>
      <c r="K11" s="16"/>
      <c r="L11" s="16"/>
      <c r="M11" s="18">
        <v>42069</v>
      </c>
      <c r="N11" s="15"/>
      <c r="O11" s="16"/>
      <c r="P11" s="18"/>
      <c r="Q11" s="70"/>
    </row>
    <row r="12" spans="2:17" s="8" customFormat="1" ht="19.7" customHeight="1">
      <c r="B12" s="15"/>
      <c r="C12" s="15"/>
      <c r="D12" s="15"/>
      <c r="E12" s="73"/>
      <c r="F12" s="26"/>
      <c r="G12" s="74"/>
      <c r="H12" s="23">
        <f t="shared" si="0"/>
        <v>0</v>
      </c>
      <c r="I12" s="17"/>
      <c r="J12" s="26"/>
      <c r="K12" s="16"/>
      <c r="L12" s="16"/>
      <c r="M12" s="18"/>
      <c r="N12" s="15"/>
      <c r="O12" s="16"/>
      <c r="P12" s="18"/>
      <c r="Q12" s="70"/>
    </row>
    <row r="13" spans="2:17" s="8" customFormat="1" ht="19.7" customHeight="1">
      <c r="B13" s="15">
        <v>12</v>
      </c>
      <c r="C13" s="15" t="s">
        <v>58</v>
      </c>
      <c r="D13" s="15" t="s">
        <v>58</v>
      </c>
      <c r="E13" s="73" t="s">
        <v>1296</v>
      </c>
      <c r="F13" s="26">
        <v>1</v>
      </c>
      <c r="G13" s="74">
        <v>14000</v>
      </c>
      <c r="H13" s="23">
        <f t="shared" si="0"/>
        <v>14000</v>
      </c>
      <c r="I13" s="17"/>
      <c r="J13" s="26" t="s">
        <v>1297</v>
      </c>
      <c r="K13" s="16"/>
      <c r="L13" s="16"/>
      <c r="M13" s="18">
        <v>42069</v>
      </c>
      <c r="N13" s="15"/>
      <c r="O13" s="16"/>
      <c r="P13" s="18">
        <v>42076</v>
      </c>
      <c r="Q13" s="70">
        <v>42076</v>
      </c>
    </row>
    <row r="14" spans="2:17" s="8" customFormat="1" ht="19.7" customHeight="1">
      <c r="B14" s="15">
        <v>12</v>
      </c>
      <c r="C14" s="15" t="s">
        <v>58</v>
      </c>
      <c r="D14" s="15" t="s">
        <v>58</v>
      </c>
      <c r="E14" s="73" t="s">
        <v>1298</v>
      </c>
      <c r="F14" s="26">
        <v>1</v>
      </c>
      <c r="G14" s="74">
        <v>960</v>
      </c>
      <c r="H14" s="23">
        <f t="shared" si="0"/>
        <v>960</v>
      </c>
      <c r="I14" s="17"/>
      <c r="J14" s="26" t="s">
        <v>395</v>
      </c>
      <c r="K14" s="16"/>
      <c r="L14" s="16"/>
      <c r="M14" s="18">
        <v>42069</v>
      </c>
      <c r="N14" s="15"/>
      <c r="O14" s="16"/>
      <c r="P14" s="18">
        <v>42076</v>
      </c>
      <c r="Q14" s="70">
        <v>42076</v>
      </c>
    </row>
    <row r="15" spans="2:17" s="8" customFormat="1" ht="19.7" customHeight="1">
      <c r="B15" s="15">
        <v>12</v>
      </c>
      <c r="C15" s="15" t="s">
        <v>58</v>
      </c>
      <c r="D15" s="15" t="s">
        <v>58</v>
      </c>
      <c r="E15" s="73" t="s">
        <v>228</v>
      </c>
      <c r="F15" s="26">
        <v>1</v>
      </c>
      <c r="G15" s="74">
        <v>78</v>
      </c>
      <c r="H15" s="23">
        <f t="shared" si="0"/>
        <v>78</v>
      </c>
      <c r="I15" s="17"/>
      <c r="J15" s="26" t="s">
        <v>1299</v>
      </c>
      <c r="K15" s="16"/>
      <c r="L15" s="16"/>
      <c r="M15" s="18">
        <v>42069</v>
      </c>
      <c r="N15" s="15"/>
      <c r="O15" s="16"/>
      <c r="P15" s="18">
        <v>42076</v>
      </c>
      <c r="Q15" s="70">
        <v>42076</v>
      </c>
    </row>
    <row r="16" spans="2:17" s="8" customFormat="1" ht="19.7" customHeight="1">
      <c r="B16" s="15">
        <v>12</v>
      </c>
      <c r="C16" s="15" t="s">
        <v>58</v>
      </c>
      <c r="D16" s="15" t="s">
        <v>58</v>
      </c>
      <c r="E16" s="73" t="s">
        <v>1300</v>
      </c>
      <c r="F16" s="26">
        <v>20</v>
      </c>
      <c r="G16" s="74">
        <v>63</v>
      </c>
      <c r="H16" s="23">
        <f>F16*G16</f>
        <v>1260</v>
      </c>
      <c r="I16" s="17"/>
      <c r="J16" s="26" t="s">
        <v>1301</v>
      </c>
      <c r="K16" s="16"/>
      <c r="L16" s="16"/>
      <c r="M16" s="18">
        <v>42069</v>
      </c>
      <c r="N16" s="15"/>
      <c r="O16" s="16"/>
      <c r="P16" s="18">
        <v>42076</v>
      </c>
      <c r="Q16" s="70">
        <v>42076</v>
      </c>
    </row>
    <row r="17" spans="2:17" s="8" customFormat="1" ht="19.7" customHeight="1">
      <c r="B17" s="15">
        <v>11</v>
      </c>
      <c r="C17" s="15" t="s">
        <v>58</v>
      </c>
      <c r="D17" s="15" t="s">
        <v>58</v>
      </c>
      <c r="E17" s="73" t="s">
        <v>1302</v>
      </c>
      <c r="F17" s="26">
        <v>1</v>
      </c>
      <c r="G17" s="74">
        <v>220</v>
      </c>
      <c r="H17" s="23">
        <f t="shared" si="0"/>
        <v>220</v>
      </c>
      <c r="I17" s="17"/>
      <c r="J17" s="26" t="s">
        <v>1303</v>
      </c>
      <c r="K17" s="16"/>
      <c r="L17" s="16"/>
      <c r="M17" s="18">
        <v>42069</v>
      </c>
      <c r="N17" s="15"/>
      <c r="O17" s="16"/>
      <c r="P17" s="18">
        <v>42076</v>
      </c>
      <c r="Q17" s="70">
        <v>42076</v>
      </c>
    </row>
    <row r="18" spans="2:17" s="8" customFormat="1" ht="19.7" customHeight="1">
      <c r="B18" s="15">
        <v>11</v>
      </c>
      <c r="C18" s="15" t="s">
        <v>58</v>
      </c>
      <c r="D18" s="15" t="s">
        <v>58</v>
      </c>
      <c r="E18" s="73" t="s">
        <v>1304</v>
      </c>
      <c r="F18" s="26">
        <v>2</v>
      </c>
      <c r="G18" s="74">
        <v>220</v>
      </c>
      <c r="H18" s="23">
        <f t="shared" si="0"/>
        <v>440</v>
      </c>
      <c r="I18" s="17"/>
      <c r="J18" s="26" t="s">
        <v>1305</v>
      </c>
      <c r="K18" s="16"/>
      <c r="L18" s="16"/>
      <c r="M18" s="18">
        <v>42069</v>
      </c>
      <c r="N18" s="15"/>
      <c r="O18" s="16"/>
      <c r="P18" s="18">
        <v>42076</v>
      </c>
      <c r="Q18" s="70">
        <v>42076</v>
      </c>
    </row>
    <row r="19" spans="2:17" s="8" customFormat="1" ht="19.7" customHeight="1">
      <c r="B19" s="15">
        <v>11</v>
      </c>
      <c r="C19" s="15" t="s">
        <v>58</v>
      </c>
      <c r="D19" s="15" t="s">
        <v>58</v>
      </c>
      <c r="E19" s="73" t="s">
        <v>126</v>
      </c>
      <c r="F19" s="26">
        <v>1</v>
      </c>
      <c r="G19" s="74">
        <v>780</v>
      </c>
      <c r="H19" s="23">
        <f t="shared" si="0"/>
        <v>780</v>
      </c>
      <c r="I19" s="17"/>
      <c r="J19" s="26" t="s">
        <v>72</v>
      </c>
      <c r="K19" s="16"/>
      <c r="L19" s="16"/>
      <c r="M19" s="18">
        <v>42069</v>
      </c>
      <c r="N19" s="15"/>
      <c r="O19" s="16"/>
      <c r="P19" s="18">
        <v>42076</v>
      </c>
      <c r="Q19" s="70">
        <v>42076</v>
      </c>
    </row>
    <row r="20" spans="2:17" s="8" customFormat="1" ht="19.7" customHeight="1">
      <c r="B20" s="15">
        <v>11</v>
      </c>
      <c r="C20" s="15" t="s">
        <v>58</v>
      </c>
      <c r="D20" s="15" t="s">
        <v>58</v>
      </c>
      <c r="E20" s="73" t="s">
        <v>68</v>
      </c>
      <c r="F20" s="26">
        <v>1</v>
      </c>
      <c r="G20" s="74">
        <v>200</v>
      </c>
      <c r="H20" s="23">
        <f t="shared" si="0"/>
        <v>200</v>
      </c>
      <c r="I20" s="17"/>
      <c r="J20" s="26" t="s">
        <v>1306</v>
      </c>
      <c r="K20" s="16"/>
      <c r="L20" s="16"/>
      <c r="M20" s="18">
        <v>42069</v>
      </c>
      <c r="N20" s="15"/>
      <c r="O20" s="16"/>
      <c r="P20" s="18">
        <v>42076</v>
      </c>
      <c r="Q20" s="70">
        <v>42076</v>
      </c>
    </row>
    <row r="21" spans="2:17" s="8" customFormat="1" ht="19.7" customHeight="1">
      <c r="B21" s="15">
        <v>11</v>
      </c>
      <c r="C21" s="15" t="s">
        <v>58</v>
      </c>
      <c r="D21" s="15" t="s">
        <v>58</v>
      </c>
      <c r="E21" s="73" t="s">
        <v>1307</v>
      </c>
      <c r="F21" s="26">
        <v>1</v>
      </c>
      <c r="G21" s="74">
        <v>130</v>
      </c>
      <c r="H21" s="23">
        <f t="shared" si="0"/>
        <v>130</v>
      </c>
      <c r="I21" s="17"/>
      <c r="J21" s="26" t="s">
        <v>1308</v>
      </c>
      <c r="K21" s="16"/>
      <c r="L21" s="16"/>
      <c r="M21" s="18">
        <v>42069</v>
      </c>
      <c r="N21" s="15"/>
      <c r="O21" s="16"/>
      <c r="P21" s="18">
        <v>42076</v>
      </c>
      <c r="Q21" s="70">
        <v>42076</v>
      </c>
    </row>
    <row r="22" spans="2:17" s="8" customFormat="1" ht="19.7" customHeight="1">
      <c r="B22" s="15">
        <v>11</v>
      </c>
      <c r="C22" s="15" t="s">
        <v>58</v>
      </c>
      <c r="D22" s="15" t="s">
        <v>58</v>
      </c>
      <c r="E22" s="73" t="s">
        <v>1309</v>
      </c>
      <c r="F22" s="26">
        <v>1</v>
      </c>
      <c r="G22" s="74">
        <v>170</v>
      </c>
      <c r="H22" s="23">
        <f t="shared" si="0"/>
        <v>170</v>
      </c>
      <c r="I22" s="17"/>
      <c r="J22" s="26" t="s">
        <v>1308</v>
      </c>
      <c r="K22" s="16"/>
      <c r="L22" s="16"/>
      <c r="M22" s="18">
        <v>42069</v>
      </c>
      <c r="N22" s="15"/>
      <c r="O22" s="16"/>
      <c r="P22" s="18">
        <v>42076</v>
      </c>
      <c r="Q22" s="70">
        <v>42076</v>
      </c>
    </row>
    <row r="23" spans="2:17" s="8" customFormat="1" ht="19.7" customHeight="1">
      <c r="B23" s="15">
        <v>11</v>
      </c>
      <c r="C23" s="15" t="s">
        <v>58</v>
      </c>
      <c r="D23" s="15" t="s">
        <v>58</v>
      </c>
      <c r="E23" s="73" t="s">
        <v>129</v>
      </c>
      <c r="F23" s="26">
        <v>1</v>
      </c>
      <c r="G23" s="74">
        <v>940</v>
      </c>
      <c r="H23" s="23">
        <f t="shared" si="0"/>
        <v>940</v>
      </c>
      <c r="I23" s="17"/>
      <c r="J23" s="26" t="s">
        <v>1310</v>
      </c>
      <c r="K23" s="16"/>
      <c r="L23" s="16"/>
      <c r="M23" s="18">
        <v>42069</v>
      </c>
      <c r="N23" s="15"/>
      <c r="O23" s="16"/>
      <c r="P23" s="18">
        <v>42076</v>
      </c>
      <c r="Q23" s="70">
        <v>42076</v>
      </c>
    </row>
    <row r="24" spans="2:17" s="8" customFormat="1" ht="19.7" customHeight="1">
      <c r="B24" s="15">
        <v>13</v>
      </c>
      <c r="C24" s="15" t="s">
        <v>58</v>
      </c>
      <c r="D24" s="15" t="s">
        <v>58</v>
      </c>
      <c r="E24" s="73" t="s">
        <v>1311</v>
      </c>
      <c r="F24" s="26">
        <v>1</v>
      </c>
      <c r="G24" s="74">
        <v>945</v>
      </c>
      <c r="H24" s="23">
        <f t="shared" si="0"/>
        <v>945</v>
      </c>
      <c r="I24" s="17"/>
      <c r="J24" s="26" t="s">
        <v>1312</v>
      </c>
      <c r="K24" s="16"/>
      <c r="L24" s="16"/>
      <c r="M24" s="18">
        <v>42069</v>
      </c>
      <c r="N24" s="15"/>
      <c r="O24" s="16"/>
      <c r="P24" s="18">
        <v>42076</v>
      </c>
      <c r="Q24" s="70">
        <v>42076</v>
      </c>
    </row>
    <row r="25" spans="2:17" s="8" customFormat="1" ht="19.7" customHeight="1">
      <c r="B25" s="72">
        <v>4</v>
      </c>
      <c r="C25" s="72" t="s">
        <v>58</v>
      </c>
      <c r="D25" s="72" t="s">
        <v>58</v>
      </c>
      <c r="E25" s="96" t="s">
        <v>255</v>
      </c>
      <c r="F25" s="26">
        <v>1</v>
      </c>
      <c r="G25" s="74">
        <v>5200</v>
      </c>
      <c r="H25" s="23">
        <f>F25*G25</f>
        <v>5200</v>
      </c>
      <c r="I25" s="17"/>
      <c r="J25" s="97" t="s">
        <v>256</v>
      </c>
      <c r="K25" s="16"/>
      <c r="L25" s="16"/>
      <c r="M25" s="18">
        <v>42081</v>
      </c>
      <c r="N25" s="15"/>
      <c r="O25" s="16"/>
      <c r="P25" s="18">
        <v>42082</v>
      </c>
      <c r="Q25" s="70">
        <v>42082</v>
      </c>
    </row>
    <row r="26" spans="2:17" s="8" customFormat="1" ht="19.7" customHeight="1">
      <c r="B26" s="72">
        <v>4</v>
      </c>
      <c r="C26" s="72" t="s">
        <v>58</v>
      </c>
      <c r="D26" s="72" t="s">
        <v>58</v>
      </c>
      <c r="E26" s="96" t="s">
        <v>257</v>
      </c>
      <c r="F26" s="26">
        <v>1</v>
      </c>
      <c r="G26" s="74">
        <v>203</v>
      </c>
      <c r="H26" s="23">
        <f>F26*G26</f>
        <v>203</v>
      </c>
      <c r="I26" s="17"/>
      <c r="J26" s="97" t="s">
        <v>258</v>
      </c>
      <c r="K26" s="16"/>
      <c r="L26" s="16"/>
      <c r="M26" s="18">
        <v>42081</v>
      </c>
      <c r="N26" s="15"/>
      <c r="O26" s="16"/>
      <c r="P26" s="18">
        <v>42082</v>
      </c>
      <c r="Q26" s="70">
        <v>42082</v>
      </c>
    </row>
    <row r="27" spans="2:17" s="8" customFormat="1" ht="19.7" customHeight="1">
      <c r="B27" s="15"/>
      <c r="C27" s="15"/>
      <c r="D27" s="15"/>
      <c r="E27" s="73"/>
      <c r="F27" s="26"/>
      <c r="G27" s="74"/>
      <c r="H27" s="23">
        <f t="shared" ref="H27:H44" si="1">F27*G27</f>
        <v>0</v>
      </c>
      <c r="I27" s="17"/>
      <c r="J27" s="26"/>
      <c r="K27" s="16"/>
      <c r="L27" s="16"/>
      <c r="M27" s="18"/>
      <c r="N27" s="15"/>
      <c r="O27" s="16"/>
      <c r="P27" s="18"/>
      <c r="Q27" s="70"/>
    </row>
    <row r="28" spans="2:17" s="8" customFormat="1" ht="19.7" customHeight="1">
      <c r="B28" s="15">
        <v>11</v>
      </c>
      <c r="C28" s="15" t="s">
        <v>94</v>
      </c>
      <c r="D28" s="15" t="s">
        <v>23</v>
      </c>
      <c r="E28" s="73" t="s">
        <v>1313</v>
      </c>
      <c r="F28" s="26">
        <v>1</v>
      </c>
      <c r="G28" s="74">
        <v>5880</v>
      </c>
      <c r="H28" s="23">
        <f t="shared" si="1"/>
        <v>5880</v>
      </c>
      <c r="I28" s="17"/>
      <c r="J28" s="26" t="s">
        <v>1314</v>
      </c>
      <c r="K28" s="16"/>
      <c r="L28" s="16"/>
      <c r="M28" s="18">
        <v>42069</v>
      </c>
      <c r="N28" s="15"/>
      <c r="O28" s="16"/>
      <c r="P28" s="18">
        <v>42081</v>
      </c>
      <c r="Q28" s="70">
        <v>42079</v>
      </c>
    </row>
    <row r="29" spans="2:17" s="8" customFormat="1" ht="19.7" customHeight="1">
      <c r="B29" s="15">
        <v>11</v>
      </c>
      <c r="C29" s="15" t="s">
        <v>94</v>
      </c>
      <c r="D29" s="15" t="s">
        <v>23</v>
      </c>
      <c r="E29" s="73" t="s">
        <v>1315</v>
      </c>
      <c r="F29" s="26">
        <v>1</v>
      </c>
      <c r="G29" s="74">
        <v>6540</v>
      </c>
      <c r="H29" s="23">
        <f t="shared" si="1"/>
        <v>6540</v>
      </c>
      <c r="I29" s="17"/>
      <c r="J29" s="26" t="s">
        <v>1316</v>
      </c>
      <c r="K29" s="16"/>
      <c r="L29" s="16"/>
      <c r="M29" s="18">
        <v>42069</v>
      </c>
      <c r="N29" s="15"/>
      <c r="O29" s="16"/>
      <c r="P29" s="18">
        <v>42081</v>
      </c>
      <c r="Q29" s="70">
        <v>42079</v>
      </c>
    </row>
    <row r="30" spans="2:17" s="8" customFormat="1" ht="19.7" customHeight="1">
      <c r="B30" s="15"/>
      <c r="C30" s="15"/>
      <c r="D30" s="15"/>
      <c r="E30" s="73"/>
      <c r="F30" s="26"/>
      <c r="G30" s="74"/>
      <c r="H30" s="23">
        <f t="shared" si="1"/>
        <v>0</v>
      </c>
      <c r="I30" s="17"/>
      <c r="J30" s="26"/>
      <c r="K30" s="16"/>
      <c r="L30" s="16"/>
      <c r="M30" s="18"/>
      <c r="N30" s="15"/>
      <c r="O30" s="16"/>
      <c r="P30" s="18"/>
      <c r="Q30" s="70"/>
    </row>
    <row r="31" spans="2:17" s="8" customFormat="1" ht="19.7" customHeight="1">
      <c r="B31" s="15">
        <v>12</v>
      </c>
      <c r="C31" s="15" t="s">
        <v>1317</v>
      </c>
      <c r="D31" s="15" t="s">
        <v>1317</v>
      </c>
      <c r="E31" s="73" t="s">
        <v>1318</v>
      </c>
      <c r="F31" s="26">
        <v>1</v>
      </c>
      <c r="G31" s="74">
        <v>6400</v>
      </c>
      <c r="H31" s="23">
        <f t="shared" si="1"/>
        <v>6400</v>
      </c>
      <c r="I31" s="17"/>
      <c r="J31" s="26" t="s">
        <v>950</v>
      </c>
      <c r="K31" s="16"/>
      <c r="L31" s="16"/>
      <c r="M31" s="18">
        <v>42069</v>
      </c>
      <c r="N31" s="15"/>
      <c r="O31" s="16"/>
      <c r="P31" s="18">
        <v>42083</v>
      </c>
      <c r="Q31" s="70">
        <v>42083</v>
      </c>
    </row>
    <row r="32" spans="2:17" s="8" customFormat="1" ht="19.7" customHeight="1">
      <c r="B32" s="15">
        <v>12</v>
      </c>
      <c r="C32" s="15" t="s">
        <v>1317</v>
      </c>
      <c r="D32" s="15" t="s">
        <v>1317</v>
      </c>
      <c r="E32" s="73" t="s">
        <v>1319</v>
      </c>
      <c r="F32" s="26">
        <v>1</v>
      </c>
      <c r="G32" s="74">
        <v>6400</v>
      </c>
      <c r="H32" s="23">
        <f t="shared" si="1"/>
        <v>6400</v>
      </c>
      <c r="I32" s="17"/>
      <c r="J32" s="26" t="s">
        <v>1320</v>
      </c>
      <c r="K32" s="16"/>
      <c r="L32" s="16"/>
      <c r="M32" s="18">
        <v>42069</v>
      </c>
      <c r="N32" s="15"/>
      <c r="O32" s="16"/>
      <c r="P32" s="18">
        <v>42083</v>
      </c>
      <c r="Q32" s="70">
        <v>42083</v>
      </c>
    </row>
    <row r="33" spans="2:17" s="8" customFormat="1" ht="19.7" customHeight="1">
      <c r="B33" s="15">
        <v>12</v>
      </c>
      <c r="C33" s="15" t="s">
        <v>1317</v>
      </c>
      <c r="D33" s="15" t="s">
        <v>1317</v>
      </c>
      <c r="E33" s="73" t="s">
        <v>1321</v>
      </c>
      <c r="F33" s="26">
        <v>1</v>
      </c>
      <c r="G33" s="74">
        <v>13800</v>
      </c>
      <c r="H33" s="23">
        <f t="shared" si="1"/>
        <v>13800</v>
      </c>
      <c r="I33" s="17"/>
      <c r="J33" s="26" t="s">
        <v>1322</v>
      </c>
      <c r="K33" s="16"/>
      <c r="L33" s="16"/>
      <c r="M33" s="18">
        <v>42069</v>
      </c>
      <c r="N33" s="15"/>
      <c r="O33" s="16"/>
      <c r="P33" s="18">
        <v>42083</v>
      </c>
      <c r="Q33" s="70">
        <v>42083</v>
      </c>
    </row>
    <row r="34" spans="2:17" s="8" customFormat="1" ht="19.7" customHeight="1">
      <c r="B34" s="15">
        <v>12</v>
      </c>
      <c r="C34" s="15" t="s">
        <v>1317</v>
      </c>
      <c r="D34" s="15" t="s">
        <v>1317</v>
      </c>
      <c r="E34" s="73" t="s">
        <v>1323</v>
      </c>
      <c r="F34" s="26">
        <v>1</v>
      </c>
      <c r="G34" s="74">
        <v>5200</v>
      </c>
      <c r="H34" s="23">
        <f t="shared" si="1"/>
        <v>5200</v>
      </c>
      <c r="I34" s="17"/>
      <c r="J34" s="26" t="s">
        <v>1324</v>
      </c>
      <c r="K34" s="16"/>
      <c r="L34" s="16"/>
      <c r="M34" s="18">
        <v>42069</v>
      </c>
      <c r="N34" s="15"/>
      <c r="O34" s="16"/>
      <c r="P34" s="18">
        <v>42083</v>
      </c>
      <c r="Q34" s="70">
        <v>42083</v>
      </c>
    </row>
    <row r="35" spans="2:17" s="8" customFormat="1" ht="19.7" customHeight="1">
      <c r="B35" s="15">
        <v>12</v>
      </c>
      <c r="C35" s="15" t="s">
        <v>1317</v>
      </c>
      <c r="D35" s="15" t="s">
        <v>1317</v>
      </c>
      <c r="E35" s="73" t="s">
        <v>1325</v>
      </c>
      <c r="F35" s="26">
        <v>1</v>
      </c>
      <c r="G35" s="74">
        <v>5800</v>
      </c>
      <c r="H35" s="23">
        <f t="shared" si="1"/>
        <v>5800</v>
      </c>
      <c r="I35" s="17"/>
      <c r="J35" s="26" t="s">
        <v>1326</v>
      </c>
      <c r="K35" s="16"/>
      <c r="L35" s="16"/>
      <c r="M35" s="18">
        <v>42069</v>
      </c>
      <c r="N35" s="15"/>
      <c r="O35" s="16"/>
      <c r="P35" s="18">
        <v>42083</v>
      </c>
      <c r="Q35" s="70">
        <v>42083</v>
      </c>
    </row>
    <row r="36" spans="2:17" s="8" customFormat="1" ht="19.7" customHeight="1">
      <c r="B36" s="15">
        <v>12</v>
      </c>
      <c r="C36" s="15" t="s">
        <v>1317</v>
      </c>
      <c r="D36" s="15" t="s">
        <v>1317</v>
      </c>
      <c r="E36" s="73" t="s">
        <v>1327</v>
      </c>
      <c r="F36" s="26">
        <v>1</v>
      </c>
      <c r="G36" s="74">
        <v>2400</v>
      </c>
      <c r="H36" s="23">
        <f t="shared" si="1"/>
        <v>2400</v>
      </c>
      <c r="I36" s="17"/>
      <c r="J36" s="26" t="s">
        <v>1328</v>
      </c>
      <c r="K36" s="16"/>
      <c r="L36" s="16"/>
      <c r="M36" s="18">
        <v>42069</v>
      </c>
      <c r="N36" s="15"/>
      <c r="O36" s="16"/>
      <c r="P36" s="18">
        <v>42083</v>
      </c>
      <c r="Q36" s="70">
        <v>42083</v>
      </c>
    </row>
    <row r="37" spans="2:17" s="8" customFormat="1" ht="19.7" customHeight="1">
      <c r="B37" s="15">
        <v>11</v>
      </c>
      <c r="C37" s="15" t="s">
        <v>1317</v>
      </c>
      <c r="D37" s="15" t="s">
        <v>1317</v>
      </c>
      <c r="E37" s="73" t="s">
        <v>1329</v>
      </c>
      <c r="F37" s="26">
        <v>1</v>
      </c>
      <c r="G37" s="74">
        <v>5200</v>
      </c>
      <c r="H37" s="23">
        <f t="shared" si="1"/>
        <v>5200</v>
      </c>
      <c r="I37" s="17"/>
      <c r="J37" s="26" t="s">
        <v>1330</v>
      </c>
      <c r="K37" s="16"/>
      <c r="L37" s="16"/>
      <c r="M37" s="18">
        <v>42069</v>
      </c>
      <c r="N37" s="15"/>
      <c r="O37" s="16"/>
      <c r="P37" s="18">
        <v>42083</v>
      </c>
      <c r="Q37" s="70">
        <v>42083</v>
      </c>
    </row>
    <row r="38" spans="2:17" s="8" customFormat="1" ht="19.7" customHeight="1">
      <c r="B38" s="15"/>
      <c r="C38" s="15"/>
      <c r="D38" s="15"/>
      <c r="E38" s="73"/>
      <c r="F38" s="26"/>
      <c r="G38" s="74"/>
      <c r="H38" s="23">
        <f t="shared" si="1"/>
        <v>0</v>
      </c>
      <c r="I38" s="17"/>
      <c r="J38" s="26"/>
      <c r="K38" s="16"/>
      <c r="L38" s="16"/>
      <c r="M38" s="18"/>
      <c r="N38" s="15"/>
      <c r="O38" s="16"/>
      <c r="P38" s="18"/>
      <c r="Q38" s="70"/>
    </row>
    <row r="39" spans="2:17" s="8" customFormat="1" ht="19.7" customHeight="1">
      <c r="B39" s="72"/>
      <c r="C39" s="72"/>
      <c r="D39" s="72"/>
      <c r="E39" s="96"/>
      <c r="F39" s="26"/>
      <c r="G39" s="74"/>
      <c r="H39" s="23">
        <f>F39*G39</f>
        <v>0</v>
      </c>
      <c r="I39" s="17"/>
      <c r="J39" s="97"/>
      <c r="K39" s="16"/>
      <c r="L39" s="16"/>
      <c r="M39" s="18"/>
      <c r="N39" s="15"/>
      <c r="O39" s="16"/>
      <c r="P39" s="18"/>
      <c r="Q39" s="70"/>
    </row>
    <row r="40" spans="2:17" s="8" customFormat="1" ht="19.7" customHeight="1">
      <c r="B40" s="72">
        <v>5</v>
      </c>
      <c r="C40" s="50" t="s">
        <v>58</v>
      </c>
      <c r="D40" s="50" t="s">
        <v>58</v>
      </c>
      <c r="E40" s="186" t="s">
        <v>1331</v>
      </c>
      <c r="F40" s="180">
        <v>1</v>
      </c>
      <c r="G40" s="74">
        <v>1653</v>
      </c>
      <c r="H40" s="23">
        <f>F40*G40</f>
        <v>1653</v>
      </c>
      <c r="I40" s="17"/>
      <c r="J40" s="180" t="s">
        <v>538</v>
      </c>
      <c r="K40" s="16"/>
      <c r="L40" s="16"/>
      <c r="M40" s="18">
        <v>42087</v>
      </c>
      <c r="N40" s="15"/>
      <c r="O40" s="16"/>
      <c r="P40" s="18"/>
      <c r="Q40" s="70">
        <v>42088</v>
      </c>
    </row>
    <row r="41" spans="2:17" s="8" customFormat="1" ht="19.7" customHeight="1">
      <c r="B41" s="72">
        <v>11</v>
      </c>
      <c r="C41" s="50" t="s">
        <v>58</v>
      </c>
      <c r="D41" s="50" t="s">
        <v>58</v>
      </c>
      <c r="E41" s="186" t="s">
        <v>1332</v>
      </c>
      <c r="F41" s="180">
        <v>2</v>
      </c>
      <c r="G41" s="74">
        <v>190</v>
      </c>
      <c r="H41" s="23">
        <f>F41*G41</f>
        <v>380</v>
      </c>
      <c r="I41" s="17"/>
      <c r="J41" s="180" t="s">
        <v>393</v>
      </c>
      <c r="K41" s="16"/>
      <c r="L41" s="16"/>
      <c r="M41" s="18">
        <v>42087</v>
      </c>
      <c r="N41" s="15"/>
      <c r="O41" s="16"/>
      <c r="P41" s="18"/>
      <c r="Q41" s="70">
        <v>42088</v>
      </c>
    </row>
    <row r="42" spans="2:17" s="8" customFormat="1" ht="19.7" customHeight="1">
      <c r="B42" s="15">
        <v>12</v>
      </c>
      <c r="C42" s="50" t="s">
        <v>58</v>
      </c>
      <c r="D42" s="50" t="s">
        <v>58</v>
      </c>
      <c r="E42" s="186" t="s">
        <v>1333</v>
      </c>
      <c r="F42" s="180">
        <v>2</v>
      </c>
      <c r="G42" s="74">
        <v>330</v>
      </c>
      <c r="H42" s="23">
        <f>F42*G42</f>
        <v>660</v>
      </c>
      <c r="I42" s="17"/>
      <c r="J42" s="180" t="s">
        <v>1334</v>
      </c>
      <c r="K42" s="16"/>
      <c r="L42" s="16"/>
      <c r="M42" s="18">
        <v>42087</v>
      </c>
      <c r="N42" s="15"/>
      <c r="O42" s="16"/>
      <c r="P42" s="18"/>
      <c r="Q42" s="70">
        <v>42088</v>
      </c>
    </row>
    <row r="43" spans="2:17" s="8" customFormat="1" ht="19.7" customHeight="1">
      <c r="B43" s="72"/>
      <c r="C43" s="72"/>
      <c r="D43" s="72"/>
      <c r="E43" s="96"/>
      <c r="F43" s="26"/>
      <c r="G43" s="74"/>
      <c r="H43" s="23">
        <f>F43*G43</f>
        <v>0</v>
      </c>
      <c r="I43" s="17"/>
      <c r="J43" s="97"/>
      <c r="K43" s="16"/>
      <c r="L43" s="16"/>
      <c r="M43" s="18"/>
      <c r="N43" s="15"/>
      <c r="O43" s="16"/>
      <c r="P43" s="18"/>
      <c r="Q43" s="70"/>
    </row>
    <row r="44" spans="2:17" s="8" customFormat="1" ht="19.7" customHeight="1">
      <c r="B44" s="15"/>
      <c r="C44" s="15"/>
      <c r="D44" s="15"/>
      <c r="E44" s="73"/>
      <c r="F44" s="26"/>
      <c r="G44" s="74"/>
      <c r="H44" s="23">
        <f t="shared" si="1"/>
        <v>0</v>
      </c>
      <c r="I44" s="17"/>
      <c r="J44" s="26"/>
      <c r="K44" s="16"/>
      <c r="L44" s="16"/>
      <c r="M44" s="18"/>
      <c r="N44" s="15"/>
      <c r="O44" s="16"/>
      <c r="P44" s="18"/>
      <c r="Q44" s="70"/>
    </row>
  </sheetData>
  <autoFilter ref="B8:O44" xr:uid="{73881173-3A62-47CD-AFAD-9715E9BF38E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1FA0-F18C-4E8B-8E68-1B60EF599968}">
  <dimension ref="B2:Q30"/>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29.5" style="3" customWidth="1"/>
    <col min="11" max="11" width="20.25" style="3" bestFit="1"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0.2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0.2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0.2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0.2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0.2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0.2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0.2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0.2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0.2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0.2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0.2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0.2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0.2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0.2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0.2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0.2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0.2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0.2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0.2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0.2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0.2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0.2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0.2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0.2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0.2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0.2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0.2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0.2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0.2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0.2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0.2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0.2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0.2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0.2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0.2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0.2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0.2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0.2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0.2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0.2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0.2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0.2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0.2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0.2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0.2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0.2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0.2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0.2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0.2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0.2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0.2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0.2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0.2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0.2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0.2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0.2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0.2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0.2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0.2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0.2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0.2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0.2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0.2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1335</v>
      </c>
      <c r="G2" s="4" t="s">
        <v>2</v>
      </c>
      <c r="H2" s="5"/>
      <c r="I2" s="6"/>
      <c r="J2" s="7">
        <f>SUM(H:H)</f>
        <v>141560</v>
      </c>
    </row>
    <row r="3" spans="2:17" ht="20.100000000000001" customHeight="1">
      <c r="B3" s="1" t="s">
        <v>3</v>
      </c>
      <c r="C3" s="1"/>
      <c r="D3" s="1"/>
      <c r="E3" s="13" t="s">
        <v>641</v>
      </c>
      <c r="G3" s="135"/>
      <c r="H3" s="135"/>
      <c r="I3" s="138"/>
      <c r="J3" s="137"/>
      <c r="K3" s="137"/>
    </row>
    <row r="4" spans="2:17" ht="20.100000000000001" customHeight="1">
      <c r="B4" s="1" t="s">
        <v>5</v>
      </c>
      <c r="C4" s="1"/>
      <c r="D4" s="1"/>
      <c r="E4" s="486">
        <v>127076</v>
      </c>
      <c r="G4" s="133" t="s">
        <v>16</v>
      </c>
      <c r="H4" s="133"/>
      <c r="I4" s="133"/>
      <c r="J4" s="328"/>
      <c r="K4" s="329"/>
      <c r="L4" s="99"/>
    </row>
    <row r="5" spans="2:17" ht="20.100000000000001" customHeight="1">
      <c r="B5" s="1" t="s">
        <v>6</v>
      </c>
      <c r="C5" s="1"/>
      <c r="D5" s="1"/>
      <c r="E5" s="14">
        <v>42088</v>
      </c>
      <c r="G5" s="133"/>
      <c r="H5" s="133"/>
      <c r="I5" s="133"/>
      <c r="J5" s="330"/>
      <c r="K5" s="331"/>
    </row>
    <row r="6" spans="2:17" ht="20.100000000000001" customHeight="1">
      <c r="B6" s="1" t="s">
        <v>7</v>
      </c>
      <c r="C6" s="1"/>
      <c r="D6" s="1"/>
      <c r="E6" s="14">
        <v>42088</v>
      </c>
      <c r="G6" s="133"/>
      <c r="H6" s="133"/>
      <c r="I6" s="133"/>
      <c r="J6" s="332"/>
      <c r="K6" s="333"/>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90" t="s">
        <v>165</v>
      </c>
      <c r="D9" s="190" t="s">
        <v>165</v>
      </c>
      <c r="E9" s="302" t="s">
        <v>1336</v>
      </c>
      <c r="F9" s="196">
        <v>2</v>
      </c>
      <c r="G9" s="487">
        <v>45000</v>
      </c>
      <c r="H9" s="488">
        <f>SUM(F9*G9)</f>
        <v>90000</v>
      </c>
      <c r="I9" s="195"/>
      <c r="J9" s="302" t="s">
        <v>1337</v>
      </c>
      <c r="K9" s="489" t="s">
        <v>600</v>
      </c>
      <c r="L9" s="16"/>
      <c r="M9" s="18">
        <v>42073</v>
      </c>
      <c r="N9" s="15"/>
      <c r="O9" s="18">
        <v>42086</v>
      </c>
      <c r="P9" s="18"/>
      <c r="Q9" s="70">
        <v>42086</v>
      </c>
    </row>
    <row r="10" spans="2:17" s="8" customFormat="1" ht="19.7" customHeight="1">
      <c r="B10" s="15"/>
      <c r="C10" s="190" t="s">
        <v>165</v>
      </c>
      <c r="D10" s="190" t="s">
        <v>165</v>
      </c>
      <c r="E10" s="490" t="s">
        <v>1338</v>
      </c>
      <c r="F10" s="491">
        <v>4</v>
      </c>
      <c r="G10" s="492">
        <v>5500</v>
      </c>
      <c r="H10" s="488">
        <f>SUM(F10*G10)</f>
        <v>22000</v>
      </c>
      <c r="I10" s="493"/>
      <c r="J10" s="490" t="s">
        <v>1339</v>
      </c>
      <c r="K10" s="489" t="s">
        <v>600</v>
      </c>
      <c r="L10" s="16"/>
      <c r="M10" s="18">
        <v>42073</v>
      </c>
      <c r="N10" s="15"/>
      <c r="O10" s="18">
        <v>42086</v>
      </c>
      <c r="P10" s="18"/>
      <c r="Q10" s="70">
        <v>42086</v>
      </c>
    </row>
    <row r="11" spans="2:17" s="8" customFormat="1" ht="19.7" customHeight="1">
      <c r="B11" s="15"/>
      <c r="C11" s="190" t="s">
        <v>165</v>
      </c>
      <c r="D11" s="190" t="s">
        <v>165</v>
      </c>
      <c r="E11" s="490" t="s">
        <v>1340</v>
      </c>
      <c r="F11" s="491">
        <v>2</v>
      </c>
      <c r="G11" s="492">
        <v>4500</v>
      </c>
      <c r="H11" s="488">
        <f t="shared" ref="H11:H25" si="0">SUM(F11*G11)</f>
        <v>9000</v>
      </c>
      <c r="I11" s="493"/>
      <c r="J11" s="490" t="s">
        <v>1341</v>
      </c>
      <c r="K11" s="489" t="s">
        <v>600</v>
      </c>
      <c r="L11" s="16"/>
      <c r="M11" s="18">
        <v>42073</v>
      </c>
      <c r="N11" s="15"/>
      <c r="O11" s="18">
        <v>42086</v>
      </c>
      <c r="P11" s="18"/>
      <c r="Q11" s="70">
        <v>42086</v>
      </c>
    </row>
    <row r="12" spans="2:17" s="8" customFormat="1" ht="19.7" customHeight="1">
      <c r="B12" s="15"/>
      <c r="C12" s="15"/>
      <c r="D12" s="15"/>
      <c r="E12" s="108"/>
      <c r="F12" s="109"/>
      <c r="G12" s="494"/>
      <c r="H12" s="185">
        <f t="shared" si="0"/>
        <v>0</v>
      </c>
      <c r="I12" s="17"/>
      <c r="J12" s="108"/>
      <c r="K12" s="16"/>
      <c r="L12" s="16"/>
      <c r="M12" s="18"/>
      <c r="N12" s="15"/>
      <c r="O12" s="75"/>
      <c r="P12" s="75"/>
      <c r="Q12" s="70"/>
    </row>
    <row r="13" spans="2:17" s="8" customFormat="1" ht="19.7" customHeight="1">
      <c r="B13" s="15"/>
      <c r="C13" s="15" t="s">
        <v>58</v>
      </c>
      <c r="D13" s="15" t="s">
        <v>58</v>
      </c>
      <c r="E13" s="76" t="s">
        <v>1342</v>
      </c>
      <c r="F13" s="109">
        <v>8</v>
      </c>
      <c r="G13" s="494">
        <v>750</v>
      </c>
      <c r="H13" s="185">
        <f t="shared" si="0"/>
        <v>6000</v>
      </c>
      <c r="I13" s="17"/>
      <c r="J13" s="108" t="s">
        <v>581</v>
      </c>
      <c r="K13" s="495"/>
      <c r="L13" s="16"/>
      <c r="M13" s="18">
        <v>42074</v>
      </c>
      <c r="N13" s="15"/>
      <c r="O13" s="75">
        <v>42079</v>
      </c>
      <c r="P13" s="75">
        <v>42079</v>
      </c>
      <c r="Q13" s="70">
        <v>42079</v>
      </c>
    </row>
    <row r="14" spans="2:17" s="8" customFormat="1" ht="19.7" customHeight="1">
      <c r="B14" s="15"/>
      <c r="C14" s="15" t="s">
        <v>58</v>
      </c>
      <c r="D14" s="15" t="s">
        <v>58</v>
      </c>
      <c r="E14" s="76" t="s">
        <v>1343</v>
      </c>
      <c r="F14" s="109">
        <v>4</v>
      </c>
      <c r="G14" s="494">
        <v>950</v>
      </c>
      <c r="H14" s="185">
        <f>SUM(F14*G14)</f>
        <v>3800</v>
      </c>
      <c r="I14" s="17"/>
      <c r="J14" s="108" t="s">
        <v>1344</v>
      </c>
      <c r="K14" s="495"/>
      <c r="L14" s="16"/>
      <c r="M14" s="18">
        <v>42074</v>
      </c>
      <c r="N14" s="15"/>
      <c r="O14" s="75">
        <v>42079</v>
      </c>
      <c r="P14" s="75">
        <v>42079</v>
      </c>
      <c r="Q14" s="70">
        <v>42079</v>
      </c>
    </row>
    <row r="15" spans="2:17" s="8" customFormat="1" ht="19.7" customHeight="1">
      <c r="B15" s="15"/>
      <c r="C15" s="15" t="s">
        <v>58</v>
      </c>
      <c r="D15" s="15" t="s">
        <v>58</v>
      </c>
      <c r="E15" s="76" t="s">
        <v>1345</v>
      </c>
      <c r="F15" s="109">
        <v>4</v>
      </c>
      <c r="G15" s="494">
        <v>920</v>
      </c>
      <c r="H15" s="185">
        <f t="shared" si="0"/>
        <v>3680</v>
      </c>
      <c r="I15" s="17"/>
      <c r="J15" s="108" t="s">
        <v>1346</v>
      </c>
      <c r="K15" s="495"/>
      <c r="L15" s="16"/>
      <c r="M15" s="18">
        <v>42074</v>
      </c>
      <c r="N15" s="15"/>
      <c r="O15" s="75">
        <v>42075</v>
      </c>
      <c r="P15" s="75">
        <v>42075</v>
      </c>
      <c r="Q15" s="70">
        <v>42075</v>
      </c>
    </row>
    <row r="16" spans="2:17" s="8" customFormat="1" ht="19.7" customHeight="1">
      <c r="B16" s="15"/>
      <c r="C16" s="15" t="s">
        <v>58</v>
      </c>
      <c r="D16" s="15" t="s">
        <v>58</v>
      </c>
      <c r="E16" s="76" t="s">
        <v>1347</v>
      </c>
      <c r="F16" s="109">
        <v>4</v>
      </c>
      <c r="G16" s="494">
        <v>1770</v>
      </c>
      <c r="H16" s="185">
        <f t="shared" si="0"/>
        <v>7080</v>
      </c>
      <c r="I16" s="17"/>
      <c r="J16" s="76" t="s">
        <v>1348</v>
      </c>
      <c r="K16" s="495"/>
      <c r="L16" s="16"/>
      <c r="M16" s="18">
        <v>42074</v>
      </c>
      <c r="N16" s="15"/>
      <c r="O16" s="75">
        <v>42079</v>
      </c>
      <c r="P16" s="75">
        <v>42079</v>
      </c>
      <c r="Q16" s="70">
        <v>42079</v>
      </c>
    </row>
    <row r="17" spans="2:17" s="8" customFormat="1" ht="19.7" customHeight="1">
      <c r="B17" s="15"/>
      <c r="C17" s="15"/>
      <c r="D17" s="15"/>
      <c r="E17" s="20"/>
      <c r="F17" s="109"/>
      <c r="G17" s="494"/>
      <c r="H17" s="185">
        <f t="shared" si="0"/>
        <v>0</v>
      </c>
      <c r="I17" s="17"/>
      <c r="J17" s="111"/>
      <c r="K17" s="16"/>
      <c r="L17" s="16"/>
      <c r="M17" s="18"/>
      <c r="N17" s="15"/>
      <c r="O17" s="75"/>
      <c r="P17" s="75"/>
      <c r="Q17" s="70"/>
    </row>
    <row r="18" spans="2:17" s="8" customFormat="1" ht="19.7" customHeight="1">
      <c r="B18" s="15"/>
      <c r="C18" s="15"/>
      <c r="D18" s="15"/>
      <c r="E18" s="20"/>
      <c r="F18" s="109"/>
      <c r="G18" s="20"/>
      <c r="H18" s="107">
        <f t="shared" si="0"/>
        <v>0</v>
      </c>
      <c r="I18" s="17"/>
      <c r="J18" s="111"/>
      <c r="K18" s="16"/>
      <c r="L18" s="16"/>
      <c r="M18" s="18"/>
      <c r="N18" s="15"/>
      <c r="O18" s="75"/>
      <c r="P18" s="75"/>
      <c r="Q18" s="70"/>
    </row>
    <row r="19" spans="2:17" s="8" customFormat="1" ht="19.7" customHeight="1">
      <c r="B19" s="15"/>
      <c r="C19" s="15"/>
      <c r="E19" s="15"/>
      <c r="F19" s="16"/>
      <c r="G19" s="20"/>
      <c r="H19" s="107">
        <f t="shared" si="0"/>
        <v>0</v>
      </c>
      <c r="I19" s="17"/>
      <c r="J19" s="26"/>
      <c r="K19" s="16"/>
      <c r="L19" s="16"/>
      <c r="M19" s="18"/>
      <c r="N19" s="15"/>
      <c r="O19" s="75"/>
      <c r="P19" s="75"/>
      <c r="Q19" s="70"/>
    </row>
    <row r="20" spans="2:17" s="8" customFormat="1" ht="19.7" customHeight="1">
      <c r="B20" s="15"/>
      <c r="C20" s="15"/>
      <c r="D20" s="15"/>
      <c r="E20" s="26"/>
      <c r="F20" s="109"/>
      <c r="G20" s="20"/>
      <c r="H20" s="107">
        <f t="shared" si="0"/>
        <v>0</v>
      </c>
      <c r="I20" s="17"/>
      <c r="J20" s="20"/>
      <c r="K20" s="16"/>
      <c r="L20" s="16"/>
      <c r="M20" s="18"/>
      <c r="N20" s="15"/>
      <c r="O20" s="75"/>
      <c r="P20" s="75"/>
      <c r="Q20" s="70"/>
    </row>
    <row r="21" spans="2:17" s="8" customFormat="1" ht="19.7" customHeight="1">
      <c r="B21" s="15"/>
      <c r="C21" s="15"/>
      <c r="D21" s="15"/>
      <c r="E21" s="26"/>
      <c r="F21" s="16"/>
      <c r="G21" s="20"/>
      <c r="H21" s="107">
        <f t="shared" si="0"/>
        <v>0</v>
      </c>
      <c r="I21" s="17"/>
      <c r="J21" s="26"/>
      <c r="K21" s="16"/>
      <c r="L21" s="16"/>
      <c r="M21" s="18"/>
      <c r="N21" s="15"/>
      <c r="O21" s="75"/>
      <c r="P21" s="75"/>
      <c r="Q21" s="70"/>
    </row>
    <row r="22" spans="2:17" s="8" customFormat="1" ht="19.7" customHeight="1">
      <c r="B22" s="15"/>
      <c r="C22" s="15"/>
      <c r="D22" s="15"/>
      <c r="E22" s="26"/>
      <c r="F22" s="16"/>
      <c r="G22" s="26"/>
      <c r="H22" s="107">
        <f t="shared" si="0"/>
        <v>0</v>
      </c>
      <c r="I22" s="17"/>
      <c r="J22" s="26"/>
      <c r="K22" s="16"/>
      <c r="L22" s="16"/>
      <c r="M22" s="18"/>
      <c r="N22" s="15"/>
      <c r="O22" s="75"/>
      <c r="P22" s="75"/>
      <c r="Q22" s="70"/>
    </row>
    <row r="23" spans="2:17" s="8" customFormat="1" ht="19.7" customHeight="1">
      <c r="B23" s="15"/>
      <c r="C23" s="15"/>
      <c r="D23" s="15"/>
      <c r="E23" s="26"/>
      <c r="F23" s="16"/>
      <c r="G23" s="20"/>
      <c r="H23" s="107">
        <f t="shared" si="0"/>
        <v>0</v>
      </c>
      <c r="I23" s="17"/>
      <c r="J23" s="26"/>
      <c r="K23" s="16"/>
      <c r="L23" s="16"/>
      <c r="M23" s="18"/>
      <c r="N23" s="15"/>
      <c r="O23" s="75"/>
      <c r="P23" s="75"/>
      <c r="Q23" s="70"/>
    </row>
    <row r="24" spans="2:17" s="8" customFormat="1" ht="19.7" customHeight="1">
      <c r="B24" s="15"/>
      <c r="C24" s="15"/>
      <c r="D24" s="15"/>
      <c r="E24" s="73"/>
      <c r="F24" s="16"/>
      <c r="G24" s="74"/>
      <c r="H24" s="107">
        <f t="shared" si="0"/>
        <v>0</v>
      </c>
      <c r="I24" s="17"/>
      <c r="J24" s="26"/>
      <c r="K24" s="16"/>
      <c r="L24" s="16"/>
      <c r="M24" s="18"/>
      <c r="N24" s="15"/>
      <c r="O24" s="16"/>
      <c r="P24" s="18"/>
      <c r="Q24" s="70"/>
    </row>
    <row r="25" spans="2:17" s="8" customFormat="1" ht="19.7" customHeight="1">
      <c r="B25" s="15"/>
      <c r="C25" s="496"/>
      <c r="D25" s="496"/>
      <c r="E25" s="288"/>
      <c r="F25" s="161"/>
      <c r="G25" s="150"/>
      <c r="H25" s="107">
        <f t="shared" si="0"/>
        <v>0</v>
      </c>
      <c r="I25" s="497"/>
      <c r="J25" s="149"/>
      <c r="K25" s="495"/>
      <c r="L25" s="16"/>
      <c r="M25" s="18"/>
      <c r="N25" s="15"/>
      <c r="O25" s="75"/>
      <c r="P25" s="18"/>
      <c r="Q25" s="70"/>
    </row>
    <row r="26" spans="2:17" s="8" customFormat="1" ht="19.7" customHeight="1">
      <c r="B26" s="15"/>
      <c r="C26" s="15"/>
      <c r="D26" s="15"/>
      <c r="E26" s="73"/>
      <c r="F26" s="16"/>
      <c r="G26" s="74"/>
      <c r="H26" s="107"/>
      <c r="I26" s="17"/>
      <c r="J26" s="26"/>
      <c r="K26" s="16"/>
      <c r="L26" s="16"/>
      <c r="M26" s="18"/>
      <c r="N26" s="15"/>
      <c r="O26" s="16"/>
      <c r="P26" s="18"/>
      <c r="Q26" s="70"/>
    </row>
    <row r="27" spans="2:17" s="8" customFormat="1" ht="19.7" customHeight="1">
      <c r="B27" s="15"/>
      <c r="C27" s="15"/>
      <c r="D27" s="15"/>
      <c r="E27" s="73"/>
      <c r="F27" s="16"/>
      <c r="G27" s="74"/>
      <c r="H27" s="107"/>
      <c r="I27" s="17"/>
      <c r="J27" s="26"/>
      <c r="K27" s="16"/>
      <c r="L27" s="16"/>
      <c r="M27" s="18"/>
      <c r="N27" s="15"/>
      <c r="O27" s="16"/>
      <c r="P27" s="18"/>
      <c r="Q27" s="70"/>
    </row>
    <row r="28" spans="2:17" s="8" customFormat="1" ht="19.7" customHeight="1">
      <c r="B28" s="15"/>
      <c r="C28" s="15"/>
      <c r="D28" s="15"/>
      <c r="E28" s="73"/>
      <c r="F28" s="16"/>
      <c r="G28" s="74"/>
      <c r="H28" s="107"/>
      <c r="I28" s="17"/>
      <c r="J28" s="26"/>
      <c r="K28" s="16"/>
      <c r="L28" s="16"/>
      <c r="M28" s="18"/>
      <c r="N28" s="15"/>
      <c r="O28" s="16"/>
      <c r="P28" s="18"/>
      <c r="Q28" s="70"/>
    </row>
    <row r="29" spans="2:17" s="8" customFormat="1" ht="19.7" customHeight="1">
      <c r="B29" s="15"/>
      <c r="C29" s="15"/>
      <c r="D29" s="15"/>
      <c r="E29" s="73"/>
      <c r="F29" s="16"/>
      <c r="G29" s="74"/>
      <c r="H29" s="107"/>
      <c r="I29" s="17"/>
      <c r="J29" s="26"/>
      <c r="K29" s="16"/>
      <c r="L29" s="16"/>
      <c r="M29" s="18"/>
      <c r="N29" s="15"/>
      <c r="O29" s="16"/>
      <c r="P29" s="18"/>
      <c r="Q29" s="70"/>
    </row>
    <row r="30" spans="2:17" s="8" customFormat="1" ht="19.7" customHeight="1">
      <c r="B30" s="15"/>
      <c r="C30" s="15"/>
      <c r="D30" s="15"/>
      <c r="E30" s="73"/>
      <c r="F30" s="16"/>
      <c r="G30" s="74"/>
      <c r="H30" s="107"/>
      <c r="I30" s="17"/>
      <c r="J30" s="26"/>
      <c r="K30" s="16"/>
      <c r="L30" s="16"/>
      <c r="M30" s="18"/>
      <c r="N30" s="15"/>
      <c r="O30" s="16"/>
      <c r="P30" s="18"/>
      <c r="Q30" s="70"/>
    </row>
  </sheetData>
  <autoFilter ref="B8:O30" xr:uid="{B27B6D25-6B24-46F4-861A-02F65F251043}"/>
  <mergeCells count="8">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FA46-B796-4113-8E63-0F11755DF299}">
  <sheetPr>
    <pageSetUpPr fitToPage="1"/>
  </sheetPr>
  <dimension ref="B2:Q3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13.625" style="3" hidden="1" customWidth="1"/>
    <col min="4" max="4" width="12.62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0" style="3" hidden="1" customWidth="1"/>
    <col min="260"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0" style="3" hidden="1" customWidth="1"/>
    <col min="516"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0" style="3" hidden="1" customWidth="1"/>
    <col min="772"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0" style="3" hidden="1" customWidth="1"/>
    <col min="1028"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0" style="3" hidden="1" customWidth="1"/>
    <col min="1284"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0" style="3" hidden="1" customWidth="1"/>
    <col min="1540"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0" style="3" hidden="1" customWidth="1"/>
    <col min="1796"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0" style="3" hidden="1" customWidth="1"/>
    <col min="2052"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0" style="3" hidden="1" customWidth="1"/>
    <col min="2308"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0" style="3" hidden="1" customWidth="1"/>
    <col min="2564"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0" style="3" hidden="1" customWidth="1"/>
    <col min="2820"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0" style="3" hidden="1" customWidth="1"/>
    <col min="3076"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0" style="3" hidden="1" customWidth="1"/>
    <col min="3332"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0" style="3" hidden="1" customWidth="1"/>
    <col min="3588"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0" style="3" hidden="1" customWidth="1"/>
    <col min="3844"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0" style="3" hidden="1" customWidth="1"/>
    <col min="4100"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0" style="3" hidden="1" customWidth="1"/>
    <col min="4356"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0" style="3" hidden="1" customWidth="1"/>
    <col min="4612"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0" style="3" hidden="1" customWidth="1"/>
    <col min="4868"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0" style="3" hidden="1" customWidth="1"/>
    <col min="5124"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0" style="3" hidden="1" customWidth="1"/>
    <col min="5380"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0" style="3" hidden="1" customWidth="1"/>
    <col min="5636"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0" style="3" hidden="1" customWidth="1"/>
    <col min="5892"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0" style="3" hidden="1" customWidth="1"/>
    <col min="6148"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0" style="3" hidden="1" customWidth="1"/>
    <col min="6404"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0" style="3" hidden="1" customWidth="1"/>
    <col min="6660"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0" style="3" hidden="1" customWidth="1"/>
    <col min="6916"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0" style="3" hidden="1" customWidth="1"/>
    <col min="7172"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0" style="3" hidden="1" customWidth="1"/>
    <col min="7428"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0" style="3" hidden="1" customWidth="1"/>
    <col min="7684"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0" style="3" hidden="1" customWidth="1"/>
    <col min="7940"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0" style="3" hidden="1" customWidth="1"/>
    <col min="8196"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0" style="3" hidden="1" customWidth="1"/>
    <col min="8452"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0" style="3" hidden="1" customWidth="1"/>
    <col min="8708"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0" style="3" hidden="1" customWidth="1"/>
    <col min="8964"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0" style="3" hidden="1" customWidth="1"/>
    <col min="9220"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0" style="3" hidden="1" customWidth="1"/>
    <col min="9476"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0" style="3" hidden="1" customWidth="1"/>
    <col min="9732"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0" style="3" hidden="1" customWidth="1"/>
    <col min="9988"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0" style="3" hidden="1" customWidth="1"/>
    <col min="10244"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0" style="3" hidden="1" customWidth="1"/>
    <col min="10500"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0" style="3" hidden="1" customWidth="1"/>
    <col min="10756"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0" style="3" hidden="1" customWidth="1"/>
    <col min="11012"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0" style="3" hidden="1" customWidth="1"/>
    <col min="11268"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0" style="3" hidden="1" customWidth="1"/>
    <col min="11524"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0" style="3" hidden="1" customWidth="1"/>
    <col min="11780"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0" style="3" hidden="1" customWidth="1"/>
    <col min="12036"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0" style="3" hidden="1" customWidth="1"/>
    <col min="12292"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0" style="3" hidden="1" customWidth="1"/>
    <col min="12548"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0" style="3" hidden="1" customWidth="1"/>
    <col min="12804"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0" style="3" hidden="1" customWidth="1"/>
    <col min="13060"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0" style="3" hidden="1" customWidth="1"/>
    <col min="13316"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0" style="3" hidden="1" customWidth="1"/>
    <col min="13572"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0" style="3" hidden="1" customWidth="1"/>
    <col min="13828"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0" style="3" hidden="1" customWidth="1"/>
    <col min="14084"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0" style="3" hidden="1" customWidth="1"/>
    <col min="14340"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0" style="3" hidden="1" customWidth="1"/>
    <col min="14596"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0" style="3" hidden="1" customWidth="1"/>
    <col min="14852"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0" style="3" hidden="1" customWidth="1"/>
    <col min="15108"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0" style="3" hidden="1" customWidth="1"/>
    <col min="15364"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0" style="3" hidden="1" customWidth="1"/>
    <col min="15620"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0" style="3" hidden="1" customWidth="1"/>
    <col min="15876"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0" style="3" hidden="1" customWidth="1"/>
    <col min="16132"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1349</v>
      </c>
      <c r="G2" s="4" t="s">
        <v>2</v>
      </c>
      <c r="H2" s="5"/>
      <c r="I2" s="6"/>
      <c r="J2" s="7">
        <f>SUM(H9:H32)</f>
        <v>72692</v>
      </c>
    </row>
    <row r="3" spans="2:17" ht="20.100000000000001" customHeight="1">
      <c r="B3" s="1" t="s">
        <v>3</v>
      </c>
      <c r="C3" s="1"/>
      <c r="D3" s="1"/>
      <c r="E3" s="13" t="s">
        <v>1350</v>
      </c>
    </row>
    <row r="4" spans="2:17" ht="20.100000000000001" customHeight="1">
      <c r="B4" s="1" t="s">
        <v>5</v>
      </c>
      <c r="C4" s="1"/>
      <c r="D4" s="1"/>
      <c r="E4" s="2">
        <v>127121</v>
      </c>
    </row>
    <row r="5" spans="2:17" ht="20.100000000000001" customHeight="1">
      <c r="B5" s="1" t="s">
        <v>6</v>
      </c>
      <c r="C5" s="1"/>
      <c r="D5" s="1"/>
      <c r="E5" s="14">
        <v>42082</v>
      </c>
    </row>
    <row r="6" spans="2:17" ht="20.100000000000001" customHeight="1">
      <c r="B6" s="1" t="s">
        <v>7</v>
      </c>
      <c r="C6" s="1"/>
      <c r="D6" s="1"/>
      <c r="E6" s="14">
        <v>42086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1</v>
      </c>
      <c r="C9" s="15" t="s">
        <v>58</v>
      </c>
      <c r="D9" s="15" t="s">
        <v>58</v>
      </c>
      <c r="E9" s="26" t="s">
        <v>240</v>
      </c>
      <c r="F9" s="21">
        <v>1</v>
      </c>
      <c r="G9" s="22">
        <v>150</v>
      </c>
      <c r="H9" s="23">
        <f t="shared" ref="H9:H31" si="0">F9*G9</f>
        <v>150</v>
      </c>
      <c r="I9" s="17"/>
      <c r="J9" s="36" t="s">
        <v>86</v>
      </c>
      <c r="K9" s="36"/>
      <c r="L9" s="16"/>
      <c r="M9" s="18">
        <v>42073</v>
      </c>
      <c r="N9" s="15"/>
      <c r="O9" s="16"/>
      <c r="P9" s="18">
        <v>42074</v>
      </c>
      <c r="Q9" s="70">
        <v>42074</v>
      </c>
    </row>
    <row r="10" spans="2:17" s="8" customFormat="1" ht="19.7" customHeight="1">
      <c r="B10" s="15">
        <v>1</v>
      </c>
      <c r="C10" s="15" t="s">
        <v>58</v>
      </c>
      <c r="D10" s="15" t="s">
        <v>58</v>
      </c>
      <c r="E10" s="26" t="s">
        <v>1351</v>
      </c>
      <c r="F10" s="21">
        <v>1</v>
      </c>
      <c r="G10" s="22">
        <v>72</v>
      </c>
      <c r="H10" s="23">
        <f t="shared" si="0"/>
        <v>72</v>
      </c>
      <c r="I10" s="17"/>
      <c r="J10" s="36" t="s">
        <v>80</v>
      </c>
      <c r="K10" s="36"/>
      <c r="L10" s="16"/>
      <c r="M10" s="18">
        <v>42073</v>
      </c>
      <c r="N10" s="15"/>
      <c r="O10" s="16"/>
      <c r="P10" s="18">
        <v>42074</v>
      </c>
      <c r="Q10" s="70">
        <v>42074</v>
      </c>
    </row>
    <row r="11" spans="2:17" s="8" customFormat="1" ht="19.7" customHeight="1">
      <c r="B11" s="15">
        <v>1</v>
      </c>
      <c r="C11" s="15" t="s">
        <v>58</v>
      </c>
      <c r="D11" s="15" t="s">
        <v>58</v>
      </c>
      <c r="E11" s="26" t="s">
        <v>404</v>
      </c>
      <c r="F11" s="21">
        <v>1</v>
      </c>
      <c r="G11" s="22">
        <v>66</v>
      </c>
      <c r="H11" s="23">
        <f t="shared" si="0"/>
        <v>66</v>
      </c>
      <c r="I11" s="17"/>
      <c r="J11" s="36" t="s">
        <v>80</v>
      </c>
      <c r="K11" s="36"/>
      <c r="L11" s="16"/>
      <c r="M11" s="18">
        <v>42073</v>
      </c>
      <c r="N11" s="15"/>
      <c r="O11" s="16"/>
      <c r="P11" s="18">
        <v>42074</v>
      </c>
      <c r="Q11" s="70">
        <v>42074</v>
      </c>
    </row>
    <row r="12" spans="2:17" s="8" customFormat="1" ht="19.7" customHeight="1">
      <c r="B12" s="15">
        <v>1</v>
      </c>
      <c r="C12" s="15" t="s">
        <v>58</v>
      </c>
      <c r="D12" s="15" t="s">
        <v>58</v>
      </c>
      <c r="E12" s="26" t="s">
        <v>1352</v>
      </c>
      <c r="F12" s="21">
        <v>1</v>
      </c>
      <c r="G12" s="22">
        <v>103</v>
      </c>
      <c r="H12" s="23">
        <f t="shared" si="0"/>
        <v>103</v>
      </c>
      <c r="I12" s="17"/>
      <c r="J12" s="36" t="s">
        <v>80</v>
      </c>
      <c r="K12" s="36"/>
      <c r="L12" s="16"/>
      <c r="M12" s="18">
        <v>42073</v>
      </c>
      <c r="N12" s="15"/>
      <c r="O12" s="16"/>
      <c r="P12" s="18">
        <v>42074</v>
      </c>
      <c r="Q12" s="70">
        <v>42074</v>
      </c>
    </row>
    <row r="13" spans="2:17" s="8" customFormat="1" ht="19.7" customHeight="1">
      <c r="B13" s="15">
        <v>1</v>
      </c>
      <c r="C13" s="15" t="s">
        <v>58</v>
      </c>
      <c r="D13" s="15" t="s">
        <v>58</v>
      </c>
      <c r="E13" s="26" t="s">
        <v>83</v>
      </c>
      <c r="F13" s="21">
        <v>5</v>
      </c>
      <c r="G13" s="22">
        <v>260</v>
      </c>
      <c r="H13" s="23">
        <f t="shared" si="0"/>
        <v>1300</v>
      </c>
      <c r="I13" s="17"/>
      <c r="J13" s="36" t="s">
        <v>84</v>
      </c>
      <c r="K13" s="36"/>
      <c r="L13" s="16"/>
      <c r="M13" s="18">
        <v>42073</v>
      </c>
      <c r="N13" s="15"/>
      <c r="O13" s="16"/>
      <c r="P13" s="18">
        <v>42080</v>
      </c>
      <c r="Q13" s="70">
        <v>42080</v>
      </c>
    </row>
    <row r="14" spans="2:17" s="8" customFormat="1" ht="19.7" customHeight="1">
      <c r="B14" s="15">
        <v>1</v>
      </c>
      <c r="C14" s="15" t="s">
        <v>58</v>
      </c>
      <c r="D14" s="15" t="s">
        <v>58</v>
      </c>
      <c r="E14" s="162" t="s">
        <v>1353</v>
      </c>
      <c r="F14" s="21">
        <v>1</v>
      </c>
      <c r="G14" s="22">
        <v>1002</v>
      </c>
      <c r="H14" s="23">
        <f t="shared" si="0"/>
        <v>1002</v>
      </c>
      <c r="I14" s="17"/>
      <c r="J14" s="26" t="s">
        <v>1354</v>
      </c>
      <c r="K14" s="36"/>
      <c r="L14" s="16"/>
      <c r="M14" s="18">
        <v>42073</v>
      </c>
      <c r="N14" s="15"/>
      <c r="O14" s="16"/>
      <c r="P14" s="18">
        <v>42074</v>
      </c>
      <c r="Q14" s="70">
        <v>42074</v>
      </c>
    </row>
    <row r="15" spans="2:17" s="8" customFormat="1" ht="19.7" customHeight="1">
      <c r="B15" s="15">
        <v>1</v>
      </c>
      <c r="C15" s="15" t="s">
        <v>58</v>
      </c>
      <c r="D15" s="15" t="s">
        <v>58</v>
      </c>
      <c r="E15" s="162" t="s">
        <v>1355</v>
      </c>
      <c r="F15" s="21">
        <v>1</v>
      </c>
      <c r="G15" s="22">
        <v>1093</v>
      </c>
      <c r="H15" s="23">
        <f t="shared" si="0"/>
        <v>1093</v>
      </c>
      <c r="I15" s="17"/>
      <c r="J15" s="26" t="s">
        <v>1356</v>
      </c>
      <c r="K15" s="36"/>
      <c r="L15" s="16"/>
      <c r="M15" s="18">
        <v>42073</v>
      </c>
      <c r="N15" s="15"/>
      <c r="O15" s="16"/>
      <c r="P15" s="18">
        <v>42074</v>
      </c>
      <c r="Q15" s="70">
        <v>42074</v>
      </c>
    </row>
    <row r="16" spans="2:17" s="8" customFormat="1" ht="19.7" customHeight="1">
      <c r="B16" s="15">
        <v>1</v>
      </c>
      <c r="C16" s="15" t="s">
        <v>58</v>
      </c>
      <c r="D16" s="15" t="s">
        <v>58</v>
      </c>
      <c r="E16" s="26" t="s">
        <v>1357</v>
      </c>
      <c r="F16" s="21">
        <v>2</v>
      </c>
      <c r="G16" s="22">
        <v>170</v>
      </c>
      <c r="H16" s="23">
        <f t="shared" si="0"/>
        <v>340</v>
      </c>
      <c r="I16" s="17"/>
      <c r="J16" s="36" t="s">
        <v>69</v>
      </c>
      <c r="K16" s="36"/>
      <c r="L16" s="16"/>
      <c r="M16" s="18">
        <v>42073</v>
      </c>
      <c r="N16" s="15"/>
      <c r="O16" s="16"/>
      <c r="P16" s="18">
        <v>42074</v>
      </c>
      <c r="Q16" s="70">
        <v>42074</v>
      </c>
    </row>
    <row r="17" spans="2:17" s="8" customFormat="1" ht="19.7" customHeight="1">
      <c r="B17" s="15">
        <v>1</v>
      </c>
      <c r="C17" s="15" t="s">
        <v>58</v>
      </c>
      <c r="D17" s="15" t="s">
        <v>58</v>
      </c>
      <c r="E17" s="26" t="s">
        <v>90</v>
      </c>
      <c r="F17" s="21">
        <v>2</v>
      </c>
      <c r="G17" s="22">
        <v>130</v>
      </c>
      <c r="H17" s="23">
        <f t="shared" si="0"/>
        <v>260</v>
      </c>
      <c r="I17" s="17"/>
      <c r="J17" s="36" t="s">
        <v>91</v>
      </c>
      <c r="K17" s="36"/>
      <c r="L17" s="16"/>
      <c r="M17" s="18">
        <v>42073</v>
      </c>
      <c r="N17" s="15"/>
      <c r="O17" s="16"/>
      <c r="P17" s="18">
        <v>42074</v>
      </c>
      <c r="Q17" s="70">
        <v>42074</v>
      </c>
    </row>
    <row r="18" spans="2:17" s="8" customFormat="1" ht="19.7" customHeight="1">
      <c r="B18" s="15">
        <v>1</v>
      </c>
      <c r="C18" s="15" t="s">
        <v>58</v>
      </c>
      <c r="D18" s="15" t="s">
        <v>58</v>
      </c>
      <c r="E18" s="36" t="s">
        <v>92</v>
      </c>
      <c r="F18" s="21">
        <v>1</v>
      </c>
      <c r="G18" s="22">
        <v>280</v>
      </c>
      <c r="H18" s="23">
        <f t="shared" si="0"/>
        <v>280</v>
      </c>
      <c r="I18" s="17"/>
      <c r="J18" s="26" t="s">
        <v>93</v>
      </c>
      <c r="K18" s="36"/>
      <c r="L18" s="16"/>
      <c r="M18" s="18">
        <v>42073</v>
      </c>
      <c r="N18" s="15"/>
      <c r="O18" s="16"/>
      <c r="P18" s="18">
        <v>42074</v>
      </c>
      <c r="Q18" s="70">
        <v>42074</v>
      </c>
    </row>
    <row r="19" spans="2:17" s="8" customFormat="1" ht="19.7" customHeight="1">
      <c r="B19" s="15">
        <v>1</v>
      </c>
      <c r="C19" s="15" t="s">
        <v>58</v>
      </c>
      <c r="D19" s="15" t="s">
        <v>58</v>
      </c>
      <c r="E19" s="498" t="s">
        <v>70</v>
      </c>
      <c r="F19" s="21">
        <v>5</v>
      </c>
      <c r="G19" s="22">
        <v>320</v>
      </c>
      <c r="H19" s="23">
        <f t="shared" si="0"/>
        <v>1600</v>
      </c>
      <c r="I19" s="17"/>
      <c r="J19" s="447" t="s">
        <v>775</v>
      </c>
      <c r="K19" s="36"/>
      <c r="L19" s="16"/>
      <c r="M19" s="18">
        <v>42073</v>
      </c>
      <c r="N19" s="15"/>
      <c r="O19" s="16"/>
      <c r="P19" s="18">
        <v>42074</v>
      </c>
      <c r="Q19" s="70">
        <v>42074</v>
      </c>
    </row>
    <row r="20" spans="2:17" s="8" customFormat="1" ht="19.7" customHeight="1">
      <c r="B20" s="15">
        <v>1</v>
      </c>
      <c r="C20" s="15" t="s">
        <v>58</v>
      </c>
      <c r="D20" s="15" t="s">
        <v>58</v>
      </c>
      <c r="E20" s="499" t="s">
        <v>129</v>
      </c>
      <c r="F20" s="21">
        <v>1</v>
      </c>
      <c r="G20" s="22">
        <v>940</v>
      </c>
      <c r="H20" s="23">
        <f t="shared" si="0"/>
        <v>940</v>
      </c>
      <c r="I20" s="17"/>
      <c r="J20" s="26" t="s">
        <v>362</v>
      </c>
      <c r="K20" s="36"/>
      <c r="L20" s="16"/>
      <c r="M20" s="18">
        <v>42073</v>
      </c>
      <c r="N20" s="15"/>
      <c r="O20" s="16"/>
      <c r="P20" s="18">
        <v>42074</v>
      </c>
      <c r="Q20" s="70">
        <v>42074</v>
      </c>
    </row>
    <row r="21" spans="2:17" s="8" customFormat="1" ht="19.7" customHeight="1">
      <c r="B21" s="15"/>
      <c r="C21" s="15"/>
      <c r="D21" s="15"/>
      <c r="E21" s="26"/>
      <c r="F21" s="21"/>
      <c r="G21" s="22"/>
      <c r="H21" s="23">
        <f t="shared" si="0"/>
        <v>0</v>
      </c>
      <c r="I21" s="17"/>
      <c r="J21" s="26"/>
      <c r="K21" s="36"/>
      <c r="L21" s="16"/>
      <c r="M21" s="18"/>
      <c r="N21" s="15"/>
      <c r="O21" s="16"/>
      <c r="P21" s="18"/>
      <c r="Q21" s="70"/>
    </row>
    <row r="22" spans="2:17" s="8" customFormat="1" ht="19.7" customHeight="1">
      <c r="B22" s="15">
        <v>1</v>
      </c>
      <c r="C22" s="15" t="s">
        <v>94</v>
      </c>
      <c r="D22" s="15" t="s">
        <v>1358</v>
      </c>
      <c r="E22" s="26" t="s">
        <v>1359</v>
      </c>
      <c r="F22" s="21">
        <v>1</v>
      </c>
      <c r="G22" s="22">
        <v>4520</v>
      </c>
      <c r="H22" s="23">
        <f t="shared" si="0"/>
        <v>4520</v>
      </c>
      <c r="I22" s="17"/>
      <c r="J22" s="26" t="s">
        <v>96</v>
      </c>
      <c r="K22" s="36"/>
      <c r="L22" s="16"/>
      <c r="M22" s="18">
        <v>42073</v>
      </c>
      <c r="N22" s="15"/>
      <c r="O22" s="16"/>
      <c r="P22" s="18">
        <v>42076</v>
      </c>
      <c r="Q22" s="70">
        <v>42075</v>
      </c>
    </row>
    <row r="23" spans="2:17" s="8" customFormat="1" ht="19.7" customHeight="1">
      <c r="B23" s="15">
        <v>1</v>
      </c>
      <c r="C23" s="15" t="s">
        <v>94</v>
      </c>
      <c r="D23" s="15" t="s">
        <v>1358</v>
      </c>
      <c r="E23" s="26" t="s">
        <v>1360</v>
      </c>
      <c r="F23" s="21">
        <v>2</v>
      </c>
      <c r="G23" s="22">
        <v>883</v>
      </c>
      <c r="H23" s="23">
        <f t="shared" si="0"/>
        <v>1766</v>
      </c>
      <c r="I23" s="17"/>
      <c r="J23" s="26" t="s">
        <v>1361</v>
      </c>
      <c r="K23" s="36"/>
      <c r="L23" s="16"/>
      <c r="M23" s="18">
        <v>42073</v>
      </c>
      <c r="N23" s="15"/>
      <c r="O23" s="16"/>
      <c r="P23" s="18">
        <v>42076</v>
      </c>
      <c r="Q23" s="70">
        <v>42075</v>
      </c>
    </row>
    <row r="24" spans="2:17" s="8" customFormat="1" ht="19.7" customHeight="1">
      <c r="B24" s="15">
        <v>1</v>
      </c>
      <c r="C24" s="15" t="s">
        <v>94</v>
      </c>
      <c r="D24" s="15" t="s">
        <v>1358</v>
      </c>
      <c r="E24" s="26" t="s">
        <v>1362</v>
      </c>
      <c r="F24" s="21">
        <v>2</v>
      </c>
      <c r="G24" s="22">
        <v>3650</v>
      </c>
      <c r="H24" s="23">
        <f t="shared" si="0"/>
        <v>7300</v>
      </c>
      <c r="I24" s="17"/>
      <c r="J24" s="26" t="s">
        <v>1363</v>
      </c>
      <c r="K24" s="36"/>
      <c r="L24" s="16"/>
      <c r="M24" s="18">
        <v>42073</v>
      </c>
      <c r="N24" s="15"/>
      <c r="O24" s="16"/>
      <c r="P24" s="18">
        <v>42076</v>
      </c>
      <c r="Q24" s="70">
        <v>42075</v>
      </c>
    </row>
    <row r="25" spans="2:17" s="8" customFormat="1" ht="19.7" customHeight="1">
      <c r="B25" s="42"/>
      <c r="C25" s="15"/>
      <c r="D25" s="15"/>
      <c r="E25" s="26"/>
      <c r="F25" s="21"/>
      <c r="G25" s="22"/>
      <c r="H25" s="23">
        <f t="shared" si="0"/>
        <v>0</v>
      </c>
      <c r="I25" s="17"/>
      <c r="J25" s="26"/>
      <c r="K25" s="36"/>
      <c r="L25" s="16"/>
      <c r="M25" s="18"/>
      <c r="N25" s="15"/>
      <c r="O25" s="16"/>
      <c r="P25" s="18"/>
      <c r="Q25" s="70"/>
    </row>
    <row r="26" spans="2:17" s="8" customFormat="1" ht="19.7" customHeight="1">
      <c r="B26" s="42">
        <v>1</v>
      </c>
      <c r="C26" s="15" t="s">
        <v>97</v>
      </c>
      <c r="D26" s="15" t="s">
        <v>97</v>
      </c>
      <c r="E26" s="131" t="s">
        <v>1364</v>
      </c>
      <c r="F26" s="21">
        <v>1</v>
      </c>
      <c r="G26" s="22">
        <v>13000</v>
      </c>
      <c r="H26" s="23">
        <f t="shared" si="0"/>
        <v>13000</v>
      </c>
      <c r="I26" s="17"/>
      <c r="J26" s="39" t="s">
        <v>1365</v>
      </c>
      <c r="K26" s="36"/>
      <c r="L26" s="16"/>
      <c r="M26" s="18">
        <v>42073</v>
      </c>
      <c r="N26" s="15"/>
      <c r="O26" s="16"/>
      <c r="P26" s="18">
        <v>42082</v>
      </c>
      <c r="Q26" s="70">
        <v>42082</v>
      </c>
    </row>
    <row r="27" spans="2:17" s="8" customFormat="1" ht="19.7" customHeight="1">
      <c r="B27" s="42">
        <v>1</v>
      </c>
      <c r="C27" s="15" t="s">
        <v>97</v>
      </c>
      <c r="D27" s="15" t="s">
        <v>97</v>
      </c>
      <c r="E27" s="131" t="s">
        <v>1366</v>
      </c>
      <c r="F27" s="21">
        <v>1</v>
      </c>
      <c r="G27" s="22">
        <v>10800</v>
      </c>
      <c r="H27" s="23">
        <f t="shared" si="0"/>
        <v>10800</v>
      </c>
      <c r="I27" s="17"/>
      <c r="J27" s="39" t="s">
        <v>1367</v>
      </c>
      <c r="K27" s="36"/>
      <c r="L27" s="16"/>
      <c r="M27" s="18">
        <v>42073</v>
      </c>
      <c r="N27" s="15"/>
      <c r="O27" s="16"/>
      <c r="P27" s="18">
        <v>42082</v>
      </c>
      <c r="Q27" s="70">
        <v>42082</v>
      </c>
    </row>
    <row r="28" spans="2:17" s="8" customFormat="1" ht="19.7" customHeight="1">
      <c r="B28" s="42">
        <v>1</v>
      </c>
      <c r="C28" s="15" t="s">
        <v>97</v>
      </c>
      <c r="D28" s="15" t="s">
        <v>97</v>
      </c>
      <c r="E28" s="131" t="s">
        <v>1368</v>
      </c>
      <c r="F28" s="21">
        <v>1</v>
      </c>
      <c r="G28" s="22">
        <v>3600</v>
      </c>
      <c r="H28" s="23">
        <f t="shared" si="0"/>
        <v>3600</v>
      </c>
      <c r="I28" s="17"/>
      <c r="J28" s="39" t="s">
        <v>1369</v>
      </c>
      <c r="K28" s="36"/>
      <c r="L28" s="16"/>
      <c r="M28" s="18">
        <v>42073</v>
      </c>
      <c r="N28" s="15"/>
      <c r="O28" s="16"/>
      <c r="P28" s="18">
        <v>42082</v>
      </c>
      <c r="Q28" s="70">
        <v>42082</v>
      </c>
    </row>
    <row r="29" spans="2:17" s="8" customFormat="1" ht="19.7" customHeight="1">
      <c r="B29" s="42">
        <v>1</v>
      </c>
      <c r="C29" s="15" t="s">
        <v>97</v>
      </c>
      <c r="D29" s="15" t="s">
        <v>97</v>
      </c>
      <c r="E29" s="131" t="s">
        <v>1370</v>
      </c>
      <c r="F29" s="21">
        <v>1</v>
      </c>
      <c r="G29" s="22">
        <v>6200</v>
      </c>
      <c r="H29" s="23">
        <f t="shared" si="0"/>
        <v>6200</v>
      </c>
      <c r="I29" s="17"/>
      <c r="J29" s="39" t="s">
        <v>1371</v>
      </c>
      <c r="K29" s="36"/>
      <c r="L29" s="16"/>
      <c r="M29" s="18">
        <v>42073</v>
      </c>
      <c r="N29" s="15"/>
      <c r="O29" s="16"/>
      <c r="P29" s="18">
        <v>42082</v>
      </c>
      <c r="Q29" s="70">
        <v>42082</v>
      </c>
    </row>
    <row r="30" spans="2:17" s="8" customFormat="1" ht="19.7" customHeight="1">
      <c r="B30" s="42">
        <v>1</v>
      </c>
      <c r="C30" s="15" t="s">
        <v>97</v>
      </c>
      <c r="D30" s="15" t="s">
        <v>97</v>
      </c>
      <c r="E30" s="131" t="s">
        <v>1372</v>
      </c>
      <c r="F30" s="21">
        <v>1</v>
      </c>
      <c r="G30" s="22">
        <v>3800</v>
      </c>
      <c r="H30" s="23">
        <f t="shared" si="0"/>
        <v>3800</v>
      </c>
      <c r="I30" s="17"/>
      <c r="J30" s="39" t="s">
        <v>107</v>
      </c>
      <c r="K30" s="36"/>
      <c r="L30" s="16"/>
      <c r="M30" s="18">
        <v>42073</v>
      </c>
      <c r="N30" s="15"/>
      <c r="O30" s="16"/>
      <c r="P30" s="18">
        <v>42082</v>
      </c>
      <c r="Q30" s="70">
        <v>42082</v>
      </c>
    </row>
    <row r="31" spans="2:17" s="8" customFormat="1" ht="19.7" customHeight="1">
      <c r="B31" s="42">
        <v>1</v>
      </c>
      <c r="C31" s="15" t="s">
        <v>97</v>
      </c>
      <c r="D31" s="15" t="s">
        <v>97</v>
      </c>
      <c r="E31" s="189" t="s">
        <v>104</v>
      </c>
      <c r="F31" s="21">
        <v>1</v>
      </c>
      <c r="G31" s="22">
        <v>14500</v>
      </c>
      <c r="H31" s="23">
        <f t="shared" si="0"/>
        <v>14500</v>
      </c>
      <c r="I31" s="17"/>
      <c r="J31" s="26" t="s">
        <v>105</v>
      </c>
      <c r="K31" s="36"/>
      <c r="L31" s="16"/>
      <c r="M31" s="18">
        <v>42073</v>
      </c>
      <c r="N31" s="15"/>
      <c r="O31" s="16"/>
      <c r="P31" s="18">
        <v>42082</v>
      </c>
      <c r="Q31" s="70">
        <v>42082</v>
      </c>
    </row>
    <row r="32" spans="2:17" s="8" customFormat="1" ht="19.7" customHeight="1">
      <c r="B32" s="42"/>
      <c r="C32" s="15"/>
      <c r="D32" s="15"/>
      <c r="E32" s="189"/>
      <c r="F32" s="21"/>
      <c r="G32" s="22"/>
      <c r="H32" s="23"/>
      <c r="I32" s="17"/>
      <c r="J32" s="26"/>
      <c r="K32" s="36"/>
      <c r="L32" s="16"/>
      <c r="M32" s="18"/>
      <c r="N32" s="15"/>
      <c r="O32" s="16"/>
      <c r="P32" s="18"/>
      <c r="Q32" s="70"/>
    </row>
    <row r="33" spans="13:13">
      <c r="M33" s="9"/>
    </row>
    <row r="36" spans="13:13">
      <c r="M36" s="132"/>
    </row>
    <row r="38" spans="13:13">
      <c r="M38" s="132"/>
    </row>
  </sheetData>
  <autoFilter ref="B8:O32" xr:uid="{33C14EDD-49CF-49CB-A251-00D5F4EFB023}"/>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31C3-6315-4CD5-8A7F-30785A889813}">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10" customWidth="1"/>
    <col min="10" max="10" width="30.625" style="3" customWidth="1"/>
    <col min="11" max="11" width="20.62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1373</v>
      </c>
      <c r="G2" s="4" t="s">
        <v>2</v>
      </c>
      <c r="H2" s="5"/>
      <c r="I2" s="6"/>
      <c r="J2" s="7">
        <f>SUM(H:H)</f>
        <v>6031</v>
      </c>
    </row>
    <row r="3" spans="2:17" ht="20.100000000000001" customHeight="1">
      <c r="B3" s="1" t="s">
        <v>3</v>
      </c>
      <c r="C3" s="1"/>
      <c r="D3" s="1"/>
      <c r="E3" s="13" t="s">
        <v>307</v>
      </c>
    </row>
    <row r="4" spans="2:17" ht="20.100000000000001" customHeight="1">
      <c r="B4" s="1" t="s">
        <v>5</v>
      </c>
      <c r="C4" s="1"/>
      <c r="D4" s="1"/>
      <c r="E4" s="13">
        <v>127203</v>
      </c>
    </row>
    <row r="5" spans="2:17" ht="20.100000000000001" customHeight="1">
      <c r="B5" s="1" t="s">
        <v>6</v>
      </c>
      <c r="C5" s="1"/>
      <c r="D5" s="1"/>
      <c r="E5" s="14" t="s">
        <v>1374</v>
      </c>
    </row>
    <row r="6" spans="2:17" ht="20.100000000000001" customHeight="1">
      <c r="B6" s="1" t="s">
        <v>7</v>
      </c>
      <c r="C6" s="1"/>
      <c r="D6" s="1"/>
      <c r="E6" s="14">
        <v>42080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7" customHeight="1">
      <c r="B9" s="15">
        <v>3</v>
      </c>
      <c r="C9" s="15" t="s">
        <v>1375</v>
      </c>
      <c r="D9" s="15" t="s">
        <v>1375</v>
      </c>
      <c r="E9" s="36" t="s">
        <v>1376</v>
      </c>
      <c r="F9" s="21">
        <v>1</v>
      </c>
      <c r="G9" s="21"/>
      <c r="H9" s="500"/>
      <c r="I9" s="17"/>
      <c r="J9" s="36" t="s">
        <v>1377</v>
      </c>
      <c r="K9" s="16"/>
      <c r="L9" s="16"/>
      <c r="M9" s="15"/>
      <c r="N9" s="15"/>
      <c r="O9" s="16"/>
      <c r="P9" s="69"/>
      <c r="Q9" s="69"/>
    </row>
    <row r="10" spans="2:17" s="8" customFormat="1" ht="19.7" customHeight="1">
      <c r="B10" s="15">
        <v>4</v>
      </c>
      <c r="C10" s="15" t="s">
        <v>1375</v>
      </c>
      <c r="D10" s="15" t="s">
        <v>1375</v>
      </c>
      <c r="E10" s="36" t="s">
        <v>1378</v>
      </c>
      <c r="F10" s="21">
        <v>1</v>
      </c>
      <c r="G10" s="21"/>
      <c r="H10" s="500"/>
      <c r="I10" s="17"/>
      <c r="J10" s="36" t="s">
        <v>1379</v>
      </c>
      <c r="K10" s="16"/>
      <c r="L10" s="16"/>
      <c r="M10" s="15"/>
      <c r="N10" s="15"/>
      <c r="O10" s="16"/>
      <c r="P10" s="69"/>
      <c r="Q10" s="69"/>
    </row>
    <row r="11" spans="2:17" s="8" customFormat="1" ht="19.7" customHeight="1">
      <c r="B11" s="15"/>
      <c r="C11" s="15"/>
      <c r="D11" s="15"/>
      <c r="E11" s="36"/>
      <c r="F11" s="21"/>
      <c r="G11" s="21"/>
      <c r="H11" s="500"/>
      <c r="I11" s="17"/>
      <c r="J11" s="36"/>
      <c r="K11" s="16"/>
      <c r="L11" s="16"/>
      <c r="M11" s="15"/>
      <c r="N11" s="15"/>
      <c r="O11" s="16"/>
      <c r="P11" s="69"/>
      <c r="Q11" s="69"/>
    </row>
    <row r="12" spans="2:17" s="8" customFormat="1" ht="19.7" customHeight="1">
      <c r="B12" s="15">
        <v>1</v>
      </c>
      <c r="C12" s="15" t="s">
        <v>58</v>
      </c>
      <c r="D12" s="15" t="s">
        <v>58</v>
      </c>
      <c r="E12" s="36" t="s">
        <v>1351</v>
      </c>
      <c r="F12" s="26">
        <v>1</v>
      </c>
      <c r="G12" s="23">
        <v>72</v>
      </c>
      <c r="H12" s="23">
        <f t="shared" ref="H12:H22" si="0">F12*G12</f>
        <v>72</v>
      </c>
      <c r="I12" s="22"/>
      <c r="J12" s="26" t="s">
        <v>80</v>
      </c>
      <c r="K12" s="38"/>
      <c r="L12" s="16"/>
      <c r="M12" s="18">
        <v>42072</v>
      </c>
      <c r="N12" s="18"/>
      <c r="O12" s="18"/>
      <c r="P12" s="18">
        <v>42073</v>
      </c>
      <c r="Q12" s="70">
        <v>42073</v>
      </c>
    </row>
    <row r="13" spans="2:17" s="8" customFormat="1" ht="19.7" customHeight="1">
      <c r="B13" s="15">
        <v>1</v>
      </c>
      <c r="C13" s="15" t="s">
        <v>58</v>
      </c>
      <c r="D13" s="15" t="s">
        <v>58</v>
      </c>
      <c r="E13" s="36" t="s">
        <v>1352</v>
      </c>
      <c r="F13" s="26">
        <v>1</v>
      </c>
      <c r="G13" s="23">
        <v>103</v>
      </c>
      <c r="H13" s="23">
        <f t="shared" si="0"/>
        <v>103</v>
      </c>
      <c r="I13" s="22"/>
      <c r="J13" s="26" t="s">
        <v>80</v>
      </c>
      <c r="K13" s="38"/>
      <c r="L13" s="16"/>
      <c r="M13" s="18">
        <v>42072</v>
      </c>
      <c r="N13" s="18"/>
      <c r="O13" s="18"/>
      <c r="P13" s="18">
        <v>42073</v>
      </c>
      <c r="Q13" s="70">
        <v>42073</v>
      </c>
    </row>
    <row r="14" spans="2:17" s="8" customFormat="1" ht="19.7" customHeight="1">
      <c r="B14" s="15">
        <v>1</v>
      </c>
      <c r="C14" s="15" t="s">
        <v>58</v>
      </c>
      <c r="D14" s="15" t="s">
        <v>58</v>
      </c>
      <c r="E14" s="36" t="s">
        <v>404</v>
      </c>
      <c r="F14" s="26">
        <v>1</v>
      </c>
      <c r="G14" s="23">
        <v>66</v>
      </c>
      <c r="H14" s="23">
        <f t="shared" si="0"/>
        <v>66</v>
      </c>
      <c r="I14" s="22"/>
      <c r="J14" s="26" t="s">
        <v>80</v>
      </c>
      <c r="K14" s="38"/>
      <c r="L14" s="16"/>
      <c r="M14" s="18">
        <v>42072</v>
      </c>
      <c r="N14" s="18"/>
      <c r="O14" s="18"/>
      <c r="P14" s="18">
        <v>42073</v>
      </c>
      <c r="Q14" s="70">
        <v>42073</v>
      </c>
    </row>
    <row r="15" spans="2:17" s="8" customFormat="1" ht="19.7" customHeight="1">
      <c r="B15" s="15">
        <v>1</v>
      </c>
      <c r="C15" s="15" t="s">
        <v>58</v>
      </c>
      <c r="D15" s="15" t="s">
        <v>58</v>
      </c>
      <c r="E15" s="36" t="s">
        <v>1357</v>
      </c>
      <c r="F15" s="26">
        <v>2</v>
      </c>
      <c r="G15" s="23">
        <v>170</v>
      </c>
      <c r="H15" s="23">
        <f t="shared" si="0"/>
        <v>340</v>
      </c>
      <c r="I15" s="22"/>
      <c r="J15" s="26" t="s">
        <v>771</v>
      </c>
      <c r="K15" s="38"/>
      <c r="L15" s="16"/>
      <c r="M15" s="18">
        <v>42072</v>
      </c>
      <c r="N15" s="18"/>
      <c r="O15" s="18"/>
      <c r="P15" s="18">
        <v>42073</v>
      </c>
      <c r="Q15" s="70">
        <v>42073</v>
      </c>
    </row>
    <row r="16" spans="2:17" s="8" customFormat="1" ht="19.7" customHeight="1">
      <c r="B16" s="15">
        <v>1</v>
      </c>
      <c r="C16" s="15" t="s">
        <v>58</v>
      </c>
      <c r="D16" s="15" t="s">
        <v>58</v>
      </c>
      <c r="E16" s="36" t="s">
        <v>92</v>
      </c>
      <c r="F16" s="26">
        <v>1</v>
      </c>
      <c r="G16" s="23">
        <v>280</v>
      </c>
      <c r="H16" s="23">
        <f t="shared" si="0"/>
        <v>280</v>
      </c>
      <c r="I16" s="22"/>
      <c r="J16" s="26" t="s">
        <v>93</v>
      </c>
      <c r="K16" s="38"/>
      <c r="L16" s="16"/>
      <c r="M16" s="18">
        <v>42072</v>
      </c>
      <c r="N16" s="18"/>
      <c r="O16" s="18"/>
      <c r="P16" s="18">
        <v>42073</v>
      </c>
      <c r="Q16" s="70">
        <v>42073</v>
      </c>
    </row>
    <row r="17" spans="2:17" s="8" customFormat="1" ht="19.7" customHeight="1">
      <c r="B17" s="42">
        <v>1</v>
      </c>
      <c r="C17" s="42" t="s">
        <v>58</v>
      </c>
      <c r="D17" s="42" t="s">
        <v>58</v>
      </c>
      <c r="E17" s="165" t="s">
        <v>90</v>
      </c>
      <c r="F17" s="43">
        <v>2</v>
      </c>
      <c r="G17" s="45">
        <v>130</v>
      </c>
      <c r="H17" s="45">
        <f t="shared" si="0"/>
        <v>260</v>
      </c>
      <c r="I17" s="501"/>
      <c r="J17" s="43" t="s">
        <v>1380</v>
      </c>
      <c r="K17" s="48"/>
      <c r="L17" s="49"/>
      <c r="M17" s="18">
        <v>42072</v>
      </c>
      <c r="N17" s="40"/>
      <c r="O17" s="40"/>
      <c r="P17" s="18">
        <v>42073</v>
      </c>
      <c r="Q17" s="19">
        <v>42073</v>
      </c>
    </row>
    <row r="18" spans="2:17" s="8" customFormat="1" ht="19.7" customHeight="1">
      <c r="B18" s="42">
        <v>1</v>
      </c>
      <c r="C18" s="42" t="s">
        <v>58</v>
      </c>
      <c r="D18" s="42" t="s">
        <v>58</v>
      </c>
      <c r="E18" s="36" t="s">
        <v>87</v>
      </c>
      <c r="F18" s="26">
        <v>1</v>
      </c>
      <c r="G18" s="23">
        <v>200</v>
      </c>
      <c r="H18" s="23">
        <f>F18*G18</f>
        <v>200</v>
      </c>
      <c r="I18" s="22"/>
      <c r="J18" s="26" t="s">
        <v>88</v>
      </c>
      <c r="K18" s="48"/>
      <c r="L18" s="49"/>
      <c r="M18" s="18">
        <v>42072</v>
      </c>
      <c r="N18" s="40"/>
      <c r="O18" s="40"/>
      <c r="P18" s="18">
        <v>42073</v>
      </c>
      <c r="Q18" s="19">
        <v>42073</v>
      </c>
    </row>
    <row r="19" spans="2:17" s="8" customFormat="1" ht="19.7" customHeight="1">
      <c r="B19" s="15"/>
      <c r="C19" s="15"/>
      <c r="D19" s="15"/>
      <c r="E19" s="36"/>
      <c r="F19" s="26"/>
      <c r="G19" s="23"/>
      <c r="H19" s="23">
        <f t="shared" si="0"/>
        <v>0</v>
      </c>
      <c r="I19" s="22"/>
      <c r="J19" s="26"/>
      <c r="K19" s="38"/>
      <c r="L19" s="16"/>
      <c r="M19" s="18"/>
      <c r="N19" s="18"/>
      <c r="O19" s="18"/>
      <c r="P19" s="18"/>
      <c r="Q19" s="70"/>
    </row>
    <row r="20" spans="2:17" s="8" customFormat="1" ht="19.7" customHeight="1">
      <c r="B20" s="15">
        <v>1</v>
      </c>
      <c r="C20" s="15" t="s">
        <v>94</v>
      </c>
      <c r="D20" s="15" t="s">
        <v>23</v>
      </c>
      <c r="E20" s="36" t="s">
        <v>1381</v>
      </c>
      <c r="F20" s="26">
        <v>1</v>
      </c>
      <c r="G20" s="23">
        <v>4710</v>
      </c>
      <c r="H20" s="23">
        <f t="shared" si="0"/>
        <v>4710</v>
      </c>
      <c r="I20" s="22"/>
      <c r="J20" s="26" t="s">
        <v>96</v>
      </c>
      <c r="K20" s="38"/>
      <c r="L20" s="16"/>
      <c r="M20" s="18">
        <v>42072</v>
      </c>
      <c r="N20" s="18"/>
      <c r="O20" s="18"/>
      <c r="P20" s="18">
        <v>42075</v>
      </c>
      <c r="Q20" s="70">
        <v>42075</v>
      </c>
    </row>
    <row r="21" spans="2:17" s="8" customFormat="1" ht="19.7" customHeight="1">
      <c r="B21" s="15"/>
      <c r="C21" s="15"/>
      <c r="D21" s="15"/>
      <c r="E21" s="36"/>
      <c r="F21" s="26"/>
      <c r="G21" s="23"/>
      <c r="H21" s="23">
        <f t="shared" si="0"/>
        <v>0</v>
      </c>
      <c r="I21" s="22"/>
      <c r="J21" s="26"/>
      <c r="K21" s="38"/>
      <c r="L21" s="16"/>
      <c r="M21" s="18"/>
      <c r="N21" s="18"/>
      <c r="O21" s="18"/>
      <c r="P21" s="18"/>
      <c r="Q21" s="70"/>
    </row>
    <row r="22" spans="2:17" s="8" customFormat="1" ht="19.7" customHeight="1">
      <c r="B22" s="15"/>
      <c r="C22" s="15"/>
      <c r="D22" s="15"/>
      <c r="E22" s="26"/>
      <c r="F22" s="23"/>
      <c r="G22" s="23"/>
      <c r="H22" s="23">
        <f t="shared" si="0"/>
        <v>0</v>
      </c>
      <c r="I22" s="41"/>
      <c r="J22" s="38"/>
      <c r="K22" s="38"/>
      <c r="L22" s="16"/>
      <c r="M22" s="18"/>
      <c r="N22" s="18"/>
      <c r="O22" s="18"/>
      <c r="P22" s="18"/>
      <c r="Q22" s="70"/>
    </row>
    <row r="23" spans="2:17">
      <c r="Q23" s="68"/>
    </row>
    <row r="24" spans="2:17">
      <c r="Q24" s="68"/>
    </row>
    <row r="25" spans="2:17">
      <c r="Q25" s="68"/>
    </row>
    <row r="26" spans="2:17">
      <c r="M26" s="132"/>
      <c r="Q26" s="68"/>
    </row>
    <row r="27" spans="2:17">
      <c r="Q27" s="68"/>
    </row>
    <row r="28" spans="2:17">
      <c r="M28" s="132"/>
      <c r="Q28" s="68"/>
    </row>
  </sheetData>
  <autoFilter ref="B8:O22" xr:uid="{748B44E4-3EEC-41E7-A16B-D77CA289E7E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BCA8-FCB6-49D1-829F-99E0375233AD}">
  <dimension ref="B2:Q23"/>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35.75" style="3" customWidth="1"/>
    <col min="11" max="11" width="25.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35.75" style="3" customWidth="1"/>
    <col min="267" max="267" width="25.75" style="3" customWidth="1"/>
    <col min="268"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35.75" style="3" customWidth="1"/>
    <col min="523" max="523" width="25.75" style="3" customWidth="1"/>
    <col min="524"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35.75" style="3" customWidth="1"/>
    <col min="779" max="779" width="25.75" style="3" customWidth="1"/>
    <col min="780"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35.75" style="3" customWidth="1"/>
    <col min="1035" max="1035" width="25.75" style="3" customWidth="1"/>
    <col min="1036"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35.75" style="3" customWidth="1"/>
    <col min="1291" max="1291" width="25.75" style="3" customWidth="1"/>
    <col min="1292"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35.75" style="3" customWidth="1"/>
    <col min="1547" max="1547" width="25.75" style="3" customWidth="1"/>
    <col min="1548"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35.75" style="3" customWidth="1"/>
    <col min="1803" max="1803" width="25.75" style="3" customWidth="1"/>
    <col min="1804"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35.75" style="3" customWidth="1"/>
    <col min="2059" max="2059" width="25.75" style="3" customWidth="1"/>
    <col min="2060"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35.75" style="3" customWidth="1"/>
    <col min="2315" max="2315" width="25.75" style="3" customWidth="1"/>
    <col min="2316"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35.75" style="3" customWidth="1"/>
    <col min="2571" max="2571" width="25.75" style="3" customWidth="1"/>
    <col min="2572"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35.75" style="3" customWidth="1"/>
    <col min="2827" max="2827" width="25.75" style="3" customWidth="1"/>
    <col min="2828"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35.75" style="3" customWidth="1"/>
    <col min="3083" max="3083" width="25.75" style="3" customWidth="1"/>
    <col min="3084"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35.75" style="3" customWidth="1"/>
    <col min="3339" max="3339" width="25.75" style="3" customWidth="1"/>
    <col min="3340"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35.75" style="3" customWidth="1"/>
    <col min="3595" max="3595" width="25.75" style="3" customWidth="1"/>
    <col min="3596"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35.75" style="3" customWidth="1"/>
    <col min="3851" max="3851" width="25.75" style="3" customWidth="1"/>
    <col min="3852"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35.75" style="3" customWidth="1"/>
    <col min="4107" max="4107" width="25.75" style="3" customWidth="1"/>
    <col min="4108"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35.75" style="3" customWidth="1"/>
    <col min="4363" max="4363" width="25.75" style="3" customWidth="1"/>
    <col min="4364"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35.75" style="3" customWidth="1"/>
    <col min="4619" max="4619" width="25.75" style="3" customWidth="1"/>
    <col min="4620"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35.75" style="3" customWidth="1"/>
    <col min="4875" max="4875" width="25.75" style="3" customWidth="1"/>
    <col min="4876"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35.75" style="3" customWidth="1"/>
    <col min="5131" max="5131" width="25.75" style="3" customWidth="1"/>
    <col min="5132"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35.75" style="3" customWidth="1"/>
    <col min="5387" max="5387" width="25.75" style="3" customWidth="1"/>
    <col min="5388"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35.75" style="3" customWidth="1"/>
    <col min="5643" max="5643" width="25.75" style="3" customWidth="1"/>
    <col min="5644"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35.75" style="3" customWidth="1"/>
    <col min="5899" max="5899" width="25.75" style="3" customWidth="1"/>
    <col min="5900"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35.75" style="3" customWidth="1"/>
    <col min="6155" max="6155" width="25.75" style="3" customWidth="1"/>
    <col min="6156"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35.75" style="3" customWidth="1"/>
    <col min="6411" max="6411" width="25.75" style="3" customWidth="1"/>
    <col min="6412"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35.75" style="3" customWidth="1"/>
    <col min="6667" max="6667" width="25.75" style="3" customWidth="1"/>
    <col min="6668"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35.75" style="3" customWidth="1"/>
    <col min="6923" max="6923" width="25.75" style="3" customWidth="1"/>
    <col min="6924"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35.75" style="3" customWidth="1"/>
    <col min="7179" max="7179" width="25.75" style="3" customWidth="1"/>
    <col min="7180"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35.75" style="3" customWidth="1"/>
    <col min="7435" max="7435" width="25.75" style="3" customWidth="1"/>
    <col min="7436"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35.75" style="3" customWidth="1"/>
    <col min="7691" max="7691" width="25.75" style="3" customWidth="1"/>
    <col min="7692"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35.75" style="3" customWidth="1"/>
    <col min="7947" max="7947" width="25.75" style="3" customWidth="1"/>
    <col min="7948"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35.75" style="3" customWidth="1"/>
    <col min="8203" max="8203" width="25.75" style="3" customWidth="1"/>
    <col min="8204"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35.75" style="3" customWidth="1"/>
    <col min="8459" max="8459" width="25.75" style="3" customWidth="1"/>
    <col min="8460"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35.75" style="3" customWidth="1"/>
    <col min="8715" max="8715" width="25.75" style="3" customWidth="1"/>
    <col min="8716"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35.75" style="3" customWidth="1"/>
    <col min="8971" max="8971" width="25.75" style="3" customWidth="1"/>
    <col min="8972"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35.75" style="3" customWidth="1"/>
    <col min="9227" max="9227" width="25.75" style="3" customWidth="1"/>
    <col min="9228"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35.75" style="3" customWidth="1"/>
    <col min="9483" max="9483" width="25.75" style="3" customWidth="1"/>
    <col min="9484"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35.75" style="3" customWidth="1"/>
    <col min="9739" max="9739" width="25.75" style="3" customWidth="1"/>
    <col min="9740"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35.75" style="3" customWidth="1"/>
    <col min="9995" max="9995" width="25.75" style="3" customWidth="1"/>
    <col min="9996"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35.75" style="3" customWidth="1"/>
    <col min="10251" max="10251" width="25.75" style="3" customWidth="1"/>
    <col min="10252"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35.75" style="3" customWidth="1"/>
    <col min="10507" max="10507" width="25.75" style="3" customWidth="1"/>
    <col min="10508"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35.75" style="3" customWidth="1"/>
    <col min="10763" max="10763" width="25.75" style="3" customWidth="1"/>
    <col min="10764"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35.75" style="3" customWidth="1"/>
    <col min="11019" max="11019" width="25.75" style="3" customWidth="1"/>
    <col min="11020"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35.75" style="3" customWidth="1"/>
    <col min="11275" max="11275" width="25.75" style="3" customWidth="1"/>
    <col min="11276"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35.75" style="3" customWidth="1"/>
    <col min="11531" max="11531" width="25.75" style="3" customWidth="1"/>
    <col min="11532"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35.75" style="3" customWidth="1"/>
    <col min="11787" max="11787" width="25.75" style="3" customWidth="1"/>
    <col min="11788"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35.75" style="3" customWidth="1"/>
    <col min="12043" max="12043" width="25.75" style="3" customWidth="1"/>
    <col min="12044"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35.75" style="3" customWidth="1"/>
    <col min="12299" max="12299" width="25.75" style="3" customWidth="1"/>
    <col min="12300"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35.75" style="3" customWidth="1"/>
    <col min="12555" max="12555" width="25.75" style="3" customWidth="1"/>
    <col min="12556"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35.75" style="3" customWidth="1"/>
    <col min="12811" max="12811" width="25.75" style="3" customWidth="1"/>
    <col min="12812"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35.75" style="3" customWidth="1"/>
    <col min="13067" max="13067" width="25.75" style="3" customWidth="1"/>
    <col min="13068"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35.75" style="3" customWidth="1"/>
    <col min="13323" max="13323" width="25.75" style="3" customWidth="1"/>
    <col min="13324"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35.75" style="3" customWidth="1"/>
    <col min="13579" max="13579" width="25.75" style="3" customWidth="1"/>
    <col min="13580"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35.75" style="3" customWidth="1"/>
    <col min="13835" max="13835" width="25.75" style="3" customWidth="1"/>
    <col min="13836"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35.75" style="3" customWidth="1"/>
    <col min="14091" max="14091" width="25.75" style="3" customWidth="1"/>
    <col min="14092"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35.75" style="3" customWidth="1"/>
    <col min="14347" max="14347" width="25.75" style="3" customWidth="1"/>
    <col min="14348"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35.75" style="3" customWidth="1"/>
    <col min="14603" max="14603" width="25.75" style="3" customWidth="1"/>
    <col min="14604"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35.75" style="3" customWidth="1"/>
    <col min="14859" max="14859" width="25.75" style="3" customWidth="1"/>
    <col min="14860"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35.75" style="3" customWidth="1"/>
    <col min="15115" max="15115" width="25.75" style="3" customWidth="1"/>
    <col min="15116"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35.75" style="3" customWidth="1"/>
    <col min="15371" max="15371" width="25.75" style="3" customWidth="1"/>
    <col min="15372"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35.75" style="3" customWidth="1"/>
    <col min="15627" max="15627" width="25.75" style="3" customWidth="1"/>
    <col min="15628"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35.75" style="3" customWidth="1"/>
    <col min="15883" max="15883" width="25.75" style="3" customWidth="1"/>
    <col min="15884"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35.75" style="3" customWidth="1"/>
    <col min="16139" max="16139" width="25.75" style="3" customWidth="1"/>
    <col min="16140"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657</v>
      </c>
      <c r="G2" s="4" t="s">
        <v>2</v>
      </c>
      <c r="H2" s="5"/>
      <c r="I2" s="6"/>
      <c r="J2" s="7">
        <f>SUM(H:H)</f>
        <v>26675</v>
      </c>
    </row>
    <row r="3" spans="2:17" ht="20.100000000000001" customHeight="1">
      <c r="B3" s="1" t="s">
        <v>3</v>
      </c>
      <c r="C3" s="1"/>
      <c r="D3" s="1"/>
      <c r="E3" s="13" t="s">
        <v>1382</v>
      </c>
    </row>
    <row r="4" spans="2:17" ht="20.100000000000001" customHeight="1">
      <c r="B4" s="1" t="s">
        <v>5</v>
      </c>
      <c r="C4" s="1"/>
      <c r="D4" s="1"/>
      <c r="E4" s="13">
        <v>127245</v>
      </c>
    </row>
    <row r="5" spans="2:17" ht="20.100000000000001" customHeight="1">
      <c r="B5" s="1" t="s">
        <v>6</v>
      </c>
      <c r="C5" s="1"/>
      <c r="D5" s="1"/>
      <c r="E5" s="14" t="s">
        <v>1383</v>
      </c>
    </row>
    <row r="6" spans="2:17" ht="20.100000000000001" customHeight="1">
      <c r="B6" s="1" t="s">
        <v>7</v>
      </c>
      <c r="C6" s="1"/>
      <c r="D6" s="1"/>
      <c r="E6" s="14">
        <v>42087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2</v>
      </c>
      <c r="C9" s="15" t="s">
        <v>58</v>
      </c>
      <c r="D9" s="15" t="s">
        <v>58</v>
      </c>
      <c r="E9" s="73" t="s">
        <v>1384</v>
      </c>
      <c r="F9" s="26">
        <v>3</v>
      </c>
      <c r="G9" s="74">
        <v>780</v>
      </c>
      <c r="H9" s="23">
        <f t="shared" ref="H9:H21" si="0">F9*G9</f>
        <v>2340</v>
      </c>
      <c r="I9" s="17"/>
      <c r="J9" s="26" t="s">
        <v>968</v>
      </c>
      <c r="K9" s="36" t="s">
        <v>1385</v>
      </c>
      <c r="L9" s="16"/>
      <c r="M9" s="18">
        <v>42075</v>
      </c>
      <c r="N9" s="15"/>
      <c r="O9" s="16"/>
      <c r="P9" s="18">
        <v>42079</v>
      </c>
      <c r="Q9" s="70">
        <v>42079</v>
      </c>
    </row>
    <row r="10" spans="2:17" s="8" customFormat="1" ht="19.7" customHeight="1">
      <c r="B10" s="15">
        <v>2</v>
      </c>
      <c r="C10" s="15" t="s">
        <v>58</v>
      </c>
      <c r="D10" s="15" t="s">
        <v>58</v>
      </c>
      <c r="E10" s="73" t="s">
        <v>1386</v>
      </c>
      <c r="F10" s="26">
        <v>2</v>
      </c>
      <c r="G10" s="74">
        <v>270</v>
      </c>
      <c r="H10" s="23">
        <f t="shared" si="0"/>
        <v>540</v>
      </c>
      <c r="I10" s="17"/>
      <c r="J10" s="26" t="s">
        <v>968</v>
      </c>
      <c r="K10" s="36" t="s">
        <v>1385</v>
      </c>
      <c r="L10" s="16"/>
      <c r="M10" s="18">
        <v>42075</v>
      </c>
      <c r="N10" s="15"/>
      <c r="O10" s="16"/>
      <c r="P10" s="18">
        <v>42079</v>
      </c>
      <c r="Q10" s="70">
        <v>42079</v>
      </c>
    </row>
    <row r="11" spans="2:17" s="8" customFormat="1" ht="19.7" customHeight="1">
      <c r="B11" s="15">
        <v>2</v>
      </c>
      <c r="C11" s="15" t="s">
        <v>58</v>
      </c>
      <c r="D11" s="15" t="s">
        <v>58</v>
      </c>
      <c r="E11" s="73" t="s">
        <v>1387</v>
      </c>
      <c r="F11" s="26">
        <v>2</v>
      </c>
      <c r="G11" s="74">
        <v>720</v>
      </c>
      <c r="H11" s="23">
        <f t="shared" si="0"/>
        <v>1440</v>
      </c>
      <c r="I11" s="17"/>
      <c r="J11" s="26" t="s">
        <v>968</v>
      </c>
      <c r="K11" s="36" t="s">
        <v>1385</v>
      </c>
      <c r="L11" s="16"/>
      <c r="M11" s="18">
        <v>42075</v>
      </c>
      <c r="N11" s="15"/>
      <c r="O11" s="16"/>
      <c r="P11" s="18">
        <v>42079</v>
      </c>
      <c r="Q11" s="70">
        <v>42079</v>
      </c>
    </row>
    <row r="12" spans="2:17" s="8" customFormat="1" ht="19.7" customHeight="1">
      <c r="B12" s="15">
        <v>2</v>
      </c>
      <c r="C12" s="15" t="s">
        <v>58</v>
      </c>
      <c r="D12" s="15" t="s">
        <v>58</v>
      </c>
      <c r="E12" s="73" t="s">
        <v>1388</v>
      </c>
      <c r="F12" s="26">
        <v>7</v>
      </c>
      <c r="G12" s="74">
        <v>320</v>
      </c>
      <c r="H12" s="23">
        <f t="shared" si="0"/>
        <v>2240</v>
      </c>
      <c r="I12" s="17"/>
      <c r="J12" s="26" t="s">
        <v>1389</v>
      </c>
      <c r="K12" s="36" t="s">
        <v>1385</v>
      </c>
      <c r="L12" s="16"/>
      <c r="M12" s="18">
        <v>42075</v>
      </c>
      <c r="N12" s="15"/>
      <c r="O12" s="16"/>
      <c r="P12" s="18">
        <v>42079</v>
      </c>
      <c r="Q12" s="70">
        <v>42079</v>
      </c>
    </row>
    <row r="13" spans="2:17" s="8" customFormat="1" ht="19.7" customHeight="1">
      <c r="B13" s="15">
        <v>2</v>
      </c>
      <c r="C13" s="15" t="s">
        <v>58</v>
      </c>
      <c r="D13" s="15" t="s">
        <v>58</v>
      </c>
      <c r="E13" s="73" t="s">
        <v>1390</v>
      </c>
      <c r="F13" s="26">
        <v>5</v>
      </c>
      <c r="G13" s="74">
        <v>497</v>
      </c>
      <c r="H13" s="23">
        <f t="shared" si="0"/>
        <v>2485</v>
      </c>
      <c r="I13" s="17"/>
      <c r="J13" s="26" t="s">
        <v>1389</v>
      </c>
      <c r="K13" s="36" t="s">
        <v>1385</v>
      </c>
      <c r="L13" s="16"/>
      <c r="M13" s="18">
        <v>42075</v>
      </c>
      <c r="N13" s="15"/>
      <c r="O13" s="16"/>
      <c r="P13" s="18">
        <v>42079</v>
      </c>
      <c r="Q13" s="70">
        <v>42079</v>
      </c>
    </row>
    <row r="14" spans="2:17" s="8" customFormat="1" ht="19.7" customHeight="1">
      <c r="B14" s="15">
        <v>2</v>
      </c>
      <c r="C14" s="15" t="s">
        <v>58</v>
      </c>
      <c r="D14" s="15" t="s">
        <v>58</v>
      </c>
      <c r="E14" s="73" t="s">
        <v>1391</v>
      </c>
      <c r="F14" s="26">
        <v>2</v>
      </c>
      <c r="G14" s="74">
        <v>260</v>
      </c>
      <c r="H14" s="23">
        <f t="shared" si="0"/>
        <v>520</v>
      </c>
      <c r="I14" s="17"/>
      <c r="J14" s="26" t="s">
        <v>1392</v>
      </c>
      <c r="K14" s="36" t="s">
        <v>1385</v>
      </c>
      <c r="L14" s="16"/>
      <c r="M14" s="18">
        <v>42075</v>
      </c>
      <c r="N14" s="15"/>
      <c r="O14" s="16"/>
      <c r="P14" s="18">
        <v>42079</v>
      </c>
      <c r="Q14" s="70">
        <v>42079</v>
      </c>
    </row>
    <row r="15" spans="2:17" s="8" customFormat="1" ht="19.7" customHeight="1">
      <c r="B15" s="15">
        <v>2</v>
      </c>
      <c r="C15" s="15" t="s">
        <v>58</v>
      </c>
      <c r="D15" s="15" t="s">
        <v>58</v>
      </c>
      <c r="E15" s="73" t="s">
        <v>1393</v>
      </c>
      <c r="F15" s="26">
        <v>4</v>
      </c>
      <c r="G15" s="74">
        <v>450</v>
      </c>
      <c r="H15" s="23">
        <f t="shared" si="0"/>
        <v>1800</v>
      </c>
      <c r="I15" s="17"/>
      <c r="J15" s="26" t="s">
        <v>1392</v>
      </c>
      <c r="K15" s="36" t="s">
        <v>1385</v>
      </c>
      <c r="L15" s="16"/>
      <c r="M15" s="18">
        <v>42075</v>
      </c>
      <c r="N15" s="15"/>
      <c r="O15" s="16"/>
      <c r="P15" s="18">
        <v>42079</v>
      </c>
      <c r="Q15" s="70">
        <v>42079</v>
      </c>
    </row>
    <row r="16" spans="2:17" s="8" customFormat="1" ht="19.7" customHeight="1">
      <c r="B16" s="15">
        <v>2</v>
      </c>
      <c r="C16" s="15" t="s">
        <v>58</v>
      </c>
      <c r="D16" s="15" t="s">
        <v>58</v>
      </c>
      <c r="E16" s="73" t="s">
        <v>1394</v>
      </c>
      <c r="F16" s="26">
        <v>6</v>
      </c>
      <c r="G16" s="74">
        <v>180</v>
      </c>
      <c r="H16" s="23">
        <f t="shared" si="0"/>
        <v>1080</v>
      </c>
      <c r="I16" s="17"/>
      <c r="J16" s="26" t="s">
        <v>1395</v>
      </c>
      <c r="K16" s="36" t="s">
        <v>1385</v>
      </c>
      <c r="L16" s="16"/>
      <c r="M16" s="18">
        <v>42075</v>
      </c>
      <c r="N16" s="15"/>
      <c r="O16" s="16"/>
      <c r="P16" s="18">
        <v>42079</v>
      </c>
      <c r="Q16" s="70">
        <v>42079</v>
      </c>
    </row>
    <row r="17" spans="2:17" s="8" customFormat="1" ht="19.7" customHeight="1">
      <c r="B17" s="15">
        <v>2</v>
      </c>
      <c r="C17" s="15" t="s">
        <v>58</v>
      </c>
      <c r="D17" s="15" t="s">
        <v>58</v>
      </c>
      <c r="E17" s="73" t="s">
        <v>1396</v>
      </c>
      <c r="F17" s="26">
        <v>1</v>
      </c>
      <c r="G17" s="74">
        <v>2810</v>
      </c>
      <c r="H17" s="23">
        <f t="shared" si="0"/>
        <v>2810</v>
      </c>
      <c r="I17" s="17"/>
      <c r="J17" s="26" t="s">
        <v>1397</v>
      </c>
      <c r="K17" s="36" t="s">
        <v>1385</v>
      </c>
      <c r="L17" s="16"/>
      <c r="M17" s="18">
        <v>42075</v>
      </c>
      <c r="N17" s="15"/>
      <c r="O17" s="16"/>
      <c r="P17" s="18">
        <v>42079</v>
      </c>
      <c r="Q17" s="70">
        <v>42079</v>
      </c>
    </row>
    <row r="18" spans="2:17" s="8" customFormat="1" ht="19.7" customHeight="1">
      <c r="B18" s="15">
        <v>2</v>
      </c>
      <c r="C18" s="15" t="s">
        <v>58</v>
      </c>
      <c r="D18" s="15" t="s">
        <v>58</v>
      </c>
      <c r="E18" s="73" t="s">
        <v>1398</v>
      </c>
      <c r="F18" s="26">
        <v>5</v>
      </c>
      <c r="G18" s="74">
        <v>32</v>
      </c>
      <c r="H18" s="23">
        <f t="shared" si="0"/>
        <v>160</v>
      </c>
      <c r="I18" s="17"/>
      <c r="J18" s="26" t="s">
        <v>1399</v>
      </c>
      <c r="K18" s="36" t="s">
        <v>1385</v>
      </c>
      <c r="L18" s="16"/>
      <c r="M18" s="18">
        <v>42075</v>
      </c>
      <c r="N18" s="15"/>
      <c r="O18" s="16"/>
      <c r="P18" s="18">
        <v>42079</v>
      </c>
      <c r="Q18" s="70">
        <v>42079</v>
      </c>
    </row>
    <row r="19" spans="2:17" s="8" customFormat="1" ht="19.7" customHeight="1">
      <c r="B19" s="15">
        <v>2</v>
      </c>
      <c r="C19" s="15" t="s">
        <v>58</v>
      </c>
      <c r="D19" s="15" t="s">
        <v>58</v>
      </c>
      <c r="E19" s="73" t="s">
        <v>1400</v>
      </c>
      <c r="F19" s="26">
        <v>20</v>
      </c>
      <c r="G19" s="74">
        <v>34</v>
      </c>
      <c r="H19" s="23">
        <f t="shared" si="0"/>
        <v>680</v>
      </c>
      <c r="I19" s="17"/>
      <c r="J19" s="26" t="s">
        <v>1401</v>
      </c>
      <c r="K19" s="36" t="s">
        <v>1385</v>
      </c>
      <c r="L19" s="16"/>
      <c r="M19" s="18">
        <v>42075</v>
      </c>
      <c r="N19" s="15"/>
      <c r="O19" s="16"/>
      <c r="P19" s="18">
        <v>42079</v>
      </c>
      <c r="Q19" s="70">
        <v>42079</v>
      </c>
    </row>
    <row r="20" spans="2:17" s="8" customFormat="1" ht="19.7" customHeight="1">
      <c r="B20" s="15">
        <v>2</v>
      </c>
      <c r="C20" s="15" t="s">
        <v>58</v>
      </c>
      <c r="D20" s="15" t="s">
        <v>58</v>
      </c>
      <c r="E20" s="73" t="s">
        <v>1402</v>
      </c>
      <c r="F20" s="26">
        <v>20</v>
      </c>
      <c r="G20" s="74">
        <v>49</v>
      </c>
      <c r="H20" s="23">
        <f t="shared" si="0"/>
        <v>980</v>
      </c>
      <c r="I20" s="17"/>
      <c r="J20" s="26" t="s">
        <v>1403</v>
      </c>
      <c r="K20" s="36" t="s">
        <v>1385</v>
      </c>
      <c r="L20" s="16"/>
      <c r="M20" s="18">
        <v>42075</v>
      </c>
      <c r="N20" s="15"/>
      <c r="O20" s="16"/>
      <c r="P20" s="18">
        <v>42079</v>
      </c>
      <c r="Q20" s="70">
        <v>42079</v>
      </c>
    </row>
    <row r="21" spans="2:17" s="8" customFormat="1" ht="19.7" customHeight="1">
      <c r="B21" s="72"/>
      <c r="C21" s="72"/>
      <c r="D21" s="72"/>
      <c r="E21" s="96"/>
      <c r="F21" s="97"/>
      <c r="G21" s="315"/>
      <c r="H21" s="23">
        <f t="shared" si="0"/>
        <v>0</v>
      </c>
      <c r="I21" s="110"/>
      <c r="J21" s="97"/>
      <c r="K21" s="94"/>
      <c r="L21" s="94"/>
      <c r="M21" s="18"/>
      <c r="N21" s="15"/>
      <c r="O21" s="16"/>
      <c r="P21" s="18"/>
      <c r="Q21" s="70"/>
    </row>
    <row r="22" spans="2:17" s="8" customFormat="1" ht="19.7" customHeight="1">
      <c r="B22" s="72">
        <v>3</v>
      </c>
      <c r="C22" s="72" t="s">
        <v>165</v>
      </c>
      <c r="D22" s="72" t="s">
        <v>165</v>
      </c>
      <c r="E22" s="96" t="s">
        <v>1404</v>
      </c>
      <c r="F22" s="97">
        <v>4</v>
      </c>
      <c r="G22" s="315">
        <v>2400</v>
      </c>
      <c r="H22" s="23">
        <f>F22*G22</f>
        <v>9600</v>
      </c>
      <c r="I22" s="110"/>
      <c r="J22" s="97" t="s">
        <v>1405</v>
      </c>
      <c r="K22" s="94"/>
      <c r="L22" s="94"/>
      <c r="M22" s="18">
        <v>42079</v>
      </c>
      <c r="N22" s="15"/>
      <c r="O22" s="16"/>
      <c r="P22" s="18"/>
      <c r="Q22" s="70">
        <v>42081</v>
      </c>
    </row>
    <row r="23" spans="2:17" s="8" customFormat="1" ht="19.7" customHeight="1">
      <c r="B23" s="15"/>
      <c r="C23" s="15"/>
      <c r="D23" s="15"/>
      <c r="E23" s="73"/>
      <c r="F23" s="26"/>
      <c r="G23" s="74"/>
      <c r="H23" s="23">
        <f>F23*G23</f>
        <v>0</v>
      </c>
      <c r="I23" s="17"/>
      <c r="J23" s="26"/>
      <c r="K23" s="16"/>
      <c r="L23" s="16"/>
      <c r="M23" s="18"/>
      <c r="N23" s="15"/>
      <c r="O23" s="16"/>
      <c r="P23" s="18"/>
      <c r="Q23" s="70"/>
    </row>
  </sheetData>
  <autoFilter ref="B8:O23" xr:uid="{77A6DEBB-1DCA-4D67-903F-EF848D10B04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CD51-8927-417F-87B2-BC0FAE0D42BD}">
  <dimension ref="B2:Q74"/>
  <sheetViews>
    <sheetView zoomScale="85" zoomScaleNormal="85" workbookViewId="0">
      <pane xSplit="10" ySplit="8" topLeftCell="K9" activePane="bottomRight" state="frozen"/>
      <selection pane="topRight" activeCell="K1" sqref="K1"/>
      <selection pane="bottomLeft" activeCell="A9" sqref="A9"/>
      <selection pane="bottomRight" activeCell="P23" sqref="P23"/>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23"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23"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23"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23"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23"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23"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23"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23"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23"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23"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23"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23"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23"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23"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23"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23"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23"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23"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23"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23"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23"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23"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23"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23"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23"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23"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23"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23"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23"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23"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23"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23"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23"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23"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23"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23"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23"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23"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23"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23"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23"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23"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23"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23"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23"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23"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23"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23"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23"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23"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23"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23"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23"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23"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23"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23"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23"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23"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23"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23"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23"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23"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23"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23"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1406</v>
      </c>
      <c r="G2" s="4" t="s">
        <v>2</v>
      </c>
      <c r="H2" s="5"/>
      <c r="I2" s="6"/>
      <c r="J2" s="136">
        <f>SUM(H:H)</f>
        <v>24398</v>
      </c>
    </row>
    <row r="3" spans="2:17" ht="20.100000000000001" customHeight="1">
      <c r="B3" s="133" t="s">
        <v>3</v>
      </c>
      <c r="C3" s="133"/>
      <c r="D3" s="133"/>
      <c r="E3" s="134" t="s">
        <v>1407</v>
      </c>
    </row>
    <row r="4" spans="2:17" ht="20.100000000000001" customHeight="1">
      <c r="B4" s="133" t="s">
        <v>5</v>
      </c>
      <c r="C4" s="133"/>
      <c r="D4" s="133"/>
      <c r="E4" s="134" t="s">
        <v>1408</v>
      </c>
      <c r="G4" s="133" t="s">
        <v>16</v>
      </c>
      <c r="H4" s="133"/>
      <c r="I4" s="133"/>
      <c r="J4" s="312" t="s">
        <v>1409</v>
      </c>
      <c r="K4" s="141"/>
    </row>
    <row r="5" spans="2:17" ht="20.100000000000001" customHeight="1">
      <c r="B5" s="133" t="s">
        <v>6</v>
      </c>
      <c r="C5" s="133"/>
      <c r="D5" s="133"/>
      <c r="E5" s="142">
        <v>42072</v>
      </c>
      <c r="G5" s="133"/>
      <c r="H5" s="133"/>
      <c r="I5" s="133"/>
      <c r="J5" s="143"/>
      <c r="K5" s="144"/>
    </row>
    <row r="6" spans="2:17" ht="20.100000000000001" customHeight="1">
      <c r="B6" s="133" t="s">
        <v>7</v>
      </c>
      <c r="C6" s="133"/>
      <c r="D6" s="133"/>
      <c r="E6" s="142">
        <v>42072</v>
      </c>
      <c r="G6" s="133"/>
      <c r="H6" s="133"/>
      <c r="I6" s="133"/>
      <c r="J6" s="145"/>
      <c r="K6" s="146"/>
      <c r="L6" s="137" t="s">
        <v>627</v>
      </c>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13" t="s">
        <v>165</v>
      </c>
      <c r="D9" s="213" t="s">
        <v>165</v>
      </c>
      <c r="E9" s="214" t="s">
        <v>1410</v>
      </c>
      <c r="F9" s="215">
        <v>1</v>
      </c>
      <c r="G9" s="216">
        <v>9000</v>
      </c>
      <c r="H9" s="217">
        <f>F9*G9</f>
        <v>9000</v>
      </c>
      <c r="I9" s="218"/>
      <c r="J9" s="214" t="s">
        <v>1411</v>
      </c>
      <c r="K9" s="219" t="s">
        <v>600</v>
      </c>
      <c r="L9" s="215" t="s">
        <v>1412</v>
      </c>
      <c r="M9" s="313">
        <v>42060</v>
      </c>
      <c r="N9" s="213"/>
      <c r="O9" s="314">
        <v>42072</v>
      </c>
      <c r="P9" s="153"/>
      <c r="Q9" s="154" t="s">
        <v>488</v>
      </c>
    </row>
    <row r="10" spans="2:17" s="137" customFormat="1" ht="19.5" customHeight="1">
      <c r="B10" s="25"/>
      <c r="C10" s="213" t="s">
        <v>165</v>
      </c>
      <c r="D10" s="213" t="s">
        <v>165</v>
      </c>
      <c r="E10" s="214" t="s">
        <v>1413</v>
      </c>
      <c r="F10" s="215">
        <v>1</v>
      </c>
      <c r="G10" s="216">
        <v>5500</v>
      </c>
      <c r="H10" s="217">
        <f t="shared" ref="H10:H15" si="0">F10*G10</f>
        <v>5500</v>
      </c>
      <c r="I10" s="218"/>
      <c r="J10" s="214" t="s">
        <v>264</v>
      </c>
      <c r="K10" s="219" t="s">
        <v>600</v>
      </c>
      <c r="L10" s="215" t="s">
        <v>1412</v>
      </c>
      <c r="M10" s="313">
        <v>42060</v>
      </c>
      <c r="N10" s="213"/>
      <c r="O10" s="314">
        <v>42072</v>
      </c>
      <c r="P10" s="153"/>
      <c r="Q10" s="154" t="s">
        <v>488</v>
      </c>
    </row>
    <row r="11" spans="2:17" s="137" customFormat="1" ht="19.5" customHeight="1">
      <c r="B11" s="25"/>
      <c r="C11" s="213" t="s">
        <v>165</v>
      </c>
      <c r="D11" s="213" t="s">
        <v>165</v>
      </c>
      <c r="E11" s="214" t="s">
        <v>1414</v>
      </c>
      <c r="F11" s="215">
        <v>1</v>
      </c>
      <c r="G11" s="216">
        <v>9100</v>
      </c>
      <c r="H11" s="217">
        <f t="shared" si="0"/>
        <v>9100</v>
      </c>
      <c r="I11" s="218"/>
      <c r="J11" s="214" t="s">
        <v>566</v>
      </c>
      <c r="K11" s="219" t="s">
        <v>600</v>
      </c>
      <c r="L11" s="215" t="s">
        <v>1412</v>
      </c>
      <c r="M11" s="313">
        <v>42060</v>
      </c>
      <c r="N11" s="213"/>
      <c r="O11" s="314">
        <v>42072</v>
      </c>
      <c r="P11" s="153"/>
      <c r="Q11" s="154" t="s">
        <v>488</v>
      </c>
    </row>
    <row r="12" spans="2:17" s="137" customFormat="1" ht="19.5" customHeight="1">
      <c r="B12" s="25"/>
      <c r="C12" s="25"/>
      <c r="D12" s="25"/>
      <c r="E12" s="149"/>
      <c r="F12" s="79"/>
      <c r="G12" s="150"/>
      <c r="H12" s="151">
        <f t="shared" si="0"/>
        <v>0</v>
      </c>
      <c r="I12" s="147"/>
      <c r="J12" s="149"/>
      <c r="K12" s="58"/>
      <c r="L12" s="79"/>
      <c r="M12" s="152"/>
      <c r="N12" s="25"/>
      <c r="O12" s="153"/>
      <c r="P12" s="153"/>
      <c r="Q12" s="154"/>
    </row>
    <row r="13" spans="2:17" s="137" customFormat="1" ht="19.5" customHeight="1">
      <c r="B13" s="25"/>
      <c r="C13" s="25" t="s">
        <v>58</v>
      </c>
      <c r="D13" s="25" t="s">
        <v>58</v>
      </c>
      <c r="E13" s="149" t="s">
        <v>1415</v>
      </c>
      <c r="F13" s="79">
        <v>8</v>
      </c>
      <c r="G13" s="150">
        <v>81</v>
      </c>
      <c r="H13" s="151">
        <f t="shared" si="0"/>
        <v>648</v>
      </c>
      <c r="I13" s="147"/>
      <c r="J13" s="149" t="s">
        <v>1416</v>
      </c>
      <c r="K13" s="79" t="s">
        <v>1417</v>
      </c>
      <c r="L13" s="79"/>
      <c r="M13" s="152">
        <v>42062</v>
      </c>
      <c r="N13" s="25"/>
      <c r="O13" s="153">
        <v>42065</v>
      </c>
      <c r="P13" s="153">
        <v>42065</v>
      </c>
      <c r="Q13" s="154">
        <v>42065</v>
      </c>
    </row>
    <row r="14" spans="2:17" s="137" customFormat="1" ht="18" customHeight="1">
      <c r="B14" s="79"/>
      <c r="C14" s="25" t="s">
        <v>58</v>
      </c>
      <c r="D14" s="25" t="s">
        <v>58</v>
      </c>
      <c r="E14" s="149" t="s">
        <v>336</v>
      </c>
      <c r="F14" s="155">
        <v>1</v>
      </c>
      <c r="G14" s="151">
        <v>150</v>
      </c>
      <c r="H14" s="151">
        <f t="shared" si="0"/>
        <v>150</v>
      </c>
      <c r="I14" s="156"/>
      <c r="J14" s="28" t="s">
        <v>1418</v>
      </c>
      <c r="K14" s="79" t="s">
        <v>1417</v>
      </c>
      <c r="L14" s="158"/>
      <c r="M14" s="152">
        <v>42062</v>
      </c>
      <c r="N14" s="148"/>
      <c r="O14" s="153">
        <v>42065</v>
      </c>
      <c r="P14" s="153">
        <v>42065</v>
      </c>
      <c r="Q14" s="154">
        <v>42065</v>
      </c>
    </row>
    <row r="15" spans="2:17" s="137" customFormat="1" ht="18" customHeight="1">
      <c r="B15" s="79"/>
      <c r="C15" s="25"/>
      <c r="D15" s="25"/>
      <c r="E15" s="39"/>
      <c r="F15" s="155"/>
      <c r="G15" s="151"/>
      <c r="H15" s="151">
        <f t="shared" si="0"/>
        <v>0</v>
      </c>
      <c r="I15" s="156"/>
      <c r="J15" s="149"/>
      <c r="K15" s="157"/>
      <c r="L15" s="158"/>
      <c r="M15" s="154"/>
      <c r="N15" s="148"/>
      <c r="O15" s="153"/>
      <c r="P15" s="152"/>
      <c r="Q15" s="154"/>
    </row>
    <row r="16" spans="2:17" ht="18" customHeight="1">
      <c r="C16" s="167"/>
      <c r="D16" s="167"/>
      <c r="E16" s="168"/>
      <c r="F16" s="169"/>
      <c r="G16" s="170"/>
      <c r="H16" s="170"/>
      <c r="I16" s="169"/>
      <c r="M16" s="171"/>
      <c r="O16" s="172"/>
      <c r="Q16" s="173"/>
    </row>
    <row r="17" spans="3:17" ht="18" customHeight="1">
      <c r="C17" s="167"/>
      <c r="D17" s="167"/>
      <c r="E17" s="168"/>
      <c r="F17" s="169"/>
      <c r="G17" s="170"/>
      <c r="H17" s="170"/>
      <c r="I17" s="169"/>
      <c r="M17" s="171"/>
      <c r="O17" s="172"/>
      <c r="Q17" s="173"/>
    </row>
    <row r="18" spans="3:17" ht="18" customHeight="1">
      <c r="C18" s="167"/>
      <c r="D18" s="167"/>
      <c r="F18" s="169"/>
      <c r="H18" s="170"/>
      <c r="J18" s="168"/>
      <c r="K18" s="168"/>
      <c r="L18" s="168"/>
      <c r="M18" s="174"/>
      <c r="O18" s="172"/>
      <c r="Q18" s="173"/>
    </row>
    <row r="19" spans="3:17" ht="18" customHeight="1">
      <c r="C19" s="167"/>
      <c r="D19" s="167"/>
      <c r="F19" s="169"/>
      <c r="H19" s="170"/>
      <c r="M19" s="171"/>
      <c r="O19" s="172"/>
      <c r="Q19" s="173"/>
    </row>
    <row r="20" spans="3:17" ht="18" customHeight="1">
      <c r="C20" s="167"/>
      <c r="D20" s="167"/>
      <c r="E20" s="168"/>
      <c r="F20" s="169"/>
      <c r="G20" s="170"/>
      <c r="H20" s="170"/>
      <c r="I20" s="175"/>
      <c r="M20" s="171"/>
      <c r="O20" s="172"/>
      <c r="Q20" s="173"/>
    </row>
    <row r="21" spans="3:17" ht="18" customHeight="1">
      <c r="C21" s="167"/>
      <c r="D21" s="167"/>
      <c r="F21" s="169"/>
      <c r="H21" s="170"/>
      <c r="M21" s="174"/>
      <c r="O21" s="172"/>
      <c r="Q21" s="173"/>
    </row>
    <row r="22" spans="3:17" ht="18" customHeight="1">
      <c r="C22" s="167"/>
      <c r="D22" s="167"/>
      <c r="F22" s="169"/>
      <c r="H22" s="170"/>
      <c r="M22" s="171"/>
      <c r="O22" s="172"/>
      <c r="Q22" s="173"/>
    </row>
    <row r="23" spans="3:17" ht="18" customHeight="1">
      <c r="C23" s="167"/>
      <c r="D23" s="167"/>
      <c r="F23" s="169"/>
      <c r="H23" s="170"/>
      <c r="M23" s="171"/>
      <c r="O23" s="172"/>
      <c r="Q23" s="173"/>
    </row>
    <row r="24" spans="3:17" ht="18" customHeight="1">
      <c r="C24" s="167"/>
      <c r="D24" s="167"/>
      <c r="F24" s="169"/>
      <c r="H24" s="170"/>
      <c r="K24" s="176"/>
      <c r="M24" s="171"/>
      <c r="O24" s="172"/>
      <c r="Q24" s="173"/>
    </row>
    <row r="25" spans="3:17" ht="18" customHeight="1">
      <c r="C25" s="167"/>
      <c r="D25" s="167"/>
      <c r="F25" s="169"/>
      <c r="H25" s="170"/>
      <c r="M25" s="171"/>
      <c r="O25" s="172"/>
      <c r="Q25" s="173"/>
    </row>
    <row r="26" spans="3:17" ht="18" customHeight="1">
      <c r="C26" s="167"/>
      <c r="D26" s="167"/>
      <c r="F26" s="169"/>
      <c r="H26" s="170"/>
      <c r="M26" s="171"/>
      <c r="O26" s="172"/>
      <c r="Q26" s="173"/>
    </row>
    <row r="27" spans="3:17" ht="18" customHeight="1">
      <c r="C27" s="167"/>
      <c r="D27" s="167"/>
      <c r="F27" s="169"/>
      <c r="H27" s="170"/>
      <c r="M27" s="171"/>
      <c r="O27" s="172"/>
      <c r="Q27" s="173"/>
    </row>
    <row r="28" spans="3:17" ht="18" customHeight="1">
      <c r="C28" s="167"/>
      <c r="D28" s="167"/>
      <c r="F28" s="169"/>
      <c r="H28" s="170"/>
      <c r="M28" s="171"/>
      <c r="O28" s="172"/>
      <c r="Q28" s="173"/>
    </row>
    <row r="29" spans="3:17" ht="18" customHeight="1">
      <c r="C29" s="167"/>
      <c r="D29" s="167"/>
      <c r="F29" s="169"/>
      <c r="H29" s="170"/>
      <c r="M29" s="171"/>
      <c r="N29" s="137"/>
      <c r="O29" s="171"/>
      <c r="P29" s="171"/>
      <c r="Q29" s="173"/>
    </row>
    <row r="30" spans="3:17" ht="18" customHeight="1">
      <c r="C30" s="167"/>
      <c r="D30" s="167"/>
      <c r="F30" s="169"/>
      <c r="H30" s="170"/>
      <c r="M30" s="171"/>
      <c r="N30" s="137"/>
      <c r="O30" s="171"/>
      <c r="P30" s="171"/>
      <c r="Q30" s="173"/>
    </row>
    <row r="31" spans="3:17" ht="18" customHeight="1">
      <c r="C31" s="167"/>
      <c r="D31" s="167"/>
      <c r="I31" s="135"/>
      <c r="M31" s="171"/>
      <c r="N31" s="137"/>
      <c r="O31" s="171"/>
      <c r="P31" s="171"/>
      <c r="Q31" s="173"/>
    </row>
    <row r="32" spans="3:17" ht="18" customHeight="1">
      <c r="C32" s="167"/>
      <c r="D32" s="167"/>
      <c r="I32" s="135"/>
      <c r="M32" s="171"/>
      <c r="N32" s="137"/>
      <c r="O32" s="171"/>
      <c r="P32" s="171"/>
      <c r="Q32" s="173"/>
    </row>
    <row r="33" spans="3:17" ht="18" customHeight="1">
      <c r="C33" s="167"/>
      <c r="D33" s="167"/>
      <c r="I33" s="135"/>
      <c r="M33" s="171"/>
      <c r="N33" s="137"/>
      <c r="O33" s="171"/>
      <c r="P33" s="171"/>
      <c r="Q33" s="173"/>
    </row>
    <row r="34" spans="3:17" ht="18" customHeight="1">
      <c r="C34" s="167"/>
      <c r="D34" s="167"/>
      <c r="I34" s="135"/>
      <c r="M34" s="171"/>
      <c r="N34" s="137"/>
      <c r="O34" s="171"/>
      <c r="P34" s="171"/>
      <c r="Q34" s="173"/>
    </row>
    <row r="35" spans="3:17" ht="18" customHeight="1">
      <c r="C35" s="167"/>
      <c r="D35" s="167"/>
      <c r="I35" s="135"/>
      <c r="M35" s="171"/>
      <c r="N35" s="137"/>
      <c r="O35" s="171"/>
      <c r="P35" s="171"/>
      <c r="Q35" s="173"/>
    </row>
    <row r="36" spans="3:17" ht="18" customHeight="1">
      <c r="C36" s="167"/>
      <c r="D36" s="167"/>
      <c r="I36" s="135"/>
      <c r="M36" s="171"/>
      <c r="N36" s="137"/>
      <c r="O36" s="171"/>
      <c r="P36" s="171"/>
      <c r="Q36" s="173"/>
    </row>
    <row r="37" spans="3:17" ht="18" customHeight="1">
      <c r="C37" s="167"/>
      <c r="D37" s="167"/>
      <c r="I37" s="135"/>
      <c r="M37" s="171"/>
      <c r="N37" s="137"/>
      <c r="O37" s="171"/>
      <c r="P37" s="171"/>
      <c r="Q37" s="173"/>
    </row>
    <row r="38" spans="3:17" ht="18" customHeight="1">
      <c r="C38" s="167"/>
      <c r="D38" s="167"/>
      <c r="I38" s="135"/>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c r="C52" s="167"/>
      <c r="D52" s="167"/>
      <c r="I52" s="135"/>
    </row>
    <row r="53" spans="3:17">
      <c r="C53" s="167"/>
      <c r="D53" s="167"/>
      <c r="I53" s="135"/>
    </row>
    <row r="74" spans="8:8">
      <c r="H7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A26-8A2D-4882-B054-1C54632DC81E}">
  <dimension ref="A2:Q41"/>
  <sheetViews>
    <sheetView zoomScale="70" zoomScaleNormal="70" workbookViewId="0">
      <pane xSplit="10" ySplit="8" topLeftCell="K9" activePane="bottomRight" state="frozen"/>
      <selection pane="topRight" activeCell="K1" sqref="K1"/>
      <selection pane="bottomLeft" activeCell="A9" sqref="A9"/>
      <selection pane="bottomRight" activeCell="X18" sqref="X18"/>
    </sheetView>
  </sheetViews>
  <sheetFormatPr defaultRowHeight="18.75"/>
  <cols>
    <col min="1" max="1" width="4.375" style="3" customWidth="1"/>
    <col min="2" max="2" width="5.625" style="8" customWidth="1"/>
    <col min="3" max="3" width="15.62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5.5" style="3" bestFit="1"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5.625" style="3" customWidth="1"/>
    <col min="259" max="259" width="15.62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5.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5.625" style="3" customWidth="1"/>
    <col min="515" max="515" width="15.62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5.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5.625" style="3" customWidth="1"/>
    <col min="771" max="771" width="15.62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5.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5.625" style="3" customWidth="1"/>
    <col min="1027" max="1027" width="15.62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5.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5.625" style="3" customWidth="1"/>
    <col min="1283" max="1283" width="15.62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5.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5.625" style="3" customWidth="1"/>
    <col min="1539" max="1539" width="15.62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5.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5.625" style="3" customWidth="1"/>
    <col min="1795" max="1795" width="15.62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5.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5.625" style="3" customWidth="1"/>
    <col min="2051" max="2051" width="15.62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5.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5.625" style="3" customWidth="1"/>
    <col min="2307" max="2307" width="15.62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5.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5.625" style="3" customWidth="1"/>
    <col min="2563" max="2563" width="15.62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5.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5.625" style="3" customWidth="1"/>
    <col min="2819" max="2819" width="15.62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5.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5.625" style="3" customWidth="1"/>
    <col min="3075" max="3075" width="15.62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5.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5.625" style="3" customWidth="1"/>
    <col min="3331" max="3331" width="15.62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5.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5.625" style="3" customWidth="1"/>
    <col min="3587" max="3587" width="15.62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5.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5.625" style="3" customWidth="1"/>
    <col min="3843" max="3843" width="15.62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5.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5.625" style="3" customWidth="1"/>
    <col min="4099" max="4099" width="15.62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5.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5.625" style="3" customWidth="1"/>
    <col min="4355" max="4355" width="15.62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5.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5.625" style="3" customWidth="1"/>
    <col min="4611" max="4611" width="15.62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5.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5.625" style="3" customWidth="1"/>
    <col min="4867" max="4867" width="15.62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5.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5.625" style="3" customWidth="1"/>
    <col min="5123" max="5123" width="15.62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5.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5.625" style="3" customWidth="1"/>
    <col min="5379" max="5379" width="15.62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5.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5.625" style="3" customWidth="1"/>
    <col min="5635" max="5635" width="15.62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5.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5.625" style="3" customWidth="1"/>
    <col min="5891" max="5891" width="15.62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5.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5.625" style="3" customWidth="1"/>
    <col min="6147" max="6147" width="15.62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5.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5.625" style="3" customWidth="1"/>
    <col min="6403" max="6403" width="15.62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5.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5.625" style="3" customWidth="1"/>
    <col min="6659" max="6659" width="15.62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5.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5.625" style="3" customWidth="1"/>
    <col min="6915" max="6915" width="15.62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5.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5.625" style="3" customWidth="1"/>
    <col min="7171" max="7171" width="15.62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5.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5.625" style="3" customWidth="1"/>
    <col min="7427" max="7427" width="15.62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5.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5.625" style="3" customWidth="1"/>
    <col min="7683" max="7683" width="15.62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5.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5.625" style="3" customWidth="1"/>
    <col min="7939" max="7939" width="15.62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5.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5.625" style="3" customWidth="1"/>
    <col min="8195" max="8195" width="15.62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5.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5.625" style="3" customWidth="1"/>
    <col min="8451" max="8451" width="15.62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5.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5.625" style="3" customWidth="1"/>
    <col min="8707" max="8707" width="15.62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5.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5.625" style="3" customWidth="1"/>
    <col min="8963" max="8963" width="15.62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5.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5.625" style="3" customWidth="1"/>
    <col min="9219" max="9219" width="15.62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5.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5.625" style="3" customWidth="1"/>
    <col min="9475" max="9475" width="15.62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5.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5.625" style="3" customWidth="1"/>
    <col min="9731" max="9731" width="15.62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5.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5.625" style="3" customWidth="1"/>
    <col min="9987" max="9987" width="15.62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5.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5.625" style="3" customWidth="1"/>
    <col min="10243" max="10243" width="15.62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5.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5.625" style="3" customWidth="1"/>
    <col min="10499" max="10499" width="15.62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5.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5.625" style="3" customWidth="1"/>
    <col min="10755" max="10755" width="15.62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5.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5.625" style="3" customWidth="1"/>
    <col min="11011" max="11011" width="15.62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5.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5.625" style="3" customWidth="1"/>
    <col min="11267" max="11267" width="15.62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5.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5.625" style="3" customWidth="1"/>
    <col min="11523" max="11523" width="15.62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5.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5.625" style="3" customWidth="1"/>
    <col min="11779" max="11779" width="15.62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5.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5.625" style="3" customWidth="1"/>
    <col min="12035" max="12035" width="15.62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5.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5.625" style="3" customWidth="1"/>
    <col min="12291" max="12291" width="15.62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5.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5.625" style="3" customWidth="1"/>
    <col min="12547" max="12547" width="15.62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5.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5.625" style="3" customWidth="1"/>
    <col min="12803" max="12803" width="15.62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5.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5.625" style="3" customWidth="1"/>
    <col min="13059" max="13059" width="15.62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5.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5.625" style="3" customWidth="1"/>
    <col min="13315" max="13315" width="15.62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5.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5.625" style="3" customWidth="1"/>
    <col min="13571" max="13571" width="15.62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5.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5.625" style="3" customWidth="1"/>
    <col min="13827" max="13827" width="15.62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5.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5.625" style="3" customWidth="1"/>
    <col min="14083" max="14083" width="15.62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5.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5.625" style="3" customWidth="1"/>
    <col min="14339" max="14339" width="15.62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5.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5.625" style="3" customWidth="1"/>
    <col min="14595" max="14595" width="15.62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5.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5.625" style="3" customWidth="1"/>
    <col min="14851" max="14851" width="15.62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5.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5.625" style="3" customWidth="1"/>
    <col min="15107" max="15107" width="15.62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5.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5.625" style="3" customWidth="1"/>
    <col min="15363" max="15363" width="15.62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5.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5.625" style="3" customWidth="1"/>
    <col min="15619" max="15619" width="15.62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5.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5.625" style="3" customWidth="1"/>
    <col min="15875" max="15875" width="15.62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5.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5.625" style="3" customWidth="1"/>
    <col min="16131" max="16131" width="15.62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5.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148</v>
      </c>
      <c r="G2" s="4" t="s">
        <v>2</v>
      </c>
      <c r="H2" s="5"/>
      <c r="I2" s="6"/>
      <c r="J2" s="7">
        <f>SUM(H:H)</f>
        <v>134260</v>
      </c>
    </row>
    <row r="3" spans="1:17" ht="20.100000000000001" customHeight="1">
      <c r="B3" s="1" t="s">
        <v>3</v>
      </c>
      <c r="C3" s="1"/>
      <c r="D3" s="1"/>
      <c r="E3" s="13" t="s">
        <v>149</v>
      </c>
    </row>
    <row r="4" spans="1:17" ht="20.100000000000001" customHeight="1">
      <c r="B4" s="1" t="s">
        <v>5</v>
      </c>
      <c r="C4" s="1"/>
      <c r="D4" s="1"/>
      <c r="E4" s="13">
        <v>126818</v>
      </c>
    </row>
    <row r="5" spans="1:17" ht="20.100000000000001" customHeight="1">
      <c r="B5" s="1" t="s">
        <v>6</v>
      </c>
      <c r="C5" s="1"/>
      <c r="D5" s="1"/>
      <c r="E5" s="14">
        <v>42088</v>
      </c>
    </row>
    <row r="6" spans="1:17" ht="20.100000000000001" customHeight="1">
      <c r="B6" s="1" t="s">
        <v>7</v>
      </c>
      <c r="C6" s="1"/>
      <c r="D6" s="1"/>
      <c r="E6" s="14">
        <v>42088</v>
      </c>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1:17" s="8" customFormat="1" ht="19.7" customHeight="1">
      <c r="A9" s="502"/>
      <c r="B9" s="72"/>
      <c r="C9" s="15" t="s">
        <v>154</v>
      </c>
      <c r="D9" s="15" t="s">
        <v>23</v>
      </c>
      <c r="E9" s="73" t="s">
        <v>1419</v>
      </c>
      <c r="F9" s="16">
        <v>1</v>
      </c>
      <c r="G9" s="74">
        <v>9800</v>
      </c>
      <c r="H9" s="23">
        <f>F9*G9</f>
        <v>9800</v>
      </c>
      <c r="I9" s="17"/>
      <c r="J9" s="26" t="s">
        <v>156</v>
      </c>
      <c r="K9" s="503" t="s">
        <v>212</v>
      </c>
      <c r="L9" s="16"/>
      <c r="M9" s="18">
        <v>42061</v>
      </c>
      <c r="N9" s="15"/>
      <c r="O9" s="75">
        <v>42081</v>
      </c>
      <c r="P9" s="18">
        <v>42076</v>
      </c>
      <c r="Q9" s="70">
        <v>42076</v>
      </c>
    </row>
    <row r="10" spans="1:17" s="8" customFormat="1" ht="19.7" customHeight="1">
      <c r="A10" s="502"/>
      <c r="B10" s="72"/>
      <c r="C10" s="15"/>
      <c r="D10" s="15"/>
      <c r="E10" s="73"/>
      <c r="F10" s="16"/>
      <c r="G10" s="74"/>
      <c r="H10" s="23"/>
      <c r="I10" s="17"/>
      <c r="J10" s="26"/>
      <c r="K10" s="36"/>
      <c r="L10" s="16"/>
      <c r="M10" s="18"/>
      <c r="N10" s="15"/>
      <c r="O10" s="75"/>
      <c r="P10" s="18"/>
      <c r="Q10" s="70"/>
    </row>
    <row r="11" spans="1:17" ht="19.7" customHeight="1">
      <c r="A11" s="502"/>
      <c r="B11" s="72"/>
      <c r="C11" s="83" t="s">
        <v>97</v>
      </c>
      <c r="D11" s="83" t="s">
        <v>97</v>
      </c>
      <c r="E11" s="504" t="s">
        <v>159</v>
      </c>
      <c r="F11" s="85">
        <v>1</v>
      </c>
      <c r="G11" s="505">
        <v>6100</v>
      </c>
      <c r="H11" s="87">
        <f t="shared" ref="H11:H16" si="0">F11*G11</f>
        <v>6100</v>
      </c>
      <c r="I11" s="506"/>
      <c r="J11" s="507"/>
      <c r="K11" s="508" t="s">
        <v>600</v>
      </c>
      <c r="L11" s="85"/>
      <c r="M11" s="91">
        <v>42062</v>
      </c>
      <c r="N11" s="83"/>
      <c r="O11" s="92">
        <v>42079</v>
      </c>
      <c r="P11" s="18">
        <v>42080</v>
      </c>
      <c r="Q11" s="70">
        <v>42080</v>
      </c>
    </row>
    <row r="12" spans="1:17" ht="19.7" customHeight="1">
      <c r="A12" s="502"/>
      <c r="B12" s="72"/>
      <c r="C12" s="83" t="s">
        <v>97</v>
      </c>
      <c r="D12" s="83" t="s">
        <v>97</v>
      </c>
      <c r="E12" s="504" t="s">
        <v>160</v>
      </c>
      <c r="F12" s="85">
        <v>1</v>
      </c>
      <c r="G12" s="86">
        <v>10800</v>
      </c>
      <c r="H12" s="87">
        <f t="shared" si="0"/>
        <v>10800</v>
      </c>
      <c r="I12" s="506"/>
      <c r="J12" s="507"/>
      <c r="K12" s="508" t="s">
        <v>600</v>
      </c>
      <c r="L12" s="85"/>
      <c r="M12" s="91">
        <v>42062</v>
      </c>
      <c r="N12" s="83"/>
      <c r="O12" s="92">
        <v>42079</v>
      </c>
      <c r="P12" s="18">
        <v>42080</v>
      </c>
      <c r="Q12" s="70">
        <v>42080</v>
      </c>
    </row>
    <row r="13" spans="1:17" ht="19.7" customHeight="1">
      <c r="A13" s="502"/>
      <c r="B13" s="72"/>
      <c r="C13" s="83" t="s">
        <v>97</v>
      </c>
      <c r="D13" s="83" t="s">
        <v>97</v>
      </c>
      <c r="E13" s="504" t="s">
        <v>161</v>
      </c>
      <c r="F13" s="85">
        <v>1</v>
      </c>
      <c r="G13" s="86">
        <v>12000</v>
      </c>
      <c r="H13" s="87">
        <f t="shared" si="0"/>
        <v>12000</v>
      </c>
      <c r="I13" s="506"/>
      <c r="J13" s="507"/>
      <c r="K13" s="508" t="s">
        <v>600</v>
      </c>
      <c r="L13" s="85"/>
      <c r="M13" s="91">
        <v>42062</v>
      </c>
      <c r="N13" s="83"/>
      <c r="O13" s="92">
        <v>42079</v>
      </c>
      <c r="P13" s="18">
        <v>42080</v>
      </c>
      <c r="Q13" s="70">
        <v>42080</v>
      </c>
    </row>
    <row r="14" spans="1:17" ht="19.7" customHeight="1">
      <c r="A14" s="502"/>
      <c r="B14" s="72"/>
      <c r="C14" s="83" t="s">
        <v>97</v>
      </c>
      <c r="D14" s="83" t="s">
        <v>97</v>
      </c>
      <c r="E14" s="504" t="s">
        <v>162</v>
      </c>
      <c r="F14" s="85">
        <v>1</v>
      </c>
      <c r="G14" s="86">
        <v>38000</v>
      </c>
      <c r="H14" s="87">
        <f t="shared" si="0"/>
        <v>38000</v>
      </c>
      <c r="I14" s="506"/>
      <c r="J14" s="507"/>
      <c r="K14" s="508" t="s">
        <v>600</v>
      </c>
      <c r="L14" s="85"/>
      <c r="M14" s="91">
        <v>42062</v>
      </c>
      <c r="N14" s="83"/>
      <c r="O14" s="92">
        <v>42079</v>
      </c>
      <c r="P14" s="18">
        <v>42080</v>
      </c>
      <c r="Q14" s="70">
        <v>42080</v>
      </c>
    </row>
    <row r="15" spans="1:17" ht="19.7" customHeight="1">
      <c r="A15" s="502"/>
      <c r="B15" s="72"/>
      <c r="C15" s="83" t="s">
        <v>97</v>
      </c>
      <c r="D15" s="83" t="s">
        <v>97</v>
      </c>
      <c r="E15" s="84" t="s">
        <v>163</v>
      </c>
      <c r="F15" s="85">
        <v>1</v>
      </c>
      <c r="G15" s="86">
        <v>26660</v>
      </c>
      <c r="H15" s="87">
        <f t="shared" si="0"/>
        <v>26660</v>
      </c>
      <c r="I15" s="506"/>
      <c r="J15" s="507"/>
      <c r="K15" s="508" t="s">
        <v>600</v>
      </c>
      <c r="L15" s="85"/>
      <c r="M15" s="91">
        <v>42062</v>
      </c>
      <c r="N15" s="83"/>
      <c r="O15" s="92">
        <v>42079</v>
      </c>
      <c r="P15" s="18">
        <v>42080</v>
      </c>
      <c r="Q15" s="70">
        <v>42080</v>
      </c>
    </row>
    <row r="16" spans="1:17" ht="19.7" customHeight="1">
      <c r="A16" s="502"/>
      <c r="B16" s="72"/>
      <c r="C16" s="83" t="s">
        <v>97</v>
      </c>
      <c r="D16" s="83" t="s">
        <v>97</v>
      </c>
      <c r="E16" s="89" t="s">
        <v>164</v>
      </c>
      <c r="F16" s="85">
        <v>1</v>
      </c>
      <c r="G16" s="86">
        <v>5560</v>
      </c>
      <c r="H16" s="87">
        <f t="shared" si="0"/>
        <v>5560</v>
      </c>
      <c r="I16" s="506"/>
      <c r="J16" s="507"/>
      <c r="K16" s="508" t="s">
        <v>600</v>
      </c>
      <c r="L16" s="85"/>
      <c r="M16" s="91">
        <v>42062</v>
      </c>
      <c r="N16" s="83"/>
      <c r="O16" s="92">
        <v>42079</v>
      </c>
      <c r="P16" s="18">
        <v>42080</v>
      </c>
      <c r="Q16" s="70">
        <v>42080</v>
      </c>
    </row>
    <row r="17" spans="1:17" ht="19.7" customHeight="1">
      <c r="A17" s="502"/>
      <c r="B17" s="72"/>
      <c r="C17" s="15"/>
      <c r="D17" s="15"/>
      <c r="E17" s="36"/>
      <c r="F17" s="16"/>
      <c r="G17" s="74"/>
      <c r="H17" s="23"/>
      <c r="I17" s="17"/>
      <c r="J17" s="26"/>
      <c r="K17" s="36"/>
      <c r="L17" s="16"/>
      <c r="M17" s="18"/>
      <c r="N17" s="15"/>
      <c r="O17" s="75"/>
      <c r="P17" s="18"/>
      <c r="Q17" s="70"/>
    </row>
    <row r="18" spans="1:17" ht="19.7" customHeight="1">
      <c r="A18" s="502"/>
      <c r="B18" s="72"/>
      <c r="C18" s="83" t="s">
        <v>165</v>
      </c>
      <c r="D18" s="83" t="s">
        <v>165</v>
      </c>
      <c r="E18" s="84" t="s">
        <v>169</v>
      </c>
      <c r="F18" s="85">
        <v>1</v>
      </c>
      <c r="G18" s="86">
        <v>1400</v>
      </c>
      <c r="H18" s="87">
        <f>F18*G18</f>
        <v>1400</v>
      </c>
      <c r="I18" s="506"/>
      <c r="J18" s="507" t="s">
        <v>170</v>
      </c>
      <c r="K18" s="508" t="s">
        <v>600</v>
      </c>
      <c r="L18" s="508" t="s">
        <v>630</v>
      </c>
      <c r="M18" s="91">
        <v>42062</v>
      </c>
      <c r="N18" s="83"/>
      <c r="O18" s="92">
        <v>42079</v>
      </c>
      <c r="P18" s="18"/>
      <c r="Q18" s="70">
        <v>42079</v>
      </c>
    </row>
    <row r="19" spans="1:17" ht="19.7" customHeight="1">
      <c r="A19" s="502"/>
      <c r="B19" s="72"/>
      <c r="C19" s="83" t="s">
        <v>165</v>
      </c>
      <c r="D19" s="83" t="s">
        <v>165</v>
      </c>
      <c r="E19" s="84" t="s">
        <v>171</v>
      </c>
      <c r="F19" s="85">
        <v>1</v>
      </c>
      <c r="G19" s="86">
        <v>4800</v>
      </c>
      <c r="H19" s="87">
        <f>F19*G19</f>
        <v>4800</v>
      </c>
      <c r="I19" s="506"/>
      <c r="J19" s="507" t="s">
        <v>172</v>
      </c>
      <c r="K19" s="508" t="s">
        <v>600</v>
      </c>
      <c r="L19" s="508" t="s">
        <v>630</v>
      </c>
      <c r="M19" s="91">
        <v>42062</v>
      </c>
      <c r="N19" s="83"/>
      <c r="O19" s="92">
        <v>42079</v>
      </c>
      <c r="P19" s="18"/>
      <c r="Q19" s="70">
        <v>42079</v>
      </c>
    </row>
    <row r="20" spans="1:17" ht="19.7" customHeight="1">
      <c r="A20" s="502"/>
      <c r="B20" s="509" t="s">
        <v>153</v>
      </c>
      <c r="C20" s="83" t="s">
        <v>165</v>
      </c>
      <c r="D20" s="83" t="s">
        <v>165</v>
      </c>
      <c r="E20" s="84" t="s">
        <v>1420</v>
      </c>
      <c r="F20" s="85">
        <v>1</v>
      </c>
      <c r="G20" s="86">
        <v>1800</v>
      </c>
      <c r="H20" s="87">
        <f>F20*G20</f>
        <v>1800</v>
      </c>
      <c r="I20" s="506"/>
      <c r="J20" s="507" t="s">
        <v>1421</v>
      </c>
      <c r="K20" s="508" t="s">
        <v>600</v>
      </c>
      <c r="L20" s="508" t="s">
        <v>630</v>
      </c>
      <c r="M20" s="91">
        <v>42062</v>
      </c>
      <c r="N20" s="83"/>
      <c r="O20" s="92">
        <v>42079</v>
      </c>
      <c r="P20" s="18"/>
      <c r="Q20" s="70">
        <v>42079</v>
      </c>
    </row>
    <row r="21" spans="1:17" ht="19.7" customHeight="1">
      <c r="A21" s="502"/>
      <c r="B21" s="72"/>
      <c r="C21" s="15"/>
      <c r="D21" s="15"/>
      <c r="E21" s="73"/>
      <c r="F21" s="16"/>
      <c r="G21" s="74"/>
      <c r="H21" s="23"/>
      <c r="I21" s="17"/>
      <c r="J21" s="26"/>
      <c r="K21" s="36"/>
      <c r="L21" s="16"/>
      <c r="M21" s="18"/>
      <c r="N21" s="15"/>
      <c r="O21" s="75"/>
      <c r="P21" s="18"/>
      <c r="Q21" s="70"/>
    </row>
    <row r="22" spans="1:17" ht="19.7" customHeight="1">
      <c r="A22" s="502"/>
      <c r="B22" s="50"/>
      <c r="C22" s="15" t="s">
        <v>44</v>
      </c>
      <c r="D22" s="15" t="s">
        <v>44</v>
      </c>
      <c r="E22" s="73" t="s">
        <v>173</v>
      </c>
      <c r="F22" s="16">
        <v>1</v>
      </c>
      <c r="G22" s="74">
        <v>8800</v>
      </c>
      <c r="H22" s="23">
        <f>F22*G22</f>
        <v>8800</v>
      </c>
      <c r="I22" s="17"/>
      <c r="J22" s="26" t="s">
        <v>174</v>
      </c>
      <c r="K22" s="503" t="s">
        <v>212</v>
      </c>
      <c r="L22" s="16"/>
      <c r="M22" s="18">
        <v>42061</v>
      </c>
      <c r="N22" s="15"/>
      <c r="O22" s="75">
        <v>42081</v>
      </c>
      <c r="P22" s="18">
        <v>42073</v>
      </c>
      <c r="Q22" s="70">
        <v>42073</v>
      </c>
    </row>
    <row r="23" spans="1:17" ht="19.7" customHeight="1">
      <c r="A23" s="502"/>
      <c r="B23" s="50"/>
      <c r="C23" s="15" t="s">
        <v>175</v>
      </c>
      <c r="D23" s="15" t="s">
        <v>23</v>
      </c>
      <c r="E23" s="73" t="s">
        <v>176</v>
      </c>
      <c r="F23" s="16">
        <v>2</v>
      </c>
      <c r="G23" s="74">
        <v>3880</v>
      </c>
      <c r="H23" s="23">
        <f>F23*G23</f>
        <v>7760</v>
      </c>
      <c r="I23" s="17"/>
      <c r="J23" s="26" t="s">
        <v>174</v>
      </c>
      <c r="K23" s="503" t="s">
        <v>212</v>
      </c>
      <c r="L23" s="16"/>
      <c r="M23" s="18">
        <v>42061</v>
      </c>
      <c r="N23" s="15"/>
      <c r="O23" s="75">
        <v>42081</v>
      </c>
      <c r="P23" s="18">
        <v>42076</v>
      </c>
      <c r="Q23" s="70">
        <v>42076</v>
      </c>
    </row>
    <row r="24" spans="1:17" ht="19.7" customHeight="1">
      <c r="A24" s="502"/>
      <c r="B24" s="72"/>
      <c r="C24" s="15"/>
      <c r="D24" s="15"/>
      <c r="E24" s="73"/>
      <c r="F24" s="16"/>
      <c r="G24" s="74"/>
      <c r="H24" s="23"/>
      <c r="I24" s="17"/>
      <c r="J24" s="26"/>
      <c r="K24" s="16"/>
      <c r="L24" s="16"/>
      <c r="M24" s="18"/>
      <c r="N24" s="15"/>
      <c r="O24" s="75"/>
      <c r="P24" s="18"/>
      <c r="Q24" s="70"/>
    </row>
    <row r="25" spans="1:17" ht="19.7" customHeight="1">
      <c r="B25" s="72"/>
      <c r="C25" s="15" t="s">
        <v>58</v>
      </c>
      <c r="D25" s="15" t="s">
        <v>58</v>
      </c>
      <c r="E25" s="73" t="s">
        <v>995</v>
      </c>
      <c r="F25" s="16">
        <v>2</v>
      </c>
      <c r="G25" s="74">
        <v>160</v>
      </c>
      <c r="H25" s="23">
        <f>F25*G25</f>
        <v>320</v>
      </c>
      <c r="I25" s="17"/>
      <c r="J25" s="26"/>
      <c r="K25" s="36" t="s">
        <v>1422</v>
      </c>
      <c r="L25" s="16"/>
      <c r="M25" s="18">
        <v>42062</v>
      </c>
      <c r="N25" s="15"/>
      <c r="O25" s="75">
        <v>42065</v>
      </c>
      <c r="P25" s="18">
        <v>42065</v>
      </c>
      <c r="Q25" s="70">
        <v>42065</v>
      </c>
    </row>
    <row r="26" spans="1:17" ht="19.7" customHeight="1">
      <c r="A26" s="502"/>
      <c r="B26" s="50"/>
      <c r="C26" s="15" t="s">
        <v>58</v>
      </c>
      <c r="D26" s="15" t="s">
        <v>58</v>
      </c>
      <c r="E26" s="78" t="s">
        <v>123</v>
      </c>
      <c r="F26" s="79">
        <v>2</v>
      </c>
      <c r="G26" s="20">
        <v>230</v>
      </c>
      <c r="H26" s="23">
        <f>F26*G26</f>
        <v>460</v>
      </c>
      <c r="I26" s="80"/>
      <c r="J26" s="78"/>
      <c r="K26" s="36" t="s">
        <v>1422</v>
      </c>
      <c r="L26" s="16"/>
      <c r="M26" s="18">
        <v>42062</v>
      </c>
      <c r="N26" s="15"/>
      <c r="O26" s="75">
        <v>42065</v>
      </c>
      <c r="P26" s="18">
        <v>42065</v>
      </c>
      <c r="Q26" s="70">
        <v>42065</v>
      </c>
    </row>
    <row r="27" spans="1:17" ht="19.7" customHeight="1">
      <c r="A27" s="502"/>
      <c r="B27" s="50"/>
      <c r="C27" s="25"/>
      <c r="D27" s="15"/>
      <c r="E27" s="78"/>
      <c r="F27" s="79"/>
      <c r="G27" s="20"/>
      <c r="H27" s="23"/>
      <c r="I27" s="80"/>
      <c r="J27" s="78"/>
      <c r="K27" s="36"/>
      <c r="L27" s="16"/>
      <c r="M27" s="18"/>
      <c r="N27" s="15"/>
      <c r="O27" s="75"/>
      <c r="P27" s="18"/>
      <c r="Q27" s="70"/>
    </row>
    <row r="28" spans="1:17" ht="19.7" customHeight="1">
      <c r="A28" s="502"/>
      <c r="B28" s="50"/>
      <c r="C28" s="15"/>
      <c r="D28" s="15"/>
      <c r="E28" s="73"/>
      <c r="F28" s="16"/>
      <c r="G28" s="74"/>
      <c r="H28" s="23"/>
      <c r="I28" s="17"/>
      <c r="J28" s="26"/>
      <c r="K28" s="36"/>
      <c r="L28" s="16"/>
      <c r="M28" s="18"/>
      <c r="N28" s="15"/>
      <c r="O28" s="75"/>
      <c r="P28" s="18"/>
      <c r="Q28" s="70"/>
    </row>
    <row r="29" spans="1:17" ht="19.7" customHeight="1">
      <c r="A29" s="502"/>
      <c r="B29" s="50"/>
      <c r="C29" s="15"/>
      <c r="D29" s="15"/>
      <c r="E29" s="73"/>
      <c r="F29" s="16"/>
      <c r="G29" s="74"/>
      <c r="H29" s="23"/>
      <c r="I29" s="17"/>
      <c r="J29" s="26"/>
      <c r="K29" s="36"/>
      <c r="L29" s="16"/>
      <c r="M29" s="18"/>
      <c r="N29" s="15"/>
      <c r="O29" s="75"/>
      <c r="P29" s="18"/>
      <c r="Q29" s="70"/>
    </row>
    <row r="30" spans="1:17" ht="19.7" customHeight="1">
      <c r="A30" s="502"/>
      <c r="B30" s="50"/>
      <c r="C30" s="15"/>
      <c r="D30" s="15"/>
      <c r="E30" s="73"/>
      <c r="F30" s="16"/>
      <c r="G30" s="74"/>
      <c r="H30" s="23"/>
      <c r="I30" s="17"/>
      <c r="J30" s="26"/>
      <c r="K30" s="36"/>
      <c r="L30" s="16"/>
      <c r="M30" s="18"/>
      <c r="N30" s="15"/>
      <c r="O30" s="75"/>
      <c r="P30" s="18"/>
      <c r="Q30" s="70"/>
    </row>
    <row r="31" spans="1:17" ht="19.7" customHeight="1">
      <c r="A31" s="502"/>
      <c r="B31" s="50"/>
      <c r="C31" s="15"/>
      <c r="D31" s="15"/>
      <c r="E31" s="73"/>
      <c r="F31" s="16"/>
      <c r="G31" s="74"/>
      <c r="H31" s="23"/>
      <c r="I31" s="17"/>
      <c r="J31" s="26"/>
      <c r="K31" s="36"/>
      <c r="L31" s="16"/>
      <c r="M31" s="18"/>
      <c r="N31" s="15"/>
      <c r="O31" s="75"/>
      <c r="P31" s="18"/>
      <c r="Q31" s="70"/>
    </row>
    <row r="32" spans="1:17" ht="19.7" customHeight="1">
      <c r="A32" s="502"/>
      <c r="B32" s="50"/>
      <c r="C32" s="15"/>
      <c r="D32" s="15"/>
      <c r="E32" s="73"/>
      <c r="F32" s="16"/>
      <c r="G32" s="74"/>
      <c r="H32" s="23"/>
      <c r="I32" s="17"/>
      <c r="J32" s="26"/>
      <c r="K32" s="36"/>
      <c r="L32" s="16"/>
      <c r="M32" s="18"/>
      <c r="N32" s="15"/>
      <c r="O32" s="75"/>
      <c r="P32" s="18"/>
      <c r="Q32" s="70"/>
    </row>
    <row r="33" spans="1:17" ht="19.7" customHeight="1">
      <c r="A33" s="502"/>
      <c r="B33" s="50"/>
      <c r="C33" s="15"/>
      <c r="D33" s="15"/>
      <c r="E33" s="73"/>
      <c r="F33" s="16"/>
      <c r="G33" s="74"/>
      <c r="H33" s="23"/>
      <c r="I33" s="17"/>
      <c r="J33" s="26"/>
      <c r="K33" s="36"/>
      <c r="L33" s="16"/>
      <c r="M33" s="18"/>
      <c r="N33" s="15"/>
      <c r="O33" s="75"/>
      <c r="P33" s="18"/>
      <c r="Q33" s="70"/>
    </row>
    <row r="34" spans="1:17" ht="19.7" customHeight="1">
      <c r="A34" s="502"/>
      <c r="B34" s="72"/>
      <c r="C34" s="15"/>
      <c r="D34" s="15"/>
      <c r="E34" s="73"/>
      <c r="F34" s="16"/>
      <c r="G34" s="74"/>
      <c r="H34" s="23"/>
      <c r="I34" s="17"/>
      <c r="J34" s="26"/>
      <c r="K34" s="36"/>
      <c r="L34" s="16"/>
      <c r="M34" s="18"/>
      <c r="N34" s="15"/>
      <c r="O34" s="75"/>
      <c r="P34" s="18"/>
      <c r="Q34" s="70"/>
    </row>
    <row r="35" spans="1:17" ht="19.7" customHeight="1">
      <c r="A35" s="502"/>
      <c r="B35" s="50"/>
      <c r="C35" s="15"/>
      <c r="D35" s="15"/>
      <c r="E35" s="73"/>
      <c r="F35" s="16"/>
      <c r="G35" s="74"/>
      <c r="H35" s="23"/>
      <c r="I35" s="17"/>
      <c r="J35" s="26"/>
      <c r="K35" s="36"/>
      <c r="L35" s="16"/>
      <c r="M35" s="18"/>
      <c r="N35" s="15"/>
      <c r="O35" s="75"/>
      <c r="P35" s="18"/>
      <c r="Q35" s="70"/>
    </row>
    <row r="36" spans="1:17" ht="19.7" customHeight="1">
      <c r="A36" s="502"/>
      <c r="B36" s="50"/>
      <c r="C36" s="15"/>
      <c r="D36" s="15"/>
      <c r="E36" s="78"/>
      <c r="F36" s="79"/>
      <c r="G36" s="20"/>
      <c r="H36" s="23"/>
      <c r="I36" s="17"/>
      <c r="J36" s="26"/>
      <c r="K36" s="36"/>
      <c r="L36" s="16"/>
      <c r="M36" s="18"/>
      <c r="N36" s="15"/>
      <c r="O36" s="75"/>
      <c r="P36" s="18"/>
      <c r="Q36" s="70"/>
    </row>
    <row r="37" spans="1:17" ht="19.7" customHeight="1">
      <c r="A37" s="502"/>
      <c r="B37" s="50"/>
      <c r="C37" s="25"/>
      <c r="D37" s="25"/>
      <c r="E37" s="78"/>
      <c r="F37" s="79"/>
      <c r="G37" s="20"/>
      <c r="H37" s="23"/>
      <c r="I37" s="17"/>
      <c r="J37" s="26"/>
      <c r="K37" s="36"/>
      <c r="L37" s="16"/>
      <c r="M37" s="18"/>
      <c r="N37" s="15"/>
      <c r="O37" s="75"/>
      <c r="P37" s="18"/>
      <c r="Q37" s="70"/>
    </row>
    <row r="38" spans="1:17" ht="19.7" customHeight="1">
      <c r="A38" s="502"/>
      <c r="B38" s="50"/>
      <c r="C38" s="25"/>
      <c r="D38" s="25"/>
      <c r="E38" s="78"/>
      <c r="F38" s="79"/>
      <c r="G38" s="20"/>
      <c r="H38" s="23"/>
      <c r="I38" s="17"/>
      <c r="J38" s="26"/>
      <c r="K38" s="36"/>
      <c r="L38" s="16"/>
      <c r="M38" s="18"/>
      <c r="N38" s="15"/>
      <c r="O38" s="75"/>
      <c r="P38" s="18"/>
      <c r="Q38" s="70"/>
    </row>
    <row r="39" spans="1:17" ht="19.7" customHeight="1">
      <c r="A39" s="502"/>
      <c r="B39" s="50"/>
      <c r="C39" s="15"/>
      <c r="D39" s="15"/>
      <c r="E39" s="73"/>
      <c r="F39" s="16"/>
      <c r="G39" s="74"/>
      <c r="H39" s="23"/>
      <c r="I39" s="17"/>
      <c r="J39" s="26"/>
      <c r="K39" s="36"/>
      <c r="L39" s="16"/>
      <c r="M39" s="18"/>
      <c r="N39" s="15"/>
      <c r="O39" s="75"/>
      <c r="P39" s="18"/>
      <c r="Q39" s="70"/>
    </row>
    <row r="40" spans="1:17" ht="19.7" customHeight="1">
      <c r="B40" s="72"/>
      <c r="C40" s="15"/>
      <c r="D40" s="15"/>
      <c r="E40" s="73"/>
      <c r="F40" s="16"/>
      <c r="G40" s="74"/>
      <c r="H40" s="23"/>
      <c r="I40" s="17"/>
      <c r="J40" s="82"/>
      <c r="K40" s="36"/>
      <c r="L40" s="16"/>
      <c r="M40" s="18"/>
      <c r="N40" s="15"/>
      <c r="O40" s="75"/>
      <c r="P40" s="18"/>
      <c r="Q40" s="70"/>
    </row>
    <row r="41" spans="1:17" ht="19.7" customHeight="1">
      <c r="B41" s="72"/>
      <c r="C41" s="15"/>
      <c r="D41" s="15"/>
      <c r="E41" s="73"/>
      <c r="F41" s="16"/>
      <c r="G41" s="74"/>
      <c r="H41" s="23"/>
      <c r="I41" s="17"/>
      <c r="J41" s="82"/>
      <c r="K41" s="36"/>
      <c r="L41" s="16"/>
      <c r="M41" s="18"/>
      <c r="N41" s="15"/>
      <c r="O41" s="75"/>
      <c r="P41" s="18"/>
      <c r="Q41" s="70"/>
    </row>
  </sheetData>
  <autoFilter ref="B8:O9" xr:uid="{FCD2DEFC-1417-46B5-8186-F107B367224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0D35-E69A-4C38-AA4D-37EEF7B9A0B7}">
  <dimension ref="B2:Q40"/>
  <sheetViews>
    <sheetView zoomScale="85" zoomScaleNormal="85" workbookViewId="0">
      <pane xSplit="10" ySplit="8" topLeftCell="K24"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5.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5.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5.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5.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5.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5.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5.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5.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5.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5.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5.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5.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5.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5.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5.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5.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5.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5.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5.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5.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5.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5.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5.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5.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5.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5.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5.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5.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5.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5.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5.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5.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5.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5.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5.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5.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5.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5.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5.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5.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5.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5.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5.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5.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5.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5.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5.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5.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5.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5.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5.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5.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5.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5.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5.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5.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5.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5.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5.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5.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5.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5.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5.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5.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1423</v>
      </c>
      <c r="G2" s="4" t="s">
        <v>2</v>
      </c>
      <c r="H2" s="5"/>
      <c r="I2" s="6"/>
      <c r="J2" s="7">
        <f>SUM(H:H)</f>
        <v>210973</v>
      </c>
    </row>
    <row r="3" spans="2:17" ht="20.100000000000001" customHeight="1">
      <c r="B3" s="1" t="s">
        <v>3</v>
      </c>
      <c r="C3" s="1"/>
      <c r="D3" s="1"/>
      <c r="E3" s="13" t="s">
        <v>288</v>
      </c>
    </row>
    <row r="4" spans="2:17" ht="20.100000000000001" customHeight="1">
      <c r="B4" s="1" t="s">
        <v>5</v>
      </c>
      <c r="C4" s="1"/>
      <c r="D4" s="1"/>
      <c r="E4" s="13">
        <v>126610</v>
      </c>
    </row>
    <row r="5" spans="2:17" ht="20.100000000000001" customHeight="1">
      <c r="B5" s="1" t="s">
        <v>6</v>
      </c>
      <c r="C5" s="1"/>
      <c r="D5" s="1"/>
      <c r="E5" s="14">
        <v>42069</v>
      </c>
    </row>
    <row r="6" spans="2:17" ht="20.100000000000001" customHeight="1">
      <c r="B6" s="1" t="s">
        <v>7</v>
      </c>
      <c r="C6" s="1"/>
      <c r="D6" s="1"/>
      <c r="E6" s="14">
        <v>42109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58</v>
      </c>
      <c r="D10" s="15" t="s">
        <v>58</v>
      </c>
      <c r="E10" s="73" t="s">
        <v>1424</v>
      </c>
      <c r="F10" s="26">
        <v>1</v>
      </c>
      <c r="G10" s="74">
        <v>32000</v>
      </c>
      <c r="H10" s="23">
        <f>F10*G10</f>
        <v>32000</v>
      </c>
      <c r="I10" s="17"/>
      <c r="J10" s="26" t="s">
        <v>938</v>
      </c>
      <c r="K10" s="16"/>
      <c r="L10" s="16"/>
      <c r="M10" s="18">
        <v>42055</v>
      </c>
      <c r="N10" s="15"/>
      <c r="O10" s="16"/>
      <c r="P10" s="18">
        <v>42062</v>
      </c>
      <c r="Q10" s="70">
        <v>42062</v>
      </c>
    </row>
    <row r="11" spans="2:17" s="8" customFormat="1" ht="19.7" customHeight="1">
      <c r="B11" s="15">
        <v>1</v>
      </c>
      <c r="C11" s="15" t="s">
        <v>58</v>
      </c>
      <c r="D11" s="15" t="s">
        <v>58</v>
      </c>
      <c r="E11" s="73" t="s">
        <v>1425</v>
      </c>
      <c r="F11" s="26">
        <v>1</v>
      </c>
      <c r="G11" s="74">
        <v>16000</v>
      </c>
      <c r="H11" s="23">
        <f t="shared" ref="H11:H16" si="0">F11*G11</f>
        <v>16000</v>
      </c>
      <c r="I11" s="17"/>
      <c r="J11" s="26" t="s">
        <v>1426</v>
      </c>
      <c r="K11" s="16"/>
      <c r="L11" s="16"/>
      <c r="M11" s="18">
        <v>42055</v>
      </c>
      <c r="N11" s="15"/>
      <c r="O11" s="16"/>
      <c r="P11" s="18">
        <v>42062</v>
      </c>
      <c r="Q11" s="70">
        <v>42062</v>
      </c>
    </row>
    <row r="12" spans="2:17" s="8" customFormat="1" ht="19.7" customHeight="1">
      <c r="B12" s="15">
        <v>1</v>
      </c>
      <c r="C12" s="15" t="s">
        <v>58</v>
      </c>
      <c r="D12" s="15" t="s">
        <v>58</v>
      </c>
      <c r="E12" s="73" t="s">
        <v>1427</v>
      </c>
      <c r="F12" s="26">
        <v>1</v>
      </c>
      <c r="G12" s="74">
        <v>170</v>
      </c>
      <c r="H12" s="23">
        <f t="shared" si="0"/>
        <v>170</v>
      </c>
      <c r="I12" s="17"/>
      <c r="J12" s="26" t="s">
        <v>1428</v>
      </c>
      <c r="K12" s="16"/>
      <c r="L12" s="16"/>
      <c r="M12" s="18">
        <v>42055</v>
      </c>
      <c r="N12" s="15"/>
      <c r="O12" s="16"/>
      <c r="P12" s="18">
        <v>42062</v>
      </c>
      <c r="Q12" s="70">
        <v>42062</v>
      </c>
    </row>
    <row r="13" spans="2:17" s="8" customFormat="1" ht="19.7" customHeight="1">
      <c r="B13" s="15">
        <v>2</v>
      </c>
      <c r="C13" s="15" t="s">
        <v>58</v>
      </c>
      <c r="D13" s="15" t="s">
        <v>58</v>
      </c>
      <c r="E13" s="73" t="s">
        <v>1429</v>
      </c>
      <c r="F13" s="26">
        <v>3</v>
      </c>
      <c r="G13" s="74">
        <v>310</v>
      </c>
      <c r="H13" s="23">
        <f t="shared" si="0"/>
        <v>930</v>
      </c>
      <c r="I13" s="17"/>
      <c r="J13" s="26" t="s">
        <v>1430</v>
      </c>
      <c r="K13" s="16"/>
      <c r="L13" s="16"/>
      <c r="M13" s="18">
        <v>42055</v>
      </c>
      <c r="N13" s="15"/>
      <c r="O13" s="16"/>
      <c r="P13" s="18">
        <v>42062</v>
      </c>
      <c r="Q13" s="70">
        <v>42062</v>
      </c>
    </row>
    <row r="14" spans="2:17" s="8" customFormat="1" ht="19.7" customHeight="1">
      <c r="B14" s="15">
        <v>10</v>
      </c>
      <c r="C14" s="15" t="s">
        <v>58</v>
      </c>
      <c r="D14" s="15" t="s">
        <v>58</v>
      </c>
      <c r="E14" s="73" t="s">
        <v>1431</v>
      </c>
      <c r="F14" s="26">
        <v>4</v>
      </c>
      <c r="G14" s="74">
        <v>2780</v>
      </c>
      <c r="H14" s="23">
        <f t="shared" si="0"/>
        <v>11120</v>
      </c>
      <c r="I14" s="17"/>
      <c r="J14" s="26" t="s">
        <v>1432</v>
      </c>
      <c r="K14" s="16"/>
      <c r="L14" s="16"/>
      <c r="M14" s="18">
        <v>42055</v>
      </c>
      <c r="N14" s="15"/>
      <c r="O14" s="16"/>
      <c r="P14" s="18">
        <v>42062</v>
      </c>
      <c r="Q14" s="70">
        <v>42062</v>
      </c>
    </row>
    <row r="15" spans="2:17" s="8" customFormat="1" ht="19.7" customHeight="1">
      <c r="B15" s="15">
        <v>10</v>
      </c>
      <c r="C15" s="15" t="s">
        <v>58</v>
      </c>
      <c r="D15" s="15" t="s">
        <v>58</v>
      </c>
      <c r="E15" s="73" t="s">
        <v>1433</v>
      </c>
      <c r="F15" s="26">
        <v>1</v>
      </c>
      <c r="G15" s="74">
        <v>580</v>
      </c>
      <c r="H15" s="23">
        <f t="shared" si="0"/>
        <v>580</v>
      </c>
      <c r="I15" s="17"/>
      <c r="J15" s="26" t="s">
        <v>1434</v>
      </c>
      <c r="K15" s="16"/>
      <c r="L15" s="16"/>
      <c r="M15" s="18">
        <v>42055</v>
      </c>
      <c r="N15" s="15"/>
      <c r="O15" s="16"/>
      <c r="P15" s="18">
        <v>42062</v>
      </c>
      <c r="Q15" s="70">
        <v>42062</v>
      </c>
    </row>
    <row r="16" spans="2:17" s="8" customFormat="1" ht="19.7" customHeight="1">
      <c r="B16" s="15">
        <v>10</v>
      </c>
      <c r="C16" s="15" t="s">
        <v>58</v>
      </c>
      <c r="D16" s="15" t="s">
        <v>58</v>
      </c>
      <c r="E16" s="73" t="s">
        <v>1435</v>
      </c>
      <c r="F16" s="26">
        <v>1</v>
      </c>
      <c r="G16" s="74">
        <v>125</v>
      </c>
      <c r="H16" s="23">
        <f t="shared" si="0"/>
        <v>125</v>
      </c>
      <c r="I16" s="17"/>
      <c r="J16" s="26" t="s">
        <v>1428</v>
      </c>
      <c r="K16" s="16"/>
      <c r="L16" s="16"/>
      <c r="M16" s="18">
        <v>42055</v>
      </c>
      <c r="N16" s="15"/>
      <c r="O16" s="16"/>
      <c r="P16" s="18">
        <v>42062</v>
      </c>
      <c r="Q16" s="70">
        <v>42062</v>
      </c>
    </row>
    <row r="17" spans="2:17" s="8" customFormat="1" ht="19.7" customHeight="1">
      <c r="B17" s="15">
        <v>1</v>
      </c>
      <c r="C17" s="15" t="s">
        <v>58</v>
      </c>
      <c r="D17" s="15" t="s">
        <v>58</v>
      </c>
      <c r="E17" s="73" t="s">
        <v>1300</v>
      </c>
      <c r="F17" s="26">
        <v>20</v>
      </c>
      <c r="G17" s="74">
        <v>63</v>
      </c>
      <c r="H17" s="23">
        <f>F17*G17</f>
        <v>1260</v>
      </c>
      <c r="I17" s="17"/>
      <c r="J17" s="26" t="s">
        <v>1301</v>
      </c>
      <c r="K17" s="16"/>
      <c r="L17" s="16"/>
      <c r="M17" s="18">
        <v>42055</v>
      </c>
      <c r="N17" s="15"/>
      <c r="O17" s="16"/>
      <c r="P17" s="18">
        <v>42062</v>
      </c>
      <c r="Q17" s="70">
        <v>42062</v>
      </c>
    </row>
    <row r="18" spans="2:17" s="8" customFormat="1" ht="19.7" customHeight="1">
      <c r="B18" s="15">
        <v>2</v>
      </c>
      <c r="C18" s="72" t="s">
        <v>58</v>
      </c>
      <c r="D18" s="72" t="s">
        <v>58</v>
      </c>
      <c r="E18" s="96" t="s">
        <v>1436</v>
      </c>
      <c r="F18" s="97">
        <v>4</v>
      </c>
      <c r="G18" s="74">
        <v>395</v>
      </c>
      <c r="H18" s="23">
        <f>F18*G18</f>
        <v>1580</v>
      </c>
      <c r="I18" s="17"/>
      <c r="J18" s="97" t="s">
        <v>1437</v>
      </c>
      <c r="K18" s="16"/>
      <c r="L18" s="16"/>
      <c r="M18" s="18">
        <v>42068</v>
      </c>
      <c r="N18" s="15"/>
      <c r="O18" s="16"/>
      <c r="P18" s="18">
        <v>42072</v>
      </c>
      <c r="Q18" s="70">
        <v>42072</v>
      </c>
    </row>
    <row r="19" spans="2:17" s="8" customFormat="1" ht="19.7" customHeight="1">
      <c r="B19" s="15"/>
      <c r="C19" s="15"/>
      <c r="D19" s="15"/>
      <c r="E19" s="73"/>
      <c r="F19" s="26"/>
      <c r="G19" s="74"/>
      <c r="H19" s="23">
        <f>F19*G19</f>
        <v>0</v>
      </c>
      <c r="I19" s="17"/>
      <c r="J19" s="26"/>
      <c r="K19" s="16"/>
      <c r="L19" s="16"/>
      <c r="M19" s="18"/>
      <c r="N19" s="15"/>
      <c r="O19" s="16"/>
      <c r="P19" s="18"/>
      <c r="Q19" s="70"/>
    </row>
    <row r="20" spans="2:17" s="8" customFormat="1" ht="19.7" customHeight="1">
      <c r="B20" s="15"/>
      <c r="C20" s="15"/>
      <c r="D20" s="15"/>
      <c r="E20" s="73"/>
      <c r="F20" s="26"/>
      <c r="G20" s="74"/>
      <c r="H20" s="23">
        <f>F20*G20</f>
        <v>0</v>
      </c>
      <c r="I20" s="17"/>
      <c r="J20" s="26"/>
      <c r="K20" s="16"/>
      <c r="L20" s="16"/>
      <c r="M20" s="18"/>
      <c r="N20" s="15"/>
      <c r="O20" s="16"/>
      <c r="P20" s="18"/>
      <c r="Q20" s="70"/>
    </row>
    <row r="21" spans="2:17" s="8" customFormat="1" ht="19.7" customHeight="1">
      <c r="B21" s="15">
        <v>10</v>
      </c>
      <c r="C21" s="15" t="s">
        <v>165</v>
      </c>
      <c r="D21" s="15" t="s">
        <v>165</v>
      </c>
      <c r="E21" s="73" t="s">
        <v>1438</v>
      </c>
      <c r="F21" s="26">
        <v>1</v>
      </c>
      <c r="G21" s="74">
        <v>13900</v>
      </c>
      <c r="H21" s="23">
        <f>F21*G21</f>
        <v>13900</v>
      </c>
      <c r="I21" s="17"/>
      <c r="J21" s="26" t="s">
        <v>873</v>
      </c>
      <c r="K21" s="16"/>
      <c r="L21" s="16"/>
      <c r="M21" s="18">
        <v>42055</v>
      </c>
      <c r="N21" s="15"/>
      <c r="O21" s="16"/>
      <c r="P21" s="18"/>
      <c r="Q21" s="70">
        <v>42069</v>
      </c>
    </row>
    <row r="22" spans="2:17" s="8" customFormat="1" ht="19.7" customHeight="1">
      <c r="B22" s="15">
        <v>10</v>
      </c>
      <c r="C22" s="15" t="s">
        <v>165</v>
      </c>
      <c r="D22" s="15" t="s">
        <v>165</v>
      </c>
      <c r="E22" s="73" t="s">
        <v>1439</v>
      </c>
      <c r="F22" s="26">
        <v>1</v>
      </c>
      <c r="G22" s="74">
        <v>2500</v>
      </c>
      <c r="H22" s="23">
        <f t="shared" ref="H22:H40" si="1">F22*G22</f>
        <v>2500</v>
      </c>
      <c r="I22" s="17"/>
      <c r="J22" s="26" t="s">
        <v>879</v>
      </c>
      <c r="K22" s="16"/>
      <c r="L22" s="16"/>
      <c r="M22" s="18">
        <v>42055</v>
      </c>
      <c r="N22" s="15"/>
      <c r="O22" s="16"/>
      <c r="P22" s="18"/>
      <c r="Q22" s="70">
        <v>42069</v>
      </c>
    </row>
    <row r="23" spans="2:17" s="8" customFormat="1" ht="19.7" customHeight="1">
      <c r="B23" s="15">
        <v>1</v>
      </c>
      <c r="C23" s="15" t="s">
        <v>165</v>
      </c>
      <c r="D23" s="15" t="s">
        <v>165</v>
      </c>
      <c r="E23" s="73" t="s">
        <v>1440</v>
      </c>
      <c r="F23" s="26">
        <v>1</v>
      </c>
      <c r="G23" s="74">
        <v>10100</v>
      </c>
      <c r="H23" s="23">
        <f t="shared" si="1"/>
        <v>10100</v>
      </c>
      <c r="I23" s="17"/>
      <c r="J23" s="26" t="s">
        <v>369</v>
      </c>
      <c r="K23" s="16"/>
      <c r="L23" s="16"/>
      <c r="M23" s="18">
        <v>42055</v>
      </c>
      <c r="N23" s="15"/>
      <c r="O23" s="16"/>
      <c r="P23" s="18"/>
      <c r="Q23" s="70">
        <v>42069</v>
      </c>
    </row>
    <row r="24" spans="2:17" s="8" customFormat="1" ht="19.7" customHeight="1">
      <c r="B24" s="15">
        <v>1</v>
      </c>
      <c r="C24" s="15" t="s">
        <v>165</v>
      </c>
      <c r="D24" s="15" t="s">
        <v>165</v>
      </c>
      <c r="E24" s="73" t="s">
        <v>1441</v>
      </c>
      <c r="F24" s="26">
        <v>1</v>
      </c>
      <c r="G24" s="74">
        <v>5400</v>
      </c>
      <c r="H24" s="23">
        <f t="shared" si="1"/>
        <v>5400</v>
      </c>
      <c r="I24" s="17"/>
      <c r="J24" s="26" t="s">
        <v>1442</v>
      </c>
      <c r="K24" s="16"/>
      <c r="L24" s="16"/>
      <c r="M24" s="18">
        <v>42055</v>
      </c>
      <c r="N24" s="15"/>
      <c r="O24" s="16"/>
      <c r="P24" s="18"/>
      <c r="Q24" s="70">
        <v>42069</v>
      </c>
    </row>
    <row r="25" spans="2:17" s="8" customFormat="1" ht="19.7" customHeight="1">
      <c r="B25" s="15">
        <v>1</v>
      </c>
      <c r="C25" s="15" t="s">
        <v>165</v>
      </c>
      <c r="D25" s="15" t="s">
        <v>165</v>
      </c>
      <c r="E25" s="73" t="s">
        <v>1443</v>
      </c>
      <c r="F25" s="26">
        <v>1</v>
      </c>
      <c r="G25" s="74">
        <v>9200</v>
      </c>
      <c r="H25" s="23">
        <f t="shared" si="1"/>
        <v>9200</v>
      </c>
      <c r="I25" s="17"/>
      <c r="J25" s="26" t="s">
        <v>1444</v>
      </c>
      <c r="K25" s="16"/>
      <c r="L25" s="16"/>
      <c r="M25" s="18">
        <v>42055</v>
      </c>
      <c r="N25" s="15"/>
      <c r="O25" s="16"/>
      <c r="P25" s="18"/>
      <c r="Q25" s="70">
        <v>42069</v>
      </c>
    </row>
    <row r="26" spans="2:17" s="8" customFormat="1" ht="19.7" customHeight="1">
      <c r="B26" s="15">
        <v>1</v>
      </c>
      <c r="C26" s="15" t="s">
        <v>165</v>
      </c>
      <c r="D26" s="15" t="s">
        <v>165</v>
      </c>
      <c r="E26" s="73" t="s">
        <v>1445</v>
      </c>
      <c r="F26" s="26">
        <v>1</v>
      </c>
      <c r="G26" s="74">
        <v>5900</v>
      </c>
      <c r="H26" s="23">
        <f t="shared" si="1"/>
        <v>5900</v>
      </c>
      <c r="I26" s="17"/>
      <c r="J26" s="26" t="s">
        <v>1446</v>
      </c>
      <c r="K26" s="16"/>
      <c r="L26" s="16"/>
      <c r="M26" s="18">
        <v>42055</v>
      </c>
      <c r="N26" s="15"/>
      <c r="O26" s="16"/>
      <c r="P26" s="18"/>
      <c r="Q26" s="70">
        <v>42069</v>
      </c>
    </row>
    <row r="27" spans="2:17" s="8" customFormat="1" ht="19.7" customHeight="1">
      <c r="B27" s="15">
        <v>1</v>
      </c>
      <c r="C27" s="15" t="s">
        <v>165</v>
      </c>
      <c r="D27" s="15" t="s">
        <v>165</v>
      </c>
      <c r="E27" s="73" t="s">
        <v>1447</v>
      </c>
      <c r="F27" s="26">
        <v>1</v>
      </c>
      <c r="G27" s="74">
        <v>5200</v>
      </c>
      <c r="H27" s="23">
        <f t="shared" si="1"/>
        <v>5200</v>
      </c>
      <c r="I27" s="17"/>
      <c r="J27" s="26" t="s">
        <v>1448</v>
      </c>
      <c r="K27" s="16"/>
      <c r="L27" s="16"/>
      <c r="M27" s="18">
        <v>42055</v>
      </c>
      <c r="N27" s="15"/>
      <c r="O27" s="16"/>
      <c r="P27" s="18"/>
      <c r="Q27" s="70">
        <v>42069</v>
      </c>
    </row>
    <row r="28" spans="2:17" s="8" customFormat="1" ht="19.7" customHeight="1">
      <c r="B28" s="15">
        <v>1</v>
      </c>
      <c r="C28" s="15" t="s">
        <v>165</v>
      </c>
      <c r="D28" s="15" t="s">
        <v>165</v>
      </c>
      <c r="E28" s="73" t="s">
        <v>1449</v>
      </c>
      <c r="F28" s="26">
        <v>1</v>
      </c>
      <c r="G28" s="74">
        <v>10700</v>
      </c>
      <c r="H28" s="23">
        <f t="shared" si="1"/>
        <v>10700</v>
      </c>
      <c r="I28" s="17"/>
      <c r="J28" s="26" t="s">
        <v>1450</v>
      </c>
      <c r="K28" s="16"/>
      <c r="L28" s="16"/>
      <c r="M28" s="18">
        <v>42055</v>
      </c>
      <c r="N28" s="15"/>
      <c r="O28" s="16"/>
      <c r="P28" s="18"/>
      <c r="Q28" s="70">
        <v>42069</v>
      </c>
    </row>
    <row r="29" spans="2:17" s="8" customFormat="1" ht="19.7" customHeight="1">
      <c r="B29" s="15">
        <v>1</v>
      </c>
      <c r="C29" s="15" t="s">
        <v>165</v>
      </c>
      <c r="D29" s="15" t="s">
        <v>165</v>
      </c>
      <c r="E29" s="73" t="s">
        <v>1451</v>
      </c>
      <c r="F29" s="26">
        <v>2</v>
      </c>
      <c r="G29" s="74">
        <v>4600</v>
      </c>
      <c r="H29" s="23">
        <f t="shared" si="1"/>
        <v>9200</v>
      </c>
      <c r="I29" s="17"/>
      <c r="J29" s="26" t="s">
        <v>1452</v>
      </c>
      <c r="K29" s="16"/>
      <c r="L29" s="16"/>
      <c r="M29" s="18">
        <v>42055</v>
      </c>
      <c r="N29" s="15"/>
      <c r="O29" s="16"/>
      <c r="P29" s="18"/>
      <c r="Q29" s="70">
        <v>42069</v>
      </c>
    </row>
    <row r="30" spans="2:17" s="8" customFormat="1" ht="19.7" customHeight="1">
      <c r="B30" s="15">
        <v>2</v>
      </c>
      <c r="C30" s="15" t="s">
        <v>165</v>
      </c>
      <c r="D30" s="15" t="s">
        <v>165</v>
      </c>
      <c r="E30" s="73" t="s">
        <v>1453</v>
      </c>
      <c r="F30" s="26">
        <v>2</v>
      </c>
      <c r="G30" s="74">
        <v>10000</v>
      </c>
      <c r="H30" s="23">
        <f t="shared" si="1"/>
        <v>20000</v>
      </c>
      <c r="I30" s="17"/>
      <c r="J30" s="26" t="s">
        <v>1454</v>
      </c>
      <c r="K30" s="16"/>
      <c r="L30" s="16"/>
      <c r="M30" s="18">
        <v>42055</v>
      </c>
      <c r="N30" s="15"/>
      <c r="O30" s="16"/>
      <c r="P30" s="18"/>
      <c r="Q30" s="70">
        <v>42069</v>
      </c>
    </row>
    <row r="31" spans="2:17" s="8" customFormat="1" ht="19.7" customHeight="1">
      <c r="B31" s="15">
        <v>2</v>
      </c>
      <c r="C31" s="15" t="s">
        <v>165</v>
      </c>
      <c r="D31" s="15" t="s">
        <v>165</v>
      </c>
      <c r="E31" s="73" t="s">
        <v>1455</v>
      </c>
      <c r="F31" s="26">
        <v>1</v>
      </c>
      <c r="G31" s="74">
        <v>20000</v>
      </c>
      <c r="H31" s="23">
        <f t="shared" si="1"/>
        <v>20000</v>
      </c>
      <c r="I31" s="17"/>
      <c r="J31" s="26" t="s">
        <v>1456</v>
      </c>
      <c r="K31" s="16"/>
      <c r="L31" s="16"/>
      <c r="M31" s="18">
        <v>42055</v>
      </c>
      <c r="N31" s="15"/>
      <c r="O31" s="16"/>
      <c r="P31" s="18"/>
      <c r="Q31" s="70">
        <v>42069</v>
      </c>
    </row>
    <row r="32" spans="2:17" s="8" customFormat="1" ht="19.7" customHeight="1">
      <c r="B32" s="15">
        <v>2</v>
      </c>
      <c r="C32" s="15" t="s">
        <v>165</v>
      </c>
      <c r="D32" s="15" t="s">
        <v>165</v>
      </c>
      <c r="E32" s="73" t="s">
        <v>1457</v>
      </c>
      <c r="F32" s="26">
        <v>1</v>
      </c>
      <c r="G32" s="74">
        <v>9000</v>
      </c>
      <c r="H32" s="23">
        <f t="shared" si="1"/>
        <v>9000</v>
      </c>
      <c r="I32" s="17"/>
      <c r="J32" s="26" t="s">
        <v>1458</v>
      </c>
      <c r="K32" s="16"/>
      <c r="L32" s="16"/>
      <c r="M32" s="18">
        <v>42055</v>
      </c>
      <c r="N32" s="15"/>
      <c r="O32" s="16"/>
      <c r="P32" s="18"/>
      <c r="Q32" s="70">
        <v>42069</v>
      </c>
    </row>
    <row r="33" spans="2:17" s="8" customFormat="1" ht="19.7" customHeight="1">
      <c r="B33" s="15"/>
      <c r="C33" s="15"/>
      <c r="D33" s="15"/>
      <c r="E33" s="73"/>
      <c r="F33" s="26"/>
      <c r="G33" s="74"/>
      <c r="H33" s="23">
        <f>F33*G33</f>
        <v>0</v>
      </c>
      <c r="I33" s="17"/>
      <c r="J33" s="26"/>
      <c r="K33" s="16"/>
      <c r="L33" s="16"/>
      <c r="M33" s="18"/>
      <c r="N33" s="15"/>
      <c r="O33" s="16"/>
      <c r="P33" s="18"/>
      <c r="Q33" s="70"/>
    </row>
    <row r="34" spans="2:17" s="8" customFormat="1" ht="19.7" customHeight="1">
      <c r="B34" s="15">
        <v>2</v>
      </c>
      <c r="C34" s="72" t="s">
        <v>165</v>
      </c>
      <c r="D34" s="72" t="s">
        <v>165</v>
      </c>
      <c r="E34" s="96" t="s">
        <v>1459</v>
      </c>
      <c r="F34" s="97">
        <v>2</v>
      </c>
      <c r="G34" s="74">
        <v>10000</v>
      </c>
      <c r="H34" s="23">
        <f>F34*G34</f>
        <v>20000</v>
      </c>
      <c r="I34" s="17"/>
      <c r="J34" s="97" t="s">
        <v>1454</v>
      </c>
      <c r="K34" s="16"/>
      <c r="L34" s="16"/>
      <c r="M34" s="18">
        <v>42075</v>
      </c>
      <c r="N34" s="15"/>
      <c r="O34" s="16"/>
      <c r="P34" s="18"/>
      <c r="Q34" s="70"/>
    </row>
    <row r="35" spans="2:17" s="8" customFormat="1" ht="19.7" customHeight="1">
      <c r="B35" s="15"/>
      <c r="C35" s="72"/>
      <c r="D35" s="72"/>
      <c r="E35" s="96"/>
      <c r="F35" s="97"/>
      <c r="G35" s="74"/>
      <c r="H35" s="23">
        <f t="shared" si="1"/>
        <v>0</v>
      </c>
      <c r="I35" s="17"/>
      <c r="J35" s="97"/>
      <c r="K35" s="16"/>
      <c r="L35" s="16"/>
      <c r="M35" s="18"/>
      <c r="N35" s="15"/>
      <c r="O35" s="16"/>
      <c r="P35" s="18"/>
      <c r="Q35" s="70"/>
    </row>
    <row r="36" spans="2:17" s="8" customFormat="1" ht="19.7" customHeight="1">
      <c r="B36" s="15">
        <v>2</v>
      </c>
      <c r="C36" s="72" t="s">
        <v>990</v>
      </c>
      <c r="D36" s="72" t="s">
        <v>58</v>
      </c>
      <c r="E36" s="96" t="s">
        <v>1460</v>
      </c>
      <c r="F36" s="97">
        <v>4</v>
      </c>
      <c r="G36" s="74">
        <v>27</v>
      </c>
      <c r="H36" s="23">
        <f t="shared" si="1"/>
        <v>108</v>
      </c>
      <c r="I36" s="17"/>
      <c r="J36" s="97" t="s">
        <v>1461</v>
      </c>
      <c r="K36" s="16"/>
      <c r="L36" s="16"/>
      <c r="M36" s="18">
        <v>42075</v>
      </c>
      <c r="N36" s="15"/>
      <c r="O36" s="16"/>
      <c r="P36" s="18">
        <v>42076</v>
      </c>
      <c r="Q36" s="70">
        <v>42076</v>
      </c>
    </row>
    <row r="37" spans="2:17" s="8" customFormat="1" ht="19.7" customHeight="1">
      <c r="B37" s="15"/>
      <c r="C37" s="15"/>
      <c r="D37" s="15"/>
      <c r="E37" s="73"/>
      <c r="F37" s="26"/>
      <c r="G37" s="74"/>
      <c r="H37" s="23">
        <f>F37*G37</f>
        <v>0</v>
      </c>
      <c r="I37" s="17"/>
      <c r="J37" s="26"/>
      <c r="K37" s="16"/>
      <c r="L37" s="16"/>
      <c r="M37" s="18"/>
      <c r="N37" s="15"/>
      <c r="O37" s="16"/>
      <c r="P37" s="18"/>
      <c r="Q37" s="70"/>
    </row>
    <row r="38" spans="2:17" s="8" customFormat="1" ht="19.7" customHeight="1">
      <c r="B38" s="15">
        <v>2</v>
      </c>
      <c r="C38" s="72" t="s">
        <v>165</v>
      </c>
      <c r="D38" s="72" t="s">
        <v>165</v>
      </c>
      <c r="E38" s="96" t="s">
        <v>1462</v>
      </c>
      <c r="F38" s="97">
        <v>1</v>
      </c>
      <c r="G38" s="74">
        <v>6000</v>
      </c>
      <c r="H38" s="23">
        <f>F38*G38</f>
        <v>6000</v>
      </c>
      <c r="I38" s="17"/>
      <c r="J38" s="97" t="s">
        <v>1456</v>
      </c>
      <c r="K38" s="94" t="s">
        <v>1463</v>
      </c>
      <c r="L38" s="16"/>
      <c r="M38" s="18">
        <v>42082</v>
      </c>
      <c r="N38" s="15"/>
      <c r="O38" s="16"/>
      <c r="P38" s="18">
        <v>42097</v>
      </c>
      <c r="Q38" s="70">
        <v>42097</v>
      </c>
    </row>
    <row r="39" spans="2:17" s="8" customFormat="1" ht="19.7" customHeight="1">
      <c r="B39" s="15"/>
      <c r="C39" s="15"/>
      <c r="D39" s="15"/>
      <c r="E39" s="73"/>
      <c r="F39" s="26"/>
      <c r="G39" s="74"/>
      <c r="H39" s="23">
        <f t="shared" si="1"/>
        <v>0</v>
      </c>
      <c r="I39" s="17"/>
      <c r="J39" s="26"/>
      <c r="K39" s="16"/>
      <c r="L39" s="16"/>
      <c r="M39" s="18"/>
      <c r="N39" s="15"/>
      <c r="O39" s="16"/>
      <c r="P39" s="18"/>
      <c r="Q39" s="70"/>
    </row>
    <row r="40" spans="2:17" s="8" customFormat="1" ht="19.7" customHeight="1">
      <c r="B40" s="15"/>
      <c r="C40" s="15"/>
      <c r="D40" s="15"/>
      <c r="E40" s="73"/>
      <c r="F40" s="26"/>
      <c r="G40" s="74"/>
      <c r="H40" s="23">
        <f t="shared" si="1"/>
        <v>0</v>
      </c>
      <c r="I40" s="17"/>
      <c r="J40" s="26"/>
      <c r="K40" s="16"/>
      <c r="L40" s="16"/>
      <c r="M40" s="18"/>
      <c r="N40" s="15"/>
      <c r="O40" s="16"/>
      <c r="P40" s="18"/>
      <c r="Q40" s="70"/>
    </row>
  </sheetData>
  <autoFilter ref="B8:O40" xr:uid="{6CFFFD49-14A7-4C24-8B46-15711DD56CE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05C2-2737-4A0C-B111-BFB3C65AD2D2}">
  <sheetPr>
    <pageSetUpPr fitToPage="1"/>
  </sheetPr>
  <dimension ref="A2:Q44"/>
  <sheetViews>
    <sheetView zoomScale="90" zoomScaleNormal="90"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5.875" style="3" customWidth="1"/>
    <col min="5" max="5" width="30.625" style="3" customWidth="1"/>
    <col min="6" max="6" width="6.25" style="3" customWidth="1"/>
    <col min="7" max="8" width="11.625" style="3" customWidth="1"/>
    <col min="9" max="9" width="5.75" style="10" customWidth="1"/>
    <col min="10" max="10" width="35.625" style="3" customWidth="1"/>
    <col min="11" max="11" width="20.62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20.625" style="3" customWidth="1"/>
    <col min="260" max="260" width="15.875" style="3" customWidth="1"/>
    <col min="261" max="261" width="30.625" style="3" customWidth="1"/>
    <col min="262" max="262" width="6.25" style="3" customWidth="1"/>
    <col min="263" max="264" width="11.625" style="3" customWidth="1"/>
    <col min="265" max="265" width="5.75" style="3" customWidth="1"/>
    <col min="266" max="266" width="35.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5.875" style="3" customWidth="1"/>
    <col min="517" max="517" width="30.625" style="3" customWidth="1"/>
    <col min="518" max="518" width="6.25" style="3" customWidth="1"/>
    <col min="519" max="520" width="11.625" style="3" customWidth="1"/>
    <col min="521" max="521" width="5.75" style="3" customWidth="1"/>
    <col min="522" max="522" width="35.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5.875" style="3" customWidth="1"/>
    <col min="773" max="773" width="30.625" style="3" customWidth="1"/>
    <col min="774" max="774" width="6.25" style="3" customWidth="1"/>
    <col min="775" max="776" width="11.625" style="3" customWidth="1"/>
    <col min="777" max="777" width="5.75" style="3" customWidth="1"/>
    <col min="778" max="778" width="35.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5.875" style="3" customWidth="1"/>
    <col min="1029" max="1029" width="30.625" style="3" customWidth="1"/>
    <col min="1030" max="1030" width="6.25" style="3" customWidth="1"/>
    <col min="1031" max="1032" width="11.625" style="3" customWidth="1"/>
    <col min="1033" max="1033" width="5.75" style="3" customWidth="1"/>
    <col min="1034" max="1034" width="35.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5.875" style="3" customWidth="1"/>
    <col min="1285" max="1285" width="30.625" style="3" customWidth="1"/>
    <col min="1286" max="1286" width="6.25" style="3" customWidth="1"/>
    <col min="1287" max="1288" width="11.625" style="3" customWidth="1"/>
    <col min="1289" max="1289" width="5.75" style="3" customWidth="1"/>
    <col min="1290" max="1290" width="35.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5.875" style="3" customWidth="1"/>
    <col min="1541" max="1541" width="30.625" style="3" customWidth="1"/>
    <col min="1542" max="1542" width="6.25" style="3" customWidth="1"/>
    <col min="1543" max="1544" width="11.625" style="3" customWidth="1"/>
    <col min="1545" max="1545" width="5.75" style="3" customWidth="1"/>
    <col min="1546" max="1546" width="35.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5.875" style="3" customWidth="1"/>
    <col min="1797" max="1797" width="30.625" style="3" customWidth="1"/>
    <col min="1798" max="1798" width="6.25" style="3" customWidth="1"/>
    <col min="1799" max="1800" width="11.625" style="3" customWidth="1"/>
    <col min="1801" max="1801" width="5.75" style="3" customWidth="1"/>
    <col min="1802" max="1802" width="35.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5.875" style="3" customWidth="1"/>
    <col min="2053" max="2053" width="30.625" style="3" customWidth="1"/>
    <col min="2054" max="2054" width="6.25" style="3" customWidth="1"/>
    <col min="2055" max="2056" width="11.625" style="3" customWidth="1"/>
    <col min="2057" max="2057" width="5.75" style="3" customWidth="1"/>
    <col min="2058" max="2058" width="35.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5.875" style="3" customWidth="1"/>
    <col min="2309" max="2309" width="30.625" style="3" customWidth="1"/>
    <col min="2310" max="2310" width="6.25" style="3" customWidth="1"/>
    <col min="2311" max="2312" width="11.625" style="3" customWidth="1"/>
    <col min="2313" max="2313" width="5.75" style="3" customWidth="1"/>
    <col min="2314" max="2314" width="35.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5.875" style="3" customWidth="1"/>
    <col min="2565" max="2565" width="30.625" style="3" customWidth="1"/>
    <col min="2566" max="2566" width="6.25" style="3" customWidth="1"/>
    <col min="2567" max="2568" width="11.625" style="3" customWidth="1"/>
    <col min="2569" max="2569" width="5.75" style="3" customWidth="1"/>
    <col min="2570" max="2570" width="35.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5.875" style="3" customWidth="1"/>
    <col min="2821" max="2821" width="30.625" style="3" customWidth="1"/>
    <col min="2822" max="2822" width="6.25" style="3" customWidth="1"/>
    <col min="2823" max="2824" width="11.625" style="3" customWidth="1"/>
    <col min="2825" max="2825" width="5.75" style="3" customWidth="1"/>
    <col min="2826" max="2826" width="35.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5.875" style="3" customWidth="1"/>
    <col min="3077" max="3077" width="30.625" style="3" customWidth="1"/>
    <col min="3078" max="3078" width="6.25" style="3" customWidth="1"/>
    <col min="3079" max="3080" width="11.625" style="3" customWidth="1"/>
    <col min="3081" max="3081" width="5.75" style="3" customWidth="1"/>
    <col min="3082" max="3082" width="35.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5.875" style="3" customWidth="1"/>
    <col min="3333" max="3333" width="30.625" style="3" customWidth="1"/>
    <col min="3334" max="3334" width="6.25" style="3" customWidth="1"/>
    <col min="3335" max="3336" width="11.625" style="3" customWidth="1"/>
    <col min="3337" max="3337" width="5.75" style="3" customWidth="1"/>
    <col min="3338" max="3338" width="35.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5.875" style="3" customWidth="1"/>
    <col min="3589" max="3589" width="30.625" style="3" customWidth="1"/>
    <col min="3590" max="3590" width="6.25" style="3" customWidth="1"/>
    <col min="3591" max="3592" width="11.625" style="3" customWidth="1"/>
    <col min="3593" max="3593" width="5.75" style="3" customWidth="1"/>
    <col min="3594" max="3594" width="35.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5.875" style="3" customWidth="1"/>
    <col min="3845" max="3845" width="30.625" style="3" customWidth="1"/>
    <col min="3846" max="3846" width="6.25" style="3" customWidth="1"/>
    <col min="3847" max="3848" width="11.625" style="3" customWidth="1"/>
    <col min="3849" max="3849" width="5.75" style="3" customWidth="1"/>
    <col min="3850" max="3850" width="35.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5.875" style="3" customWidth="1"/>
    <col min="4101" max="4101" width="30.625" style="3" customWidth="1"/>
    <col min="4102" max="4102" width="6.25" style="3" customWidth="1"/>
    <col min="4103" max="4104" width="11.625" style="3" customWidth="1"/>
    <col min="4105" max="4105" width="5.75" style="3" customWidth="1"/>
    <col min="4106" max="4106" width="35.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5.875" style="3" customWidth="1"/>
    <col min="4357" max="4357" width="30.625" style="3" customWidth="1"/>
    <col min="4358" max="4358" width="6.25" style="3" customWidth="1"/>
    <col min="4359" max="4360" width="11.625" style="3" customWidth="1"/>
    <col min="4361" max="4361" width="5.75" style="3" customWidth="1"/>
    <col min="4362" max="4362" width="35.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5.875" style="3" customWidth="1"/>
    <col min="4613" max="4613" width="30.625" style="3" customWidth="1"/>
    <col min="4614" max="4614" width="6.25" style="3" customWidth="1"/>
    <col min="4615" max="4616" width="11.625" style="3" customWidth="1"/>
    <col min="4617" max="4617" width="5.75" style="3" customWidth="1"/>
    <col min="4618" max="4618" width="35.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5.875" style="3" customWidth="1"/>
    <col min="4869" max="4869" width="30.625" style="3" customWidth="1"/>
    <col min="4870" max="4870" width="6.25" style="3" customWidth="1"/>
    <col min="4871" max="4872" width="11.625" style="3" customWidth="1"/>
    <col min="4873" max="4873" width="5.75" style="3" customWidth="1"/>
    <col min="4874" max="4874" width="35.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5.875" style="3" customWidth="1"/>
    <col min="5125" max="5125" width="30.625" style="3" customWidth="1"/>
    <col min="5126" max="5126" width="6.25" style="3" customWidth="1"/>
    <col min="5127" max="5128" width="11.625" style="3" customWidth="1"/>
    <col min="5129" max="5129" width="5.75" style="3" customWidth="1"/>
    <col min="5130" max="5130" width="35.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5.875" style="3" customWidth="1"/>
    <col min="5381" max="5381" width="30.625" style="3" customWidth="1"/>
    <col min="5382" max="5382" width="6.25" style="3" customWidth="1"/>
    <col min="5383" max="5384" width="11.625" style="3" customWidth="1"/>
    <col min="5385" max="5385" width="5.75" style="3" customWidth="1"/>
    <col min="5386" max="5386" width="35.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5.875" style="3" customWidth="1"/>
    <col min="5637" max="5637" width="30.625" style="3" customWidth="1"/>
    <col min="5638" max="5638" width="6.25" style="3" customWidth="1"/>
    <col min="5639" max="5640" width="11.625" style="3" customWidth="1"/>
    <col min="5641" max="5641" width="5.75" style="3" customWidth="1"/>
    <col min="5642" max="5642" width="35.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5.875" style="3" customWidth="1"/>
    <col min="5893" max="5893" width="30.625" style="3" customWidth="1"/>
    <col min="5894" max="5894" width="6.25" style="3" customWidth="1"/>
    <col min="5895" max="5896" width="11.625" style="3" customWidth="1"/>
    <col min="5897" max="5897" width="5.75" style="3" customWidth="1"/>
    <col min="5898" max="5898" width="35.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5.875" style="3" customWidth="1"/>
    <col min="6149" max="6149" width="30.625" style="3" customWidth="1"/>
    <col min="6150" max="6150" width="6.25" style="3" customWidth="1"/>
    <col min="6151" max="6152" width="11.625" style="3" customWidth="1"/>
    <col min="6153" max="6153" width="5.75" style="3" customWidth="1"/>
    <col min="6154" max="6154" width="35.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5.875" style="3" customWidth="1"/>
    <col min="6405" max="6405" width="30.625" style="3" customWidth="1"/>
    <col min="6406" max="6406" width="6.25" style="3" customWidth="1"/>
    <col min="6407" max="6408" width="11.625" style="3" customWidth="1"/>
    <col min="6409" max="6409" width="5.75" style="3" customWidth="1"/>
    <col min="6410" max="6410" width="35.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5.875" style="3" customWidth="1"/>
    <col min="6661" max="6661" width="30.625" style="3" customWidth="1"/>
    <col min="6662" max="6662" width="6.25" style="3" customWidth="1"/>
    <col min="6663" max="6664" width="11.625" style="3" customWidth="1"/>
    <col min="6665" max="6665" width="5.75" style="3" customWidth="1"/>
    <col min="6666" max="6666" width="35.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5.875" style="3" customWidth="1"/>
    <col min="6917" max="6917" width="30.625" style="3" customWidth="1"/>
    <col min="6918" max="6918" width="6.25" style="3" customWidth="1"/>
    <col min="6919" max="6920" width="11.625" style="3" customWidth="1"/>
    <col min="6921" max="6921" width="5.75" style="3" customWidth="1"/>
    <col min="6922" max="6922" width="35.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5.875" style="3" customWidth="1"/>
    <col min="7173" max="7173" width="30.625" style="3" customWidth="1"/>
    <col min="7174" max="7174" width="6.25" style="3" customWidth="1"/>
    <col min="7175" max="7176" width="11.625" style="3" customWidth="1"/>
    <col min="7177" max="7177" width="5.75" style="3" customWidth="1"/>
    <col min="7178" max="7178" width="35.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5.875" style="3" customWidth="1"/>
    <col min="7429" max="7429" width="30.625" style="3" customWidth="1"/>
    <col min="7430" max="7430" width="6.25" style="3" customWidth="1"/>
    <col min="7431" max="7432" width="11.625" style="3" customWidth="1"/>
    <col min="7433" max="7433" width="5.75" style="3" customWidth="1"/>
    <col min="7434" max="7434" width="35.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5.875" style="3" customWidth="1"/>
    <col min="7685" max="7685" width="30.625" style="3" customWidth="1"/>
    <col min="7686" max="7686" width="6.25" style="3" customWidth="1"/>
    <col min="7687" max="7688" width="11.625" style="3" customWidth="1"/>
    <col min="7689" max="7689" width="5.75" style="3" customWidth="1"/>
    <col min="7690" max="7690" width="35.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5.875" style="3" customWidth="1"/>
    <col min="7941" max="7941" width="30.625" style="3" customWidth="1"/>
    <col min="7942" max="7942" width="6.25" style="3" customWidth="1"/>
    <col min="7943" max="7944" width="11.625" style="3" customWidth="1"/>
    <col min="7945" max="7945" width="5.75" style="3" customWidth="1"/>
    <col min="7946" max="7946" width="35.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5.875" style="3" customWidth="1"/>
    <col min="8197" max="8197" width="30.625" style="3" customWidth="1"/>
    <col min="8198" max="8198" width="6.25" style="3" customWidth="1"/>
    <col min="8199" max="8200" width="11.625" style="3" customWidth="1"/>
    <col min="8201" max="8201" width="5.75" style="3" customWidth="1"/>
    <col min="8202" max="8202" width="35.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5.875" style="3" customWidth="1"/>
    <col min="8453" max="8453" width="30.625" style="3" customWidth="1"/>
    <col min="8454" max="8454" width="6.25" style="3" customWidth="1"/>
    <col min="8455" max="8456" width="11.625" style="3" customWidth="1"/>
    <col min="8457" max="8457" width="5.75" style="3" customWidth="1"/>
    <col min="8458" max="8458" width="35.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5.875" style="3" customWidth="1"/>
    <col min="8709" max="8709" width="30.625" style="3" customWidth="1"/>
    <col min="8710" max="8710" width="6.25" style="3" customWidth="1"/>
    <col min="8711" max="8712" width="11.625" style="3" customWidth="1"/>
    <col min="8713" max="8713" width="5.75" style="3" customWidth="1"/>
    <col min="8714" max="8714" width="35.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5.875" style="3" customWidth="1"/>
    <col min="8965" max="8965" width="30.625" style="3" customWidth="1"/>
    <col min="8966" max="8966" width="6.25" style="3" customWidth="1"/>
    <col min="8967" max="8968" width="11.625" style="3" customWidth="1"/>
    <col min="8969" max="8969" width="5.75" style="3" customWidth="1"/>
    <col min="8970" max="8970" width="35.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5.875" style="3" customWidth="1"/>
    <col min="9221" max="9221" width="30.625" style="3" customWidth="1"/>
    <col min="9222" max="9222" width="6.25" style="3" customWidth="1"/>
    <col min="9223" max="9224" width="11.625" style="3" customWidth="1"/>
    <col min="9225" max="9225" width="5.75" style="3" customWidth="1"/>
    <col min="9226" max="9226" width="35.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5.875" style="3" customWidth="1"/>
    <col min="9477" max="9477" width="30.625" style="3" customWidth="1"/>
    <col min="9478" max="9478" width="6.25" style="3" customWidth="1"/>
    <col min="9479" max="9480" width="11.625" style="3" customWidth="1"/>
    <col min="9481" max="9481" width="5.75" style="3" customWidth="1"/>
    <col min="9482" max="9482" width="35.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5.875" style="3" customWidth="1"/>
    <col min="9733" max="9733" width="30.625" style="3" customWidth="1"/>
    <col min="9734" max="9734" width="6.25" style="3" customWidth="1"/>
    <col min="9735" max="9736" width="11.625" style="3" customWidth="1"/>
    <col min="9737" max="9737" width="5.75" style="3" customWidth="1"/>
    <col min="9738" max="9738" width="35.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5.875" style="3" customWidth="1"/>
    <col min="9989" max="9989" width="30.625" style="3" customWidth="1"/>
    <col min="9990" max="9990" width="6.25" style="3" customWidth="1"/>
    <col min="9991" max="9992" width="11.625" style="3" customWidth="1"/>
    <col min="9993" max="9993" width="5.75" style="3" customWidth="1"/>
    <col min="9994" max="9994" width="35.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5.875" style="3" customWidth="1"/>
    <col min="10245" max="10245" width="30.625" style="3" customWidth="1"/>
    <col min="10246" max="10246" width="6.25" style="3" customWidth="1"/>
    <col min="10247" max="10248" width="11.625" style="3" customWidth="1"/>
    <col min="10249" max="10249" width="5.75" style="3" customWidth="1"/>
    <col min="10250" max="10250" width="35.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5.875" style="3" customWidth="1"/>
    <col min="10501" max="10501" width="30.625" style="3" customWidth="1"/>
    <col min="10502" max="10502" width="6.25" style="3" customWidth="1"/>
    <col min="10503" max="10504" width="11.625" style="3" customWidth="1"/>
    <col min="10505" max="10505" width="5.75" style="3" customWidth="1"/>
    <col min="10506" max="10506" width="35.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5.875" style="3" customWidth="1"/>
    <col min="10757" max="10757" width="30.625" style="3" customWidth="1"/>
    <col min="10758" max="10758" width="6.25" style="3" customWidth="1"/>
    <col min="10759" max="10760" width="11.625" style="3" customWidth="1"/>
    <col min="10761" max="10761" width="5.75" style="3" customWidth="1"/>
    <col min="10762" max="10762" width="35.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5.875" style="3" customWidth="1"/>
    <col min="11013" max="11013" width="30.625" style="3" customWidth="1"/>
    <col min="11014" max="11014" width="6.25" style="3" customWidth="1"/>
    <col min="11015" max="11016" width="11.625" style="3" customWidth="1"/>
    <col min="11017" max="11017" width="5.75" style="3" customWidth="1"/>
    <col min="11018" max="11018" width="35.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5.875" style="3" customWidth="1"/>
    <col min="11269" max="11269" width="30.625" style="3" customWidth="1"/>
    <col min="11270" max="11270" width="6.25" style="3" customWidth="1"/>
    <col min="11271" max="11272" width="11.625" style="3" customWidth="1"/>
    <col min="11273" max="11273" width="5.75" style="3" customWidth="1"/>
    <col min="11274" max="11274" width="35.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5.875" style="3" customWidth="1"/>
    <col min="11525" max="11525" width="30.625" style="3" customWidth="1"/>
    <col min="11526" max="11526" width="6.25" style="3" customWidth="1"/>
    <col min="11527" max="11528" width="11.625" style="3" customWidth="1"/>
    <col min="11529" max="11529" width="5.75" style="3" customWidth="1"/>
    <col min="11530" max="11530" width="35.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5.875" style="3" customWidth="1"/>
    <col min="11781" max="11781" width="30.625" style="3" customWidth="1"/>
    <col min="11782" max="11782" width="6.25" style="3" customWidth="1"/>
    <col min="11783" max="11784" width="11.625" style="3" customWidth="1"/>
    <col min="11785" max="11785" width="5.75" style="3" customWidth="1"/>
    <col min="11786" max="11786" width="35.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5.875" style="3" customWidth="1"/>
    <col min="12037" max="12037" width="30.625" style="3" customWidth="1"/>
    <col min="12038" max="12038" width="6.25" style="3" customWidth="1"/>
    <col min="12039" max="12040" width="11.625" style="3" customWidth="1"/>
    <col min="12041" max="12041" width="5.75" style="3" customWidth="1"/>
    <col min="12042" max="12042" width="35.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5.875" style="3" customWidth="1"/>
    <col min="12293" max="12293" width="30.625" style="3" customWidth="1"/>
    <col min="12294" max="12294" width="6.25" style="3" customWidth="1"/>
    <col min="12295" max="12296" width="11.625" style="3" customWidth="1"/>
    <col min="12297" max="12297" width="5.75" style="3" customWidth="1"/>
    <col min="12298" max="12298" width="35.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5.875" style="3" customWidth="1"/>
    <col min="12549" max="12549" width="30.625" style="3" customWidth="1"/>
    <col min="12550" max="12550" width="6.25" style="3" customWidth="1"/>
    <col min="12551" max="12552" width="11.625" style="3" customWidth="1"/>
    <col min="12553" max="12553" width="5.75" style="3" customWidth="1"/>
    <col min="12554" max="12554" width="35.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5.875" style="3" customWidth="1"/>
    <col min="12805" max="12805" width="30.625" style="3" customWidth="1"/>
    <col min="12806" max="12806" width="6.25" style="3" customWidth="1"/>
    <col min="12807" max="12808" width="11.625" style="3" customWidth="1"/>
    <col min="12809" max="12809" width="5.75" style="3" customWidth="1"/>
    <col min="12810" max="12810" width="35.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5.875" style="3" customWidth="1"/>
    <col min="13061" max="13061" width="30.625" style="3" customWidth="1"/>
    <col min="13062" max="13062" width="6.25" style="3" customWidth="1"/>
    <col min="13063" max="13064" width="11.625" style="3" customWidth="1"/>
    <col min="13065" max="13065" width="5.75" style="3" customWidth="1"/>
    <col min="13066" max="13066" width="35.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5.875" style="3" customWidth="1"/>
    <col min="13317" max="13317" width="30.625" style="3" customWidth="1"/>
    <col min="13318" max="13318" width="6.25" style="3" customWidth="1"/>
    <col min="13319" max="13320" width="11.625" style="3" customWidth="1"/>
    <col min="13321" max="13321" width="5.75" style="3" customWidth="1"/>
    <col min="13322" max="13322" width="35.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5.875" style="3" customWidth="1"/>
    <col min="13573" max="13573" width="30.625" style="3" customWidth="1"/>
    <col min="13574" max="13574" width="6.25" style="3" customWidth="1"/>
    <col min="13575" max="13576" width="11.625" style="3" customWidth="1"/>
    <col min="13577" max="13577" width="5.75" style="3" customWidth="1"/>
    <col min="13578" max="13578" width="35.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5.875" style="3" customWidth="1"/>
    <col min="13829" max="13829" width="30.625" style="3" customWidth="1"/>
    <col min="13830" max="13830" width="6.25" style="3" customWidth="1"/>
    <col min="13831" max="13832" width="11.625" style="3" customWidth="1"/>
    <col min="13833" max="13833" width="5.75" style="3" customWidth="1"/>
    <col min="13834" max="13834" width="35.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5.875" style="3" customWidth="1"/>
    <col min="14085" max="14085" width="30.625" style="3" customWidth="1"/>
    <col min="14086" max="14086" width="6.25" style="3" customWidth="1"/>
    <col min="14087" max="14088" width="11.625" style="3" customWidth="1"/>
    <col min="14089" max="14089" width="5.75" style="3" customWidth="1"/>
    <col min="14090" max="14090" width="35.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5.875" style="3" customWidth="1"/>
    <col min="14341" max="14341" width="30.625" style="3" customWidth="1"/>
    <col min="14342" max="14342" width="6.25" style="3" customWidth="1"/>
    <col min="14343" max="14344" width="11.625" style="3" customWidth="1"/>
    <col min="14345" max="14345" width="5.75" style="3" customWidth="1"/>
    <col min="14346" max="14346" width="35.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5.875" style="3" customWidth="1"/>
    <col min="14597" max="14597" width="30.625" style="3" customWidth="1"/>
    <col min="14598" max="14598" width="6.25" style="3" customWidth="1"/>
    <col min="14599" max="14600" width="11.625" style="3" customWidth="1"/>
    <col min="14601" max="14601" width="5.75" style="3" customWidth="1"/>
    <col min="14602" max="14602" width="35.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5.875" style="3" customWidth="1"/>
    <col min="14853" max="14853" width="30.625" style="3" customWidth="1"/>
    <col min="14854" max="14854" width="6.25" style="3" customWidth="1"/>
    <col min="14855" max="14856" width="11.625" style="3" customWidth="1"/>
    <col min="14857" max="14857" width="5.75" style="3" customWidth="1"/>
    <col min="14858" max="14858" width="35.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5.875" style="3" customWidth="1"/>
    <col min="15109" max="15109" width="30.625" style="3" customWidth="1"/>
    <col min="15110" max="15110" width="6.25" style="3" customWidth="1"/>
    <col min="15111" max="15112" width="11.625" style="3" customWidth="1"/>
    <col min="15113" max="15113" width="5.75" style="3" customWidth="1"/>
    <col min="15114" max="15114" width="35.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5.875" style="3" customWidth="1"/>
    <col min="15365" max="15365" width="30.625" style="3" customWidth="1"/>
    <col min="15366" max="15366" width="6.25" style="3" customWidth="1"/>
    <col min="15367" max="15368" width="11.625" style="3" customWidth="1"/>
    <col min="15369" max="15369" width="5.75" style="3" customWidth="1"/>
    <col min="15370" max="15370" width="35.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5.875" style="3" customWidth="1"/>
    <col min="15621" max="15621" width="30.625" style="3" customWidth="1"/>
    <col min="15622" max="15622" width="6.25" style="3" customWidth="1"/>
    <col min="15623" max="15624" width="11.625" style="3" customWidth="1"/>
    <col min="15625" max="15625" width="5.75" style="3" customWidth="1"/>
    <col min="15626" max="15626" width="35.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5.875" style="3" customWidth="1"/>
    <col min="15877" max="15877" width="30.625" style="3" customWidth="1"/>
    <col min="15878" max="15878" width="6.25" style="3" customWidth="1"/>
    <col min="15879" max="15880" width="11.625" style="3" customWidth="1"/>
    <col min="15881" max="15881" width="5.75" style="3" customWidth="1"/>
    <col min="15882" max="15882" width="35.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5.875" style="3" customWidth="1"/>
    <col min="16133" max="16133" width="30.625" style="3" customWidth="1"/>
    <col min="16134" max="16134" width="6.25" style="3" customWidth="1"/>
    <col min="16135" max="16136" width="11.625" style="3" customWidth="1"/>
    <col min="16137" max="16137" width="5.75" style="3" customWidth="1"/>
    <col min="16138" max="16138" width="35.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1464</v>
      </c>
      <c r="G2" s="4" t="s">
        <v>2</v>
      </c>
      <c r="H2" s="5"/>
      <c r="I2" s="6"/>
      <c r="J2" s="7">
        <f>SUM(H:H)</f>
        <v>118676</v>
      </c>
    </row>
    <row r="3" spans="1:17" ht="20.100000000000001" customHeight="1">
      <c r="B3" s="1" t="s">
        <v>3</v>
      </c>
      <c r="C3" s="1"/>
      <c r="D3" s="1"/>
      <c r="E3" s="13" t="s">
        <v>1465</v>
      </c>
      <c r="G3" s="178"/>
    </row>
    <row r="4" spans="1:17" ht="20.100000000000001" customHeight="1">
      <c r="B4" s="1" t="s">
        <v>5</v>
      </c>
      <c r="C4" s="1"/>
      <c r="D4" s="1"/>
      <c r="E4" s="2">
        <v>126896</v>
      </c>
      <c r="G4" s="178"/>
    </row>
    <row r="5" spans="1:17" ht="20.100000000000001" customHeight="1">
      <c r="B5" s="1" t="s">
        <v>6</v>
      </c>
      <c r="C5" s="1"/>
      <c r="D5" s="1"/>
      <c r="E5" s="14">
        <v>42104</v>
      </c>
      <c r="G5" s="178"/>
    </row>
    <row r="6" spans="1:17" ht="20.100000000000001" customHeight="1">
      <c r="B6" s="1" t="s">
        <v>7</v>
      </c>
      <c r="C6" s="1"/>
      <c r="D6" s="1"/>
      <c r="E6" s="14">
        <v>42121</v>
      </c>
      <c r="G6" s="178"/>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1:17" s="8" customFormat="1" ht="19.7" customHeight="1">
      <c r="A9" s="61"/>
      <c r="B9" s="72">
        <v>2</v>
      </c>
      <c r="C9" s="72" t="s">
        <v>58</v>
      </c>
      <c r="D9" s="72"/>
      <c r="E9" s="76" t="s">
        <v>1466</v>
      </c>
      <c r="F9" s="20">
        <v>3</v>
      </c>
      <c r="G9" s="185">
        <v>186</v>
      </c>
      <c r="H9" s="107">
        <f t="shared" ref="H9:H34" si="0">F9*G9</f>
        <v>558</v>
      </c>
      <c r="I9" s="110"/>
      <c r="J9" s="183" t="s">
        <v>1467</v>
      </c>
      <c r="K9" s="16"/>
      <c r="L9" s="16"/>
      <c r="M9" s="18">
        <v>42093</v>
      </c>
      <c r="N9" s="15"/>
      <c r="O9" s="16"/>
      <c r="P9" s="18">
        <v>42096</v>
      </c>
      <c r="Q9" s="70">
        <v>42096</v>
      </c>
    </row>
    <row r="10" spans="1:17" s="8" customFormat="1" ht="19.7" customHeight="1">
      <c r="A10" s="61"/>
      <c r="B10" s="72">
        <v>2</v>
      </c>
      <c r="C10" s="72" t="s">
        <v>58</v>
      </c>
      <c r="D10" s="72"/>
      <c r="E10" s="76" t="s">
        <v>1468</v>
      </c>
      <c r="F10" s="20">
        <v>1</v>
      </c>
      <c r="G10" s="185">
        <v>150</v>
      </c>
      <c r="H10" s="107">
        <f t="shared" si="0"/>
        <v>150</v>
      </c>
      <c r="I10" s="110"/>
      <c r="J10" s="183" t="s">
        <v>1469</v>
      </c>
      <c r="K10" s="179"/>
      <c r="L10" s="16"/>
      <c r="M10" s="18">
        <v>42093</v>
      </c>
      <c r="N10" s="15"/>
      <c r="O10" s="16"/>
      <c r="P10" s="18">
        <v>42096</v>
      </c>
      <c r="Q10" s="70">
        <v>42096</v>
      </c>
    </row>
    <row r="11" spans="1:17" s="8" customFormat="1" ht="19.7" customHeight="1">
      <c r="A11" s="61"/>
      <c r="B11" s="72">
        <v>2</v>
      </c>
      <c r="C11" s="72" t="s">
        <v>58</v>
      </c>
      <c r="D11" s="72"/>
      <c r="E11" s="76" t="s">
        <v>1470</v>
      </c>
      <c r="F11" s="20">
        <v>4</v>
      </c>
      <c r="G11" s="185">
        <v>27</v>
      </c>
      <c r="H11" s="107">
        <f t="shared" si="0"/>
        <v>108</v>
      </c>
      <c r="I11" s="110"/>
      <c r="J11" s="183" t="s">
        <v>1471</v>
      </c>
      <c r="K11" s="179"/>
      <c r="L11" s="16"/>
      <c r="M11" s="18">
        <v>42093</v>
      </c>
      <c r="N11" s="15"/>
      <c r="O11" s="16"/>
      <c r="P11" s="18">
        <v>42096</v>
      </c>
      <c r="Q11" s="70">
        <v>42096</v>
      </c>
    </row>
    <row r="12" spans="1:17" s="8" customFormat="1" ht="19.7" customHeight="1">
      <c r="A12" s="61"/>
      <c r="B12" s="72">
        <v>2</v>
      </c>
      <c r="C12" s="72" t="s">
        <v>58</v>
      </c>
      <c r="D12" s="72"/>
      <c r="E12" s="76" t="s">
        <v>1472</v>
      </c>
      <c r="F12" s="20">
        <v>8</v>
      </c>
      <c r="G12" s="185">
        <v>42</v>
      </c>
      <c r="H12" s="107">
        <f t="shared" si="0"/>
        <v>336</v>
      </c>
      <c r="I12" s="110"/>
      <c r="J12" s="183" t="s">
        <v>1473</v>
      </c>
      <c r="K12" s="179"/>
      <c r="L12" s="16"/>
      <c r="M12" s="18">
        <v>42093</v>
      </c>
      <c r="N12" s="15"/>
      <c r="O12" s="16"/>
      <c r="P12" s="18">
        <v>42096</v>
      </c>
      <c r="Q12" s="70">
        <v>42096</v>
      </c>
    </row>
    <row r="13" spans="1:17" s="8" customFormat="1" ht="19.7" customHeight="1">
      <c r="A13" s="61"/>
      <c r="B13" s="72">
        <v>2</v>
      </c>
      <c r="C13" s="72" t="s">
        <v>58</v>
      </c>
      <c r="D13" s="72"/>
      <c r="E13" s="76" t="s">
        <v>1474</v>
      </c>
      <c r="F13" s="20">
        <v>2</v>
      </c>
      <c r="G13" s="185">
        <v>610</v>
      </c>
      <c r="H13" s="107">
        <f t="shared" si="0"/>
        <v>1220</v>
      </c>
      <c r="I13" s="110"/>
      <c r="J13" s="183" t="s">
        <v>66</v>
      </c>
      <c r="K13" s="179"/>
      <c r="L13" s="16"/>
      <c r="M13" s="18">
        <v>42093</v>
      </c>
      <c r="N13" s="15"/>
      <c r="O13" s="16"/>
      <c r="P13" s="18">
        <v>42096</v>
      </c>
      <c r="Q13" s="70">
        <v>42096</v>
      </c>
    </row>
    <row r="14" spans="1:17" s="8" customFormat="1" ht="19.7" customHeight="1">
      <c r="A14" s="61"/>
      <c r="B14" s="72">
        <v>2</v>
      </c>
      <c r="C14" s="72" t="s">
        <v>58</v>
      </c>
      <c r="D14" s="72"/>
      <c r="E14" s="76" t="s">
        <v>1475</v>
      </c>
      <c r="F14" s="20">
        <v>8</v>
      </c>
      <c r="G14" s="185">
        <v>80</v>
      </c>
      <c r="H14" s="107">
        <f t="shared" si="0"/>
        <v>640</v>
      </c>
      <c r="I14" s="110"/>
      <c r="J14" s="183" t="s">
        <v>1476</v>
      </c>
      <c r="K14" s="179"/>
      <c r="L14" s="16"/>
      <c r="M14" s="18">
        <v>42093</v>
      </c>
      <c r="N14" s="15"/>
      <c r="O14" s="16"/>
      <c r="P14" s="18">
        <v>42096</v>
      </c>
      <c r="Q14" s="70">
        <v>42096</v>
      </c>
    </row>
    <row r="15" spans="1:17" s="8" customFormat="1" ht="19.7" customHeight="1">
      <c r="A15" s="61"/>
      <c r="B15" s="72"/>
      <c r="C15" s="72" t="s">
        <v>58</v>
      </c>
      <c r="D15" s="72"/>
      <c r="E15" s="76" t="s">
        <v>1477</v>
      </c>
      <c r="F15" s="20">
        <v>4</v>
      </c>
      <c r="G15" s="185">
        <v>39</v>
      </c>
      <c r="H15" s="107">
        <f t="shared" si="0"/>
        <v>156</v>
      </c>
      <c r="I15" s="110"/>
      <c r="J15" s="183" t="s">
        <v>1478</v>
      </c>
      <c r="K15" s="179"/>
      <c r="L15" s="16"/>
      <c r="M15" s="18">
        <v>42093</v>
      </c>
      <c r="N15" s="15"/>
      <c r="O15" s="16"/>
      <c r="P15" s="18">
        <v>42096</v>
      </c>
      <c r="Q15" s="70">
        <v>42096</v>
      </c>
    </row>
    <row r="16" spans="1:17" s="8" customFormat="1" ht="19.7" customHeight="1">
      <c r="A16" s="61"/>
      <c r="B16" s="72">
        <v>2</v>
      </c>
      <c r="C16" s="72" t="s">
        <v>58</v>
      </c>
      <c r="D16" s="72"/>
      <c r="E16" s="76" t="s">
        <v>1479</v>
      </c>
      <c r="F16" s="20">
        <v>2</v>
      </c>
      <c r="G16" s="185">
        <v>79</v>
      </c>
      <c r="H16" s="107">
        <f t="shared" si="0"/>
        <v>158</v>
      </c>
      <c r="I16" s="110"/>
      <c r="J16" s="183" t="s">
        <v>1480</v>
      </c>
      <c r="K16" s="179"/>
      <c r="L16" s="16"/>
      <c r="M16" s="18">
        <v>42093</v>
      </c>
      <c r="N16" s="15"/>
      <c r="O16" s="16"/>
      <c r="P16" s="18">
        <v>42096</v>
      </c>
      <c r="Q16" s="70">
        <v>42096</v>
      </c>
    </row>
    <row r="17" spans="1:17" s="8" customFormat="1" ht="19.7" customHeight="1">
      <c r="A17" s="61"/>
      <c r="B17" s="72">
        <v>2</v>
      </c>
      <c r="C17" s="72" t="s">
        <v>58</v>
      </c>
      <c r="D17" s="72"/>
      <c r="E17" s="76" t="s">
        <v>1481</v>
      </c>
      <c r="F17" s="20">
        <v>4</v>
      </c>
      <c r="G17" s="185">
        <v>74</v>
      </c>
      <c r="H17" s="107">
        <f t="shared" si="0"/>
        <v>296</v>
      </c>
      <c r="I17" s="110"/>
      <c r="J17" s="183" t="s">
        <v>1480</v>
      </c>
      <c r="K17" s="16"/>
      <c r="L17" s="16"/>
      <c r="M17" s="18">
        <v>42093</v>
      </c>
      <c r="N17" s="15"/>
      <c r="O17" s="16"/>
      <c r="P17" s="18">
        <v>42096</v>
      </c>
      <c r="Q17" s="70">
        <v>42096</v>
      </c>
    </row>
    <row r="18" spans="1:17" s="8" customFormat="1" ht="19.7" customHeight="1">
      <c r="A18" s="61"/>
      <c r="B18" s="72">
        <v>2</v>
      </c>
      <c r="C18" s="72" t="s">
        <v>58</v>
      </c>
      <c r="D18" s="72"/>
      <c r="E18" s="76" t="s">
        <v>1482</v>
      </c>
      <c r="F18" s="20">
        <v>2</v>
      </c>
      <c r="G18" s="185">
        <v>79</v>
      </c>
      <c r="H18" s="107">
        <f t="shared" si="0"/>
        <v>158</v>
      </c>
      <c r="I18" s="110"/>
      <c r="J18" s="183" t="s">
        <v>1480</v>
      </c>
      <c r="K18" s="179"/>
      <c r="L18" s="16"/>
      <c r="M18" s="18">
        <v>42093</v>
      </c>
      <c r="N18" s="15"/>
      <c r="O18" s="16"/>
      <c r="P18" s="18">
        <v>42096</v>
      </c>
      <c r="Q18" s="70">
        <v>42096</v>
      </c>
    </row>
    <row r="19" spans="1:17" s="8" customFormat="1" ht="19.7" customHeight="1">
      <c r="A19" s="61"/>
      <c r="B19" s="72">
        <v>2</v>
      </c>
      <c r="C19" s="72" t="s">
        <v>58</v>
      </c>
      <c r="D19" s="72"/>
      <c r="E19" s="76" t="s">
        <v>1483</v>
      </c>
      <c r="F19" s="20">
        <v>4</v>
      </c>
      <c r="G19" s="185">
        <v>74</v>
      </c>
      <c r="H19" s="107">
        <f t="shared" si="0"/>
        <v>296</v>
      </c>
      <c r="I19" s="110"/>
      <c r="J19" s="183" t="s">
        <v>1480</v>
      </c>
      <c r="K19" s="16"/>
      <c r="L19" s="16"/>
      <c r="M19" s="18">
        <v>42093</v>
      </c>
      <c r="N19" s="15"/>
      <c r="O19" s="16"/>
      <c r="P19" s="18">
        <v>42096</v>
      </c>
      <c r="Q19" s="70">
        <v>42096</v>
      </c>
    </row>
    <row r="20" spans="1:17" s="8" customFormat="1" ht="19.7" customHeight="1">
      <c r="A20" s="61"/>
      <c r="B20" s="15">
        <v>2</v>
      </c>
      <c r="C20" s="72" t="s">
        <v>44</v>
      </c>
      <c r="D20" s="72"/>
      <c r="E20" s="76" t="s">
        <v>1484</v>
      </c>
      <c r="F20" s="20">
        <v>2</v>
      </c>
      <c r="G20" s="185">
        <v>8800</v>
      </c>
      <c r="H20" s="107">
        <f t="shared" si="0"/>
        <v>17600</v>
      </c>
      <c r="I20" s="110"/>
      <c r="J20" s="183" t="s">
        <v>174</v>
      </c>
      <c r="K20" s="179"/>
      <c r="L20" s="16"/>
      <c r="M20" s="18">
        <v>42093</v>
      </c>
      <c r="N20" s="15"/>
      <c r="O20" s="16"/>
      <c r="P20" s="18"/>
      <c r="Q20" s="70">
        <v>42103</v>
      </c>
    </row>
    <row r="21" spans="1:17" s="8" customFormat="1" ht="19.7" customHeight="1">
      <c r="B21" s="15"/>
      <c r="C21" s="72"/>
      <c r="D21" s="72"/>
      <c r="E21" s="76"/>
      <c r="F21" s="20"/>
      <c r="G21" s="185"/>
      <c r="H21" s="107"/>
      <c r="I21" s="110"/>
      <c r="J21" s="183"/>
      <c r="K21" s="38"/>
      <c r="L21" s="16"/>
      <c r="M21" s="18"/>
      <c r="N21" s="15"/>
      <c r="O21" s="16"/>
      <c r="P21" s="18"/>
      <c r="Q21" s="70"/>
    </row>
    <row r="22" spans="1:17" s="8" customFormat="1" ht="19.7" customHeight="1">
      <c r="B22" s="15">
        <v>2</v>
      </c>
      <c r="C22" s="15" t="s">
        <v>97</v>
      </c>
      <c r="D22" s="15" t="s">
        <v>97</v>
      </c>
      <c r="E22" s="97" t="s">
        <v>1485</v>
      </c>
      <c r="F22" s="343">
        <v>1</v>
      </c>
      <c r="G22" s="185">
        <v>12800</v>
      </c>
      <c r="H22" s="107">
        <f t="shared" si="0"/>
        <v>12800</v>
      </c>
      <c r="I22" s="94"/>
      <c r="J22" s="183" t="s">
        <v>1486</v>
      </c>
      <c r="K22" s="38" t="s">
        <v>1412</v>
      </c>
      <c r="L22" s="16"/>
      <c r="M22" s="18">
        <v>42093</v>
      </c>
      <c r="N22" s="15"/>
      <c r="O22" s="16"/>
      <c r="P22" s="18"/>
      <c r="Q22" s="70">
        <v>42104</v>
      </c>
    </row>
    <row r="23" spans="1:17" s="8" customFormat="1" ht="19.7" customHeight="1">
      <c r="B23" s="15">
        <v>2</v>
      </c>
      <c r="C23" s="15" t="s">
        <v>97</v>
      </c>
      <c r="D23" s="15" t="s">
        <v>97</v>
      </c>
      <c r="E23" s="97" t="s">
        <v>1487</v>
      </c>
      <c r="F23" s="343">
        <v>3</v>
      </c>
      <c r="G23" s="185">
        <v>1600</v>
      </c>
      <c r="H23" s="107">
        <f t="shared" si="0"/>
        <v>4800</v>
      </c>
      <c r="I23" s="94"/>
      <c r="J23" s="183" t="s">
        <v>1488</v>
      </c>
      <c r="K23" s="38" t="s">
        <v>1412</v>
      </c>
      <c r="L23" s="16"/>
      <c r="M23" s="18">
        <v>42093</v>
      </c>
      <c r="N23" s="15"/>
      <c r="O23" s="16"/>
      <c r="P23" s="18"/>
      <c r="Q23" s="70">
        <v>42104</v>
      </c>
    </row>
    <row r="24" spans="1:17" s="8" customFormat="1" ht="19.7" customHeight="1">
      <c r="B24" s="15">
        <v>2</v>
      </c>
      <c r="C24" s="15" t="s">
        <v>97</v>
      </c>
      <c r="D24" s="15" t="s">
        <v>97</v>
      </c>
      <c r="E24" s="97" t="s">
        <v>1489</v>
      </c>
      <c r="F24" s="343">
        <v>1</v>
      </c>
      <c r="G24" s="185">
        <v>4800</v>
      </c>
      <c r="H24" s="107">
        <f t="shared" si="0"/>
        <v>4800</v>
      </c>
      <c r="I24" s="94"/>
      <c r="J24" s="183" t="s">
        <v>1490</v>
      </c>
      <c r="K24" s="38" t="s">
        <v>1412</v>
      </c>
      <c r="L24" s="16"/>
      <c r="M24" s="18">
        <v>42093</v>
      </c>
      <c r="N24" s="15"/>
      <c r="O24" s="16"/>
      <c r="P24" s="18"/>
      <c r="Q24" s="70">
        <v>42104</v>
      </c>
    </row>
    <row r="25" spans="1:17" s="8" customFormat="1" ht="19.7" customHeight="1">
      <c r="B25" s="15">
        <v>2</v>
      </c>
      <c r="C25" s="15" t="s">
        <v>97</v>
      </c>
      <c r="D25" s="15" t="s">
        <v>97</v>
      </c>
      <c r="E25" s="97" t="s">
        <v>1491</v>
      </c>
      <c r="F25" s="343">
        <v>1</v>
      </c>
      <c r="G25" s="185">
        <v>6900</v>
      </c>
      <c r="H25" s="107">
        <f t="shared" si="0"/>
        <v>6900</v>
      </c>
      <c r="I25" s="94"/>
      <c r="J25" s="183" t="s">
        <v>1492</v>
      </c>
      <c r="K25" s="38" t="s">
        <v>1412</v>
      </c>
      <c r="L25" s="16"/>
      <c r="M25" s="18">
        <v>42093</v>
      </c>
      <c r="N25" s="15"/>
      <c r="O25" s="16"/>
      <c r="P25" s="18"/>
      <c r="Q25" s="70">
        <v>42104</v>
      </c>
    </row>
    <row r="26" spans="1:17" s="8" customFormat="1" ht="19.7" customHeight="1">
      <c r="A26" s="61"/>
      <c r="B26" s="72">
        <v>2</v>
      </c>
      <c r="C26" s="15" t="s">
        <v>97</v>
      </c>
      <c r="D26" s="15" t="s">
        <v>97</v>
      </c>
      <c r="E26" s="97" t="s">
        <v>1493</v>
      </c>
      <c r="F26" s="343">
        <v>1</v>
      </c>
      <c r="G26" s="185">
        <v>19000</v>
      </c>
      <c r="H26" s="107">
        <f t="shared" si="0"/>
        <v>19000</v>
      </c>
      <c r="I26" s="94"/>
      <c r="J26" s="183" t="s">
        <v>1494</v>
      </c>
      <c r="K26" s="38" t="s">
        <v>1412</v>
      </c>
      <c r="L26" s="16"/>
      <c r="M26" s="18">
        <v>42093</v>
      </c>
      <c r="N26" s="15"/>
      <c r="O26" s="16"/>
      <c r="P26" s="18"/>
      <c r="Q26" s="70">
        <v>42104</v>
      </c>
    </row>
    <row r="27" spans="1:17" ht="19.7" customHeight="1">
      <c r="A27" s="61"/>
      <c r="B27" s="72">
        <v>2</v>
      </c>
      <c r="C27" s="72" t="s">
        <v>1495</v>
      </c>
      <c r="D27" s="72" t="s">
        <v>1495</v>
      </c>
      <c r="E27" s="97" t="s">
        <v>1496</v>
      </c>
      <c r="F27" s="343">
        <v>2</v>
      </c>
      <c r="G27" s="185">
        <v>1500</v>
      </c>
      <c r="H27" s="107">
        <f t="shared" si="0"/>
        <v>3000</v>
      </c>
      <c r="I27" s="94"/>
      <c r="J27" s="183" t="s">
        <v>1497</v>
      </c>
      <c r="K27" s="38" t="s">
        <v>1412</v>
      </c>
      <c r="L27" s="16"/>
      <c r="M27" s="18">
        <v>42093</v>
      </c>
      <c r="N27" s="26"/>
      <c r="O27" s="21"/>
      <c r="P27" s="18">
        <v>42110</v>
      </c>
      <c r="Q27" s="70">
        <v>42110</v>
      </c>
    </row>
    <row r="28" spans="1:17" ht="19.7" customHeight="1">
      <c r="A28" s="61"/>
      <c r="B28" s="72">
        <v>2</v>
      </c>
      <c r="C28" s="72" t="s">
        <v>1495</v>
      </c>
      <c r="D28" s="72" t="s">
        <v>1495</v>
      </c>
      <c r="E28" s="97" t="s">
        <v>1498</v>
      </c>
      <c r="F28" s="343">
        <v>1</v>
      </c>
      <c r="G28" s="185">
        <v>1300</v>
      </c>
      <c r="H28" s="107">
        <f t="shared" si="0"/>
        <v>1300</v>
      </c>
      <c r="I28" s="94"/>
      <c r="J28" s="183" t="s">
        <v>1499</v>
      </c>
      <c r="K28" s="38" t="s">
        <v>1412</v>
      </c>
      <c r="L28" s="16"/>
      <c r="M28" s="18">
        <v>42093</v>
      </c>
      <c r="N28" s="26"/>
      <c r="O28" s="21"/>
      <c r="P28" s="18">
        <v>42110</v>
      </c>
      <c r="Q28" s="70">
        <v>42110</v>
      </c>
    </row>
    <row r="29" spans="1:17" ht="19.7" customHeight="1">
      <c r="A29" s="61"/>
      <c r="B29" s="72">
        <v>2</v>
      </c>
      <c r="C29" s="72" t="s">
        <v>1495</v>
      </c>
      <c r="D29" s="72" t="s">
        <v>1495</v>
      </c>
      <c r="E29" s="97" t="s">
        <v>1500</v>
      </c>
      <c r="F29" s="343">
        <v>4</v>
      </c>
      <c r="G29" s="185">
        <v>1000</v>
      </c>
      <c r="H29" s="107">
        <f t="shared" si="0"/>
        <v>4000</v>
      </c>
      <c r="I29" s="94"/>
      <c r="J29" s="183" t="s">
        <v>1501</v>
      </c>
      <c r="K29" s="38" t="s">
        <v>1412</v>
      </c>
      <c r="L29" s="16"/>
      <c r="M29" s="18">
        <v>42093</v>
      </c>
      <c r="N29" s="26"/>
      <c r="O29" s="21"/>
      <c r="P29" s="18">
        <v>42110</v>
      </c>
      <c r="Q29" s="70">
        <v>42110</v>
      </c>
    </row>
    <row r="30" spans="1:17" ht="19.7" customHeight="1">
      <c r="A30" s="61"/>
      <c r="B30" s="72">
        <v>2</v>
      </c>
      <c r="C30" s="72" t="s">
        <v>1495</v>
      </c>
      <c r="D30" s="72" t="s">
        <v>1495</v>
      </c>
      <c r="E30" s="97" t="s">
        <v>1502</v>
      </c>
      <c r="F30" s="343">
        <v>1</v>
      </c>
      <c r="G30" s="185">
        <v>2000</v>
      </c>
      <c r="H30" s="107">
        <f t="shared" si="0"/>
        <v>2000</v>
      </c>
      <c r="I30" s="94"/>
      <c r="J30" s="183" t="s">
        <v>1503</v>
      </c>
      <c r="K30" s="38" t="s">
        <v>1412</v>
      </c>
      <c r="L30" s="16"/>
      <c r="M30" s="18">
        <v>42093</v>
      </c>
      <c r="N30" s="26"/>
      <c r="O30" s="21"/>
      <c r="P30" s="18">
        <v>42110</v>
      </c>
      <c r="Q30" s="70">
        <v>42110</v>
      </c>
    </row>
    <row r="31" spans="1:17" ht="19.7" customHeight="1">
      <c r="A31" s="61"/>
      <c r="B31" s="72">
        <v>2</v>
      </c>
      <c r="C31" s="72" t="s">
        <v>1504</v>
      </c>
      <c r="D31" s="72" t="s">
        <v>1504</v>
      </c>
      <c r="E31" s="97" t="s">
        <v>1505</v>
      </c>
      <c r="F31" s="343">
        <v>1</v>
      </c>
      <c r="G31" s="185">
        <v>4000</v>
      </c>
      <c r="H31" s="107">
        <f t="shared" si="0"/>
        <v>4000</v>
      </c>
      <c r="I31" s="94"/>
      <c r="J31" s="183" t="s">
        <v>1506</v>
      </c>
      <c r="K31" s="38" t="s">
        <v>1412</v>
      </c>
      <c r="L31" s="16"/>
      <c r="M31" s="18">
        <v>42093</v>
      </c>
      <c r="N31" s="26"/>
      <c r="O31" s="21"/>
      <c r="P31" s="510"/>
      <c r="Q31" s="70">
        <v>42103</v>
      </c>
    </row>
    <row r="32" spans="1:17" ht="19.7" customHeight="1">
      <c r="A32" s="61"/>
      <c r="B32" s="72">
        <v>2</v>
      </c>
      <c r="C32" s="72" t="s">
        <v>1504</v>
      </c>
      <c r="D32" s="72" t="s">
        <v>1504</v>
      </c>
      <c r="E32" s="97" t="s">
        <v>1507</v>
      </c>
      <c r="F32" s="343">
        <v>1</v>
      </c>
      <c r="G32" s="185">
        <v>12700</v>
      </c>
      <c r="H32" s="107">
        <f t="shared" si="0"/>
        <v>12700</v>
      </c>
      <c r="I32" s="94"/>
      <c r="J32" s="183" t="s">
        <v>1508</v>
      </c>
      <c r="K32" s="38" t="s">
        <v>1412</v>
      </c>
      <c r="L32" s="16"/>
      <c r="M32" s="18">
        <v>42093</v>
      </c>
      <c r="N32" s="26"/>
      <c r="O32" s="21"/>
      <c r="P32" s="510"/>
      <c r="Q32" s="70">
        <v>42103</v>
      </c>
    </row>
    <row r="33" spans="1:17" ht="19.7" customHeight="1">
      <c r="A33" s="61"/>
      <c r="B33" s="72">
        <v>2</v>
      </c>
      <c r="C33" s="72" t="s">
        <v>1504</v>
      </c>
      <c r="D33" s="72" t="s">
        <v>1504</v>
      </c>
      <c r="E33" s="97" t="s">
        <v>1509</v>
      </c>
      <c r="F33" s="343">
        <v>1</v>
      </c>
      <c r="G33" s="185">
        <v>8800</v>
      </c>
      <c r="H33" s="107">
        <f t="shared" si="0"/>
        <v>8800</v>
      </c>
      <c r="I33" s="94"/>
      <c r="J33" s="183" t="s">
        <v>1510</v>
      </c>
      <c r="K33" s="38" t="s">
        <v>1412</v>
      </c>
      <c r="L33" s="16"/>
      <c r="M33" s="18">
        <v>42093</v>
      </c>
      <c r="N33" s="26"/>
      <c r="O33" s="21"/>
      <c r="P33" s="510"/>
      <c r="Q33" s="70">
        <v>42103</v>
      </c>
    </row>
    <row r="34" spans="1:17" ht="19.7" customHeight="1">
      <c r="A34" s="61"/>
      <c r="B34" s="72">
        <v>2</v>
      </c>
      <c r="C34" s="72" t="s">
        <v>1504</v>
      </c>
      <c r="D34" s="72" t="s">
        <v>1504</v>
      </c>
      <c r="E34" s="97" t="s">
        <v>1511</v>
      </c>
      <c r="F34" s="343">
        <v>1</v>
      </c>
      <c r="G34" s="185">
        <v>12900</v>
      </c>
      <c r="H34" s="107">
        <f t="shared" si="0"/>
        <v>12900</v>
      </c>
      <c r="I34" s="94"/>
      <c r="J34" s="183" t="s">
        <v>1512</v>
      </c>
      <c r="K34" s="38" t="s">
        <v>1412</v>
      </c>
      <c r="L34" s="16"/>
      <c r="M34" s="18">
        <v>42093</v>
      </c>
      <c r="N34" s="26"/>
      <c r="O34" s="21"/>
      <c r="P34" s="510"/>
      <c r="Q34" s="70">
        <v>42103</v>
      </c>
    </row>
    <row r="35" spans="1:17" ht="19.7" customHeight="1">
      <c r="E35" s="511"/>
      <c r="F35" s="512"/>
      <c r="G35" s="513"/>
      <c r="H35" s="514"/>
      <c r="I35" s="515"/>
      <c r="J35" s="516"/>
    </row>
    <row r="36" spans="1:17" ht="19.7" customHeight="1"/>
    <row r="37" spans="1:17" ht="19.7" customHeight="1"/>
    <row r="38" spans="1:17" ht="19.7" customHeight="1"/>
    <row r="39" spans="1:17" ht="19.7" customHeight="1"/>
    <row r="40" spans="1:17" ht="19.7" customHeight="1"/>
    <row r="41" spans="1:17" ht="19.7" customHeight="1"/>
    <row r="42" spans="1:17" ht="19.7" customHeight="1"/>
    <row r="43" spans="1:17" ht="19.7" customHeight="1"/>
    <row r="44" spans="1:17" ht="19.7" customHeight="1"/>
  </sheetData>
  <autoFilter ref="B8:O26" xr:uid="{6B272BD8-676F-4640-8101-8C7E84FA9364}"/>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21A3-B10F-4FB5-A3A9-173C0BED6B9B}">
  <dimension ref="B2:Q74"/>
  <sheetViews>
    <sheetView zoomScale="85" zoomScaleNormal="85" workbookViewId="0">
      <pane xSplit="10" ySplit="8" topLeftCell="K45" activePane="bottomRight" state="frozen"/>
      <selection pane="topRight" activeCell="K1" sqref="K1"/>
      <selection pane="bottomLeft" activeCell="A9" sqref="A9"/>
      <selection pane="bottomRight" activeCell="G53" sqref="G53"/>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21.12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1.1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1.1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1.1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1.1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1.1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1.1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1.1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1.1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1.1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1.1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1.1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1.1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1.1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1.1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1.1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1.1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1.1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1.1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1.1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1.1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1.1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1.1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1.1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1.1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1.1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1.1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1.1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1.1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1.1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1.1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1.1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1.1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1.1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1.1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1.1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1.1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1.1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1.1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1.1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1.1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1.1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1.1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1.1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1.1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1.1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1.1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1.1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1.1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1.1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1.1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1.1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1.1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1.1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1.1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1.1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1.1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1.1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1.1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1.1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1.1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1.1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1.1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1.1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1513</v>
      </c>
      <c r="G2" s="4" t="s">
        <v>2</v>
      </c>
      <c r="H2" s="5"/>
      <c r="I2" s="6"/>
      <c r="J2" s="7">
        <f>SUM(H:H)</f>
        <v>591909</v>
      </c>
    </row>
    <row r="3" spans="2:17" ht="20.100000000000001" customHeight="1">
      <c r="B3" s="1" t="s">
        <v>3</v>
      </c>
      <c r="C3" s="1"/>
      <c r="D3" s="1"/>
      <c r="E3" s="13" t="s">
        <v>288</v>
      </c>
    </row>
    <row r="4" spans="2:17" ht="20.100000000000001" customHeight="1">
      <c r="B4" s="1" t="s">
        <v>5</v>
      </c>
      <c r="C4" s="1"/>
      <c r="D4" s="1"/>
      <c r="E4" s="13">
        <v>127083</v>
      </c>
    </row>
    <row r="5" spans="2:17" ht="20.100000000000001" customHeight="1">
      <c r="B5" s="1" t="s">
        <v>6</v>
      </c>
      <c r="C5" s="1"/>
      <c r="D5" s="1"/>
      <c r="E5" s="14">
        <v>42103</v>
      </c>
    </row>
    <row r="6" spans="2:17" ht="20.100000000000001" customHeight="1">
      <c r="B6" s="1" t="s">
        <v>7</v>
      </c>
      <c r="C6" s="1"/>
      <c r="D6" s="1"/>
      <c r="E6" s="14">
        <v>42121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15" t="s">
        <v>58</v>
      </c>
      <c r="D10" s="15" t="s">
        <v>58</v>
      </c>
      <c r="E10" s="73" t="s">
        <v>225</v>
      </c>
      <c r="F10" s="26">
        <v>1</v>
      </c>
      <c r="G10" s="74">
        <v>2814</v>
      </c>
      <c r="H10" s="23">
        <f t="shared" ref="H10:H70" si="0">F10*G10</f>
        <v>2814</v>
      </c>
      <c r="I10" s="17"/>
      <c r="J10" s="26" t="s">
        <v>244</v>
      </c>
      <c r="K10" s="16"/>
      <c r="L10" s="16"/>
      <c r="M10" s="18">
        <v>42090</v>
      </c>
      <c r="N10" s="15"/>
      <c r="O10" s="16"/>
      <c r="P10" s="18">
        <v>42100</v>
      </c>
      <c r="Q10" s="70">
        <v>42100</v>
      </c>
    </row>
    <row r="11" spans="2:17" s="8" customFormat="1" ht="19.7" customHeight="1">
      <c r="B11" s="15">
        <v>4</v>
      </c>
      <c r="C11" s="15" t="s">
        <v>58</v>
      </c>
      <c r="D11" s="15" t="s">
        <v>58</v>
      </c>
      <c r="E11" s="73" t="s">
        <v>1514</v>
      </c>
      <c r="F11" s="26">
        <v>1</v>
      </c>
      <c r="G11" s="74">
        <v>358</v>
      </c>
      <c r="H11" s="23">
        <f>F11*G11</f>
        <v>358</v>
      </c>
      <c r="I11" s="17"/>
      <c r="J11" s="26" t="s">
        <v>1515</v>
      </c>
      <c r="K11" s="16"/>
      <c r="L11" s="16"/>
      <c r="M11" s="18">
        <v>42090</v>
      </c>
      <c r="N11" s="15"/>
      <c r="O11" s="16"/>
      <c r="P11" s="18">
        <v>42097</v>
      </c>
      <c r="Q11" s="70">
        <v>42097</v>
      </c>
    </row>
    <row r="12" spans="2:17" s="8" customFormat="1" ht="19.7" customHeight="1">
      <c r="B12" s="15">
        <v>7</v>
      </c>
      <c r="C12" s="15" t="s">
        <v>1516</v>
      </c>
      <c r="D12" s="15" t="s">
        <v>58</v>
      </c>
      <c r="E12" s="73" t="s">
        <v>1517</v>
      </c>
      <c r="F12" s="26">
        <v>4</v>
      </c>
      <c r="G12" s="74">
        <v>428</v>
      </c>
      <c r="H12" s="23">
        <f t="shared" si="0"/>
        <v>1712</v>
      </c>
      <c r="I12" s="17"/>
      <c r="J12" s="26" t="s">
        <v>1518</v>
      </c>
      <c r="K12" s="16"/>
      <c r="L12" s="16"/>
      <c r="M12" s="18">
        <v>42090</v>
      </c>
      <c r="N12" s="15"/>
      <c r="O12" s="16"/>
      <c r="P12" s="18">
        <v>42097</v>
      </c>
      <c r="Q12" s="70">
        <v>42097</v>
      </c>
    </row>
    <row r="13" spans="2:17" s="8" customFormat="1" ht="19.7" customHeight="1">
      <c r="B13" s="15">
        <v>7</v>
      </c>
      <c r="C13" s="15" t="s">
        <v>58</v>
      </c>
      <c r="D13" s="15" t="s">
        <v>58</v>
      </c>
      <c r="E13" s="73" t="s">
        <v>1519</v>
      </c>
      <c r="F13" s="26">
        <v>4</v>
      </c>
      <c r="G13" s="74">
        <v>150</v>
      </c>
      <c r="H13" s="23">
        <f t="shared" si="0"/>
        <v>600</v>
      </c>
      <c r="I13" s="17"/>
      <c r="J13" s="26" t="s">
        <v>1437</v>
      </c>
      <c r="K13" s="16"/>
      <c r="L13" s="16"/>
      <c r="M13" s="18">
        <v>42090</v>
      </c>
      <c r="N13" s="15"/>
      <c r="O13" s="16"/>
      <c r="P13" s="18">
        <v>42097</v>
      </c>
      <c r="Q13" s="70">
        <v>42097</v>
      </c>
    </row>
    <row r="14" spans="2:17" s="8" customFormat="1" ht="19.7" customHeight="1">
      <c r="B14" s="15">
        <v>7</v>
      </c>
      <c r="C14" s="15" t="s">
        <v>58</v>
      </c>
      <c r="D14" s="15" t="s">
        <v>58</v>
      </c>
      <c r="E14" s="73" t="s">
        <v>1520</v>
      </c>
      <c r="F14" s="26">
        <v>10</v>
      </c>
      <c r="G14" s="74">
        <v>45</v>
      </c>
      <c r="H14" s="23">
        <f t="shared" si="0"/>
        <v>450</v>
      </c>
      <c r="I14" s="17"/>
      <c r="J14" s="26" t="s">
        <v>283</v>
      </c>
      <c r="K14" s="16"/>
      <c r="L14" s="16"/>
      <c r="M14" s="18">
        <v>42090</v>
      </c>
      <c r="N14" s="15"/>
      <c r="O14" s="16"/>
      <c r="P14" s="18">
        <v>42097</v>
      </c>
      <c r="Q14" s="70">
        <v>42097</v>
      </c>
    </row>
    <row r="15" spans="2:17" s="8" customFormat="1" ht="19.7" customHeight="1">
      <c r="B15" s="15">
        <v>7</v>
      </c>
      <c r="C15" s="15" t="s">
        <v>58</v>
      </c>
      <c r="D15" s="15" t="s">
        <v>58</v>
      </c>
      <c r="E15" s="73" t="s">
        <v>1521</v>
      </c>
      <c r="F15" s="26">
        <v>4</v>
      </c>
      <c r="G15" s="74">
        <v>42</v>
      </c>
      <c r="H15" s="23">
        <f t="shared" si="0"/>
        <v>168</v>
      </c>
      <c r="I15" s="17"/>
      <c r="J15" s="26" t="s">
        <v>1522</v>
      </c>
      <c r="K15" s="16"/>
      <c r="L15" s="16"/>
      <c r="M15" s="18">
        <v>42090</v>
      </c>
      <c r="N15" s="15"/>
      <c r="O15" s="16"/>
      <c r="P15" s="18">
        <v>42097</v>
      </c>
      <c r="Q15" s="70">
        <v>42097</v>
      </c>
    </row>
    <row r="16" spans="2:17" s="8" customFormat="1" ht="19.7" customHeight="1">
      <c r="B16" s="15">
        <v>6</v>
      </c>
      <c r="C16" s="15" t="s">
        <v>58</v>
      </c>
      <c r="D16" s="15" t="s">
        <v>58</v>
      </c>
      <c r="E16" s="73" t="s">
        <v>1523</v>
      </c>
      <c r="F16" s="26">
        <v>2</v>
      </c>
      <c r="G16" s="74">
        <v>120</v>
      </c>
      <c r="H16" s="23">
        <f t="shared" si="0"/>
        <v>240</v>
      </c>
      <c r="I16" s="17"/>
      <c r="J16" s="26" t="s">
        <v>1524</v>
      </c>
      <c r="K16" s="16"/>
      <c r="L16" s="16"/>
      <c r="M16" s="18">
        <v>42090</v>
      </c>
      <c r="N16" s="15"/>
      <c r="O16" s="16"/>
      <c r="P16" s="18">
        <v>42097</v>
      </c>
      <c r="Q16" s="70">
        <v>42097</v>
      </c>
    </row>
    <row r="17" spans="2:17" s="8" customFormat="1" ht="19.7" customHeight="1">
      <c r="B17" s="15">
        <v>7</v>
      </c>
      <c r="C17" s="72" t="s">
        <v>58</v>
      </c>
      <c r="D17" s="72" t="s">
        <v>58</v>
      </c>
      <c r="E17" s="96" t="s">
        <v>1525</v>
      </c>
      <c r="F17" s="97">
        <v>1</v>
      </c>
      <c r="G17" s="315">
        <v>232240</v>
      </c>
      <c r="H17" s="107">
        <f t="shared" si="0"/>
        <v>232240</v>
      </c>
      <c r="I17" s="110"/>
      <c r="J17" s="97" t="s">
        <v>1526</v>
      </c>
      <c r="K17" s="183" t="s">
        <v>1527</v>
      </c>
      <c r="L17" s="94"/>
      <c r="M17" s="59">
        <v>42097</v>
      </c>
      <c r="N17" s="15"/>
      <c r="O17" s="16"/>
      <c r="P17" s="59">
        <v>42111</v>
      </c>
      <c r="Q17" s="70">
        <v>42111</v>
      </c>
    </row>
    <row r="18" spans="2:17" s="8" customFormat="1" ht="19.7" customHeight="1">
      <c r="B18" s="15">
        <v>7</v>
      </c>
      <c r="C18" s="72" t="s">
        <v>58</v>
      </c>
      <c r="D18" s="72" t="s">
        <v>58</v>
      </c>
      <c r="E18" s="96" t="s">
        <v>1528</v>
      </c>
      <c r="F18" s="97">
        <v>1</v>
      </c>
      <c r="G18" s="315">
        <v>86082</v>
      </c>
      <c r="H18" s="107">
        <f t="shared" si="0"/>
        <v>86082</v>
      </c>
      <c r="I18" s="110"/>
      <c r="J18" s="97" t="s">
        <v>1529</v>
      </c>
      <c r="K18" s="183" t="s">
        <v>1527</v>
      </c>
      <c r="L18" s="94"/>
      <c r="M18" s="59">
        <v>42097</v>
      </c>
      <c r="N18" s="15"/>
      <c r="O18" s="16"/>
      <c r="P18" s="59">
        <v>42111</v>
      </c>
      <c r="Q18" s="70">
        <v>42111</v>
      </c>
    </row>
    <row r="19" spans="2:17" s="8" customFormat="1" ht="19.7" customHeight="1">
      <c r="B19" s="15">
        <v>7</v>
      </c>
      <c r="C19" s="72" t="s">
        <v>58</v>
      </c>
      <c r="D19" s="72" t="s">
        <v>58</v>
      </c>
      <c r="E19" s="96" t="s">
        <v>1530</v>
      </c>
      <c r="F19" s="97">
        <v>1</v>
      </c>
      <c r="G19" s="315">
        <v>16000</v>
      </c>
      <c r="H19" s="107">
        <f>F19*G19</f>
        <v>16000</v>
      </c>
      <c r="I19" s="110"/>
      <c r="J19" s="97" t="s">
        <v>1531</v>
      </c>
      <c r="K19" s="183" t="s">
        <v>1527</v>
      </c>
      <c r="L19" s="94"/>
      <c r="M19" s="59">
        <v>42097</v>
      </c>
      <c r="N19" s="15"/>
      <c r="O19" s="16"/>
      <c r="P19" s="59">
        <v>42111</v>
      </c>
      <c r="Q19" s="70"/>
    </row>
    <row r="20" spans="2:17" s="8" customFormat="1" ht="19.7" customHeight="1">
      <c r="B20" s="15">
        <v>7</v>
      </c>
      <c r="C20" s="15" t="s">
        <v>58</v>
      </c>
      <c r="D20" s="15" t="s">
        <v>58</v>
      </c>
      <c r="E20" s="73" t="s">
        <v>1532</v>
      </c>
      <c r="F20" s="26">
        <v>20</v>
      </c>
      <c r="G20" s="74">
        <v>35</v>
      </c>
      <c r="H20" s="23">
        <f t="shared" si="0"/>
        <v>700</v>
      </c>
      <c r="I20" s="17"/>
      <c r="J20" s="26" t="s">
        <v>1533</v>
      </c>
      <c r="K20" s="16"/>
      <c r="L20" s="16"/>
      <c r="M20" s="18">
        <v>42090</v>
      </c>
      <c r="N20" s="15"/>
      <c r="O20" s="16"/>
      <c r="P20" s="18">
        <v>42097</v>
      </c>
      <c r="Q20" s="70">
        <v>42097</v>
      </c>
    </row>
    <row r="21" spans="2:17" s="8" customFormat="1" ht="19.7" customHeight="1">
      <c r="B21" s="15">
        <v>7</v>
      </c>
      <c r="C21" s="15" t="s">
        <v>58</v>
      </c>
      <c r="D21" s="15" t="s">
        <v>58</v>
      </c>
      <c r="E21" s="73" t="s">
        <v>1534</v>
      </c>
      <c r="F21" s="26">
        <v>1</v>
      </c>
      <c r="G21" s="74">
        <v>53860</v>
      </c>
      <c r="H21" s="23">
        <f t="shared" si="0"/>
        <v>53860</v>
      </c>
      <c r="I21" s="17"/>
      <c r="J21" s="26" t="s">
        <v>1535</v>
      </c>
      <c r="K21" s="16"/>
      <c r="L21" s="16"/>
      <c r="M21" s="18">
        <v>42090</v>
      </c>
      <c r="N21" s="15"/>
      <c r="O21" s="16"/>
      <c r="P21" s="18">
        <v>42097</v>
      </c>
      <c r="Q21" s="70">
        <v>42097</v>
      </c>
    </row>
    <row r="22" spans="2:17" s="8" customFormat="1" ht="19.7" customHeight="1">
      <c r="B22" s="15">
        <v>7</v>
      </c>
      <c r="C22" s="15" t="s">
        <v>58</v>
      </c>
      <c r="D22" s="15" t="s">
        <v>58</v>
      </c>
      <c r="E22" s="73" t="s">
        <v>1536</v>
      </c>
      <c r="F22" s="26">
        <v>2</v>
      </c>
      <c r="G22" s="74">
        <v>720</v>
      </c>
      <c r="H22" s="23">
        <f t="shared" si="0"/>
        <v>1440</v>
      </c>
      <c r="I22" s="17"/>
      <c r="J22" s="26" t="s">
        <v>864</v>
      </c>
      <c r="K22" s="16"/>
      <c r="L22" s="16"/>
      <c r="M22" s="18">
        <v>42090</v>
      </c>
      <c r="N22" s="15"/>
      <c r="O22" s="16"/>
      <c r="P22" s="18">
        <v>42097</v>
      </c>
      <c r="Q22" s="70">
        <v>42097</v>
      </c>
    </row>
    <row r="23" spans="2:17" s="8" customFormat="1" ht="19.7" customHeight="1">
      <c r="B23" s="15">
        <v>7</v>
      </c>
      <c r="C23" s="15" t="s">
        <v>58</v>
      </c>
      <c r="D23" s="15" t="s">
        <v>58</v>
      </c>
      <c r="E23" s="73" t="s">
        <v>1537</v>
      </c>
      <c r="F23" s="26">
        <v>3</v>
      </c>
      <c r="G23" s="74">
        <v>660</v>
      </c>
      <c r="H23" s="23">
        <f t="shared" si="0"/>
        <v>1980</v>
      </c>
      <c r="I23" s="17"/>
      <c r="J23" s="26" t="s">
        <v>968</v>
      </c>
      <c r="K23" s="16"/>
      <c r="L23" s="16"/>
      <c r="M23" s="18">
        <v>42090</v>
      </c>
      <c r="N23" s="15"/>
      <c r="O23" s="16"/>
      <c r="P23" s="18">
        <v>42097</v>
      </c>
      <c r="Q23" s="70">
        <v>42097</v>
      </c>
    </row>
    <row r="24" spans="2:17" s="8" customFormat="1" ht="19.7" customHeight="1">
      <c r="B24" s="15">
        <v>7</v>
      </c>
      <c r="C24" s="15" t="s">
        <v>58</v>
      </c>
      <c r="D24" s="15" t="s">
        <v>58</v>
      </c>
      <c r="E24" s="73" t="s">
        <v>1538</v>
      </c>
      <c r="F24" s="26">
        <v>1</v>
      </c>
      <c r="G24" s="74">
        <v>1080</v>
      </c>
      <c r="H24" s="23">
        <f t="shared" si="0"/>
        <v>1080</v>
      </c>
      <c r="I24" s="17"/>
      <c r="J24" s="26" t="s">
        <v>968</v>
      </c>
      <c r="K24" s="16"/>
      <c r="L24" s="16"/>
      <c r="M24" s="18">
        <v>42090</v>
      </c>
      <c r="N24" s="15"/>
      <c r="O24" s="16"/>
      <c r="P24" s="18">
        <v>42097</v>
      </c>
      <c r="Q24" s="70">
        <v>42097</v>
      </c>
    </row>
    <row r="25" spans="2:17" s="8" customFormat="1" ht="19.7" customHeight="1">
      <c r="B25" s="15">
        <v>7</v>
      </c>
      <c r="C25" s="15" t="s">
        <v>58</v>
      </c>
      <c r="D25" s="15" t="s">
        <v>58</v>
      </c>
      <c r="E25" s="73" t="s">
        <v>1539</v>
      </c>
      <c r="F25" s="26">
        <v>12</v>
      </c>
      <c r="G25" s="74">
        <v>233</v>
      </c>
      <c r="H25" s="23">
        <f t="shared" si="0"/>
        <v>2796</v>
      </c>
      <c r="I25" s="17"/>
      <c r="J25" s="26" t="s">
        <v>1540</v>
      </c>
      <c r="K25" s="16"/>
      <c r="L25" s="16"/>
      <c r="M25" s="18">
        <v>42090</v>
      </c>
      <c r="N25" s="15"/>
      <c r="O25" s="16"/>
      <c r="P25" s="18">
        <v>42097</v>
      </c>
      <c r="Q25" s="70">
        <v>42097</v>
      </c>
    </row>
    <row r="26" spans="2:17" s="8" customFormat="1" ht="19.7" customHeight="1">
      <c r="B26" s="15">
        <v>7</v>
      </c>
      <c r="C26" s="15" t="s">
        <v>58</v>
      </c>
      <c r="D26" s="15" t="s">
        <v>58</v>
      </c>
      <c r="E26" s="73" t="s">
        <v>1541</v>
      </c>
      <c r="F26" s="26">
        <v>10</v>
      </c>
      <c r="G26" s="74">
        <v>213</v>
      </c>
      <c r="H26" s="23">
        <f t="shared" si="0"/>
        <v>2130</v>
      </c>
      <c r="I26" s="17"/>
      <c r="J26" s="26" t="s">
        <v>1542</v>
      </c>
      <c r="K26" s="16"/>
      <c r="L26" s="16"/>
      <c r="M26" s="18">
        <v>42090</v>
      </c>
      <c r="N26" s="15"/>
      <c r="O26" s="16"/>
      <c r="P26" s="18">
        <v>42097</v>
      </c>
      <c r="Q26" s="70">
        <v>42097</v>
      </c>
    </row>
    <row r="27" spans="2:17" s="8" customFormat="1" ht="19.7" customHeight="1">
      <c r="B27" s="15">
        <v>7</v>
      </c>
      <c r="C27" s="15" t="s">
        <v>58</v>
      </c>
      <c r="D27" s="15" t="s">
        <v>58</v>
      </c>
      <c r="E27" s="73" t="s">
        <v>1543</v>
      </c>
      <c r="F27" s="26">
        <v>2</v>
      </c>
      <c r="G27" s="74">
        <v>4700</v>
      </c>
      <c r="H27" s="23">
        <f t="shared" si="0"/>
        <v>9400</v>
      </c>
      <c r="I27" s="17"/>
      <c r="J27" s="26" t="s">
        <v>1397</v>
      </c>
      <c r="K27" s="16"/>
      <c r="L27" s="16"/>
      <c r="M27" s="18">
        <v>42090</v>
      </c>
      <c r="N27" s="15"/>
      <c r="O27" s="16"/>
      <c r="P27" s="18">
        <v>42097</v>
      </c>
      <c r="Q27" s="70">
        <v>42097</v>
      </c>
    </row>
    <row r="28" spans="2:17" s="8" customFormat="1" ht="19.7" customHeight="1">
      <c r="B28" s="15">
        <v>7</v>
      </c>
      <c r="C28" s="15" t="s">
        <v>58</v>
      </c>
      <c r="D28" s="15" t="s">
        <v>58</v>
      </c>
      <c r="E28" s="73" t="s">
        <v>1544</v>
      </c>
      <c r="F28" s="26">
        <v>2</v>
      </c>
      <c r="G28" s="74">
        <v>5410</v>
      </c>
      <c r="H28" s="23">
        <f t="shared" si="0"/>
        <v>10820</v>
      </c>
      <c r="I28" s="17"/>
      <c r="J28" s="26" t="s">
        <v>1397</v>
      </c>
      <c r="K28" s="16"/>
      <c r="L28" s="16"/>
      <c r="M28" s="18">
        <v>42090</v>
      </c>
      <c r="N28" s="15"/>
      <c r="O28" s="16"/>
      <c r="P28" s="18">
        <v>42097</v>
      </c>
      <c r="Q28" s="70">
        <v>42097</v>
      </c>
    </row>
    <row r="29" spans="2:17" s="8" customFormat="1" ht="19.7" customHeight="1">
      <c r="B29" s="15">
        <v>7</v>
      </c>
      <c r="C29" s="15" t="s">
        <v>58</v>
      </c>
      <c r="D29" s="15" t="s">
        <v>58</v>
      </c>
      <c r="E29" s="73" t="s">
        <v>1545</v>
      </c>
      <c r="F29" s="26">
        <v>8</v>
      </c>
      <c r="G29" s="74">
        <v>162</v>
      </c>
      <c r="H29" s="23">
        <f>F29*G29</f>
        <v>1296</v>
      </c>
      <c r="I29" s="17"/>
      <c r="J29" s="26" t="s">
        <v>976</v>
      </c>
      <c r="K29" s="16"/>
      <c r="L29" s="16"/>
      <c r="M29" s="18">
        <v>42090</v>
      </c>
      <c r="N29" s="15"/>
      <c r="O29" s="16"/>
      <c r="P29" s="18">
        <v>42097</v>
      </c>
      <c r="Q29" s="70">
        <v>42097</v>
      </c>
    </row>
    <row r="30" spans="2:17" s="8" customFormat="1" ht="19.7" customHeight="1">
      <c r="B30" s="15">
        <v>7</v>
      </c>
      <c r="C30" s="15" t="s">
        <v>58</v>
      </c>
      <c r="D30" s="15" t="s">
        <v>58</v>
      </c>
      <c r="E30" s="73" t="s">
        <v>1546</v>
      </c>
      <c r="F30" s="26">
        <v>2</v>
      </c>
      <c r="G30" s="74">
        <v>370</v>
      </c>
      <c r="H30" s="23">
        <f>F30*G30</f>
        <v>740</v>
      </c>
      <c r="I30" s="17"/>
      <c r="J30" s="26" t="s">
        <v>1547</v>
      </c>
      <c r="K30" s="16"/>
      <c r="L30" s="16"/>
      <c r="M30" s="18">
        <v>42090</v>
      </c>
      <c r="N30" s="15"/>
      <c r="O30" s="16"/>
      <c r="P30" s="18">
        <v>42097</v>
      </c>
      <c r="Q30" s="70">
        <v>42097</v>
      </c>
    </row>
    <row r="31" spans="2:17" s="8" customFormat="1" ht="19.7" customHeight="1">
      <c r="B31" s="15">
        <v>5</v>
      </c>
      <c r="C31" s="15" t="s">
        <v>58</v>
      </c>
      <c r="D31" s="15" t="s">
        <v>58</v>
      </c>
      <c r="E31" s="73" t="s">
        <v>1548</v>
      </c>
      <c r="F31" s="26">
        <v>1</v>
      </c>
      <c r="G31" s="74">
        <v>7140</v>
      </c>
      <c r="H31" s="23">
        <f t="shared" si="0"/>
        <v>7140</v>
      </c>
      <c r="I31" s="17"/>
      <c r="J31" s="26" t="s">
        <v>1549</v>
      </c>
      <c r="K31" s="16"/>
      <c r="L31" s="16"/>
      <c r="M31" s="18">
        <v>42090</v>
      </c>
      <c r="N31" s="15"/>
      <c r="O31" s="16"/>
      <c r="P31" s="18">
        <v>42097</v>
      </c>
      <c r="Q31" s="70">
        <v>42097</v>
      </c>
    </row>
    <row r="32" spans="2:17" s="8" customFormat="1" ht="19.7" customHeight="1">
      <c r="B32" s="15">
        <v>5</v>
      </c>
      <c r="C32" s="15" t="s">
        <v>58</v>
      </c>
      <c r="D32" s="15" t="s">
        <v>58</v>
      </c>
      <c r="E32" s="73" t="s">
        <v>1550</v>
      </c>
      <c r="F32" s="26">
        <v>1</v>
      </c>
      <c r="G32" s="74">
        <v>1840</v>
      </c>
      <c r="H32" s="23">
        <f t="shared" si="0"/>
        <v>1840</v>
      </c>
      <c r="I32" s="17"/>
      <c r="J32" s="26" t="s">
        <v>1551</v>
      </c>
      <c r="K32" s="16"/>
      <c r="L32" s="16"/>
      <c r="M32" s="18">
        <v>42090</v>
      </c>
      <c r="N32" s="15"/>
      <c r="O32" s="16"/>
      <c r="P32" s="18">
        <v>42097</v>
      </c>
      <c r="Q32" s="70">
        <v>42097</v>
      </c>
    </row>
    <row r="33" spans="2:17" s="8" customFormat="1" ht="19.7" customHeight="1">
      <c r="B33" s="15">
        <v>7</v>
      </c>
      <c r="C33" s="15" t="s">
        <v>1552</v>
      </c>
      <c r="D33" s="15" t="s">
        <v>58</v>
      </c>
      <c r="E33" s="73" t="s">
        <v>1553</v>
      </c>
      <c r="F33" s="26">
        <v>1</v>
      </c>
      <c r="G33" s="74">
        <v>3000</v>
      </c>
      <c r="H33" s="23">
        <f t="shared" si="0"/>
        <v>3000</v>
      </c>
      <c r="I33" s="17"/>
      <c r="J33" s="26" t="s">
        <v>1554</v>
      </c>
      <c r="K33" s="16"/>
      <c r="L33" s="16"/>
      <c r="M33" s="18">
        <v>42090</v>
      </c>
      <c r="N33" s="15"/>
      <c r="O33" s="16"/>
      <c r="P33" s="18">
        <v>42097</v>
      </c>
      <c r="Q33" s="70">
        <v>42097</v>
      </c>
    </row>
    <row r="34" spans="2:17" s="8" customFormat="1" ht="19.7" customHeight="1">
      <c r="B34" s="15">
        <v>7</v>
      </c>
      <c r="C34" s="15" t="s">
        <v>58</v>
      </c>
      <c r="D34" s="15" t="s">
        <v>58</v>
      </c>
      <c r="E34" s="73" t="s">
        <v>1555</v>
      </c>
      <c r="F34" s="26">
        <v>1</v>
      </c>
      <c r="G34" s="74">
        <v>1520</v>
      </c>
      <c r="H34" s="23">
        <f t="shared" si="0"/>
        <v>1520</v>
      </c>
      <c r="I34" s="17"/>
      <c r="J34" s="26" t="s">
        <v>1551</v>
      </c>
      <c r="K34" s="16"/>
      <c r="L34" s="16"/>
      <c r="M34" s="18">
        <v>42090</v>
      </c>
      <c r="N34" s="15"/>
      <c r="O34" s="16"/>
      <c r="P34" s="18">
        <v>42097</v>
      </c>
      <c r="Q34" s="70">
        <v>42097</v>
      </c>
    </row>
    <row r="35" spans="2:17" s="8" customFormat="1" ht="19.7" customHeight="1">
      <c r="B35" s="15">
        <v>7</v>
      </c>
      <c r="C35" s="15" t="s">
        <v>58</v>
      </c>
      <c r="D35" s="15" t="s">
        <v>58</v>
      </c>
      <c r="E35" s="73" t="s">
        <v>1556</v>
      </c>
      <c r="F35" s="26">
        <v>1</v>
      </c>
      <c r="G35" s="74">
        <v>1330</v>
      </c>
      <c r="H35" s="23">
        <f t="shared" si="0"/>
        <v>1330</v>
      </c>
      <c r="I35" s="17"/>
      <c r="J35" s="26" t="s">
        <v>1551</v>
      </c>
      <c r="K35" s="16"/>
      <c r="L35" s="16"/>
      <c r="M35" s="18">
        <v>42090</v>
      </c>
      <c r="N35" s="15"/>
      <c r="O35" s="16"/>
      <c r="P35" s="18">
        <v>42097</v>
      </c>
      <c r="Q35" s="70">
        <v>42097</v>
      </c>
    </row>
    <row r="36" spans="2:17" s="8" customFormat="1" ht="19.7" customHeight="1">
      <c r="B36" s="15">
        <v>7</v>
      </c>
      <c r="C36" s="15" t="s">
        <v>58</v>
      </c>
      <c r="D36" s="15" t="s">
        <v>58</v>
      </c>
      <c r="E36" s="73" t="s">
        <v>1557</v>
      </c>
      <c r="F36" s="26">
        <v>10</v>
      </c>
      <c r="G36" s="74">
        <v>25</v>
      </c>
      <c r="H36" s="23">
        <f>F36*G36</f>
        <v>250</v>
      </c>
      <c r="I36" s="17"/>
      <c r="J36" s="26" t="s">
        <v>283</v>
      </c>
      <c r="K36" s="16"/>
      <c r="L36" s="16"/>
      <c r="M36" s="18">
        <v>42090</v>
      </c>
      <c r="N36" s="15"/>
      <c r="O36" s="16"/>
      <c r="P36" s="18">
        <v>42097</v>
      </c>
      <c r="Q36" s="70">
        <v>42097</v>
      </c>
    </row>
    <row r="37" spans="2:17" s="8" customFormat="1" ht="19.7" customHeight="1">
      <c r="B37" s="15">
        <v>7</v>
      </c>
      <c r="C37" s="15" t="s">
        <v>58</v>
      </c>
      <c r="D37" s="15" t="s">
        <v>58</v>
      </c>
      <c r="E37" s="73" t="s">
        <v>1558</v>
      </c>
      <c r="F37" s="26">
        <v>10</v>
      </c>
      <c r="G37" s="74">
        <v>25</v>
      </c>
      <c r="H37" s="23">
        <f>F37*G37</f>
        <v>250</v>
      </c>
      <c r="I37" s="17"/>
      <c r="J37" s="26" t="s">
        <v>283</v>
      </c>
      <c r="K37" s="16"/>
      <c r="L37" s="16"/>
      <c r="M37" s="18">
        <v>42090</v>
      </c>
      <c r="N37" s="15"/>
      <c r="O37" s="16"/>
      <c r="P37" s="18">
        <v>42097</v>
      </c>
      <c r="Q37" s="70">
        <v>42097</v>
      </c>
    </row>
    <row r="38" spans="2:17" s="8" customFormat="1" ht="19.7" customHeight="1">
      <c r="B38" s="15">
        <v>7</v>
      </c>
      <c r="C38" s="15" t="s">
        <v>58</v>
      </c>
      <c r="D38" s="15" t="s">
        <v>58</v>
      </c>
      <c r="E38" s="73" t="s">
        <v>451</v>
      </c>
      <c r="F38" s="26">
        <v>10</v>
      </c>
      <c r="G38" s="74">
        <v>25</v>
      </c>
      <c r="H38" s="23">
        <f>F38*G38</f>
        <v>250</v>
      </c>
      <c r="I38" s="17"/>
      <c r="J38" s="26" t="s">
        <v>283</v>
      </c>
      <c r="K38" s="16"/>
      <c r="L38" s="16"/>
      <c r="M38" s="18">
        <v>42090</v>
      </c>
      <c r="N38" s="15"/>
      <c r="O38" s="16"/>
      <c r="P38" s="18">
        <v>42097</v>
      </c>
      <c r="Q38" s="70">
        <v>42097</v>
      </c>
    </row>
    <row r="39" spans="2:17" s="8" customFormat="1" ht="19.7" customHeight="1">
      <c r="B39" s="15">
        <v>7</v>
      </c>
      <c r="C39" s="15" t="s">
        <v>58</v>
      </c>
      <c r="D39" s="15" t="s">
        <v>58</v>
      </c>
      <c r="E39" s="73" t="s">
        <v>1402</v>
      </c>
      <c r="F39" s="26">
        <v>20</v>
      </c>
      <c r="G39" s="74">
        <v>49</v>
      </c>
      <c r="H39" s="23">
        <f>F39*G39</f>
        <v>980</v>
      </c>
      <c r="I39" s="17"/>
      <c r="J39" s="26" t="s">
        <v>1559</v>
      </c>
      <c r="K39" s="16"/>
      <c r="L39" s="16"/>
      <c r="M39" s="18">
        <v>42090</v>
      </c>
      <c r="N39" s="15"/>
      <c r="O39" s="16"/>
      <c r="P39" s="18">
        <v>42097</v>
      </c>
      <c r="Q39" s="70">
        <v>42097</v>
      </c>
    </row>
    <row r="40" spans="2:17" s="8" customFormat="1" ht="19.7" customHeight="1">
      <c r="B40" s="15">
        <v>7</v>
      </c>
      <c r="C40" s="15" t="s">
        <v>58</v>
      </c>
      <c r="D40" s="15" t="s">
        <v>58</v>
      </c>
      <c r="E40" s="73" t="s">
        <v>1560</v>
      </c>
      <c r="F40" s="26">
        <v>20</v>
      </c>
      <c r="G40" s="74">
        <v>54</v>
      </c>
      <c r="H40" s="23">
        <f>F40*G40</f>
        <v>1080</v>
      </c>
      <c r="I40" s="17"/>
      <c r="J40" s="26" t="s">
        <v>1559</v>
      </c>
      <c r="K40" s="16"/>
      <c r="L40" s="16"/>
      <c r="M40" s="18">
        <v>42090</v>
      </c>
      <c r="N40" s="15"/>
      <c r="O40" s="16"/>
      <c r="P40" s="18">
        <v>42097</v>
      </c>
      <c r="Q40" s="70">
        <v>42097</v>
      </c>
    </row>
    <row r="41" spans="2:17" s="8" customFormat="1" ht="19.7" customHeight="1">
      <c r="B41" s="15">
        <v>7</v>
      </c>
      <c r="C41" s="15" t="s">
        <v>1561</v>
      </c>
      <c r="D41" s="15" t="s">
        <v>58</v>
      </c>
      <c r="E41" s="73" t="s">
        <v>1562</v>
      </c>
      <c r="F41" s="26">
        <v>1</v>
      </c>
      <c r="G41" s="74">
        <v>684</v>
      </c>
      <c r="H41" s="23">
        <f t="shared" si="0"/>
        <v>684</v>
      </c>
      <c r="I41" s="17"/>
      <c r="J41" s="26" t="s">
        <v>1563</v>
      </c>
      <c r="K41" s="16"/>
      <c r="L41" s="16"/>
      <c r="M41" s="18">
        <v>42090</v>
      </c>
      <c r="N41" s="15"/>
      <c r="O41" s="16"/>
      <c r="P41" s="18">
        <v>42097</v>
      </c>
      <c r="Q41" s="70">
        <v>42097</v>
      </c>
    </row>
    <row r="42" spans="2:17" s="8" customFormat="1" ht="19.7" customHeight="1">
      <c r="B42" s="15">
        <v>7</v>
      </c>
      <c r="C42" s="15" t="s">
        <v>1564</v>
      </c>
      <c r="D42" s="15" t="s">
        <v>58</v>
      </c>
      <c r="E42" s="73" t="s">
        <v>1565</v>
      </c>
      <c r="F42" s="26">
        <v>2</v>
      </c>
      <c r="G42" s="74">
        <v>70</v>
      </c>
      <c r="H42" s="23">
        <f t="shared" si="0"/>
        <v>140</v>
      </c>
      <c r="I42" s="17"/>
      <c r="J42" s="26" t="s">
        <v>1566</v>
      </c>
      <c r="K42" s="16"/>
      <c r="L42" s="16"/>
      <c r="M42" s="18">
        <v>42090</v>
      </c>
      <c r="N42" s="15"/>
      <c r="O42" s="16"/>
      <c r="P42" s="18">
        <v>42097</v>
      </c>
      <c r="Q42" s="70">
        <v>42097</v>
      </c>
    </row>
    <row r="43" spans="2:17" s="8" customFormat="1" ht="19.7" customHeight="1">
      <c r="B43" s="15">
        <v>7</v>
      </c>
      <c r="C43" s="15" t="s">
        <v>58</v>
      </c>
      <c r="D43" s="15" t="s">
        <v>58</v>
      </c>
      <c r="E43" s="73" t="s">
        <v>1119</v>
      </c>
      <c r="F43" s="26">
        <v>1</v>
      </c>
      <c r="G43" s="74">
        <v>190</v>
      </c>
      <c r="H43" s="23">
        <f t="shared" si="0"/>
        <v>190</v>
      </c>
      <c r="I43" s="17"/>
      <c r="J43" s="26" t="s">
        <v>1567</v>
      </c>
      <c r="K43" s="16"/>
      <c r="L43" s="16"/>
      <c r="M43" s="18">
        <v>42090</v>
      </c>
      <c r="N43" s="15"/>
      <c r="O43" s="16"/>
      <c r="P43" s="18">
        <v>42097</v>
      </c>
      <c r="Q43" s="70">
        <v>42097</v>
      </c>
    </row>
    <row r="44" spans="2:17" s="8" customFormat="1" ht="19.7" customHeight="1">
      <c r="B44" s="15">
        <v>7</v>
      </c>
      <c r="C44" s="15" t="s">
        <v>58</v>
      </c>
      <c r="D44" s="15" t="s">
        <v>58</v>
      </c>
      <c r="E44" s="73" t="s">
        <v>124</v>
      </c>
      <c r="F44" s="26">
        <v>6</v>
      </c>
      <c r="G44" s="74">
        <v>190</v>
      </c>
      <c r="H44" s="23">
        <f t="shared" si="0"/>
        <v>1140</v>
      </c>
      <c r="I44" s="17"/>
      <c r="J44" s="26" t="s">
        <v>1306</v>
      </c>
      <c r="K44" s="16"/>
      <c r="L44" s="16"/>
      <c r="M44" s="18">
        <v>42090</v>
      </c>
      <c r="N44" s="15"/>
      <c r="O44" s="16"/>
      <c r="P44" s="18">
        <v>42097</v>
      </c>
      <c r="Q44" s="70">
        <v>42097</v>
      </c>
    </row>
    <row r="45" spans="2:17" s="8" customFormat="1" ht="19.7" customHeight="1">
      <c r="B45" s="15">
        <v>7</v>
      </c>
      <c r="C45" s="15" t="s">
        <v>58</v>
      </c>
      <c r="D45" s="15" t="s">
        <v>58</v>
      </c>
      <c r="E45" s="73" t="s">
        <v>1568</v>
      </c>
      <c r="F45" s="26">
        <v>1</v>
      </c>
      <c r="G45" s="74">
        <v>570</v>
      </c>
      <c r="H45" s="23">
        <f t="shared" si="0"/>
        <v>570</v>
      </c>
      <c r="I45" s="17"/>
      <c r="J45" s="26" t="s">
        <v>1310</v>
      </c>
      <c r="K45" s="16"/>
      <c r="L45" s="16"/>
      <c r="M45" s="18">
        <v>42090</v>
      </c>
      <c r="N45" s="15"/>
      <c r="O45" s="16"/>
      <c r="P45" s="18">
        <v>42097</v>
      </c>
      <c r="Q45" s="70">
        <v>42097</v>
      </c>
    </row>
    <row r="46" spans="2:17" s="8" customFormat="1" ht="19.7" customHeight="1">
      <c r="B46" s="15">
        <v>7</v>
      </c>
      <c r="C46" s="15" t="s">
        <v>58</v>
      </c>
      <c r="D46" s="15" t="s">
        <v>58</v>
      </c>
      <c r="E46" s="73" t="s">
        <v>127</v>
      </c>
      <c r="F46" s="26">
        <v>1</v>
      </c>
      <c r="G46" s="74">
        <v>570</v>
      </c>
      <c r="H46" s="23">
        <f t="shared" si="0"/>
        <v>570</v>
      </c>
      <c r="I46" s="17"/>
      <c r="J46" s="26" t="s">
        <v>1310</v>
      </c>
      <c r="K46" s="16"/>
      <c r="L46" s="16"/>
      <c r="M46" s="18">
        <v>42090</v>
      </c>
      <c r="N46" s="15"/>
      <c r="O46" s="16"/>
      <c r="P46" s="18">
        <v>42097</v>
      </c>
      <c r="Q46" s="70">
        <v>42097</v>
      </c>
    </row>
    <row r="47" spans="2:17" s="8" customFormat="1" ht="19.7" customHeight="1">
      <c r="B47" s="15">
        <v>7</v>
      </c>
      <c r="C47" s="15" t="s">
        <v>58</v>
      </c>
      <c r="D47" s="15" t="s">
        <v>58</v>
      </c>
      <c r="E47" s="73" t="s">
        <v>129</v>
      </c>
      <c r="F47" s="26">
        <v>1</v>
      </c>
      <c r="G47" s="74">
        <v>940</v>
      </c>
      <c r="H47" s="23">
        <f t="shared" si="0"/>
        <v>940</v>
      </c>
      <c r="I47" s="17"/>
      <c r="J47" s="26" t="s">
        <v>1310</v>
      </c>
      <c r="K47" s="16"/>
      <c r="L47" s="16"/>
      <c r="M47" s="18">
        <v>42090</v>
      </c>
      <c r="N47" s="15"/>
      <c r="O47" s="16"/>
      <c r="P47" s="18">
        <v>42097</v>
      </c>
      <c r="Q47" s="70">
        <v>42097</v>
      </c>
    </row>
    <row r="48" spans="2:17" s="8" customFormat="1" ht="19.7" customHeight="1">
      <c r="B48" s="15">
        <v>7</v>
      </c>
      <c r="C48" s="15" t="s">
        <v>58</v>
      </c>
      <c r="D48" s="15" t="s">
        <v>58</v>
      </c>
      <c r="E48" s="73" t="s">
        <v>1569</v>
      </c>
      <c r="F48" s="26">
        <v>1</v>
      </c>
      <c r="G48" s="74">
        <v>830</v>
      </c>
      <c r="H48" s="23">
        <f>F48*G48</f>
        <v>830</v>
      </c>
      <c r="I48" s="17"/>
      <c r="J48" s="26" t="s">
        <v>1570</v>
      </c>
      <c r="K48" s="16"/>
      <c r="L48" s="16"/>
      <c r="M48" s="18">
        <v>42090</v>
      </c>
      <c r="N48" s="15"/>
      <c r="O48" s="16"/>
      <c r="P48" s="18">
        <v>42097</v>
      </c>
      <c r="Q48" s="70">
        <v>42097</v>
      </c>
    </row>
    <row r="49" spans="2:17" s="8" customFormat="1" ht="19.7" customHeight="1">
      <c r="B49" s="15">
        <v>7</v>
      </c>
      <c r="C49" s="15" t="s">
        <v>58</v>
      </c>
      <c r="D49" s="15" t="s">
        <v>58</v>
      </c>
      <c r="E49" s="73" t="s">
        <v>414</v>
      </c>
      <c r="F49" s="26">
        <v>1</v>
      </c>
      <c r="G49" s="74">
        <v>1806</v>
      </c>
      <c r="H49" s="23">
        <f>F49*G49</f>
        <v>1806</v>
      </c>
      <c r="I49" s="17"/>
      <c r="J49" s="26" t="s">
        <v>1570</v>
      </c>
      <c r="K49" s="16"/>
      <c r="L49" s="16"/>
      <c r="M49" s="18">
        <v>42090</v>
      </c>
      <c r="N49" s="15"/>
      <c r="O49" s="16"/>
      <c r="P49" s="18">
        <v>42097</v>
      </c>
      <c r="Q49" s="70">
        <v>42097</v>
      </c>
    </row>
    <row r="50" spans="2:17" s="8" customFormat="1" ht="19.7" customHeight="1">
      <c r="B50" s="15"/>
      <c r="C50" s="15"/>
      <c r="D50" s="15"/>
      <c r="E50" s="73"/>
      <c r="F50" s="26"/>
      <c r="G50" s="74"/>
      <c r="H50" s="23">
        <f t="shared" si="0"/>
        <v>0</v>
      </c>
      <c r="I50" s="17"/>
      <c r="J50" s="26"/>
      <c r="K50" s="16"/>
      <c r="L50" s="16"/>
      <c r="M50" s="18"/>
      <c r="N50" s="15"/>
      <c r="O50" s="16"/>
      <c r="P50" s="18"/>
      <c r="Q50" s="70"/>
    </row>
    <row r="51" spans="2:17" s="8" customFormat="1" ht="19.7" customHeight="1">
      <c r="B51" s="15">
        <v>7</v>
      </c>
      <c r="C51" s="15" t="s">
        <v>94</v>
      </c>
      <c r="D51" s="15" t="s">
        <v>23</v>
      </c>
      <c r="E51" s="73" t="s">
        <v>1107</v>
      </c>
      <c r="F51" s="26">
        <v>1</v>
      </c>
      <c r="G51" s="74">
        <v>3690</v>
      </c>
      <c r="H51" s="23">
        <f t="shared" si="0"/>
        <v>3690</v>
      </c>
      <c r="I51" s="17"/>
      <c r="J51" s="26" t="s">
        <v>1571</v>
      </c>
      <c r="K51" s="16"/>
      <c r="L51" s="16"/>
      <c r="M51" s="18">
        <v>42090</v>
      </c>
      <c r="N51" s="15"/>
      <c r="O51" s="16"/>
      <c r="P51" s="18">
        <v>42100</v>
      </c>
      <c r="Q51" s="70">
        <v>42097</v>
      </c>
    </row>
    <row r="52" spans="2:17" s="8" customFormat="1" ht="19.7" customHeight="1">
      <c r="B52" s="15">
        <v>7</v>
      </c>
      <c r="C52" s="15" t="s">
        <v>94</v>
      </c>
      <c r="D52" s="15" t="s">
        <v>23</v>
      </c>
      <c r="E52" s="73" t="s">
        <v>1572</v>
      </c>
      <c r="F52" s="26">
        <v>2</v>
      </c>
      <c r="G52" s="74">
        <v>5300</v>
      </c>
      <c r="H52" s="23">
        <f t="shared" si="0"/>
        <v>10600</v>
      </c>
      <c r="I52" s="17"/>
      <c r="J52" s="26" t="s">
        <v>1573</v>
      </c>
      <c r="K52" s="16"/>
      <c r="L52" s="16"/>
      <c r="M52" s="18">
        <v>42090</v>
      </c>
      <c r="N52" s="15"/>
      <c r="O52" s="16"/>
      <c r="P52" s="18">
        <v>42100</v>
      </c>
      <c r="Q52" s="70">
        <v>42097</v>
      </c>
    </row>
    <row r="53" spans="2:17" s="8" customFormat="1" ht="19.7" customHeight="1">
      <c r="B53" s="15"/>
      <c r="C53" s="15"/>
      <c r="D53" s="15"/>
      <c r="E53" s="73"/>
      <c r="F53" s="26"/>
      <c r="G53" s="74"/>
      <c r="H53" s="23">
        <f t="shared" si="0"/>
        <v>0</v>
      </c>
      <c r="I53" s="17"/>
      <c r="J53" s="26"/>
      <c r="K53" s="16"/>
      <c r="L53" s="16"/>
      <c r="M53" s="18"/>
      <c r="N53" s="15"/>
      <c r="O53" s="16"/>
      <c r="P53" s="18"/>
      <c r="Q53" s="70"/>
    </row>
    <row r="54" spans="2:17" s="8" customFormat="1" ht="19.7" customHeight="1">
      <c r="B54" s="15">
        <v>6</v>
      </c>
      <c r="C54" s="15" t="s">
        <v>165</v>
      </c>
      <c r="D54" s="15" t="s">
        <v>165</v>
      </c>
      <c r="E54" s="73" t="s">
        <v>1574</v>
      </c>
      <c r="F54" s="26">
        <v>2</v>
      </c>
      <c r="G54" s="74">
        <v>6200</v>
      </c>
      <c r="H54" s="23">
        <f t="shared" si="0"/>
        <v>12400</v>
      </c>
      <c r="I54" s="17"/>
      <c r="J54" s="26" t="s">
        <v>1450</v>
      </c>
      <c r="K54" s="16"/>
      <c r="L54" s="16"/>
      <c r="M54" s="18">
        <v>42090</v>
      </c>
      <c r="N54" s="15"/>
      <c r="O54" s="16"/>
      <c r="P54" s="18"/>
      <c r="Q54" s="70">
        <v>42102</v>
      </c>
    </row>
    <row r="55" spans="2:17" s="8" customFormat="1" ht="19.7" customHeight="1">
      <c r="B55" s="15">
        <v>6</v>
      </c>
      <c r="C55" s="15" t="s">
        <v>165</v>
      </c>
      <c r="D55" s="15" t="s">
        <v>165</v>
      </c>
      <c r="E55" s="73" t="s">
        <v>1575</v>
      </c>
      <c r="F55" s="26">
        <v>1</v>
      </c>
      <c r="G55" s="74">
        <v>7400</v>
      </c>
      <c r="H55" s="23">
        <f t="shared" si="0"/>
        <v>7400</v>
      </c>
      <c r="I55" s="17"/>
      <c r="J55" s="26" t="s">
        <v>231</v>
      </c>
      <c r="K55" s="16"/>
      <c r="L55" s="16"/>
      <c r="M55" s="18">
        <v>42090</v>
      </c>
      <c r="N55" s="15"/>
      <c r="O55" s="16"/>
      <c r="P55" s="18"/>
      <c r="Q55" s="70">
        <v>42102</v>
      </c>
    </row>
    <row r="56" spans="2:17" s="8" customFormat="1" ht="19.7" customHeight="1">
      <c r="B56" s="15">
        <v>7</v>
      </c>
      <c r="C56" s="15" t="s">
        <v>165</v>
      </c>
      <c r="D56" s="15" t="s">
        <v>165</v>
      </c>
      <c r="E56" s="73" t="s">
        <v>1576</v>
      </c>
      <c r="F56" s="26">
        <v>1</v>
      </c>
      <c r="G56" s="74">
        <v>81200</v>
      </c>
      <c r="H56" s="23">
        <f t="shared" si="0"/>
        <v>81200</v>
      </c>
      <c r="I56" s="17"/>
      <c r="J56" s="26" t="s">
        <v>1577</v>
      </c>
      <c r="K56" s="16"/>
      <c r="L56" s="16"/>
      <c r="M56" s="18">
        <v>42090</v>
      </c>
      <c r="N56" s="15"/>
      <c r="O56" s="16"/>
      <c r="P56" s="18"/>
      <c r="Q56" s="70">
        <v>42102</v>
      </c>
    </row>
    <row r="57" spans="2:17" s="8" customFormat="1" ht="19.7" customHeight="1">
      <c r="B57" s="15">
        <v>7</v>
      </c>
      <c r="C57" s="15" t="s">
        <v>165</v>
      </c>
      <c r="D57" s="15" t="s">
        <v>165</v>
      </c>
      <c r="E57" s="73" t="s">
        <v>1578</v>
      </c>
      <c r="F57" s="26">
        <v>1</v>
      </c>
      <c r="G57" s="74">
        <v>7200</v>
      </c>
      <c r="H57" s="23">
        <f t="shared" si="0"/>
        <v>7200</v>
      </c>
      <c r="I57" s="17"/>
      <c r="J57" s="26" t="s">
        <v>1579</v>
      </c>
      <c r="K57" s="16"/>
      <c r="L57" s="16"/>
      <c r="M57" s="18">
        <v>42090</v>
      </c>
      <c r="N57" s="15"/>
      <c r="O57" s="16"/>
      <c r="P57" s="18"/>
      <c r="Q57" s="70">
        <v>42102</v>
      </c>
    </row>
    <row r="58" spans="2:17" s="8" customFormat="1" ht="19.7" customHeight="1">
      <c r="B58" s="15">
        <v>7</v>
      </c>
      <c r="C58" s="15" t="s">
        <v>165</v>
      </c>
      <c r="D58" s="15" t="s">
        <v>165</v>
      </c>
      <c r="E58" s="73" t="s">
        <v>1580</v>
      </c>
      <c r="F58" s="26">
        <v>1</v>
      </c>
      <c r="G58" s="74">
        <v>2900</v>
      </c>
      <c r="H58" s="23">
        <f t="shared" si="0"/>
        <v>2900</v>
      </c>
      <c r="I58" s="17"/>
      <c r="J58" s="26" t="s">
        <v>1581</v>
      </c>
      <c r="K58" s="16"/>
      <c r="L58" s="16"/>
      <c r="M58" s="18">
        <v>42090</v>
      </c>
      <c r="N58" s="15"/>
      <c r="O58" s="16"/>
      <c r="P58" s="18"/>
      <c r="Q58" s="70">
        <v>42102</v>
      </c>
    </row>
    <row r="59" spans="2:17" s="8" customFormat="1" ht="19.7" customHeight="1">
      <c r="B59" s="15"/>
      <c r="C59" s="15"/>
      <c r="D59" s="15"/>
      <c r="E59" s="73"/>
      <c r="F59" s="26"/>
      <c r="G59" s="74"/>
      <c r="H59" s="23">
        <f t="shared" si="0"/>
        <v>0</v>
      </c>
      <c r="I59" s="17"/>
      <c r="J59" s="26"/>
      <c r="K59" s="16"/>
      <c r="L59" s="16"/>
      <c r="M59" s="18"/>
      <c r="N59" s="15"/>
      <c r="O59" s="16"/>
      <c r="P59" s="18"/>
      <c r="Q59" s="70"/>
    </row>
    <row r="60" spans="2:17" s="8" customFormat="1" ht="19.7" customHeight="1">
      <c r="B60" s="15"/>
      <c r="C60" s="15"/>
      <c r="D60" s="15"/>
      <c r="E60" s="73"/>
      <c r="F60" s="26"/>
      <c r="G60" s="74"/>
      <c r="H60" s="23">
        <f t="shared" si="0"/>
        <v>0</v>
      </c>
      <c r="I60" s="17"/>
      <c r="J60" s="26"/>
      <c r="K60" s="16"/>
      <c r="L60" s="16"/>
      <c r="M60" s="18"/>
      <c r="N60" s="15"/>
      <c r="O60" s="16"/>
      <c r="P60" s="18"/>
      <c r="Q60" s="70"/>
    </row>
    <row r="61" spans="2:17" s="8" customFormat="1" ht="19.7" customHeight="1">
      <c r="B61" s="72">
        <v>4</v>
      </c>
      <c r="C61" s="72" t="s">
        <v>58</v>
      </c>
      <c r="D61" s="72" t="s">
        <v>58</v>
      </c>
      <c r="E61" s="96" t="s">
        <v>1582</v>
      </c>
      <c r="F61" s="97">
        <v>1</v>
      </c>
      <c r="G61" s="74">
        <v>2773</v>
      </c>
      <c r="H61" s="23">
        <f t="shared" si="0"/>
        <v>2773</v>
      </c>
      <c r="I61" s="17"/>
      <c r="J61" s="97" t="s">
        <v>1583</v>
      </c>
      <c r="K61" s="16"/>
      <c r="L61" s="16"/>
      <c r="M61" s="18">
        <v>42111</v>
      </c>
      <c r="N61" s="15"/>
      <c r="O61" s="16"/>
      <c r="P61" s="18">
        <v>42115</v>
      </c>
      <c r="Q61" s="70">
        <v>42115</v>
      </c>
    </row>
    <row r="62" spans="2:17" s="8" customFormat="1" ht="19.7" customHeight="1">
      <c r="B62" s="72">
        <v>4</v>
      </c>
      <c r="C62" s="72" t="s">
        <v>58</v>
      </c>
      <c r="D62" s="72" t="s">
        <v>58</v>
      </c>
      <c r="E62" s="96" t="s">
        <v>1584</v>
      </c>
      <c r="F62" s="97">
        <v>1</v>
      </c>
      <c r="G62" s="74">
        <v>165</v>
      </c>
      <c r="H62" s="23">
        <f t="shared" si="0"/>
        <v>165</v>
      </c>
      <c r="I62" s="17"/>
      <c r="J62" s="97" t="s">
        <v>1585</v>
      </c>
      <c r="K62" s="16"/>
      <c r="L62" s="16"/>
      <c r="M62" s="18">
        <v>42111</v>
      </c>
      <c r="N62" s="15"/>
      <c r="O62" s="16"/>
      <c r="P62" s="18">
        <v>42115</v>
      </c>
      <c r="Q62" s="70">
        <v>42115</v>
      </c>
    </row>
    <row r="63" spans="2:17" s="8" customFormat="1" ht="19.7" customHeight="1">
      <c r="B63" s="15"/>
      <c r="C63" s="15"/>
      <c r="D63" s="15"/>
      <c r="E63" s="73"/>
      <c r="F63" s="26"/>
      <c r="G63" s="74"/>
      <c r="H63" s="23">
        <f t="shared" si="0"/>
        <v>0</v>
      </c>
      <c r="I63" s="17"/>
      <c r="J63" s="26"/>
      <c r="K63" s="16"/>
      <c r="L63" s="16"/>
      <c r="M63" s="18"/>
      <c r="N63" s="15"/>
      <c r="O63" s="16"/>
      <c r="P63" s="18"/>
      <c r="Q63" s="70"/>
    </row>
    <row r="64" spans="2:17" s="8" customFormat="1" ht="19.7" customHeight="1">
      <c r="B64" s="72">
        <v>7</v>
      </c>
      <c r="C64" s="72" t="s">
        <v>58</v>
      </c>
      <c r="D64" s="72" t="s">
        <v>58</v>
      </c>
      <c r="E64" s="96" t="s">
        <v>1586</v>
      </c>
      <c r="F64" s="97">
        <v>3</v>
      </c>
      <c r="G64" s="74">
        <v>930</v>
      </c>
      <c r="H64" s="23">
        <f t="shared" si="0"/>
        <v>2790</v>
      </c>
      <c r="I64" s="17"/>
      <c r="J64" s="97" t="s">
        <v>1587</v>
      </c>
      <c r="K64" s="183" t="s">
        <v>1527</v>
      </c>
      <c r="L64" s="16"/>
      <c r="M64" s="18">
        <v>42111</v>
      </c>
      <c r="N64" s="15"/>
      <c r="O64" s="16"/>
      <c r="P64" s="18">
        <v>42116</v>
      </c>
      <c r="Q64" s="70">
        <v>42116</v>
      </c>
    </row>
    <row r="65" spans="2:17" s="8" customFormat="1" ht="19.7" customHeight="1">
      <c r="B65" s="72">
        <v>7</v>
      </c>
      <c r="C65" s="72" t="s">
        <v>58</v>
      </c>
      <c r="D65" s="72" t="s">
        <v>58</v>
      </c>
      <c r="E65" s="96" t="s">
        <v>1588</v>
      </c>
      <c r="F65" s="97">
        <v>3</v>
      </c>
      <c r="G65" s="74">
        <v>930</v>
      </c>
      <c r="H65" s="23">
        <f t="shared" si="0"/>
        <v>2790</v>
      </c>
      <c r="I65" s="17"/>
      <c r="J65" s="97" t="s">
        <v>1587</v>
      </c>
      <c r="K65" s="183" t="s">
        <v>1527</v>
      </c>
      <c r="L65" s="16"/>
      <c r="M65" s="18">
        <v>42111</v>
      </c>
      <c r="N65" s="15"/>
      <c r="O65" s="16"/>
      <c r="P65" s="18">
        <v>42116</v>
      </c>
      <c r="Q65" s="70">
        <v>42116</v>
      </c>
    </row>
    <row r="66" spans="2:17" s="8" customFormat="1" ht="19.7" customHeight="1">
      <c r="B66" s="72">
        <v>7</v>
      </c>
      <c r="C66" s="72" t="s">
        <v>58</v>
      </c>
      <c r="D66" s="72" t="s">
        <v>58</v>
      </c>
      <c r="E66" s="96" t="s">
        <v>1402</v>
      </c>
      <c r="F66" s="97">
        <v>20</v>
      </c>
      <c r="G66" s="74">
        <v>49</v>
      </c>
      <c r="H66" s="23">
        <f t="shared" si="0"/>
        <v>980</v>
      </c>
      <c r="I66" s="17"/>
      <c r="J66" s="97" t="s">
        <v>1589</v>
      </c>
      <c r="K66" s="183" t="s">
        <v>1527</v>
      </c>
      <c r="L66" s="16"/>
      <c r="M66" s="18">
        <v>42111</v>
      </c>
      <c r="N66" s="15"/>
      <c r="O66" s="16"/>
      <c r="P66" s="18">
        <v>42116</v>
      </c>
      <c r="Q66" s="70">
        <v>42116</v>
      </c>
    </row>
    <row r="67" spans="2:17" s="8" customFormat="1" ht="19.7" customHeight="1">
      <c r="B67" s="15"/>
      <c r="C67" s="15"/>
      <c r="D67" s="15"/>
      <c r="E67" s="73"/>
      <c r="F67" s="26"/>
      <c r="G67" s="74"/>
      <c r="H67" s="23">
        <f>F67*G67</f>
        <v>0</v>
      </c>
      <c r="I67" s="17"/>
      <c r="J67" s="26"/>
      <c r="K67" s="16"/>
      <c r="L67" s="16"/>
      <c r="M67" s="18"/>
      <c r="N67" s="15"/>
      <c r="O67" s="16"/>
      <c r="P67" s="18"/>
      <c r="Q67" s="70"/>
    </row>
    <row r="68" spans="2:17" s="8" customFormat="1" ht="19.7" customHeight="1">
      <c r="B68" s="72">
        <v>7</v>
      </c>
      <c r="C68" s="72" t="s">
        <v>58</v>
      </c>
      <c r="D68" s="72" t="s">
        <v>58</v>
      </c>
      <c r="E68" s="96" t="s">
        <v>1276</v>
      </c>
      <c r="F68" s="97">
        <v>1</v>
      </c>
      <c r="G68" s="74">
        <v>2500</v>
      </c>
      <c r="H68" s="23">
        <f>F68*G68</f>
        <v>2500</v>
      </c>
      <c r="I68" s="17"/>
      <c r="J68" s="97" t="s">
        <v>1590</v>
      </c>
      <c r="K68" s="183" t="s">
        <v>1527</v>
      </c>
      <c r="L68" s="16"/>
      <c r="M68" s="18">
        <v>42114</v>
      </c>
      <c r="N68" s="15"/>
      <c r="O68" s="16"/>
      <c r="P68" s="18">
        <v>42115</v>
      </c>
      <c r="Q68" s="70">
        <v>42115</v>
      </c>
    </row>
    <row r="69" spans="2:17" s="8" customFormat="1" ht="19.7" customHeight="1">
      <c r="B69" s="72">
        <v>7</v>
      </c>
      <c r="C69" s="72" t="s">
        <v>58</v>
      </c>
      <c r="D69" s="72" t="s">
        <v>58</v>
      </c>
      <c r="E69" s="96" t="s">
        <v>1591</v>
      </c>
      <c r="F69" s="97">
        <v>1</v>
      </c>
      <c r="G69" s="74">
        <v>2500</v>
      </c>
      <c r="H69" s="23">
        <f>F69*G69</f>
        <v>2500</v>
      </c>
      <c r="I69" s="17"/>
      <c r="J69" s="97" t="s">
        <v>1590</v>
      </c>
      <c r="K69" s="183" t="s">
        <v>1527</v>
      </c>
      <c r="L69" s="16"/>
      <c r="M69" s="18">
        <v>42114</v>
      </c>
      <c r="N69" s="15"/>
      <c r="O69" s="16"/>
      <c r="P69" s="18">
        <v>42115</v>
      </c>
      <c r="Q69" s="70">
        <v>42115</v>
      </c>
    </row>
    <row r="70" spans="2:17" s="8" customFormat="1" ht="19.7" customHeight="1">
      <c r="B70" s="15"/>
      <c r="C70" s="15"/>
      <c r="D70" s="15"/>
      <c r="E70" s="73"/>
      <c r="F70" s="26"/>
      <c r="G70" s="74"/>
      <c r="H70" s="23">
        <f t="shared" si="0"/>
        <v>0</v>
      </c>
      <c r="I70" s="17"/>
      <c r="J70" s="26"/>
      <c r="K70" s="16"/>
      <c r="L70" s="16"/>
      <c r="M70" s="18"/>
      <c r="N70" s="15"/>
      <c r="O70" s="16"/>
      <c r="P70" s="18"/>
      <c r="Q70" s="70"/>
    </row>
    <row r="71" spans="2:17" s="8" customFormat="1" ht="19.7" customHeight="1">
      <c r="B71" s="72">
        <v>4</v>
      </c>
      <c r="C71" s="72" t="s">
        <v>58</v>
      </c>
      <c r="D71" s="72" t="s">
        <v>58</v>
      </c>
      <c r="E71" s="96" t="s">
        <v>1584</v>
      </c>
      <c r="F71" s="97">
        <v>1</v>
      </c>
      <c r="G71" s="74">
        <v>165</v>
      </c>
      <c r="H71" s="23">
        <f>F71*G71</f>
        <v>165</v>
      </c>
      <c r="I71" s="17"/>
      <c r="J71" s="97" t="s">
        <v>1585</v>
      </c>
      <c r="K71" s="183" t="s">
        <v>1527</v>
      </c>
      <c r="L71" s="16"/>
      <c r="M71" s="18">
        <v>42116</v>
      </c>
      <c r="N71" s="15"/>
      <c r="O71" s="16"/>
      <c r="P71" s="18">
        <v>42118</v>
      </c>
      <c r="Q71" s="70">
        <v>42118</v>
      </c>
    </row>
    <row r="72" spans="2:17" s="8" customFormat="1" ht="19.7" customHeight="1">
      <c r="B72" s="72">
        <v>7</v>
      </c>
      <c r="C72" s="72" t="s">
        <v>58</v>
      </c>
      <c r="D72" s="72" t="s">
        <v>58</v>
      </c>
      <c r="E72" s="96" t="s">
        <v>1592</v>
      </c>
      <c r="F72" s="97">
        <v>4</v>
      </c>
      <c r="G72" s="74">
        <v>110</v>
      </c>
      <c r="H72" s="23">
        <f>F72*G72</f>
        <v>440</v>
      </c>
      <c r="I72" s="17"/>
      <c r="J72" s="97" t="s">
        <v>1593</v>
      </c>
      <c r="K72" s="183" t="s">
        <v>1527</v>
      </c>
      <c r="L72" s="16"/>
      <c r="M72" s="18">
        <v>42116</v>
      </c>
      <c r="N72" s="15"/>
      <c r="O72" s="16"/>
      <c r="P72" s="18">
        <v>42118</v>
      </c>
      <c r="Q72" s="70">
        <v>42118</v>
      </c>
    </row>
    <row r="73" spans="2:17" s="8" customFormat="1" ht="19.7" customHeight="1">
      <c r="B73" s="15"/>
      <c r="C73" s="15"/>
      <c r="D73" s="15"/>
      <c r="E73" s="73"/>
      <c r="F73" s="26"/>
      <c r="G73" s="74"/>
      <c r="H73" s="23">
        <f>F73*G73</f>
        <v>0</v>
      </c>
      <c r="I73" s="17"/>
      <c r="J73" s="26"/>
      <c r="K73" s="16"/>
      <c r="L73" s="16"/>
      <c r="M73" s="18"/>
      <c r="N73" s="15"/>
      <c r="O73" s="16"/>
      <c r="P73" s="18"/>
      <c r="Q73" s="70"/>
    </row>
    <row r="74" spans="2:17" s="8" customFormat="1" ht="19.7" customHeight="1">
      <c r="B74" s="15"/>
      <c r="C74" s="15"/>
      <c r="D74" s="15"/>
      <c r="E74" s="73"/>
      <c r="F74" s="26"/>
      <c r="G74" s="74"/>
      <c r="H74" s="23">
        <f t="shared" ref="H74:H103" si="1">F74*G74</f>
        <v>0</v>
      </c>
      <c r="I74" s="17"/>
      <c r="J74" s="26"/>
      <c r="K74" s="16"/>
      <c r="L74" s="16"/>
      <c r="M74" s="18"/>
      <c r="N74" s="15"/>
      <c r="O74" s="16"/>
      <c r="P74" s="18"/>
      <c r="Q74" s="70"/>
    </row>
  </sheetData>
  <autoFilter ref="B8:O74" xr:uid="{EA9B112D-4426-43BF-B377-EE362EF528F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AA35-E4A8-4B51-94BE-4DC2A5B9AE66}">
  <sheetPr>
    <pageSetUpPr fitToPage="1"/>
  </sheetPr>
  <dimension ref="B2:R95"/>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1594</v>
      </c>
      <c r="G2" s="4" t="s">
        <v>2</v>
      </c>
      <c r="H2" s="5"/>
      <c r="I2" s="6"/>
      <c r="J2" s="7">
        <f>SUM(H:H)</f>
        <v>77434</v>
      </c>
      <c r="L2" s="3"/>
      <c r="O2" s="221"/>
      <c r="Q2" s="222"/>
      <c r="R2" s="223"/>
    </row>
    <row r="3" spans="2:18" ht="20.100000000000001" customHeight="1">
      <c r="B3" s="1" t="s">
        <v>3</v>
      </c>
      <c r="C3" s="1"/>
      <c r="D3" s="1"/>
      <c r="E3" s="13" t="s">
        <v>1001</v>
      </c>
      <c r="L3" s="3"/>
      <c r="Q3" s="222"/>
    </row>
    <row r="4" spans="2:18" ht="20.100000000000001" customHeight="1">
      <c r="B4" s="1" t="s">
        <v>5</v>
      </c>
      <c r="C4" s="1"/>
      <c r="D4" s="1"/>
      <c r="E4" s="13">
        <v>127168</v>
      </c>
      <c r="G4" s="224"/>
      <c r="J4" s="98"/>
      <c r="L4" s="3"/>
      <c r="O4" s="221"/>
    </row>
    <row r="5" spans="2:18" ht="20.100000000000001" customHeight="1">
      <c r="B5" s="1" t="s">
        <v>6</v>
      </c>
      <c r="C5" s="1"/>
      <c r="D5" s="1"/>
      <c r="E5" s="14">
        <v>42103</v>
      </c>
      <c r="J5" s="98"/>
      <c r="L5" s="225"/>
      <c r="O5" s="221"/>
      <c r="P5" s="222"/>
      <c r="Q5" s="222"/>
    </row>
    <row r="6" spans="2:18" ht="20.100000000000001" customHeight="1">
      <c r="B6" s="1" t="s">
        <v>7</v>
      </c>
      <c r="C6" s="1"/>
      <c r="D6" s="1"/>
      <c r="E6" s="14">
        <v>42103</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517" t="s">
        <v>252</v>
      </c>
      <c r="D9" s="517" t="s">
        <v>252</v>
      </c>
      <c r="E9" s="518" t="s">
        <v>1595</v>
      </c>
      <c r="F9" s="519">
        <v>2</v>
      </c>
      <c r="G9" s="520">
        <v>30000</v>
      </c>
      <c r="H9" s="521">
        <f>F9*G9</f>
        <v>60000</v>
      </c>
      <c r="I9" s="522"/>
      <c r="J9" s="391" t="s">
        <v>1596</v>
      </c>
      <c r="K9" s="489" t="s">
        <v>1597</v>
      </c>
      <c r="L9" s="196"/>
      <c r="M9" s="197">
        <v>42075</v>
      </c>
      <c r="N9" s="190"/>
      <c r="O9" s="523">
        <v>42088</v>
      </c>
      <c r="P9" s="18">
        <v>42086</v>
      </c>
      <c r="Q9" s="70">
        <v>42086</v>
      </c>
    </row>
    <row r="10" spans="2:18" s="8" customFormat="1" ht="19.5" customHeight="1">
      <c r="B10" s="15"/>
      <c r="C10" s="517" t="s">
        <v>252</v>
      </c>
      <c r="D10" s="517" t="s">
        <v>252</v>
      </c>
      <c r="E10" s="524" t="s">
        <v>1598</v>
      </c>
      <c r="F10" s="519">
        <v>1</v>
      </c>
      <c r="G10" s="525">
        <v>1000</v>
      </c>
      <c r="H10" s="521">
        <f>F10*G10</f>
        <v>1000</v>
      </c>
      <c r="I10" s="522"/>
      <c r="J10" s="293"/>
      <c r="K10" s="489" t="s">
        <v>1597</v>
      </c>
      <c r="L10" s="196"/>
      <c r="M10" s="197">
        <v>42075</v>
      </c>
      <c r="N10" s="190"/>
      <c r="O10" s="523">
        <v>42088</v>
      </c>
      <c r="P10" s="18"/>
      <c r="Q10" s="70"/>
    </row>
    <row r="11" spans="2:18" s="8" customFormat="1" ht="19.5" customHeight="1">
      <c r="B11" s="15"/>
      <c r="C11" s="15"/>
      <c r="D11" s="15"/>
      <c r="E11" s="16"/>
      <c r="F11" s="16"/>
      <c r="G11" s="16"/>
      <c r="H11" s="17"/>
      <c r="I11" s="17"/>
      <c r="J11" s="16"/>
      <c r="K11" s="16"/>
      <c r="L11" s="16"/>
      <c r="M11" s="18"/>
      <c r="N11" s="15"/>
      <c r="O11" s="16"/>
      <c r="P11" s="18"/>
      <c r="Q11" s="70"/>
    </row>
    <row r="12" spans="2:18" s="8" customFormat="1" ht="19.5" customHeight="1">
      <c r="B12" s="15"/>
      <c r="C12" s="190" t="s">
        <v>58</v>
      </c>
      <c r="D12" s="190" t="s">
        <v>58</v>
      </c>
      <c r="E12" s="191" t="s">
        <v>225</v>
      </c>
      <c r="F12" s="196">
        <v>2</v>
      </c>
      <c r="G12" s="193">
        <v>2814</v>
      </c>
      <c r="H12" s="194">
        <f>F12*G12</f>
        <v>5628</v>
      </c>
      <c r="I12" s="195"/>
      <c r="J12" s="192" t="s">
        <v>906</v>
      </c>
      <c r="K12" s="489" t="s">
        <v>1597</v>
      </c>
      <c r="L12" s="196"/>
      <c r="M12" s="197">
        <v>42075</v>
      </c>
      <c r="N12" s="190"/>
      <c r="O12" s="523">
        <v>42088</v>
      </c>
      <c r="P12" s="18">
        <v>42086</v>
      </c>
      <c r="Q12" s="70">
        <v>42086</v>
      </c>
    </row>
    <row r="13" spans="2:18" s="8" customFormat="1" ht="19.5" customHeight="1">
      <c r="B13" s="15"/>
      <c r="C13" s="15"/>
      <c r="D13" s="15"/>
      <c r="E13" s="16"/>
      <c r="F13" s="16"/>
      <c r="G13" s="16"/>
      <c r="H13" s="17"/>
      <c r="I13" s="17"/>
      <c r="J13" s="16"/>
      <c r="K13" s="16"/>
      <c r="L13" s="16"/>
      <c r="M13" s="15"/>
      <c r="N13" s="15"/>
      <c r="O13" s="16"/>
      <c r="P13" s="69"/>
      <c r="Q13" s="70"/>
    </row>
    <row r="14" spans="2:18" s="8" customFormat="1" ht="19.5" customHeight="1">
      <c r="B14" s="79"/>
      <c r="C14" s="25" t="s">
        <v>58</v>
      </c>
      <c r="D14" s="25" t="s">
        <v>58</v>
      </c>
      <c r="E14" s="76" t="s">
        <v>255</v>
      </c>
      <c r="F14" s="155">
        <v>2</v>
      </c>
      <c r="G14" s="22">
        <v>5200</v>
      </c>
      <c r="H14" s="150">
        <f>F14*G14</f>
        <v>10400</v>
      </c>
      <c r="I14" s="23"/>
      <c r="J14" s="36" t="s">
        <v>478</v>
      </c>
      <c r="K14" s="38"/>
      <c r="L14" s="16"/>
      <c r="M14" s="70">
        <v>42074</v>
      </c>
      <c r="N14" s="15"/>
      <c r="O14" s="70">
        <v>42075</v>
      </c>
      <c r="P14" s="70">
        <v>42075</v>
      </c>
      <c r="Q14" s="70">
        <v>42075</v>
      </c>
    </row>
    <row r="15" spans="2:18" s="8" customFormat="1" ht="19.5" customHeight="1">
      <c r="B15" s="79"/>
      <c r="C15" s="25" t="s">
        <v>58</v>
      </c>
      <c r="D15" s="25" t="s">
        <v>58</v>
      </c>
      <c r="E15" s="76" t="s">
        <v>257</v>
      </c>
      <c r="F15" s="155">
        <v>2</v>
      </c>
      <c r="G15" s="20">
        <v>203</v>
      </c>
      <c r="H15" s="151">
        <f>F15*G15</f>
        <v>406</v>
      </c>
      <c r="I15" s="17"/>
      <c r="J15" s="36" t="s">
        <v>479</v>
      </c>
      <c r="K15" s="38"/>
      <c r="L15" s="16"/>
      <c r="M15" s="70">
        <v>42074</v>
      </c>
      <c r="N15" s="15"/>
      <c r="O15" s="70">
        <v>42075</v>
      </c>
      <c r="P15" s="70">
        <v>42075</v>
      </c>
      <c r="Q15" s="70">
        <v>42075</v>
      </c>
    </row>
    <row r="16" spans="2:18" s="8" customFormat="1" ht="19.5" customHeight="1">
      <c r="B16" s="15"/>
      <c r="C16" s="25"/>
      <c r="D16" s="25"/>
      <c r="E16" s="26"/>
      <c r="F16" s="26"/>
      <c r="G16" s="26"/>
      <c r="H16" s="228"/>
      <c r="I16" s="156"/>
      <c r="J16" s="26"/>
      <c r="K16" s="229"/>
      <c r="L16" s="16"/>
      <c r="M16" s="70"/>
      <c r="N16" s="15"/>
      <c r="O16" s="70"/>
      <c r="P16" s="18"/>
      <c r="Q16" s="70"/>
    </row>
    <row r="17" spans="2:17" s="8" customFormat="1" ht="19.5" customHeight="1">
      <c r="B17" s="15"/>
      <c r="C17" s="25"/>
      <c r="D17" s="25"/>
      <c r="E17" s="20"/>
      <c r="F17" s="21"/>
      <c r="G17" s="22"/>
      <c r="H17" s="23"/>
      <c r="I17" s="17"/>
      <c r="J17" s="20"/>
      <c r="K17" s="38"/>
      <c r="L17" s="16"/>
      <c r="M17" s="70"/>
      <c r="N17" s="15"/>
      <c r="O17" s="70"/>
      <c r="P17" s="18"/>
      <c r="Q17" s="70"/>
    </row>
    <row r="18" spans="2:17" s="8" customFormat="1" ht="19.5" customHeight="1">
      <c r="B18" s="15"/>
      <c r="C18" s="25"/>
      <c r="D18" s="25"/>
      <c r="E18" s="20"/>
      <c r="F18" s="21"/>
      <c r="G18" s="22"/>
      <c r="H18" s="228"/>
      <c r="I18" s="17"/>
      <c r="J18" s="20"/>
      <c r="K18" s="38"/>
      <c r="L18" s="16"/>
      <c r="M18" s="70"/>
      <c r="N18" s="15"/>
      <c r="O18" s="70"/>
      <c r="P18" s="18"/>
      <c r="Q18" s="70"/>
    </row>
    <row r="19" spans="2:17" s="8" customFormat="1" ht="19.5" customHeight="1">
      <c r="B19" s="15"/>
      <c r="C19" s="25"/>
      <c r="D19" s="25"/>
      <c r="E19" s="20"/>
      <c r="F19" s="21"/>
      <c r="G19" s="22"/>
      <c r="H19" s="23"/>
      <c r="I19" s="17"/>
      <c r="J19" s="20"/>
      <c r="K19" s="38"/>
      <c r="L19" s="16"/>
      <c r="M19" s="70"/>
      <c r="N19" s="15"/>
      <c r="O19" s="70"/>
      <c r="P19" s="18"/>
      <c r="Q19" s="70"/>
    </row>
    <row r="20" spans="2:17" s="8" customFormat="1" ht="19.5" customHeight="1">
      <c r="B20" s="15"/>
      <c r="C20" s="25"/>
      <c r="D20" s="25"/>
      <c r="E20" s="36"/>
      <c r="F20" s="26"/>
      <c r="G20" s="26"/>
      <c r="H20" s="23"/>
      <c r="I20" s="156"/>
      <c r="J20" s="26"/>
      <c r="K20" s="38"/>
      <c r="L20" s="16"/>
      <c r="M20" s="70"/>
      <c r="N20" s="15"/>
      <c r="O20" s="70"/>
      <c r="P20" s="18"/>
      <c r="Q20" s="70"/>
    </row>
    <row r="21" spans="2:17" s="8" customFormat="1" ht="19.5" customHeight="1">
      <c r="B21" s="15"/>
      <c r="C21" s="25"/>
      <c r="D21" s="25"/>
      <c r="E21" s="16"/>
      <c r="F21" s="26"/>
      <c r="G21" s="26"/>
      <c r="H21" s="23"/>
      <c r="I21" s="156"/>
      <c r="J21" s="26"/>
      <c r="K21" s="38"/>
      <c r="L21" s="16"/>
      <c r="M21" s="70"/>
      <c r="N21" s="15"/>
      <c r="O21" s="70"/>
      <c r="P21" s="18"/>
      <c r="Q21" s="70"/>
    </row>
    <row r="22" spans="2:17" s="8" customFormat="1" ht="19.5" customHeight="1">
      <c r="B22" s="15"/>
      <c r="C22" s="25"/>
      <c r="D22" s="25"/>
      <c r="E22" s="26"/>
      <c r="F22" s="26"/>
      <c r="G22" s="26"/>
      <c r="H22" s="230"/>
      <c r="I22" s="156"/>
      <c r="J22" s="27"/>
      <c r="K22" s="38"/>
      <c r="L22" s="16"/>
      <c r="M22" s="70"/>
      <c r="N22" s="15"/>
      <c r="O22" s="70"/>
      <c r="P22" s="18"/>
      <c r="Q22" s="70"/>
    </row>
    <row r="23" spans="2:17" s="128" customFormat="1" ht="19.5" customHeight="1">
      <c r="B23" s="15"/>
      <c r="C23" s="231"/>
      <c r="D23" s="231"/>
      <c r="E23" s="27"/>
      <c r="F23" s="232"/>
      <c r="G23" s="233"/>
      <c r="H23" s="234"/>
      <c r="I23" s="235"/>
      <c r="J23" s="27"/>
      <c r="K23" s="236"/>
      <c r="L23" s="124"/>
      <c r="M23" s="127"/>
      <c r="N23" s="118"/>
      <c r="O23" s="127"/>
      <c r="P23" s="125"/>
      <c r="Q23" s="127"/>
    </row>
    <row r="24" spans="2:17" s="128" customFormat="1" ht="19.5" customHeight="1">
      <c r="B24" s="15"/>
      <c r="C24" s="231"/>
      <c r="D24" s="231"/>
      <c r="E24" s="27"/>
      <c r="F24" s="232"/>
      <c r="G24" s="233"/>
      <c r="H24" s="234"/>
      <c r="I24" s="235"/>
      <c r="J24" s="27"/>
      <c r="K24" s="236"/>
      <c r="L24" s="124"/>
      <c r="M24" s="127"/>
      <c r="N24" s="118"/>
      <c r="O24" s="127"/>
      <c r="P24" s="125"/>
      <c r="Q24" s="127"/>
    </row>
    <row r="25" spans="2:17" s="128" customFormat="1" ht="19.5" customHeight="1">
      <c r="B25" s="15"/>
      <c r="C25" s="231"/>
      <c r="D25" s="231"/>
      <c r="E25" s="27"/>
      <c r="F25" s="232"/>
      <c r="G25" s="237"/>
      <c r="H25" s="234"/>
      <c r="I25" s="235"/>
      <c r="J25" s="27"/>
      <c r="K25" s="236"/>
      <c r="L25" s="124"/>
      <c r="M25" s="127"/>
      <c r="N25" s="118"/>
      <c r="O25" s="127"/>
      <c r="P25" s="125"/>
      <c r="Q25" s="127"/>
    </row>
    <row r="26" spans="2:17" s="128" customFormat="1" ht="19.5" customHeight="1">
      <c r="B26" s="15"/>
      <c r="C26" s="231"/>
      <c r="D26" s="231"/>
      <c r="E26" s="27"/>
      <c r="F26" s="232"/>
      <c r="G26" s="237"/>
      <c r="H26" s="234"/>
      <c r="I26" s="235"/>
      <c r="J26" s="27"/>
      <c r="K26" s="236"/>
      <c r="L26" s="124"/>
      <c r="M26" s="127"/>
      <c r="N26" s="118"/>
      <c r="O26" s="127"/>
      <c r="P26" s="125"/>
      <c r="Q26" s="127"/>
    </row>
    <row r="27" spans="2:17" s="128" customFormat="1" ht="19.5" customHeight="1">
      <c r="B27" s="15"/>
      <c r="C27" s="25"/>
      <c r="D27" s="25"/>
      <c r="E27" s="26"/>
      <c r="F27" s="16"/>
      <c r="G27" s="26"/>
      <c r="H27" s="234"/>
      <c r="I27" s="156"/>
      <c r="J27" s="27"/>
      <c r="K27" s="236"/>
      <c r="L27" s="124"/>
      <c r="M27" s="127"/>
      <c r="N27" s="118"/>
      <c r="O27" s="127"/>
      <c r="P27" s="125"/>
      <c r="Q27" s="127"/>
    </row>
    <row r="28" spans="2:17" s="8" customFormat="1" ht="19.5" customHeight="1">
      <c r="B28" s="15"/>
      <c r="C28" s="25"/>
      <c r="D28" s="25"/>
      <c r="E28" s="26"/>
      <c r="F28" s="16"/>
      <c r="G28" s="26"/>
      <c r="H28" s="234"/>
      <c r="I28" s="156"/>
      <c r="J28" s="27"/>
      <c r="K28" s="38"/>
      <c r="L28" s="16"/>
      <c r="M28" s="70"/>
      <c r="N28" s="15"/>
      <c r="O28" s="70"/>
      <c r="P28" s="18"/>
      <c r="Q28" s="70"/>
    </row>
    <row r="29" spans="2:17" s="8" customFormat="1" ht="19.5" customHeight="1">
      <c r="B29" s="15"/>
      <c r="C29" s="25"/>
      <c r="D29" s="25"/>
      <c r="E29" s="26"/>
      <c r="F29" s="16"/>
      <c r="G29" s="26"/>
      <c r="H29" s="234"/>
      <c r="I29" s="156"/>
      <c r="J29" s="27"/>
      <c r="K29" s="38"/>
      <c r="L29" s="16"/>
      <c r="M29" s="70"/>
      <c r="N29" s="15"/>
      <c r="O29" s="70"/>
      <c r="P29" s="18"/>
      <c r="Q29" s="70"/>
    </row>
    <row r="30" spans="2:17" s="8" customFormat="1" ht="19.5" customHeight="1">
      <c r="B30" s="15"/>
      <c r="C30" s="25"/>
      <c r="D30" s="25"/>
      <c r="E30" s="26"/>
      <c r="F30" s="16"/>
      <c r="G30" s="26"/>
      <c r="H30" s="234"/>
      <c r="I30" s="156"/>
      <c r="J30" s="27"/>
      <c r="K30" s="38"/>
      <c r="L30" s="16"/>
      <c r="M30" s="70"/>
      <c r="N30" s="15"/>
      <c r="O30" s="70"/>
      <c r="P30" s="18"/>
      <c r="Q30" s="70"/>
    </row>
    <row r="31" spans="2:17" s="8" customFormat="1" ht="19.5" customHeight="1">
      <c r="B31" s="15"/>
      <c r="C31" s="25"/>
      <c r="D31" s="25"/>
      <c r="E31" s="26"/>
      <c r="F31" s="16"/>
      <c r="G31" s="26"/>
      <c r="H31" s="234"/>
      <c r="I31" s="156"/>
      <c r="J31" s="27"/>
      <c r="K31" s="38"/>
      <c r="L31" s="16"/>
      <c r="M31" s="70"/>
      <c r="N31" s="15"/>
      <c r="O31" s="70"/>
      <c r="P31" s="18"/>
      <c r="Q31" s="70"/>
    </row>
    <row r="32" spans="2:17" s="8" customFormat="1" ht="19.5" customHeight="1">
      <c r="B32" s="15"/>
      <c r="C32" s="25"/>
      <c r="D32" s="25"/>
      <c r="E32" s="26"/>
      <c r="F32" s="16"/>
      <c r="G32" s="26"/>
      <c r="H32" s="234"/>
      <c r="I32" s="156"/>
      <c r="J32" s="27"/>
      <c r="K32" s="38"/>
      <c r="L32" s="16"/>
      <c r="M32" s="70"/>
      <c r="N32" s="15"/>
      <c r="O32" s="70"/>
      <c r="P32" s="18"/>
      <c r="Q32" s="70"/>
    </row>
    <row r="33" spans="2:17" s="8" customFormat="1" ht="19.5" customHeight="1">
      <c r="B33" s="15"/>
      <c r="C33" s="25"/>
      <c r="D33" s="25"/>
      <c r="E33" s="26"/>
      <c r="F33" s="16"/>
      <c r="G33" s="26"/>
      <c r="H33" s="234"/>
      <c r="I33" s="156"/>
      <c r="J33" s="27"/>
      <c r="K33" s="38"/>
      <c r="L33" s="16"/>
      <c r="M33" s="70"/>
      <c r="N33" s="15"/>
      <c r="O33" s="70"/>
      <c r="P33" s="18"/>
      <c r="Q33" s="70"/>
    </row>
    <row r="34" spans="2:17" s="128" customFormat="1" ht="18" customHeight="1">
      <c r="B34" s="15"/>
      <c r="C34" s="25"/>
      <c r="D34" s="25"/>
      <c r="E34" s="78"/>
      <c r="F34" s="79"/>
      <c r="G34" s="151"/>
      <c r="H34" s="151"/>
      <c r="I34" s="80"/>
      <c r="J34" s="78"/>
      <c r="K34" s="236"/>
      <c r="L34" s="236"/>
      <c r="M34" s="127"/>
      <c r="N34" s="238"/>
      <c r="O34" s="127"/>
      <c r="P34" s="125"/>
      <c r="Q34" s="127"/>
    </row>
    <row r="35" spans="2:17" s="8" customFormat="1" ht="18" customHeight="1">
      <c r="B35" s="15"/>
      <c r="C35" s="25"/>
      <c r="D35" s="25"/>
      <c r="E35" s="78"/>
      <c r="F35" s="79"/>
      <c r="G35" s="151"/>
      <c r="H35" s="151"/>
      <c r="I35" s="80"/>
      <c r="J35" s="78"/>
      <c r="K35" s="38"/>
      <c r="L35" s="38"/>
      <c r="M35" s="70"/>
      <c r="N35" s="69"/>
      <c r="O35" s="70"/>
      <c r="P35" s="18"/>
      <c r="Q35" s="70"/>
    </row>
    <row r="36" spans="2:17" s="128" customFormat="1" ht="18" customHeight="1">
      <c r="B36" s="15"/>
      <c r="C36" s="25"/>
      <c r="D36" s="25"/>
      <c r="E36" s="78"/>
      <c r="F36" s="79"/>
      <c r="G36" s="151"/>
      <c r="H36" s="151"/>
      <c r="I36" s="80"/>
      <c r="J36" s="78"/>
      <c r="K36" s="236"/>
      <c r="L36" s="236"/>
      <c r="M36" s="127"/>
      <c r="N36" s="238"/>
      <c r="O36" s="127"/>
      <c r="P36" s="125"/>
      <c r="Q36" s="127"/>
    </row>
    <row r="37" spans="2:17" s="8" customFormat="1" ht="18" customHeight="1">
      <c r="B37" s="15"/>
      <c r="C37" s="25"/>
      <c r="D37" s="25"/>
      <c r="E37" s="78"/>
      <c r="F37" s="79"/>
      <c r="G37" s="151"/>
      <c r="H37" s="233"/>
      <c r="I37" s="80"/>
      <c r="J37" s="78"/>
      <c r="K37" s="38"/>
      <c r="L37" s="38"/>
      <c r="M37" s="70"/>
      <c r="N37" s="69"/>
      <c r="O37" s="70"/>
      <c r="P37" s="18"/>
      <c r="Q37" s="70"/>
    </row>
    <row r="38" spans="2:17" s="8" customFormat="1" ht="18" customHeight="1">
      <c r="B38" s="15"/>
      <c r="C38" s="25"/>
      <c r="D38" s="25"/>
      <c r="E38" s="78"/>
      <c r="F38" s="79"/>
      <c r="G38" s="151"/>
      <c r="H38" s="233"/>
      <c r="I38" s="80"/>
      <c r="J38" s="78"/>
      <c r="K38" s="131"/>
      <c r="L38" s="38"/>
      <c r="M38" s="70"/>
      <c r="N38" s="69"/>
      <c r="O38" s="70"/>
      <c r="P38" s="18"/>
      <c r="Q38" s="70"/>
    </row>
    <row r="39" spans="2:17" s="8" customFormat="1" ht="18" customHeight="1">
      <c r="B39" s="15"/>
      <c r="C39" s="25"/>
      <c r="D39" s="25"/>
      <c r="E39" s="78"/>
      <c r="F39" s="79"/>
      <c r="G39" s="151"/>
      <c r="H39" s="233"/>
      <c r="I39" s="80"/>
      <c r="J39" s="78"/>
      <c r="K39" s="38"/>
      <c r="L39" s="38"/>
      <c r="M39" s="70"/>
      <c r="N39" s="69"/>
      <c r="O39" s="70"/>
      <c r="P39" s="18"/>
      <c r="Q39" s="70"/>
    </row>
    <row r="40" spans="2:17" s="8" customFormat="1" ht="18" customHeight="1">
      <c r="B40" s="15"/>
      <c r="C40" s="25"/>
      <c r="D40" s="25"/>
      <c r="E40" s="26"/>
      <c r="F40" s="79"/>
      <c r="G40" s="151"/>
      <c r="H40" s="233"/>
      <c r="I40" s="80"/>
      <c r="J40" s="78"/>
      <c r="K40" s="38"/>
      <c r="L40" s="38"/>
      <c r="M40" s="70"/>
      <c r="N40" s="69"/>
      <c r="O40" s="70"/>
      <c r="P40" s="18"/>
      <c r="Q40" s="70"/>
    </row>
    <row r="41" spans="2:17" s="8" customFormat="1" ht="18" customHeight="1">
      <c r="B41" s="15"/>
      <c r="C41" s="25"/>
      <c r="D41" s="25"/>
      <c r="E41" s="26"/>
      <c r="F41" s="79"/>
      <c r="G41" s="151"/>
      <c r="H41" s="233"/>
      <c r="I41" s="80"/>
      <c r="J41" s="78"/>
      <c r="K41" s="38"/>
      <c r="L41" s="38"/>
      <c r="M41" s="70"/>
      <c r="N41" s="69"/>
      <c r="O41" s="70"/>
      <c r="P41" s="18"/>
      <c r="Q41" s="70"/>
    </row>
    <row r="42" spans="2:17" s="8" customFormat="1" ht="18" customHeight="1">
      <c r="B42" s="15"/>
      <c r="C42" s="239"/>
      <c r="D42" s="239"/>
      <c r="E42" s="26"/>
      <c r="F42" s="231"/>
      <c r="G42" s="233"/>
      <c r="H42" s="233"/>
      <c r="I42" s="240"/>
      <c r="J42" s="241"/>
      <c r="K42" s="38"/>
      <c r="L42" s="38"/>
      <c r="M42" s="70"/>
      <c r="N42" s="69"/>
      <c r="O42" s="70"/>
      <c r="P42" s="18"/>
      <c r="Q42" s="70"/>
    </row>
    <row r="43" spans="2:17" s="8" customFormat="1" ht="18" customHeight="1">
      <c r="B43" s="15"/>
      <c r="C43" s="239"/>
      <c r="D43" s="239"/>
      <c r="E43" s="26"/>
      <c r="F43" s="231"/>
      <c r="G43" s="233"/>
      <c r="H43" s="233"/>
      <c r="I43" s="240"/>
      <c r="J43" s="241"/>
      <c r="K43" s="38"/>
      <c r="L43" s="38"/>
      <c r="M43" s="70"/>
      <c r="N43" s="69"/>
      <c r="O43" s="70"/>
      <c r="P43" s="18"/>
      <c r="Q43" s="70"/>
    </row>
    <row r="44" spans="2:17" s="8" customFormat="1" ht="18" customHeight="1">
      <c r="B44" s="15"/>
      <c r="C44" s="25"/>
      <c r="D44" s="25"/>
      <c r="E44" s="78"/>
      <c r="F44" s="79"/>
      <c r="G44" s="151"/>
      <c r="H44" s="233"/>
      <c r="I44" s="80"/>
      <c r="J44" s="78"/>
      <c r="K44" s="38"/>
      <c r="L44" s="38"/>
      <c r="M44" s="70"/>
      <c r="N44" s="69"/>
      <c r="O44" s="70"/>
      <c r="P44" s="18"/>
      <c r="Q44" s="70"/>
    </row>
    <row r="45" spans="2:17" s="128" customFormat="1" ht="18" customHeight="1">
      <c r="B45" s="15"/>
      <c r="C45" s="25"/>
      <c r="D45" s="25"/>
      <c r="E45" s="78"/>
      <c r="F45" s="79"/>
      <c r="G45" s="151"/>
      <c r="H45" s="233"/>
      <c r="I45" s="80"/>
      <c r="J45" s="78"/>
      <c r="K45" s="236"/>
      <c r="L45" s="236"/>
      <c r="M45" s="127"/>
      <c r="N45" s="238"/>
      <c r="O45" s="127"/>
      <c r="P45" s="125"/>
      <c r="Q45" s="127"/>
    </row>
    <row r="46" spans="2:17" s="128" customFormat="1" ht="18" customHeight="1">
      <c r="B46" s="15"/>
      <c r="C46" s="25"/>
      <c r="D46" s="25"/>
      <c r="E46" s="26"/>
      <c r="F46" s="79"/>
      <c r="G46" s="151"/>
      <c r="H46" s="233"/>
      <c r="I46" s="80"/>
      <c r="J46" s="78"/>
      <c r="K46" s="236"/>
      <c r="L46" s="236"/>
      <c r="M46" s="127"/>
      <c r="N46" s="238"/>
      <c r="O46" s="127"/>
      <c r="P46" s="125"/>
      <c r="Q46" s="127"/>
    </row>
    <row r="47" spans="2:17" s="128" customFormat="1" ht="18" customHeight="1">
      <c r="B47" s="15"/>
      <c r="C47" s="25"/>
      <c r="D47" s="25"/>
      <c r="E47" s="26"/>
      <c r="F47" s="79"/>
      <c r="G47" s="151"/>
      <c r="H47" s="233"/>
      <c r="I47" s="80"/>
      <c r="J47" s="78"/>
      <c r="K47" s="236"/>
      <c r="L47" s="236"/>
      <c r="M47" s="127"/>
      <c r="N47" s="238"/>
      <c r="O47" s="127"/>
      <c r="P47" s="125"/>
      <c r="Q47" s="127"/>
    </row>
    <row r="48" spans="2:17" s="128" customFormat="1" ht="18" customHeight="1">
      <c r="B48" s="15"/>
      <c r="C48" s="25"/>
      <c r="D48" s="25"/>
      <c r="E48" s="78"/>
      <c r="F48" s="79"/>
      <c r="G48" s="151"/>
      <c r="H48" s="233"/>
      <c r="I48" s="80"/>
      <c r="J48" s="78"/>
      <c r="K48" s="236"/>
      <c r="L48" s="236"/>
      <c r="M48" s="127"/>
      <c r="N48" s="238"/>
      <c r="O48" s="127"/>
      <c r="P48" s="125"/>
      <c r="Q48" s="127"/>
    </row>
    <row r="49" spans="2:17" s="8" customFormat="1" ht="18" customHeight="1">
      <c r="B49" s="15"/>
      <c r="C49" s="25"/>
      <c r="D49" s="25"/>
      <c r="E49" s="78"/>
      <c r="F49" s="79"/>
      <c r="G49" s="151"/>
      <c r="H49" s="233"/>
      <c r="I49" s="80"/>
      <c r="J49" s="78"/>
      <c r="K49" s="38"/>
      <c r="L49" s="38"/>
      <c r="M49" s="70"/>
      <c r="N49" s="69"/>
      <c r="O49" s="70"/>
      <c r="P49" s="18"/>
      <c r="Q49" s="70"/>
    </row>
    <row r="50" spans="2:17" s="128" customFormat="1" ht="18" customHeight="1">
      <c r="B50" s="15"/>
      <c r="C50" s="25"/>
      <c r="D50" s="25"/>
      <c r="E50" s="26"/>
      <c r="F50" s="79"/>
      <c r="G50" s="151"/>
      <c r="H50" s="233"/>
      <c r="I50" s="80"/>
      <c r="J50" s="78"/>
      <c r="K50" s="236"/>
      <c r="L50" s="236"/>
      <c r="M50" s="127"/>
      <c r="N50" s="238"/>
      <c r="O50" s="127"/>
      <c r="P50" s="125"/>
      <c r="Q50" s="127"/>
    </row>
    <row r="51" spans="2:17" s="128" customFormat="1" ht="18" customHeight="1">
      <c r="B51" s="15"/>
      <c r="C51" s="25"/>
      <c r="D51" s="25"/>
      <c r="E51" s="78"/>
      <c r="F51" s="79"/>
      <c r="G51" s="151"/>
      <c r="H51" s="233"/>
      <c r="I51" s="80"/>
      <c r="J51" s="78"/>
      <c r="K51" s="236"/>
      <c r="L51" s="236"/>
      <c r="M51" s="127"/>
      <c r="N51" s="238"/>
      <c r="O51" s="127"/>
      <c r="P51" s="125"/>
      <c r="Q51" s="127"/>
    </row>
    <row r="52" spans="2:17" s="128" customFormat="1" ht="18" customHeight="1">
      <c r="B52" s="15"/>
      <c r="C52" s="239"/>
      <c r="D52" s="242"/>
      <c r="E52" s="26"/>
      <c r="F52" s="16"/>
      <c r="G52" s="243"/>
      <c r="H52" s="233"/>
      <c r="I52" s="244"/>
      <c r="J52" s="27"/>
      <c r="K52" s="236"/>
      <c r="L52" s="236"/>
      <c r="M52" s="127"/>
      <c r="N52" s="238"/>
      <c r="O52" s="127"/>
      <c r="P52" s="125"/>
      <c r="Q52" s="127"/>
    </row>
    <row r="53" spans="2:17" s="128" customFormat="1" ht="18" customHeight="1">
      <c r="B53" s="15"/>
      <c r="C53" s="25"/>
      <c r="D53" s="25"/>
      <c r="E53" s="78"/>
      <c r="F53" s="79"/>
      <c r="G53" s="151"/>
      <c r="H53" s="233"/>
      <c r="I53" s="80"/>
      <c r="J53" s="78"/>
      <c r="K53" s="236"/>
      <c r="L53" s="236"/>
      <c r="M53" s="127"/>
      <c r="N53" s="238"/>
      <c r="O53" s="127"/>
      <c r="P53" s="125"/>
      <c r="Q53" s="127"/>
    </row>
    <row r="54" spans="2:17" s="128" customFormat="1" ht="18" customHeight="1">
      <c r="B54" s="15"/>
      <c r="C54" s="25"/>
      <c r="D54" s="25"/>
      <c r="E54" s="78"/>
      <c r="F54" s="79"/>
      <c r="G54" s="151"/>
      <c r="H54" s="233"/>
      <c r="I54" s="80"/>
      <c r="J54" s="78"/>
      <c r="K54" s="236" t="s">
        <v>480</v>
      </c>
      <c r="L54" s="236"/>
      <c r="M54" s="127"/>
      <c r="N54" s="238"/>
      <c r="O54" s="127"/>
      <c r="P54" s="125"/>
      <c r="Q54" s="127"/>
    </row>
    <row r="55" spans="2:17" s="128" customFormat="1" ht="18" customHeight="1">
      <c r="B55" s="15"/>
      <c r="C55" s="25"/>
      <c r="D55" s="25"/>
      <c r="E55" s="28"/>
      <c r="F55" s="155"/>
      <c r="G55" s="78"/>
      <c r="H55" s="151"/>
      <c r="I55" s="78"/>
      <c r="J55" s="149"/>
      <c r="K55" s="236"/>
      <c r="L55" s="236"/>
      <c r="M55" s="127"/>
      <c r="N55" s="238"/>
      <c r="O55" s="127"/>
      <c r="P55" s="125"/>
      <c r="Q55" s="127"/>
    </row>
    <row r="56" spans="2:17" s="128" customFormat="1" ht="18" customHeight="1">
      <c r="B56" s="15"/>
      <c r="C56" s="25"/>
      <c r="D56" s="25"/>
      <c r="E56" s="78"/>
      <c r="F56" s="79"/>
      <c r="G56" s="151"/>
      <c r="H56" s="233"/>
      <c r="I56" s="245"/>
      <c r="J56" s="149"/>
      <c r="K56" s="236"/>
      <c r="L56" s="236"/>
      <c r="M56" s="127"/>
      <c r="N56" s="238"/>
      <c r="O56" s="127"/>
      <c r="P56" s="125"/>
      <c r="Q56" s="127"/>
    </row>
    <row r="57" spans="2:17" s="128" customFormat="1" ht="18" customHeight="1">
      <c r="B57" s="15"/>
      <c r="C57" s="25"/>
      <c r="D57" s="25"/>
      <c r="E57" s="28"/>
      <c r="F57" s="155"/>
      <c r="G57" s="78"/>
      <c r="H57" s="151"/>
      <c r="I57" s="245"/>
      <c r="J57" s="149"/>
      <c r="K57" s="236"/>
      <c r="L57" s="236"/>
      <c r="M57" s="127"/>
      <c r="N57" s="238"/>
      <c r="O57" s="127"/>
      <c r="P57" s="125"/>
      <c r="Q57" s="127"/>
    </row>
    <row r="58" spans="2:17" s="128" customFormat="1" ht="18" customHeight="1">
      <c r="B58" s="15"/>
      <c r="C58" s="25"/>
      <c r="D58" s="25"/>
      <c r="E58" s="28"/>
      <c r="F58" s="155"/>
      <c r="G58" s="78"/>
      <c r="H58" s="151"/>
      <c r="I58" s="245"/>
      <c r="J58" s="149"/>
      <c r="K58" s="236"/>
      <c r="L58" s="236"/>
      <c r="M58" s="127"/>
      <c r="N58" s="238"/>
      <c r="O58" s="127"/>
      <c r="P58" s="125"/>
      <c r="Q58" s="127"/>
    </row>
    <row r="59" spans="2:17" s="128" customFormat="1" ht="18" customHeight="1">
      <c r="B59" s="15"/>
      <c r="C59" s="25"/>
      <c r="D59" s="25"/>
      <c r="E59" s="78"/>
      <c r="F59" s="79"/>
      <c r="G59" s="151"/>
      <c r="H59" s="233"/>
      <c r="I59" s="80"/>
      <c r="J59" s="78"/>
      <c r="K59" s="236"/>
      <c r="L59" s="236"/>
      <c r="M59" s="127"/>
      <c r="N59" s="238"/>
      <c r="O59" s="127"/>
      <c r="P59" s="125"/>
      <c r="Q59" s="127"/>
    </row>
    <row r="60" spans="2:17" s="8" customFormat="1" ht="18" customHeight="1">
      <c r="B60" s="15"/>
      <c r="C60" s="15"/>
      <c r="D60" s="15"/>
      <c r="E60" s="26"/>
      <c r="F60" s="16"/>
      <c r="G60" s="74"/>
      <c r="H60" s="151"/>
      <c r="I60" s="17"/>
      <c r="J60" s="36"/>
      <c r="K60" s="131"/>
      <c r="L60" s="38"/>
      <c r="M60" s="70"/>
      <c r="N60" s="69"/>
      <c r="O60" s="70"/>
      <c r="P60" s="18"/>
      <c r="Q60" s="70"/>
    </row>
    <row r="61" spans="2:17" s="8" customFormat="1" ht="18" customHeight="1">
      <c r="B61" s="15"/>
      <c r="C61" s="25"/>
      <c r="D61" s="25"/>
      <c r="E61" s="78"/>
      <c r="F61" s="79"/>
      <c r="G61" s="20"/>
      <c r="H61" s="151"/>
      <c r="I61" s="80"/>
      <c r="J61" s="26"/>
      <c r="K61" s="131"/>
      <c r="L61" s="38"/>
      <c r="M61" s="70"/>
      <c r="N61" s="69"/>
      <c r="O61" s="70"/>
      <c r="P61" s="18"/>
      <c r="Q61" s="70"/>
    </row>
    <row r="62" spans="2:17" s="8" customFormat="1" ht="18" customHeight="1">
      <c r="B62" s="15"/>
      <c r="C62" s="25"/>
      <c r="D62" s="25"/>
      <c r="E62" s="78"/>
      <c r="F62" s="79"/>
      <c r="G62" s="20"/>
      <c r="H62" s="151"/>
      <c r="I62" s="80"/>
      <c r="J62" s="26"/>
      <c r="K62" s="131"/>
      <c r="L62" s="38"/>
      <c r="M62" s="70"/>
      <c r="N62" s="69"/>
      <c r="O62" s="70"/>
      <c r="P62" s="18"/>
      <c r="Q62" s="70"/>
    </row>
    <row r="63" spans="2:17" s="8" customFormat="1" ht="18" customHeight="1">
      <c r="B63" s="15"/>
      <c r="C63" s="25"/>
      <c r="D63" s="15"/>
      <c r="E63" s="78"/>
      <c r="F63" s="79"/>
      <c r="G63" s="20"/>
      <c r="H63" s="23"/>
      <c r="I63" s="80"/>
      <c r="J63" s="78"/>
      <c r="K63" s="38"/>
      <c r="L63" s="38"/>
      <c r="M63" s="70"/>
      <c r="N63" s="69"/>
      <c r="O63" s="70"/>
      <c r="P63" s="18"/>
      <c r="Q63" s="70"/>
    </row>
    <row r="64" spans="2:17" s="128" customFormat="1" ht="18" customHeight="1">
      <c r="B64" s="15"/>
      <c r="C64" s="25"/>
      <c r="D64" s="25"/>
      <c r="E64" s="78"/>
      <c r="F64" s="79"/>
      <c r="G64" s="151"/>
      <c r="H64" s="233"/>
      <c r="I64" s="80"/>
      <c r="J64" s="78"/>
      <c r="K64" s="236"/>
      <c r="L64" s="236"/>
      <c r="M64" s="127"/>
      <c r="N64" s="238"/>
      <c r="O64" s="127"/>
      <c r="P64" s="125"/>
      <c r="Q64" s="127"/>
    </row>
    <row r="65" spans="2:17" s="128" customFormat="1" ht="18" customHeight="1">
      <c r="B65" s="15"/>
      <c r="C65" s="25"/>
      <c r="D65" s="25"/>
      <c r="E65" s="26"/>
      <c r="F65" s="79"/>
      <c r="G65" s="26"/>
      <c r="H65" s="233"/>
      <c r="I65" s="80"/>
      <c r="J65" s="26"/>
      <c r="K65" s="236"/>
      <c r="L65" s="236"/>
      <c r="M65" s="127"/>
      <c r="N65" s="238"/>
      <c r="O65" s="127"/>
      <c r="P65" s="125"/>
      <c r="Q65" s="127"/>
    </row>
    <row r="66" spans="2:17" s="128" customFormat="1" ht="18" customHeight="1">
      <c r="B66" s="15"/>
      <c r="C66" s="25"/>
      <c r="D66" s="25"/>
      <c r="E66" s="246"/>
      <c r="F66" s="79"/>
      <c r="G66" s="20"/>
      <c r="H66" s="233"/>
      <c r="I66" s="80"/>
      <c r="J66" s="20"/>
      <c r="K66" s="236"/>
      <c r="L66" s="236"/>
      <c r="M66" s="127"/>
      <c r="N66" s="238"/>
      <c r="O66" s="127"/>
      <c r="P66" s="125"/>
      <c r="Q66" s="127"/>
    </row>
    <row r="67" spans="2:17" s="128" customFormat="1" ht="18" customHeight="1">
      <c r="B67" s="15"/>
      <c r="C67" s="25"/>
      <c r="D67" s="25"/>
      <c r="E67" s="189"/>
      <c r="F67" s="79"/>
      <c r="G67" s="20"/>
      <c r="H67" s="233"/>
      <c r="I67" s="80"/>
      <c r="J67" s="26"/>
      <c r="K67" s="236"/>
      <c r="L67" s="236"/>
      <c r="M67" s="127"/>
      <c r="N67" s="238"/>
      <c r="O67" s="127"/>
      <c r="P67" s="125"/>
      <c r="Q67" s="127"/>
    </row>
    <row r="68" spans="2:17" s="128" customFormat="1" ht="18" customHeight="1">
      <c r="B68" s="15"/>
      <c r="C68" s="25"/>
      <c r="D68" s="25"/>
      <c r="E68" s="26"/>
      <c r="F68" s="79"/>
      <c r="G68" s="20"/>
      <c r="H68" s="233"/>
      <c r="I68" s="80"/>
      <c r="J68" s="26"/>
      <c r="K68" s="236"/>
      <c r="L68" s="236"/>
      <c r="M68" s="127"/>
      <c r="N68" s="238"/>
      <c r="O68" s="127"/>
      <c r="P68" s="125"/>
      <c r="Q68" s="127"/>
    </row>
    <row r="69" spans="2:17" s="128" customFormat="1" ht="18" customHeight="1">
      <c r="B69" s="15"/>
      <c r="C69" s="25"/>
      <c r="D69" s="25"/>
      <c r="E69" s="26"/>
      <c r="F69" s="16"/>
      <c r="G69" s="20"/>
      <c r="H69" s="233"/>
      <c r="I69" s="244"/>
      <c r="J69" s="26"/>
      <c r="K69" s="236"/>
      <c r="L69" s="236"/>
      <c r="M69" s="127"/>
      <c r="N69" s="238"/>
      <c r="O69" s="127"/>
      <c r="P69" s="125"/>
      <c r="Q69" s="127"/>
    </row>
    <row r="70" spans="2:17" s="8" customFormat="1" ht="18" customHeight="1">
      <c r="B70" s="15"/>
      <c r="C70" s="25"/>
      <c r="D70" s="25"/>
      <c r="E70" s="79"/>
      <c r="F70" s="79"/>
      <c r="G70" s="151"/>
      <c r="H70" s="233"/>
      <c r="I70" s="80"/>
      <c r="J70" s="78"/>
      <c r="K70" s="38"/>
      <c r="L70" s="38"/>
      <c r="M70" s="70"/>
      <c r="N70" s="69"/>
      <c r="O70" s="70"/>
      <c r="P70" s="18"/>
      <c r="Q70" s="70"/>
    </row>
    <row r="71" spans="2:17" s="8" customFormat="1" ht="18" customHeight="1">
      <c r="B71" s="15"/>
      <c r="C71" s="247"/>
      <c r="D71" s="247"/>
      <c r="E71" s="248"/>
      <c r="F71" s="249"/>
      <c r="G71" s="250"/>
      <c r="H71" s="251"/>
      <c r="I71" s="252"/>
      <c r="J71" s="248"/>
      <c r="K71" s="38"/>
      <c r="L71" s="38"/>
      <c r="M71" s="70"/>
      <c r="N71" s="69"/>
      <c r="O71" s="70"/>
      <c r="P71" s="18"/>
      <c r="Q71" s="70"/>
    </row>
    <row r="72" spans="2:17" s="8" customFormat="1" ht="18" customHeight="1">
      <c r="B72" s="15"/>
      <c r="C72" s="247"/>
      <c r="D72" s="247"/>
      <c r="E72" s="248"/>
      <c r="F72" s="249"/>
      <c r="G72" s="250"/>
      <c r="H72" s="251"/>
      <c r="I72" s="252"/>
      <c r="J72" s="248"/>
      <c r="K72" s="131"/>
      <c r="L72" s="38"/>
      <c r="M72" s="70"/>
      <c r="N72" s="69"/>
      <c r="O72" s="69"/>
      <c r="P72" s="18"/>
      <c r="Q72" s="70"/>
    </row>
    <row r="73" spans="2:17" s="8" customFormat="1" ht="18" customHeight="1">
      <c r="B73" s="15"/>
      <c r="C73" s="247"/>
      <c r="D73" s="247"/>
      <c r="E73" s="120"/>
      <c r="F73" s="124"/>
      <c r="G73" s="253"/>
      <c r="H73" s="253"/>
      <c r="I73" s="254"/>
      <c r="J73" s="120"/>
      <c r="K73" s="236"/>
      <c r="L73" s="38"/>
      <c r="M73" s="70"/>
      <c r="N73" s="69"/>
      <c r="O73" s="18"/>
      <c r="P73" s="18"/>
      <c r="Q73" s="70"/>
    </row>
    <row r="74" spans="2:17" s="8" customFormat="1" ht="18" customHeight="1">
      <c r="B74" s="15"/>
      <c r="C74" s="25"/>
      <c r="D74" s="25"/>
      <c r="E74" s="78"/>
      <c r="F74" s="16"/>
      <c r="G74" s="150"/>
      <c r="H74" s="233"/>
      <c r="I74" s="17"/>
      <c r="J74" s="149"/>
      <c r="K74" s="236"/>
      <c r="L74" s="38"/>
      <c r="M74" s="70"/>
      <c r="N74" s="69"/>
      <c r="O74" s="18"/>
      <c r="P74" s="18"/>
      <c r="Q74" s="70"/>
    </row>
    <row r="75" spans="2:17" s="128" customFormat="1" ht="18" customHeight="1">
      <c r="B75" s="118"/>
      <c r="C75" s="79"/>
      <c r="D75" s="79"/>
      <c r="E75" s="28"/>
      <c r="F75" s="16"/>
      <c r="G75" s="255"/>
      <c r="H75" s="256"/>
      <c r="I75" s="156"/>
      <c r="J75" s="257"/>
      <c r="K75" s="236"/>
      <c r="L75" s="236"/>
      <c r="M75" s="127"/>
      <c r="N75" s="238"/>
      <c r="O75" s="125"/>
      <c r="P75" s="125"/>
      <c r="Q75" s="127"/>
    </row>
    <row r="76" spans="2:17" s="8" customFormat="1" ht="18" customHeight="1">
      <c r="B76" s="15"/>
      <c r="C76" s="25"/>
      <c r="D76" s="25"/>
      <c r="E76" s="78"/>
      <c r="F76" s="79"/>
      <c r="G76" s="151"/>
      <c r="H76" s="233"/>
      <c r="I76" s="80"/>
      <c r="J76" s="78"/>
      <c r="K76" s="131"/>
      <c r="L76" s="38"/>
      <c r="M76" s="70"/>
      <c r="N76" s="69"/>
      <c r="O76" s="69"/>
      <c r="P76" s="18"/>
      <c r="Q76" s="70"/>
    </row>
    <row r="77" spans="2:17" s="8" customFormat="1" ht="18" customHeight="1">
      <c r="B77" s="15"/>
      <c r="C77" s="247"/>
      <c r="D77" s="247"/>
      <c r="E77" s="78"/>
      <c r="F77" s="79"/>
      <c r="G77" s="151"/>
      <c r="H77" s="233"/>
      <c r="I77" s="80"/>
      <c r="J77" s="78"/>
      <c r="K77" s="131"/>
      <c r="L77" s="38"/>
      <c r="M77" s="70"/>
      <c r="N77" s="69"/>
      <c r="O77" s="69"/>
      <c r="P77" s="18"/>
      <c r="Q77" s="70"/>
    </row>
    <row r="78" spans="2:17" s="8" customFormat="1" ht="18" customHeight="1">
      <c r="B78" s="16"/>
      <c r="C78" s="247"/>
      <c r="D78" s="247"/>
      <c r="E78" s="78"/>
      <c r="F78" s="79"/>
      <c r="G78" s="151"/>
      <c r="H78" s="233"/>
      <c r="I78" s="80"/>
      <c r="J78" s="78"/>
      <c r="K78" s="131"/>
      <c r="L78" s="38"/>
      <c r="M78" s="70"/>
      <c r="N78" s="69"/>
      <c r="O78" s="69"/>
      <c r="P78" s="18"/>
      <c r="Q78" s="70"/>
    </row>
    <row r="79" spans="2:17" s="8" customFormat="1" ht="18" customHeight="1">
      <c r="B79" s="16"/>
      <c r="C79" s="247"/>
      <c r="D79" s="247"/>
      <c r="E79" s="248"/>
      <c r="F79" s="249"/>
      <c r="G79" s="250"/>
      <c r="H79" s="251"/>
      <c r="I79" s="252"/>
      <c r="J79" s="248"/>
      <c r="K79" s="131"/>
      <c r="L79" s="38"/>
      <c r="M79" s="70"/>
      <c r="N79" s="69"/>
      <c r="O79" s="69"/>
      <c r="P79" s="18"/>
      <c r="Q79" s="70"/>
    </row>
    <row r="80" spans="2:17" s="8" customFormat="1" ht="18" customHeight="1">
      <c r="B80" s="16"/>
      <c r="C80" s="25"/>
      <c r="D80" s="25"/>
      <c r="E80" s="78"/>
      <c r="F80" s="79"/>
      <c r="G80" s="151"/>
      <c r="H80" s="233">
        <f>F80*G80</f>
        <v>0</v>
      </c>
      <c r="I80" s="80"/>
      <c r="J80" s="78"/>
      <c r="K80" s="131"/>
      <c r="L80" s="38"/>
      <c r="M80" s="70"/>
      <c r="N80" s="69"/>
      <c r="O80" s="69"/>
      <c r="P80" s="18"/>
      <c r="Q80" s="70"/>
    </row>
    <row r="81" spans="2:17" s="8" customFormat="1" ht="18" customHeight="1">
      <c r="B81" s="16"/>
      <c r="C81" s="25"/>
      <c r="D81" s="25"/>
      <c r="E81" s="78"/>
      <c r="F81" s="79"/>
      <c r="G81" s="151"/>
      <c r="H81" s="233">
        <f>F81*G81</f>
        <v>0</v>
      </c>
      <c r="I81" s="80"/>
      <c r="J81" s="78"/>
      <c r="K81" s="131"/>
      <c r="L81" s="38"/>
      <c r="M81" s="70"/>
      <c r="N81" s="69"/>
      <c r="O81" s="69"/>
      <c r="P81" s="18"/>
      <c r="Q81" s="70"/>
    </row>
    <row r="82" spans="2:17" s="8" customFormat="1" ht="18" customHeight="1">
      <c r="B82" s="16"/>
      <c r="C82" s="15"/>
      <c r="D82" s="15"/>
      <c r="E82" s="258"/>
      <c r="F82" s="259"/>
      <c r="G82" s="258"/>
      <c r="H82" s="23">
        <f t="shared" ref="H82:H90" si="0">F82*G82</f>
        <v>0</v>
      </c>
      <c r="I82" s="23"/>
      <c r="J82" s="258"/>
      <c r="K82" s="131"/>
      <c r="L82" s="38"/>
      <c r="M82" s="70"/>
      <c r="N82" s="69"/>
      <c r="O82" s="69"/>
      <c r="P82" s="18"/>
      <c r="Q82" s="70"/>
    </row>
    <row r="83" spans="2:17" s="8" customFormat="1" ht="18" customHeight="1">
      <c r="B83" s="16"/>
      <c r="C83" s="15"/>
      <c r="D83" s="15"/>
      <c r="E83" s="258"/>
      <c r="F83" s="259"/>
      <c r="G83" s="258"/>
      <c r="H83" s="23">
        <f t="shared" si="0"/>
        <v>0</v>
      </c>
      <c r="I83" s="23"/>
      <c r="J83" s="258"/>
      <c r="K83" s="131"/>
      <c r="L83" s="38"/>
      <c r="M83" s="70"/>
      <c r="N83" s="18"/>
      <c r="O83" s="18"/>
      <c r="P83" s="18"/>
      <c r="Q83" s="70"/>
    </row>
    <row r="84" spans="2:17" s="8" customFormat="1" ht="18" customHeight="1">
      <c r="B84" s="16"/>
      <c r="C84" s="15"/>
      <c r="D84" s="15"/>
      <c r="E84" s="258"/>
      <c r="F84" s="259"/>
      <c r="G84" s="258"/>
      <c r="H84" s="23">
        <f t="shared" si="0"/>
        <v>0</v>
      </c>
      <c r="I84" s="23"/>
      <c r="J84" s="258"/>
      <c r="K84" s="131"/>
      <c r="L84" s="38"/>
      <c r="M84" s="70"/>
      <c r="N84" s="69"/>
      <c r="O84" s="69"/>
      <c r="P84" s="18"/>
      <c r="Q84" s="70"/>
    </row>
    <row r="85" spans="2:17" s="8" customFormat="1" ht="18" customHeight="1">
      <c r="B85" s="16"/>
      <c r="C85" s="15"/>
      <c r="D85" s="15"/>
      <c r="E85" s="258"/>
      <c r="F85" s="259"/>
      <c r="G85" s="258"/>
      <c r="H85" s="23">
        <f t="shared" si="0"/>
        <v>0</v>
      </c>
      <c r="I85" s="23"/>
      <c r="J85" s="258"/>
      <c r="K85" s="131"/>
      <c r="L85" s="38"/>
      <c r="M85" s="70"/>
      <c r="N85" s="69"/>
      <c r="O85" s="69"/>
      <c r="P85" s="18"/>
      <c r="Q85" s="70"/>
    </row>
    <row r="86" spans="2:17" s="8" customFormat="1" ht="18" customHeight="1">
      <c r="B86" s="16"/>
      <c r="C86" s="15"/>
      <c r="D86" s="15"/>
      <c r="E86" s="258"/>
      <c r="F86" s="259"/>
      <c r="G86" s="258"/>
      <c r="H86" s="23">
        <f t="shared" si="0"/>
        <v>0</v>
      </c>
      <c r="I86" s="23"/>
      <c r="J86" s="258"/>
      <c r="K86" s="131"/>
      <c r="L86" s="38"/>
      <c r="M86" s="70"/>
      <c r="N86" s="69"/>
      <c r="O86" s="69"/>
      <c r="P86" s="18"/>
      <c r="Q86" s="70"/>
    </row>
    <row r="87" spans="2:17" s="8" customFormat="1" ht="18" customHeight="1">
      <c r="B87" s="16"/>
      <c r="C87" s="15"/>
      <c r="D87" s="15"/>
      <c r="E87" s="258"/>
      <c r="F87" s="259"/>
      <c r="G87" s="258"/>
      <c r="H87" s="23">
        <f t="shared" si="0"/>
        <v>0</v>
      </c>
      <c r="I87" s="23"/>
      <c r="J87" s="258"/>
      <c r="K87" s="131"/>
      <c r="L87" s="38"/>
      <c r="M87" s="70"/>
      <c r="N87" s="69"/>
      <c r="O87" s="69"/>
      <c r="P87" s="69"/>
      <c r="Q87" s="70"/>
    </row>
    <row r="88" spans="2:17" s="8" customFormat="1" ht="18" customHeight="1">
      <c r="B88" s="16"/>
      <c r="C88" s="15"/>
      <c r="D88" s="15"/>
      <c r="E88" s="189"/>
      <c r="F88" s="16"/>
      <c r="G88" s="23"/>
      <c r="H88" s="23">
        <f t="shared" si="0"/>
        <v>0</v>
      </c>
      <c r="I88" s="23"/>
      <c r="J88" s="26"/>
      <c r="K88" s="131"/>
      <c r="L88" s="38"/>
      <c r="M88" s="70"/>
      <c r="N88" s="69"/>
      <c r="O88" s="69"/>
      <c r="P88" s="69"/>
      <c r="Q88" s="70"/>
    </row>
    <row r="89" spans="2:17" ht="18" customHeight="1">
      <c r="B89" s="16"/>
      <c r="C89" s="15"/>
      <c r="D89" s="15"/>
      <c r="E89" s="189"/>
      <c r="F89" s="16"/>
      <c r="G89" s="23"/>
      <c r="H89" s="23">
        <f t="shared" si="0"/>
        <v>0</v>
      </c>
      <c r="I89" s="23"/>
      <c r="J89" s="26"/>
      <c r="K89" s="131"/>
      <c r="L89" s="38"/>
      <c r="M89" s="70"/>
      <c r="N89" s="69"/>
      <c r="O89" s="69"/>
      <c r="P89" s="210"/>
      <c r="Q89" s="211"/>
    </row>
    <row r="90" spans="2:17">
      <c r="B90" s="16"/>
      <c r="C90" s="15"/>
      <c r="D90" s="15"/>
      <c r="E90" s="189"/>
      <c r="F90" s="16"/>
      <c r="G90" s="23"/>
      <c r="H90" s="23">
        <f t="shared" si="0"/>
        <v>0</v>
      </c>
      <c r="I90" s="23"/>
      <c r="J90" s="26"/>
    </row>
    <row r="91" spans="2:17">
      <c r="M91" s="132"/>
    </row>
    <row r="95" spans="2:17">
      <c r="F95" s="223"/>
      <c r="H95" s="223"/>
    </row>
  </sheetData>
  <autoFilter ref="B8:O77" xr:uid="{BFBAB974-9E49-40EB-B043-91DC87128691}"/>
  <mergeCells count="6">
    <mergeCell ref="B2:D2"/>
    <mergeCell ref="G2:I2"/>
    <mergeCell ref="B3:D3"/>
    <mergeCell ref="B4:D4"/>
    <mergeCell ref="B5:D5"/>
    <mergeCell ref="B6:D6"/>
  </mergeCells>
  <phoneticPr fontId="3"/>
  <pageMargins left="0.2" right="0.2" top="0.75" bottom="0.75" header="0.3" footer="0.3"/>
  <pageSetup paperSize="8" scale="66" orientation="portrait"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DB8E-17A5-40FB-982D-79B7B8556D43}">
  <dimension ref="B2:R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13" style="3" customWidth="1"/>
    <col min="4" max="4" width="12.625" style="3" customWidth="1"/>
    <col min="5" max="5" width="25" style="3" customWidth="1"/>
    <col min="6" max="6" width="6.25" style="3" customWidth="1"/>
    <col min="7" max="8" width="9.875" style="3" bestFit="1" customWidth="1"/>
    <col min="9" max="9" width="5.75" style="10" customWidth="1"/>
    <col min="10" max="10" width="26.625" style="3"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3" style="3" customWidth="1"/>
    <col min="260" max="260" width="12.625" style="3" customWidth="1"/>
    <col min="261" max="261" width="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 style="3" customWidth="1"/>
    <col min="516" max="516" width="12.625" style="3" customWidth="1"/>
    <col min="517" max="517" width="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 style="3" customWidth="1"/>
    <col min="772" max="772" width="12.625" style="3" customWidth="1"/>
    <col min="773" max="773" width="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 style="3" customWidth="1"/>
    <col min="1028" max="1028" width="12.625" style="3" customWidth="1"/>
    <col min="1029" max="1029" width="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 style="3" customWidth="1"/>
    <col min="1284" max="1284" width="12.625" style="3" customWidth="1"/>
    <col min="1285" max="1285" width="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 style="3" customWidth="1"/>
    <col min="1540" max="1540" width="12.625" style="3" customWidth="1"/>
    <col min="1541" max="1541" width="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 style="3" customWidth="1"/>
    <col min="1796" max="1796" width="12.625" style="3" customWidth="1"/>
    <col min="1797" max="1797" width="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 style="3" customWidth="1"/>
    <col min="2052" max="2052" width="12.625" style="3" customWidth="1"/>
    <col min="2053" max="2053" width="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 style="3" customWidth="1"/>
    <col min="2308" max="2308" width="12.625" style="3" customWidth="1"/>
    <col min="2309" max="2309" width="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 style="3" customWidth="1"/>
    <col min="2564" max="2564" width="12.625" style="3" customWidth="1"/>
    <col min="2565" max="2565" width="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 style="3" customWidth="1"/>
    <col min="2820" max="2820" width="12.625" style="3" customWidth="1"/>
    <col min="2821" max="2821" width="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 style="3" customWidth="1"/>
    <col min="3076" max="3076" width="12.625" style="3" customWidth="1"/>
    <col min="3077" max="3077" width="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 style="3" customWidth="1"/>
    <col min="3332" max="3332" width="12.625" style="3" customWidth="1"/>
    <col min="3333" max="3333" width="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 style="3" customWidth="1"/>
    <col min="3588" max="3588" width="12.625" style="3" customWidth="1"/>
    <col min="3589" max="3589" width="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 style="3" customWidth="1"/>
    <col min="3844" max="3844" width="12.625" style="3" customWidth="1"/>
    <col min="3845" max="3845" width="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 style="3" customWidth="1"/>
    <col min="4100" max="4100" width="12.625" style="3" customWidth="1"/>
    <col min="4101" max="4101" width="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 style="3" customWidth="1"/>
    <col min="4356" max="4356" width="12.625" style="3" customWidth="1"/>
    <col min="4357" max="4357" width="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 style="3" customWidth="1"/>
    <col min="4612" max="4612" width="12.625" style="3" customWidth="1"/>
    <col min="4613" max="4613" width="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 style="3" customWidth="1"/>
    <col min="4868" max="4868" width="12.625" style="3" customWidth="1"/>
    <col min="4869" max="4869" width="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 style="3" customWidth="1"/>
    <col min="5124" max="5124" width="12.625" style="3" customWidth="1"/>
    <col min="5125" max="5125" width="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 style="3" customWidth="1"/>
    <col min="5380" max="5380" width="12.625" style="3" customWidth="1"/>
    <col min="5381" max="5381" width="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 style="3" customWidth="1"/>
    <col min="5636" max="5636" width="12.625" style="3" customWidth="1"/>
    <col min="5637" max="5637" width="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 style="3" customWidth="1"/>
    <col min="5892" max="5892" width="12.625" style="3" customWidth="1"/>
    <col min="5893" max="5893" width="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 style="3" customWidth="1"/>
    <col min="6148" max="6148" width="12.625" style="3" customWidth="1"/>
    <col min="6149" max="6149" width="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 style="3" customWidth="1"/>
    <col min="6404" max="6404" width="12.625" style="3" customWidth="1"/>
    <col min="6405" max="6405" width="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 style="3" customWidth="1"/>
    <col min="6660" max="6660" width="12.625" style="3" customWidth="1"/>
    <col min="6661" max="6661" width="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 style="3" customWidth="1"/>
    <col min="6916" max="6916" width="12.625" style="3" customWidth="1"/>
    <col min="6917" max="6917" width="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 style="3" customWidth="1"/>
    <col min="7172" max="7172" width="12.625" style="3" customWidth="1"/>
    <col min="7173" max="7173" width="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 style="3" customWidth="1"/>
    <col min="7428" max="7428" width="12.625" style="3" customWidth="1"/>
    <col min="7429" max="7429" width="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 style="3" customWidth="1"/>
    <col min="7684" max="7684" width="12.625" style="3" customWidth="1"/>
    <col min="7685" max="7685" width="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 style="3" customWidth="1"/>
    <col min="7940" max="7940" width="12.625" style="3" customWidth="1"/>
    <col min="7941" max="7941" width="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 style="3" customWidth="1"/>
    <col min="8196" max="8196" width="12.625" style="3" customWidth="1"/>
    <col min="8197" max="8197" width="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 style="3" customWidth="1"/>
    <col min="8452" max="8452" width="12.625" style="3" customWidth="1"/>
    <col min="8453" max="8453" width="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 style="3" customWidth="1"/>
    <col min="8708" max="8708" width="12.625" style="3" customWidth="1"/>
    <col min="8709" max="8709" width="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 style="3" customWidth="1"/>
    <col min="8964" max="8964" width="12.625" style="3" customWidth="1"/>
    <col min="8965" max="8965" width="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 style="3" customWidth="1"/>
    <col min="9220" max="9220" width="12.625" style="3" customWidth="1"/>
    <col min="9221" max="9221" width="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 style="3" customWidth="1"/>
    <col min="9476" max="9476" width="12.625" style="3" customWidth="1"/>
    <col min="9477" max="9477" width="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 style="3" customWidth="1"/>
    <col min="9732" max="9732" width="12.625" style="3" customWidth="1"/>
    <col min="9733" max="9733" width="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 style="3" customWidth="1"/>
    <col min="9988" max="9988" width="12.625" style="3" customWidth="1"/>
    <col min="9989" max="9989" width="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 style="3" customWidth="1"/>
    <col min="10244" max="10244" width="12.625" style="3" customWidth="1"/>
    <col min="10245" max="10245" width="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 style="3" customWidth="1"/>
    <col min="10500" max="10500" width="12.625" style="3" customWidth="1"/>
    <col min="10501" max="10501" width="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 style="3" customWidth="1"/>
    <col min="10756" max="10756" width="12.625" style="3" customWidth="1"/>
    <col min="10757" max="10757" width="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 style="3" customWidth="1"/>
    <col min="11012" max="11012" width="12.625" style="3" customWidth="1"/>
    <col min="11013" max="11013" width="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 style="3" customWidth="1"/>
    <col min="11268" max="11268" width="12.625" style="3" customWidth="1"/>
    <col min="11269" max="11269" width="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 style="3" customWidth="1"/>
    <col min="11524" max="11524" width="12.625" style="3" customWidth="1"/>
    <col min="11525" max="11525" width="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 style="3" customWidth="1"/>
    <col min="11780" max="11780" width="12.625" style="3" customWidth="1"/>
    <col min="11781" max="11781" width="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 style="3" customWidth="1"/>
    <col min="12036" max="12036" width="12.625" style="3" customWidth="1"/>
    <col min="12037" max="12037" width="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 style="3" customWidth="1"/>
    <col min="12292" max="12292" width="12.625" style="3" customWidth="1"/>
    <col min="12293" max="12293" width="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 style="3" customWidth="1"/>
    <col min="12548" max="12548" width="12.625" style="3" customWidth="1"/>
    <col min="12549" max="12549" width="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 style="3" customWidth="1"/>
    <col min="12804" max="12804" width="12.625" style="3" customWidth="1"/>
    <col min="12805" max="12805" width="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 style="3" customWidth="1"/>
    <col min="13060" max="13060" width="12.625" style="3" customWidth="1"/>
    <col min="13061" max="13061" width="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 style="3" customWidth="1"/>
    <col min="13316" max="13316" width="12.625" style="3" customWidth="1"/>
    <col min="13317" max="13317" width="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 style="3" customWidth="1"/>
    <col min="13572" max="13572" width="12.625" style="3" customWidth="1"/>
    <col min="13573" max="13573" width="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 style="3" customWidth="1"/>
    <col min="13828" max="13828" width="12.625" style="3" customWidth="1"/>
    <col min="13829" max="13829" width="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 style="3" customWidth="1"/>
    <col min="14084" max="14084" width="12.625" style="3" customWidth="1"/>
    <col min="14085" max="14085" width="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 style="3" customWidth="1"/>
    <col min="14340" max="14340" width="12.625" style="3" customWidth="1"/>
    <col min="14341" max="14341" width="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 style="3" customWidth="1"/>
    <col min="14596" max="14596" width="12.625" style="3" customWidth="1"/>
    <col min="14597" max="14597" width="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 style="3" customWidth="1"/>
    <col min="14852" max="14852" width="12.625" style="3" customWidth="1"/>
    <col min="14853" max="14853" width="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 style="3" customWidth="1"/>
    <col min="15108" max="15108" width="12.625" style="3" customWidth="1"/>
    <col min="15109" max="15109" width="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 style="3" customWidth="1"/>
    <col min="15364" max="15364" width="12.625" style="3" customWidth="1"/>
    <col min="15365" max="15365" width="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 style="3" customWidth="1"/>
    <col min="15620" max="15620" width="12.625" style="3" customWidth="1"/>
    <col min="15621" max="15621" width="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 style="3" customWidth="1"/>
    <col min="15876" max="15876" width="12.625" style="3" customWidth="1"/>
    <col min="15877" max="15877" width="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 style="3" customWidth="1"/>
    <col min="16132" max="16132" width="12.625" style="3" customWidth="1"/>
    <col min="16133" max="16133" width="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1599</v>
      </c>
      <c r="G2" s="4" t="s">
        <v>2</v>
      </c>
      <c r="H2" s="5"/>
      <c r="I2" s="6"/>
      <c r="J2" s="7">
        <f>SUM(H:H)</f>
        <v>24441</v>
      </c>
    </row>
    <row r="3" spans="2:18" ht="20.100000000000001" customHeight="1">
      <c r="B3" s="1" t="s">
        <v>3</v>
      </c>
      <c r="C3" s="1"/>
      <c r="D3" s="1"/>
      <c r="E3" s="13" t="s">
        <v>307</v>
      </c>
    </row>
    <row r="4" spans="2:18" ht="20.100000000000001" customHeight="1">
      <c r="B4" s="1" t="s">
        <v>5</v>
      </c>
      <c r="C4" s="1"/>
      <c r="D4" s="1"/>
      <c r="E4" s="13">
        <v>127256</v>
      </c>
    </row>
    <row r="5" spans="2:18" ht="20.100000000000001" customHeight="1">
      <c r="B5" s="1" t="s">
        <v>6</v>
      </c>
      <c r="C5" s="1"/>
      <c r="D5" s="1"/>
      <c r="E5" s="14">
        <v>42095</v>
      </c>
    </row>
    <row r="6" spans="2:18" ht="20.100000000000001" customHeight="1">
      <c r="B6" s="1" t="s">
        <v>7</v>
      </c>
      <c r="C6" s="1"/>
      <c r="D6" s="1"/>
      <c r="E6" s="14">
        <v>42114</v>
      </c>
    </row>
    <row r="8" spans="2:18"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8" s="8" customFormat="1" ht="18" customHeight="1">
      <c r="B9" s="15">
        <v>6</v>
      </c>
      <c r="C9" s="15" t="s">
        <v>1600</v>
      </c>
      <c r="D9" s="15" t="s">
        <v>1600</v>
      </c>
      <c r="E9" s="36" t="s">
        <v>1601</v>
      </c>
      <c r="F9" s="23">
        <v>1</v>
      </c>
      <c r="G9" s="23">
        <v>9800</v>
      </c>
      <c r="H9" s="23">
        <f>F9*G9</f>
        <v>9800</v>
      </c>
      <c r="I9" s="22"/>
      <c r="J9" s="39" t="s">
        <v>1602</v>
      </c>
      <c r="K9" s="16"/>
      <c r="L9" s="38"/>
      <c r="M9" s="18">
        <v>42080</v>
      </c>
      <c r="N9" s="69"/>
      <c r="O9" s="209"/>
      <c r="P9" s="18">
        <v>42100</v>
      </c>
      <c r="Q9" s="70">
        <v>42097</v>
      </c>
    </row>
    <row r="10" spans="2:18" s="8" customFormat="1" ht="18" customHeight="1">
      <c r="B10" s="16">
        <v>6</v>
      </c>
      <c r="C10" s="15" t="s">
        <v>1600</v>
      </c>
      <c r="D10" s="15" t="s">
        <v>1600</v>
      </c>
      <c r="E10" s="36" t="s">
        <v>1603</v>
      </c>
      <c r="F10" s="23">
        <v>1</v>
      </c>
      <c r="G10" s="23">
        <v>5000</v>
      </c>
      <c r="H10" s="23">
        <f t="shared" ref="H10:H17" si="0">F10*G10</f>
        <v>5000</v>
      </c>
      <c r="I10" s="41"/>
      <c r="J10" s="39" t="s">
        <v>1604</v>
      </c>
      <c r="K10" s="131"/>
      <c r="L10" s="38"/>
      <c r="M10" s="18">
        <v>42080</v>
      </c>
      <c r="N10" s="69"/>
      <c r="O10" s="209"/>
      <c r="P10" s="18">
        <v>42100</v>
      </c>
      <c r="Q10" s="70">
        <v>42097</v>
      </c>
    </row>
    <row r="11" spans="2:18" s="8" customFormat="1" ht="18" customHeight="1">
      <c r="B11" s="15">
        <v>6</v>
      </c>
      <c r="C11" s="15" t="s">
        <v>1600</v>
      </c>
      <c r="D11" s="15" t="s">
        <v>1600</v>
      </c>
      <c r="E11" s="36" t="s">
        <v>1605</v>
      </c>
      <c r="F11" s="23">
        <v>1</v>
      </c>
      <c r="G11" s="23">
        <v>7700</v>
      </c>
      <c r="H11" s="23">
        <f t="shared" si="0"/>
        <v>7700</v>
      </c>
      <c r="I11" s="41"/>
      <c r="J11" s="39" t="s">
        <v>1606</v>
      </c>
      <c r="K11" s="131"/>
      <c r="L11" s="38"/>
      <c r="M11" s="18">
        <v>42080</v>
      </c>
      <c r="N11" s="69"/>
      <c r="O11" s="209"/>
      <c r="P11" s="18">
        <v>42100</v>
      </c>
      <c r="Q11" s="70">
        <v>42097</v>
      </c>
    </row>
    <row r="12" spans="2:18" s="8" customFormat="1" ht="18" customHeight="1">
      <c r="B12" s="15"/>
      <c r="C12" s="15"/>
      <c r="D12" s="15"/>
      <c r="E12" s="36"/>
      <c r="F12" s="23"/>
      <c r="G12" s="23"/>
      <c r="H12" s="23">
        <f t="shared" si="0"/>
        <v>0</v>
      </c>
      <c r="I12" s="41"/>
      <c r="J12" s="39"/>
      <c r="K12" s="131"/>
      <c r="L12" s="38"/>
      <c r="M12" s="18"/>
      <c r="N12" s="69"/>
      <c r="O12" s="209"/>
      <c r="P12" s="18"/>
      <c r="Q12" s="70"/>
    </row>
    <row r="13" spans="2:18" s="8" customFormat="1" ht="18" customHeight="1">
      <c r="B13" s="15">
        <v>6</v>
      </c>
      <c r="C13" s="15" t="s">
        <v>58</v>
      </c>
      <c r="D13" s="15" t="s">
        <v>58</v>
      </c>
      <c r="E13" s="36" t="s">
        <v>1607</v>
      </c>
      <c r="F13" s="23">
        <v>4</v>
      </c>
      <c r="G13" s="23">
        <v>144</v>
      </c>
      <c r="H13" s="23">
        <f t="shared" si="0"/>
        <v>576</v>
      </c>
      <c r="I13" s="41"/>
      <c r="J13" s="39" t="s">
        <v>1608</v>
      </c>
      <c r="K13" s="131"/>
      <c r="L13" s="38"/>
      <c r="M13" s="18">
        <v>42080</v>
      </c>
      <c r="N13" s="69"/>
      <c r="O13" s="209"/>
      <c r="P13" s="18">
        <v>42081</v>
      </c>
      <c r="Q13" s="70">
        <v>42081</v>
      </c>
    </row>
    <row r="14" spans="2:18" s="8" customFormat="1" ht="18" customHeight="1">
      <c r="B14" s="15">
        <v>6</v>
      </c>
      <c r="C14" s="15" t="s">
        <v>58</v>
      </c>
      <c r="D14" s="15" t="s">
        <v>58</v>
      </c>
      <c r="E14" s="36" t="s">
        <v>1415</v>
      </c>
      <c r="F14" s="23">
        <v>35</v>
      </c>
      <c r="G14" s="23">
        <v>19</v>
      </c>
      <c r="H14" s="23">
        <f t="shared" si="0"/>
        <v>665</v>
      </c>
      <c r="I14" s="41"/>
      <c r="J14" s="39" t="s">
        <v>1609</v>
      </c>
      <c r="K14" s="131"/>
      <c r="L14" s="38"/>
      <c r="M14" s="18">
        <v>42080</v>
      </c>
      <c r="N14" s="69"/>
      <c r="O14" s="209"/>
      <c r="P14" s="18">
        <v>42081</v>
      </c>
      <c r="Q14" s="70">
        <v>42081</v>
      </c>
    </row>
    <row r="15" spans="2:18" s="8" customFormat="1" ht="18" customHeight="1">
      <c r="B15" s="15">
        <v>6</v>
      </c>
      <c r="C15" s="15" t="s">
        <v>58</v>
      </c>
      <c r="D15" s="15" t="s">
        <v>58</v>
      </c>
      <c r="E15" s="36" t="s">
        <v>340</v>
      </c>
      <c r="F15" s="23">
        <v>4</v>
      </c>
      <c r="G15" s="23">
        <v>95</v>
      </c>
      <c r="H15" s="23">
        <f t="shared" si="0"/>
        <v>380</v>
      </c>
      <c r="I15" s="41"/>
      <c r="J15" s="39" t="s">
        <v>1610</v>
      </c>
      <c r="K15" s="131"/>
      <c r="L15" s="38"/>
      <c r="M15" s="18">
        <v>42080</v>
      </c>
      <c r="N15" s="69"/>
      <c r="O15" s="209"/>
      <c r="P15" s="18">
        <v>42081</v>
      </c>
      <c r="Q15" s="70">
        <v>42081</v>
      </c>
    </row>
    <row r="16" spans="2:18" s="8" customFormat="1" ht="18" customHeight="1">
      <c r="B16" s="15">
        <v>6</v>
      </c>
      <c r="C16" s="15" t="s">
        <v>58</v>
      </c>
      <c r="D16" s="15" t="s">
        <v>58</v>
      </c>
      <c r="E16" s="36" t="s">
        <v>1611</v>
      </c>
      <c r="F16" s="23">
        <v>4</v>
      </c>
      <c r="G16" s="23">
        <v>80</v>
      </c>
      <c r="H16" s="23">
        <f t="shared" si="0"/>
        <v>320</v>
      </c>
      <c r="I16" s="41"/>
      <c r="J16" s="39" t="s">
        <v>1612</v>
      </c>
      <c r="K16" s="131"/>
      <c r="L16" s="38"/>
      <c r="M16" s="18">
        <v>42080</v>
      </c>
      <c r="N16" s="69"/>
      <c r="O16" s="209"/>
      <c r="P16" s="18">
        <v>42081</v>
      </c>
      <c r="Q16" s="70">
        <v>42081</v>
      </c>
      <c r="R16" s="526"/>
    </row>
    <row r="17" spans="2:18" s="8" customFormat="1" ht="18" customHeight="1">
      <c r="B17" s="15"/>
      <c r="C17" s="15"/>
      <c r="D17" s="15"/>
      <c r="E17" s="131"/>
      <c r="F17" s="23"/>
      <c r="G17" s="23"/>
      <c r="H17" s="23">
        <f t="shared" si="0"/>
        <v>0</v>
      </c>
      <c r="I17" s="41"/>
      <c r="J17" s="38"/>
      <c r="K17" s="131"/>
      <c r="L17" s="38"/>
      <c r="M17" s="69"/>
      <c r="N17" s="69"/>
      <c r="O17" s="209"/>
      <c r="P17" s="69"/>
      <c r="Q17" s="70"/>
      <c r="R17" s="526"/>
    </row>
    <row r="21" spans="2:18">
      <c r="M21" s="132"/>
    </row>
    <row r="23" spans="2:18">
      <c r="M23" s="132"/>
    </row>
  </sheetData>
  <autoFilter ref="B8:O17" xr:uid="{AF6785D4-8565-44ED-9683-FF1A21F723D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D71D-320B-4E17-8D23-D264C29B65F2}">
  <dimension ref="A1:R141"/>
  <sheetViews>
    <sheetView zoomScale="75" zoomScaleNormal="75" workbookViewId="0">
      <pane xSplit="10" ySplit="8" topLeftCell="K36" activePane="bottomRight" state="frozen"/>
      <selection pane="topRight" activeCell="K1" sqref="K1"/>
      <selection pane="bottomLeft" activeCell="A9" sqref="A9"/>
      <selection pane="bottomRight" activeCell="I64" sqref="I64"/>
    </sheetView>
  </sheetViews>
  <sheetFormatPr defaultRowHeight="12"/>
  <cols>
    <col min="1" max="1" width="2.5" style="353" customWidth="1"/>
    <col min="2" max="2" width="13.25" style="360" hidden="1" customWidth="1"/>
    <col min="3" max="4" width="14.625" style="353" bestFit="1" customWidth="1"/>
    <col min="5" max="5" width="39.125" style="360" bestFit="1" customWidth="1"/>
    <col min="6" max="6" width="7.125" style="527" customWidth="1"/>
    <col min="7" max="7" width="8.5" style="528" bestFit="1" customWidth="1"/>
    <col min="8" max="8" width="9.875" style="528" bestFit="1" customWidth="1"/>
    <col min="9" max="9" width="13.625" style="361" bestFit="1" customWidth="1"/>
    <col min="10" max="10" width="31.5" style="360" bestFit="1" customWidth="1"/>
    <col min="11" max="11" width="42.125" style="360" customWidth="1"/>
    <col min="12" max="12" width="13.5" style="360" bestFit="1" customWidth="1"/>
    <col min="13" max="13" width="13.75" style="360" customWidth="1"/>
    <col min="14" max="14" width="10" style="353" bestFit="1" customWidth="1"/>
    <col min="15" max="15" width="13.25" style="361" customWidth="1"/>
    <col min="16" max="16" width="14.5" style="397" customWidth="1"/>
    <col min="17" max="17" width="15.625" style="397" customWidth="1"/>
    <col min="18" max="256" width="9" style="353"/>
    <col min="257" max="257" width="2.5" style="353" customWidth="1"/>
    <col min="258" max="258" width="0" style="353" hidden="1" customWidth="1"/>
    <col min="259" max="260" width="14.625" style="353" bestFit="1" customWidth="1"/>
    <col min="261" max="261" width="39.125" style="353" bestFit="1" customWidth="1"/>
    <col min="262" max="262" width="7.125" style="353" customWidth="1"/>
    <col min="263" max="263" width="8.5" style="353" bestFit="1" customWidth="1"/>
    <col min="264" max="264" width="9.875" style="353" bestFit="1" customWidth="1"/>
    <col min="265" max="265" width="13.625" style="353" bestFit="1" customWidth="1"/>
    <col min="266" max="266" width="31.5" style="353" bestFit="1" customWidth="1"/>
    <col min="267" max="267" width="42.125" style="353" customWidth="1"/>
    <col min="268" max="268" width="13.5" style="353" bestFit="1" customWidth="1"/>
    <col min="269" max="269" width="13.75" style="353" customWidth="1"/>
    <col min="270" max="270" width="10" style="353" bestFit="1" customWidth="1"/>
    <col min="271" max="271" width="13.25" style="353" customWidth="1"/>
    <col min="272" max="272" width="14.5" style="353" customWidth="1"/>
    <col min="273" max="273" width="15.625" style="353" customWidth="1"/>
    <col min="274" max="512" width="9" style="353"/>
    <col min="513" max="513" width="2.5" style="353" customWidth="1"/>
    <col min="514" max="514" width="0" style="353" hidden="1" customWidth="1"/>
    <col min="515" max="516" width="14.625" style="353" bestFit="1" customWidth="1"/>
    <col min="517" max="517" width="39.125" style="353" bestFit="1" customWidth="1"/>
    <col min="518" max="518" width="7.125" style="353" customWidth="1"/>
    <col min="519" max="519" width="8.5" style="353" bestFit="1" customWidth="1"/>
    <col min="520" max="520" width="9.875" style="353" bestFit="1" customWidth="1"/>
    <col min="521" max="521" width="13.625" style="353" bestFit="1" customWidth="1"/>
    <col min="522" max="522" width="31.5" style="353" bestFit="1" customWidth="1"/>
    <col min="523" max="523" width="42.125" style="353" customWidth="1"/>
    <col min="524" max="524" width="13.5" style="353" bestFit="1" customWidth="1"/>
    <col min="525" max="525" width="13.75" style="353" customWidth="1"/>
    <col min="526" max="526" width="10" style="353" bestFit="1" customWidth="1"/>
    <col min="527" max="527" width="13.25" style="353" customWidth="1"/>
    <col min="528" max="528" width="14.5" style="353" customWidth="1"/>
    <col min="529" max="529" width="15.625" style="353" customWidth="1"/>
    <col min="530" max="768" width="9" style="353"/>
    <col min="769" max="769" width="2.5" style="353" customWidth="1"/>
    <col min="770" max="770" width="0" style="353" hidden="1" customWidth="1"/>
    <col min="771" max="772" width="14.625" style="353" bestFit="1" customWidth="1"/>
    <col min="773" max="773" width="39.125" style="353" bestFit="1" customWidth="1"/>
    <col min="774" max="774" width="7.125" style="353" customWidth="1"/>
    <col min="775" max="775" width="8.5" style="353" bestFit="1" customWidth="1"/>
    <col min="776" max="776" width="9.875" style="353" bestFit="1" customWidth="1"/>
    <col min="777" max="777" width="13.625" style="353" bestFit="1" customWidth="1"/>
    <col min="778" max="778" width="31.5" style="353" bestFit="1" customWidth="1"/>
    <col min="779" max="779" width="42.125" style="353" customWidth="1"/>
    <col min="780" max="780" width="13.5" style="353" bestFit="1" customWidth="1"/>
    <col min="781" max="781" width="13.75" style="353" customWidth="1"/>
    <col min="782" max="782" width="10" style="353" bestFit="1" customWidth="1"/>
    <col min="783" max="783" width="13.25" style="353" customWidth="1"/>
    <col min="784" max="784" width="14.5" style="353" customWidth="1"/>
    <col min="785" max="785" width="15.625" style="353" customWidth="1"/>
    <col min="786" max="1024" width="9" style="353"/>
    <col min="1025" max="1025" width="2.5" style="353" customWidth="1"/>
    <col min="1026" max="1026" width="0" style="353" hidden="1" customWidth="1"/>
    <col min="1027" max="1028" width="14.625" style="353" bestFit="1" customWidth="1"/>
    <col min="1029" max="1029" width="39.125" style="353" bestFit="1" customWidth="1"/>
    <col min="1030" max="1030" width="7.125" style="353" customWidth="1"/>
    <col min="1031" max="1031" width="8.5" style="353" bestFit="1" customWidth="1"/>
    <col min="1032" max="1032" width="9.875" style="353" bestFit="1" customWidth="1"/>
    <col min="1033" max="1033" width="13.625" style="353" bestFit="1" customWidth="1"/>
    <col min="1034" max="1034" width="31.5" style="353" bestFit="1" customWidth="1"/>
    <col min="1035" max="1035" width="42.125" style="353" customWidth="1"/>
    <col min="1036" max="1036" width="13.5" style="353" bestFit="1" customWidth="1"/>
    <col min="1037" max="1037" width="13.75" style="353" customWidth="1"/>
    <col min="1038" max="1038" width="10" style="353" bestFit="1" customWidth="1"/>
    <col min="1039" max="1039" width="13.25" style="353" customWidth="1"/>
    <col min="1040" max="1040" width="14.5" style="353" customWidth="1"/>
    <col min="1041" max="1041" width="15.625" style="353" customWidth="1"/>
    <col min="1042" max="1280" width="9" style="353"/>
    <col min="1281" max="1281" width="2.5" style="353" customWidth="1"/>
    <col min="1282" max="1282" width="0" style="353" hidden="1" customWidth="1"/>
    <col min="1283" max="1284" width="14.625" style="353" bestFit="1" customWidth="1"/>
    <col min="1285" max="1285" width="39.125" style="353" bestFit="1" customWidth="1"/>
    <col min="1286" max="1286" width="7.125" style="353" customWidth="1"/>
    <col min="1287" max="1287" width="8.5" style="353" bestFit="1" customWidth="1"/>
    <col min="1288" max="1288" width="9.875" style="353" bestFit="1" customWidth="1"/>
    <col min="1289" max="1289" width="13.625" style="353" bestFit="1" customWidth="1"/>
    <col min="1290" max="1290" width="31.5" style="353" bestFit="1" customWidth="1"/>
    <col min="1291" max="1291" width="42.125" style="353" customWidth="1"/>
    <col min="1292" max="1292" width="13.5" style="353" bestFit="1" customWidth="1"/>
    <col min="1293" max="1293" width="13.75" style="353" customWidth="1"/>
    <col min="1294" max="1294" width="10" style="353" bestFit="1" customWidth="1"/>
    <col min="1295" max="1295" width="13.25" style="353" customWidth="1"/>
    <col min="1296" max="1296" width="14.5" style="353" customWidth="1"/>
    <col min="1297" max="1297" width="15.625" style="353" customWidth="1"/>
    <col min="1298" max="1536" width="9" style="353"/>
    <col min="1537" max="1537" width="2.5" style="353" customWidth="1"/>
    <col min="1538" max="1538" width="0" style="353" hidden="1" customWidth="1"/>
    <col min="1539" max="1540" width="14.625" style="353" bestFit="1" customWidth="1"/>
    <col min="1541" max="1541" width="39.125" style="353" bestFit="1" customWidth="1"/>
    <col min="1542" max="1542" width="7.125" style="353" customWidth="1"/>
    <col min="1543" max="1543" width="8.5" style="353" bestFit="1" customWidth="1"/>
    <col min="1544" max="1544" width="9.875" style="353" bestFit="1" customWidth="1"/>
    <col min="1545" max="1545" width="13.625" style="353" bestFit="1" customWidth="1"/>
    <col min="1546" max="1546" width="31.5" style="353" bestFit="1" customWidth="1"/>
    <col min="1547" max="1547" width="42.125" style="353" customWidth="1"/>
    <col min="1548" max="1548" width="13.5" style="353" bestFit="1" customWidth="1"/>
    <col min="1549" max="1549" width="13.75" style="353" customWidth="1"/>
    <col min="1550" max="1550" width="10" style="353" bestFit="1" customWidth="1"/>
    <col min="1551" max="1551" width="13.25" style="353" customWidth="1"/>
    <col min="1552" max="1552" width="14.5" style="353" customWidth="1"/>
    <col min="1553" max="1553" width="15.625" style="353" customWidth="1"/>
    <col min="1554" max="1792" width="9" style="353"/>
    <col min="1793" max="1793" width="2.5" style="353" customWidth="1"/>
    <col min="1794" max="1794" width="0" style="353" hidden="1" customWidth="1"/>
    <col min="1795" max="1796" width="14.625" style="353" bestFit="1" customWidth="1"/>
    <col min="1797" max="1797" width="39.125" style="353" bestFit="1" customWidth="1"/>
    <col min="1798" max="1798" width="7.125" style="353" customWidth="1"/>
    <col min="1799" max="1799" width="8.5" style="353" bestFit="1" customWidth="1"/>
    <col min="1800" max="1800" width="9.875" style="353" bestFit="1" customWidth="1"/>
    <col min="1801" max="1801" width="13.625" style="353" bestFit="1" customWidth="1"/>
    <col min="1802" max="1802" width="31.5" style="353" bestFit="1" customWidth="1"/>
    <col min="1803" max="1803" width="42.125" style="353" customWidth="1"/>
    <col min="1804" max="1804" width="13.5" style="353" bestFit="1" customWidth="1"/>
    <col min="1805" max="1805" width="13.75" style="353" customWidth="1"/>
    <col min="1806" max="1806" width="10" style="353" bestFit="1" customWidth="1"/>
    <col min="1807" max="1807" width="13.25" style="353" customWidth="1"/>
    <col min="1808" max="1808" width="14.5" style="353" customWidth="1"/>
    <col min="1809" max="1809" width="15.625" style="353" customWidth="1"/>
    <col min="1810" max="2048" width="9" style="353"/>
    <col min="2049" max="2049" width="2.5" style="353" customWidth="1"/>
    <col min="2050" max="2050" width="0" style="353" hidden="1" customWidth="1"/>
    <col min="2051" max="2052" width="14.625" style="353" bestFit="1" customWidth="1"/>
    <col min="2053" max="2053" width="39.125" style="353" bestFit="1" customWidth="1"/>
    <col min="2054" max="2054" width="7.125" style="353" customWidth="1"/>
    <col min="2055" max="2055" width="8.5" style="353" bestFit="1" customWidth="1"/>
    <col min="2056" max="2056" width="9.875" style="353" bestFit="1" customWidth="1"/>
    <col min="2057" max="2057" width="13.625" style="353" bestFit="1" customWidth="1"/>
    <col min="2058" max="2058" width="31.5" style="353" bestFit="1" customWidth="1"/>
    <col min="2059" max="2059" width="42.125" style="353" customWidth="1"/>
    <col min="2060" max="2060" width="13.5" style="353" bestFit="1" customWidth="1"/>
    <col min="2061" max="2061" width="13.75" style="353" customWidth="1"/>
    <col min="2062" max="2062" width="10" style="353" bestFit="1" customWidth="1"/>
    <col min="2063" max="2063" width="13.25" style="353" customWidth="1"/>
    <col min="2064" max="2064" width="14.5" style="353" customWidth="1"/>
    <col min="2065" max="2065" width="15.625" style="353" customWidth="1"/>
    <col min="2066" max="2304" width="9" style="353"/>
    <col min="2305" max="2305" width="2.5" style="353" customWidth="1"/>
    <col min="2306" max="2306" width="0" style="353" hidden="1" customWidth="1"/>
    <col min="2307" max="2308" width="14.625" style="353" bestFit="1" customWidth="1"/>
    <col min="2309" max="2309" width="39.125" style="353" bestFit="1" customWidth="1"/>
    <col min="2310" max="2310" width="7.125" style="353" customWidth="1"/>
    <col min="2311" max="2311" width="8.5" style="353" bestFit="1" customWidth="1"/>
    <col min="2312" max="2312" width="9.875" style="353" bestFit="1" customWidth="1"/>
    <col min="2313" max="2313" width="13.625" style="353" bestFit="1" customWidth="1"/>
    <col min="2314" max="2314" width="31.5" style="353" bestFit="1" customWidth="1"/>
    <col min="2315" max="2315" width="42.125" style="353" customWidth="1"/>
    <col min="2316" max="2316" width="13.5" style="353" bestFit="1" customWidth="1"/>
    <col min="2317" max="2317" width="13.75" style="353" customWidth="1"/>
    <col min="2318" max="2318" width="10" style="353" bestFit="1" customWidth="1"/>
    <col min="2319" max="2319" width="13.25" style="353" customWidth="1"/>
    <col min="2320" max="2320" width="14.5" style="353" customWidth="1"/>
    <col min="2321" max="2321" width="15.625" style="353" customWidth="1"/>
    <col min="2322" max="2560" width="9" style="353"/>
    <col min="2561" max="2561" width="2.5" style="353" customWidth="1"/>
    <col min="2562" max="2562" width="0" style="353" hidden="1" customWidth="1"/>
    <col min="2563" max="2564" width="14.625" style="353" bestFit="1" customWidth="1"/>
    <col min="2565" max="2565" width="39.125" style="353" bestFit="1" customWidth="1"/>
    <col min="2566" max="2566" width="7.125" style="353" customWidth="1"/>
    <col min="2567" max="2567" width="8.5" style="353" bestFit="1" customWidth="1"/>
    <col min="2568" max="2568" width="9.875" style="353" bestFit="1" customWidth="1"/>
    <col min="2569" max="2569" width="13.625" style="353" bestFit="1" customWidth="1"/>
    <col min="2570" max="2570" width="31.5" style="353" bestFit="1" customWidth="1"/>
    <col min="2571" max="2571" width="42.125" style="353" customWidth="1"/>
    <col min="2572" max="2572" width="13.5" style="353" bestFit="1" customWidth="1"/>
    <col min="2573" max="2573" width="13.75" style="353" customWidth="1"/>
    <col min="2574" max="2574" width="10" style="353" bestFit="1" customWidth="1"/>
    <col min="2575" max="2575" width="13.25" style="353" customWidth="1"/>
    <col min="2576" max="2576" width="14.5" style="353" customWidth="1"/>
    <col min="2577" max="2577" width="15.625" style="353" customWidth="1"/>
    <col min="2578" max="2816" width="9" style="353"/>
    <col min="2817" max="2817" width="2.5" style="353" customWidth="1"/>
    <col min="2818" max="2818" width="0" style="353" hidden="1" customWidth="1"/>
    <col min="2819" max="2820" width="14.625" style="353" bestFit="1" customWidth="1"/>
    <col min="2821" max="2821" width="39.125" style="353" bestFit="1" customWidth="1"/>
    <col min="2822" max="2822" width="7.125" style="353" customWidth="1"/>
    <col min="2823" max="2823" width="8.5" style="353" bestFit="1" customWidth="1"/>
    <col min="2824" max="2824" width="9.875" style="353" bestFit="1" customWidth="1"/>
    <col min="2825" max="2825" width="13.625" style="353" bestFit="1" customWidth="1"/>
    <col min="2826" max="2826" width="31.5" style="353" bestFit="1" customWidth="1"/>
    <col min="2827" max="2827" width="42.125" style="353" customWidth="1"/>
    <col min="2828" max="2828" width="13.5" style="353" bestFit="1" customWidth="1"/>
    <col min="2829" max="2829" width="13.75" style="353" customWidth="1"/>
    <col min="2830" max="2830" width="10" style="353" bestFit="1" customWidth="1"/>
    <col min="2831" max="2831" width="13.25" style="353" customWidth="1"/>
    <col min="2832" max="2832" width="14.5" style="353" customWidth="1"/>
    <col min="2833" max="2833" width="15.625" style="353" customWidth="1"/>
    <col min="2834" max="3072" width="9" style="353"/>
    <col min="3073" max="3073" width="2.5" style="353" customWidth="1"/>
    <col min="3074" max="3074" width="0" style="353" hidden="1" customWidth="1"/>
    <col min="3075" max="3076" width="14.625" style="353" bestFit="1" customWidth="1"/>
    <col min="3077" max="3077" width="39.125" style="353" bestFit="1" customWidth="1"/>
    <col min="3078" max="3078" width="7.125" style="353" customWidth="1"/>
    <col min="3079" max="3079" width="8.5" style="353" bestFit="1" customWidth="1"/>
    <col min="3080" max="3080" width="9.875" style="353" bestFit="1" customWidth="1"/>
    <col min="3081" max="3081" width="13.625" style="353" bestFit="1" customWidth="1"/>
    <col min="3082" max="3082" width="31.5" style="353" bestFit="1" customWidth="1"/>
    <col min="3083" max="3083" width="42.125" style="353" customWidth="1"/>
    <col min="3084" max="3084" width="13.5" style="353" bestFit="1" customWidth="1"/>
    <col min="3085" max="3085" width="13.75" style="353" customWidth="1"/>
    <col min="3086" max="3086" width="10" style="353" bestFit="1" customWidth="1"/>
    <col min="3087" max="3087" width="13.25" style="353" customWidth="1"/>
    <col min="3088" max="3088" width="14.5" style="353" customWidth="1"/>
    <col min="3089" max="3089" width="15.625" style="353" customWidth="1"/>
    <col min="3090" max="3328" width="9" style="353"/>
    <col min="3329" max="3329" width="2.5" style="353" customWidth="1"/>
    <col min="3330" max="3330" width="0" style="353" hidden="1" customWidth="1"/>
    <col min="3331" max="3332" width="14.625" style="353" bestFit="1" customWidth="1"/>
    <col min="3333" max="3333" width="39.125" style="353" bestFit="1" customWidth="1"/>
    <col min="3334" max="3334" width="7.125" style="353" customWidth="1"/>
    <col min="3335" max="3335" width="8.5" style="353" bestFit="1" customWidth="1"/>
    <col min="3336" max="3336" width="9.875" style="353" bestFit="1" customWidth="1"/>
    <col min="3337" max="3337" width="13.625" style="353" bestFit="1" customWidth="1"/>
    <col min="3338" max="3338" width="31.5" style="353" bestFit="1" customWidth="1"/>
    <col min="3339" max="3339" width="42.125" style="353" customWidth="1"/>
    <col min="3340" max="3340" width="13.5" style="353" bestFit="1" customWidth="1"/>
    <col min="3341" max="3341" width="13.75" style="353" customWidth="1"/>
    <col min="3342" max="3342" width="10" style="353" bestFit="1" customWidth="1"/>
    <col min="3343" max="3343" width="13.25" style="353" customWidth="1"/>
    <col min="3344" max="3344" width="14.5" style="353" customWidth="1"/>
    <col min="3345" max="3345" width="15.625" style="353" customWidth="1"/>
    <col min="3346" max="3584" width="9" style="353"/>
    <col min="3585" max="3585" width="2.5" style="353" customWidth="1"/>
    <col min="3586" max="3586" width="0" style="353" hidden="1" customWidth="1"/>
    <col min="3587" max="3588" width="14.625" style="353" bestFit="1" customWidth="1"/>
    <col min="3589" max="3589" width="39.125" style="353" bestFit="1" customWidth="1"/>
    <col min="3590" max="3590" width="7.125" style="353" customWidth="1"/>
    <col min="3591" max="3591" width="8.5" style="353" bestFit="1" customWidth="1"/>
    <col min="3592" max="3592" width="9.875" style="353" bestFit="1" customWidth="1"/>
    <col min="3593" max="3593" width="13.625" style="353" bestFit="1" customWidth="1"/>
    <col min="3594" max="3594" width="31.5" style="353" bestFit="1" customWidth="1"/>
    <col min="3595" max="3595" width="42.125" style="353" customWidth="1"/>
    <col min="3596" max="3596" width="13.5" style="353" bestFit="1" customWidth="1"/>
    <col min="3597" max="3597" width="13.75" style="353" customWidth="1"/>
    <col min="3598" max="3598" width="10" style="353" bestFit="1" customWidth="1"/>
    <col min="3599" max="3599" width="13.25" style="353" customWidth="1"/>
    <col min="3600" max="3600" width="14.5" style="353" customWidth="1"/>
    <col min="3601" max="3601" width="15.625" style="353" customWidth="1"/>
    <col min="3602" max="3840" width="9" style="353"/>
    <col min="3841" max="3841" width="2.5" style="353" customWidth="1"/>
    <col min="3842" max="3842" width="0" style="353" hidden="1" customWidth="1"/>
    <col min="3843" max="3844" width="14.625" style="353" bestFit="1" customWidth="1"/>
    <col min="3845" max="3845" width="39.125" style="353" bestFit="1" customWidth="1"/>
    <col min="3846" max="3846" width="7.125" style="353" customWidth="1"/>
    <col min="3847" max="3847" width="8.5" style="353" bestFit="1" customWidth="1"/>
    <col min="3848" max="3848" width="9.875" style="353" bestFit="1" customWidth="1"/>
    <col min="3849" max="3849" width="13.625" style="353" bestFit="1" customWidth="1"/>
    <col min="3850" max="3850" width="31.5" style="353" bestFit="1" customWidth="1"/>
    <col min="3851" max="3851" width="42.125" style="353" customWidth="1"/>
    <col min="3852" max="3852" width="13.5" style="353" bestFit="1" customWidth="1"/>
    <col min="3853" max="3853" width="13.75" style="353" customWidth="1"/>
    <col min="3854" max="3854" width="10" style="353" bestFit="1" customWidth="1"/>
    <col min="3855" max="3855" width="13.25" style="353" customWidth="1"/>
    <col min="3856" max="3856" width="14.5" style="353" customWidth="1"/>
    <col min="3857" max="3857" width="15.625" style="353" customWidth="1"/>
    <col min="3858" max="4096" width="9" style="353"/>
    <col min="4097" max="4097" width="2.5" style="353" customWidth="1"/>
    <col min="4098" max="4098" width="0" style="353" hidden="1" customWidth="1"/>
    <col min="4099" max="4100" width="14.625" style="353" bestFit="1" customWidth="1"/>
    <col min="4101" max="4101" width="39.125" style="353" bestFit="1" customWidth="1"/>
    <col min="4102" max="4102" width="7.125" style="353" customWidth="1"/>
    <col min="4103" max="4103" width="8.5" style="353" bestFit="1" customWidth="1"/>
    <col min="4104" max="4104" width="9.875" style="353" bestFit="1" customWidth="1"/>
    <col min="4105" max="4105" width="13.625" style="353" bestFit="1" customWidth="1"/>
    <col min="4106" max="4106" width="31.5" style="353" bestFit="1" customWidth="1"/>
    <col min="4107" max="4107" width="42.125" style="353" customWidth="1"/>
    <col min="4108" max="4108" width="13.5" style="353" bestFit="1" customWidth="1"/>
    <col min="4109" max="4109" width="13.75" style="353" customWidth="1"/>
    <col min="4110" max="4110" width="10" style="353" bestFit="1" customWidth="1"/>
    <col min="4111" max="4111" width="13.25" style="353" customWidth="1"/>
    <col min="4112" max="4112" width="14.5" style="353" customWidth="1"/>
    <col min="4113" max="4113" width="15.625" style="353" customWidth="1"/>
    <col min="4114" max="4352" width="9" style="353"/>
    <col min="4353" max="4353" width="2.5" style="353" customWidth="1"/>
    <col min="4354" max="4354" width="0" style="353" hidden="1" customWidth="1"/>
    <col min="4355" max="4356" width="14.625" style="353" bestFit="1" customWidth="1"/>
    <col min="4357" max="4357" width="39.125" style="353" bestFit="1" customWidth="1"/>
    <col min="4358" max="4358" width="7.125" style="353" customWidth="1"/>
    <col min="4359" max="4359" width="8.5" style="353" bestFit="1" customWidth="1"/>
    <col min="4360" max="4360" width="9.875" style="353" bestFit="1" customWidth="1"/>
    <col min="4361" max="4361" width="13.625" style="353" bestFit="1" customWidth="1"/>
    <col min="4362" max="4362" width="31.5" style="353" bestFit="1" customWidth="1"/>
    <col min="4363" max="4363" width="42.125" style="353" customWidth="1"/>
    <col min="4364" max="4364" width="13.5" style="353" bestFit="1" customWidth="1"/>
    <col min="4365" max="4365" width="13.75" style="353" customWidth="1"/>
    <col min="4366" max="4366" width="10" style="353" bestFit="1" customWidth="1"/>
    <col min="4367" max="4367" width="13.25" style="353" customWidth="1"/>
    <col min="4368" max="4368" width="14.5" style="353" customWidth="1"/>
    <col min="4369" max="4369" width="15.625" style="353" customWidth="1"/>
    <col min="4370" max="4608" width="9" style="353"/>
    <col min="4609" max="4609" width="2.5" style="353" customWidth="1"/>
    <col min="4610" max="4610" width="0" style="353" hidden="1" customWidth="1"/>
    <col min="4611" max="4612" width="14.625" style="353" bestFit="1" customWidth="1"/>
    <col min="4613" max="4613" width="39.125" style="353" bestFit="1" customWidth="1"/>
    <col min="4614" max="4614" width="7.125" style="353" customWidth="1"/>
    <col min="4615" max="4615" width="8.5" style="353" bestFit="1" customWidth="1"/>
    <col min="4616" max="4616" width="9.875" style="353" bestFit="1" customWidth="1"/>
    <col min="4617" max="4617" width="13.625" style="353" bestFit="1" customWidth="1"/>
    <col min="4618" max="4618" width="31.5" style="353" bestFit="1" customWidth="1"/>
    <col min="4619" max="4619" width="42.125" style="353" customWidth="1"/>
    <col min="4620" max="4620" width="13.5" style="353" bestFit="1" customWidth="1"/>
    <col min="4621" max="4621" width="13.75" style="353" customWidth="1"/>
    <col min="4622" max="4622" width="10" style="353" bestFit="1" customWidth="1"/>
    <col min="4623" max="4623" width="13.25" style="353" customWidth="1"/>
    <col min="4624" max="4624" width="14.5" style="353" customWidth="1"/>
    <col min="4625" max="4625" width="15.625" style="353" customWidth="1"/>
    <col min="4626" max="4864" width="9" style="353"/>
    <col min="4865" max="4865" width="2.5" style="353" customWidth="1"/>
    <col min="4866" max="4866" width="0" style="353" hidden="1" customWidth="1"/>
    <col min="4867" max="4868" width="14.625" style="353" bestFit="1" customWidth="1"/>
    <col min="4869" max="4869" width="39.125" style="353" bestFit="1" customWidth="1"/>
    <col min="4870" max="4870" width="7.125" style="353" customWidth="1"/>
    <col min="4871" max="4871" width="8.5" style="353" bestFit="1" customWidth="1"/>
    <col min="4872" max="4872" width="9.875" style="353" bestFit="1" customWidth="1"/>
    <col min="4873" max="4873" width="13.625" style="353" bestFit="1" customWidth="1"/>
    <col min="4874" max="4874" width="31.5" style="353" bestFit="1" customWidth="1"/>
    <col min="4875" max="4875" width="42.125" style="353" customWidth="1"/>
    <col min="4876" max="4876" width="13.5" style="353" bestFit="1" customWidth="1"/>
    <col min="4877" max="4877" width="13.75" style="353" customWidth="1"/>
    <col min="4878" max="4878" width="10" style="353" bestFit="1" customWidth="1"/>
    <col min="4879" max="4879" width="13.25" style="353" customWidth="1"/>
    <col min="4880" max="4880" width="14.5" style="353" customWidth="1"/>
    <col min="4881" max="4881" width="15.625" style="353" customWidth="1"/>
    <col min="4882" max="5120" width="9" style="353"/>
    <col min="5121" max="5121" width="2.5" style="353" customWidth="1"/>
    <col min="5122" max="5122" width="0" style="353" hidden="1" customWidth="1"/>
    <col min="5123" max="5124" width="14.625" style="353" bestFit="1" customWidth="1"/>
    <col min="5125" max="5125" width="39.125" style="353" bestFit="1" customWidth="1"/>
    <col min="5126" max="5126" width="7.125" style="353" customWidth="1"/>
    <col min="5127" max="5127" width="8.5" style="353" bestFit="1" customWidth="1"/>
    <col min="5128" max="5128" width="9.875" style="353" bestFit="1" customWidth="1"/>
    <col min="5129" max="5129" width="13.625" style="353" bestFit="1" customWidth="1"/>
    <col min="5130" max="5130" width="31.5" style="353" bestFit="1" customWidth="1"/>
    <col min="5131" max="5131" width="42.125" style="353" customWidth="1"/>
    <col min="5132" max="5132" width="13.5" style="353" bestFit="1" customWidth="1"/>
    <col min="5133" max="5133" width="13.75" style="353" customWidth="1"/>
    <col min="5134" max="5134" width="10" style="353" bestFit="1" customWidth="1"/>
    <col min="5135" max="5135" width="13.25" style="353" customWidth="1"/>
    <col min="5136" max="5136" width="14.5" style="353" customWidth="1"/>
    <col min="5137" max="5137" width="15.625" style="353" customWidth="1"/>
    <col min="5138" max="5376" width="9" style="353"/>
    <col min="5377" max="5377" width="2.5" style="353" customWidth="1"/>
    <col min="5378" max="5378" width="0" style="353" hidden="1" customWidth="1"/>
    <col min="5379" max="5380" width="14.625" style="353" bestFit="1" customWidth="1"/>
    <col min="5381" max="5381" width="39.125" style="353" bestFit="1" customWidth="1"/>
    <col min="5382" max="5382" width="7.125" style="353" customWidth="1"/>
    <col min="5383" max="5383" width="8.5" style="353" bestFit="1" customWidth="1"/>
    <col min="5384" max="5384" width="9.875" style="353" bestFit="1" customWidth="1"/>
    <col min="5385" max="5385" width="13.625" style="353" bestFit="1" customWidth="1"/>
    <col min="5386" max="5386" width="31.5" style="353" bestFit="1" customWidth="1"/>
    <col min="5387" max="5387" width="42.125" style="353" customWidth="1"/>
    <col min="5388" max="5388" width="13.5" style="353" bestFit="1" customWidth="1"/>
    <col min="5389" max="5389" width="13.75" style="353" customWidth="1"/>
    <col min="5390" max="5390" width="10" style="353" bestFit="1" customWidth="1"/>
    <col min="5391" max="5391" width="13.25" style="353" customWidth="1"/>
    <col min="5392" max="5392" width="14.5" style="353" customWidth="1"/>
    <col min="5393" max="5393" width="15.625" style="353" customWidth="1"/>
    <col min="5394" max="5632" width="9" style="353"/>
    <col min="5633" max="5633" width="2.5" style="353" customWidth="1"/>
    <col min="5634" max="5634" width="0" style="353" hidden="1" customWidth="1"/>
    <col min="5635" max="5636" width="14.625" style="353" bestFit="1" customWidth="1"/>
    <col min="5637" max="5637" width="39.125" style="353" bestFit="1" customWidth="1"/>
    <col min="5638" max="5638" width="7.125" style="353" customWidth="1"/>
    <col min="5639" max="5639" width="8.5" style="353" bestFit="1" customWidth="1"/>
    <col min="5640" max="5640" width="9.875" style="353" bestFit="1" customWidth="1"/>
    <col min="5641" max="5641" width="13.625" style="353" bestFit="1" customWidth="1"/>
    <col min="5642" max="5642" width="31.5" style="353" bestFit="1" customWidth="1"/>
    <col min="5643" max="5643" width="42.125" style="353" customWidth="1"/>
    <col min="5644" max="5644" width="13.5" style="353" bestFit="1" customWidth="1"/>
    <col min="5645" max="5645" width="13.75" style="353" customWidth="1"/>
    <col min="5646" max="5646" width="10" style="353" bestFit="1" customWidth="1"/>
    <col min="5647" max="5647" width="13.25" style="353" customWidth="1"/>
    <col min="5648" max="5648" width="14.5" style="353" customWidth="1"/>
    <col min="5649" max="5649" width="15.625" style="353" customWidth="1"/>
    <col min="5650" max="5888" width="9" style="353"/>
    <col min="5889" max="5889" width="2.5" style="353" customWidth="1"/>
    <col min="5890" max="5890" width="0" style="353" hidden="1" customWidth="1"/>
    <col min="5891" max="5892" width="14.625" style="353" bestFit="1" customWidth="1"/>
    <col min="5893" max="5893" width="39.125" style="353" bestFit="1" customWidth="1"/>
    <col min="5894" max="5894" width="7.125" style="353" customWidth="1"/>
    <col min="5895" max="5895" width="8.5" style="353" bestFit="1" customWidth="1"/>
    <col min="5896" max="5896" width="9.875" style="353" bestFit="1" customWidth="1"/>
    <col min="5897" max="5897" width="13.625" style="353" bestFit="1" customWidth="1"/>
    <col min="5898" max="5898" width="31.5" style="353" bestFit="1" customWidth="1"/>
    <col min="5899" max="5899" width="42.125" style="353" customWidth="1"/>
    <col min="5900" max="5900" width="13.5" style="353" bestFit="1" customWidth="1"/>
    <col min="5901" max="5901" width="13.75" style="353" customWidth="1"/>
    <col min="5902" max="5902" width="10" style="353" bestFit="1" customWidth="1"/>
    <col min="5903" max="5903" width="13.25" style="353" customWidth="1"/>
    <col min="5904" max="5904" width="14.5" style="353" customWidth="1"/>
    <col min="5905" max="5905" width="15.625" style="353" customWidth="1"/>
    <col min="5906" max="6144" width="9" style="353"/>
    <col min="6145" max="6145" width="2.5" style="353" customWidth="1"/>
    <col min="6146" max="6146" width="0" style="353" hidden="1" customWidth="1"/>
    <col min="6147" max="6148" width="14.625" style="353" bestFit="1" customWidth="1"/>
    <col min="6149" max="6149" width="39.125" style="353" bestFit="1" customWidth="1"/>
    <col min="6150" max="6150" width="7.125" style="353" customWidth="1"/>
    <col min="6151" max="6151" width="8.5" style="353" bestFit="1" customWidth="1"/>
    <col min="6152" max="6152" width="9.875" style="353" bestFit="1" customWidth="1"/>
    <col min="6153" max="6153" width="13.625" style="353" bestFit="1" customWidth="1"/>
    <col min="6154" max="6154" width="31.5" style="353" bestFit="1" customWidth="1"/>
    <col min="6155" max="6155" width="42.125" style="353" customWidth="1"/>
    <col min="6156" max="6156" width="13.5" style="353" bestFit="1" customWidth="1"/>
    <col min="6157" max="6157" width="13.75" style="353" customWidth="1"/>
    <col min="6158" max="6158" width="10" style="353" bestFit="1" customWidth="1"/>
    <col min="6159" max="6159" width="13.25" style="353" customWidth="1"/>
    <col min="6160" max="6160" width="14.5" style="353" customWidth="1"/>
    <col min="6161" max="6161" width="15.625" style="353" customWidth="1"/>
    <col min="6162" max="6400" width="9" style="353"/>
    <col min="6401" max="6401" width="2.5" style="353" customWidth="1"/>
    <col min="6402" max="6402" width="0" style="353" hidden="1" customWidth="1"/>
    <col min="6403" max="6404" width="14.625" style="353" bestFit="1" customWidth="1"/>
    <col min="6405" max="6405" width="39.125" style="353" bestFit="1" customWidth="1"/>
    <col min="6406" max="6406" width="7.125" style="353" customWidth="1"/>
    <col min="6407" max="6407" width="8.5" style="353" bestFit="1" customWidth="1"/>
    <col min="6408" max="6408" width="9.875" style="353" bestFit="1" customWidth="1"/>
    <col min="6409" max="6409" width="13.625" style="353" bestFit="1" customWidth="1"/>
    <col min="6410" max="6410" width="31.5" style="353" bestFit="1" customWidth="1"/>
    <col min="6411" max="6411" width="42.125" style="353" customWidth="1"/>
    <col min="6412" max="6412" width="13.5" style="353" bestFit="1" customWidth="1"/>
    <col min="6413" max="6413" width="13.75" style="353" customWidth="1"/>
    <col min="6414" max="6414" width="10" style="353" bestFit="1" customWidth="1"/>
    <col min="6415" max="6415" width="13.25" style="353" customWidth="1"/>
    <col min="6416" max="6416" width="14.5" style="353" customWidth="1"/>
    <col min="6417" max="6417" width="15.625" style="353" customWidth="1"/>
    <col min="6418" max="6656" width="9" style="353"/>
    <col min="6657" max="6657" width="2.5" style="353" customWidth="1"/>
    <col min="6658" max="6658" width="0" style="353" hidden="1" customWidth="1"/>
    <col min="6659" max="6660" width="14.625" style="353" bestFit="1" customWidth="1"/>
    <col min="6661" max="6661" width="39.125" style="353" bestFit="1" customWidth="1"/>
    <col min="6662" max="6662" width="7.125" style="353" customWidth="1"/>
    <col min="6663" max="6663" width="8.5" style="353" bestFit="1" customWidth="1"/>
    <col min="6664" max="6664" width="9.875" style="353" bestFit="1" customWidth="1"/>
    <col min="6665" max="6665" width="13.625" style="353" bestFit="1" customWidth="1"/>
    <col min="6666" max="6666" width="31.5" style="353" bestFit="1" customWidth="1"/>
    <col min="6667" max="6667" width="42.125" style="353" customWidth="1"/>
    <col min="6668" max="6668" width="13.5" style="353" bestFit="1" customWidth="1"/>
    <col min="6669" max="6669" width="13.75" style="353" customWidth="1"/>
    <col min="6670" max="6670" width="10" style="353" bestFit="1" customWidth="1"/>
    <col min="6671" max="6671" width="13.25" style="353" customWidth="1"/>
    <col min="6672" max="6672" width="14.5" style="353" customWidth="1"/>
    <col min="6673" max="6673" width="15.625" style="353" customWidth="1"/>
    <col min="6674" max="6912" width="9" style="353"/>
    <col min="6913" max="6913" width="2.5" style="353" customWidth="1"/>
    <col min="6914" max="6914" width="0" style="353" hidden="1" customWidth="1"/>
    <col min="6915" max="6916" width="14.625" style="353" bestFit="1" customWidth="1"/>
    <col min="6917" max="6917" width="39.125" style="353" bestFit="1" customWidth="1"/>
    <col min="6918" max="6918" width="7.125" style="353" customWidth="1"/>
    <col min="6919" max="6919" width="8.5" style="353" bestFit="1" customWidth="1"/>
    <col min="6920" max="6920" width="9.875" style="353" bestFit="1" customWidth="1"/>
    <col min="6921" max="6921" width="13.625" style="353" bestFit="1" customWidth="1"/>
    <col min="6922" max="6922" width="31.5" style="353" bestFit="1" customWidth="1"/>
    <col min="6923" max="6923" width="42.125" style="353" customWidth="1"/>
    <col min="6924" max="6924" width="13.5" style="353" bestFit="1" customWidth="1"/>
    <col min="6925" max="6925" width="13.75" style="353" customWidth="1"/>
    <col min="6926" max="6926" width="10" style="353" bestFit="1" customWidth="1"/>
    <col min="6927" max="6927" width="13.25" style="353" customWidth="1"/>
    <col min="6928" max="6928" width="14.5" style="353" customWidth="1"/>
    <col min="6929" max="6929" width="15.625" style="353" customWidth="1"/>
    <col min="6930" max="7168" width="9" style="353"/>
    <col min="7169" max="7169" width="2.5" style="353" customWidth="1"/>
    <col min="7170" max="7170" width="0" style="353" hidden="1" customWidth="1"/>
    <col min="7171" max="7172" width="14.625" style="353" bestFit="1" customWidth="1"/>
    <col min="7173" max="7173" width="39.125" style="353" bestFit="1" customWidth="1"/>
    <col min="7174" max="7174" width="7.125" style="353" customWidth="1"/>
    <col min="7175" max="7175" width="8.5" style="353" bestFit="1" customWidth="1"/>
    <col min="7176" max="7176" width="9.875" style="353" bestFit="1" customWidth="1"/>
    <col min="7177" max="7177" width="13.625" style="353" bestFit="1" customWidth="1"/>
    <col min="7178" max="7178" width="31.5" style="353" bestFit="1" customWidth="1"/>
    <col min="7179" max="7179" width="42.125" style="353" customWidth="1"/>
    <col min="7180" max="7180" width="13.5" style="353" bestFit="1" customWidth="1"/>
    <col min="7181" max="7181" width="13.75" style="353" customWidth="1"/>
    <col min="7182" max="7182" width="10" style="353" bestFit="1" customWidth="1"/>
    <col min="7183" max="7183" width="13.25" style="353" customWidth="1"/>
    <col min="7184" max="7184" width="14.5" style="353" customWidth="1"/>
    <col min="7185" max="7185" width="15.625" style="353" customWidth="1"/>
    <col min="7186" max="7424" width="9" style="353"/>
    <col min="7425" max="7425" width="2.5" style="353" customWidth="1"/>
    <col min="7426" max="7426" width="0" style="353" hidden="1" customWidth="1"/>
    <col min="7427" max="7428" width="14.625" style="353" bestFit="1" customWidth="1"/>
    <col min="7429" max="7429" width="39.125" style="353" bestFit="1" customWidth="1"/>
    <col min="7430" max="7430" width="7.125" style="353" customWidth="1"/>
    <col min="7431" max="7431" width="8.5" style="353" bestFit="1" customWidth="1"/>
    <col min="7432" max="7432" width="9.875" style="353" bestFit="1" customWidth="1"/>
    <col min="7433" max="7433" width="13.625" style="353" bestFit="1" customWidth="1"/>
    <col min="7434" max="7434" width="31.5" style="353" bestFit="1" customWidth="1"/>
    <col min="7435" max="7435" width="42.125" style="353" customWidth="1"/>
    <col min="7436" max="7436" width="13.5" style="353" bestFit="1" customWidth="1"/>
    <col min="7437" max="7437" width="13.75" style="353" customWidth="1"/>
    <col min="7438" max="7438" width="10" style="353" bestFit="1" customWidth="1"/>
    <col min="7439" max="7439" width="13.25" style="353" customWidth="1"/>
    <col min="7440" max="7440" width="14.5" style="353" customWidth="1"/>
    <col min="7441" max="7441" width="15.625" style="353" customWidth="1"/>
    <col min="7442" max="7680" width="9" style="353"/>
    <col min="7681" max="7681" width="2.5" style="353" customWidth="1"/>
    <col min="7682" max="7682" width="0" style="353" hidden="1" customWidth="1"/>
    <col min="7683" max="7684" width="14.625" style="353" bestFit="1" customWidth="1"/>
    <col min="7685" max="7685" width="39.125" style="353" bestFit="1" customWidth="1"/>
    <col min="7686" max="7686" width="7.125" style="353" customWidth="1"/>
    <col min="7687" max="7687" width="8.5" style="353" bestFit="1" customWidth="1"/>
    <col min="7688" max="7688" width="9.875" style="353" bestFit="1" customWidth="1"/>
    <col min="7689" max="7689" width="13.625" style="353" bestFit="1" customWidth="1"/>
    <col min="7690" max="7690" width="31.5" style="353" bestFit="1" customWidth="1"/>
    <col min="7691" max="7691" width="42.125" style="353" customWidth="1"/>
    <col min="7692" max="7692" width="13.5" style="353" bestFit="1" customWidth="1"/>
    <col min="7693" max="7693" width="13.75" style="353" customWidth="1"/>
    <col min="7694" max="7694" width="10" style="353" bestFit="1" customWidth="1"/>
    <col min="7695" max="7695" width="13.25" style="353" customWidth="1"/>
    <col min="7696" max="7696" width="14.5" style="353" customWidth="1"/>
    <col min="7697" max="7697" width="15.625" style="353" customWidth="1"/>
    <col min="7698" max="7936" width="9" style="353"/>
    <col min="7937" max="7937" width="2.5" style="353" customWidth="1"/>
    <col min="7938" max="7938" width="0" style="353" hidden="1" customWidth="1"/>
    <col min="7939" max="7940" width="14.625" style="353" bestFit="1" customWidth="1"/>
    <col min="7941" max="7941" width="39.125" style="353" bestFit="1" customWidth="1"/>
    <col min="7942" max="7942" width="7.125" style="353" customWidth="1"/>
    <col min="7943" max="7943" width="8.5" style="353" bestFit="1" customWidth="1"/>
    <col min="7944" max="7944" width="9.875" style="353" bestFit="1" customWidth="1"/>
    <col min="7945" max="7945" width="13.625" style="353" bestFit="1" customWidth="1"/>
    <col min="7946" max="7946" width="31.5" style="353" bestFit="1" customWidth="1"/>
    <col min="7947" max="7947" width="42.125" style="353" customWidth="1"/>
    <col min="7948" max="7948" width="13.5" style="353" bestFit="1" customWidth="1"/>
    <col min="7949" max="7949" width="13.75" style="353" customWidth="1"/>
    <col min="7950" max="7950" width="10" style="353" bestFit="1" customWidth="1"/>
    <col min="7951" max="7951" width="13.25" style="353" customWidth="1"/>
    <col min="7952" max="7952" width="14.5" style="353" customWidth="1"/>
    <col min="7953" max="7953" width="15.625" style="353" customWidth="1"/>
    <col min="7954" max="8192" width="9" style="353"/>
    <col min="8193" max="8193" width="2.5" style="353" customWidth="1"/>
    <col min="8194" max="8194" width="0" style="353" hidden="1" customWidth="1"/>
    <col min="8195" max="8196" width="14.625" style="353" bestFit="1" customWidth="1"/>
    <col min="8197" max="8197" width="39.125" style="353" bestFit="1" customWidth="1"/>
    <col min="8198" max="8198" width="7.125" style="353" customWidth="1"/>
    <col min="8199" max="8199" width="8.5" style="353" bestFit="1" customWidth="1"/>
    <col min="8200" max="8200" width="9.875" style="353" bestFit="1" customWidth="1"/>
    <col min="8201" max="8201" width="13.625" style="353" bestFit="1" customWidth="1"/>
    <col min="8202" max="8202" width="31.5" style="353" bestFit="1" customWidth="1"/>
    <col min="8203" max="8203" width="42.125" style="353" customWidth="1"/>
    <col min="8204" max="8204" width="13.5" style="353" bestFit="1" customWidth="1"/>
    <col min="8205" max="8205" width="13.75" style="353" customWidth="1"/>
    <col min="8206" max="8206" width="10" style="353" bestFit="1" customWidth="1"/>
    <col min="8207" max="8207" width="13.25" style="353" customWidth="1"/>
    <col min="8208" max="8208" width="14.5" style="353" customWidth="1"/>
    <col min="8209" max="8209" width="15.625" style="353" customWidth="1"/>
    <col min="8210" max="8448" width="9" style="353"/>
    <col min="8449" max="8449" width="2.5" style="353" customWidth="1"/>
    <col min="8450" max="8450" width="0" style="353" hidden="1" customWidth="1"/>
    <col min="8451" max="8452" width="14.625" style="353" bestFit="1" customWidth="1"/>
    <col min="8453" max="8453" width="39.125" style="353" bestFit="1" customWidth="1"/>
    <col min="8454" max="8454" width="7.125" style="353" customWidth="1"/>
    <col min="8455" max="8455" width="8.5" style="353" bestFit="1" customWidth="1"/>
    <col min="8456" max="8456" width="9.875" style="353" bestFit="1" customWidth="1"/>
    <col min="8457" max="8457" width="13.625" style="353" bestFit="1" customWidth="1"/>
    <col min="8458" max="8458" width="31.5" style="353" bestFit="1" customWidth="1"/>
    <col min="8459" max="8459" width="42.125" style="353" customWidth="1"/>
    <col min="8460" max="8460" width="13.5" style="353" bestFit="1" customWidth="1"/>
    <col min="8461" max="8461" width="13.75" style="353" customWidth="1"/>
    <col min="8462" max="8462" width="10" style="353" bestFit="1" customWidth="1"/>
    <col min="8463" max="8463" width="13.25" style="353" customWidth="1"/>
    <col min="8464" max="8464" width="14.5" style="353" customWidth="1"/>
    <col min="8465" max="8465" width="15.625" style="353" customWidth="1"/>
    <col min="8466" max="8704" width="9" style="353"/>
    <col min="8705" max="8705" width="2.5" style="353" customWidth="1"/>
    <col min="8706" max="8706" width="0" style="353" hidden="1" customWidth="1"/>
    <col min="8707" max="8708" width="14.625" style="353" bestFit="1" customWidth="1"/>
    <col min="8709" max="8709" width="39.125" style="353" bestFit="1" customWidth="1"/>
    <col min="8710" max="8710" width="7.125" style="353" customWidth="1"/>
    <col min="8711" max="8711" width="8.5" style="353" bestFit="1" customWidth="1"/>
    <col min="8712" max="8712" width="9.875" style="353" bestFit="1" customWidth="1"/>
    <col min="8713" max="8713" width="13.625" style="353" bestFit="1" customWidth="1"/>
    <col min="8714" max="8714" width="31.5" style="353" bestFit="1" customWidth="1"/>
    <col min="8715" max="8715" width="42.125" style="353" customWidth="1"/>
    <col min="8716" max="8716" width="13.5" style="353" bestFit="1" customWidth="1"/>
    <col min="8717" max="8717" width="13.75" style="353" customWidth="1"/>
    <col min="8718" max="8718" width="10" style="353" bestFit="1" customWidth="1"/>
    <col min="8719" max="8719" width="13.25" style="353" customWidth="1"/>
    <col min="8720" max="8720" width="14.5" style="353" customWidth="1"/>
    <col min="8721" max="8721" width="15.625" style="353" customWidth="1"/>
    <col min="8722" max="8960" width="9" style="353"/>
    <col min="8961" max="8961" width="2.5" style="353" customWidth="1"/>
    <col min="8962" max="8962" width="0" style="353" hidden="1" customWidth="1"/>
    <col min="8963" max="8964" width="14.625" style="353" bestFit="1" customWidth="1"/>
    <col min="8965" max="8965" width="39.125" style="353" bestFit="1" customWidth="1"/>
    <col min="8966" max="8966" width="7.125" style="353" customWidth="1"/>
    <col min="8967" max="8967" width="8.5" style="353" bestFit="1" customWidth="1"/>
    <col min="8968" max="8968" width="9.875" style="353" bestFit="1" customWidth="1"/>
    <col min="8969" max="8969" width="13.625" style="353" bestFit="1" customWidth="1"/>
    <col min="8970" max="8970" width="31.5" style="353" bestFit="1" customWidth="1"/>
    <col min="8971" max="8971" width="42.125" style="353" customWidth="1"/>
    <col min="8972" max="8972" width="13.5" style="353" bestFit="1" customWidth="1"/>
    <col min="8973" max="8973" width="13.75" style="353" customWidth="1"/>
    <col min="8974" max="8974" width="10" style="353" bestFit="1" customWidth="1"/>
    <col min="8975" max="8975" width="13.25" style="353" customWidth="1"/>
    <col min="8976" max="8976" width="14.5" style="353" customWidth="1"/>
    <col min="8977" max="8977" width="15.625" style="353" customWidth="1"/>
    <col min="8978" max="9216" width="9" style="353"/>
    <col min="9217" max="9217" width="2.5" style="353" customWidth="1"/>
    <col min="9218" max="9218" width="0" style="353" hidden="1" customWidth="1"/>
    <col min="9219" max="9220" width="14.625" style="353" bestFit="1" customWidth="1"/>
    <col min="9221" max="9221" width="39.125" style="353" bestFit="1" customWidth="1"/>
    <col min="9222" max="9222" width="7.125" style="353" customWidth="1"/>
    <col min="9223" max="9223" width="8.5" style="353" bestFit="1" customWidth="1"/>
    <col min="9224" max="9224" width="9.875" style="353" bestFit="1" customWidth="1"/>
    <col min="9225" max="9225" width="13.625" style="353" bestFit="1" customWidth="1"/>
    <col min="9226" max="9226" width="31.5" style="353" bestFit="1" customWidth="1"/>
    <col min="9227" max="9227" width="42.125" style="353" customWidth="1"/>
    <col min="9228" max="9228" width="13.5" style="353" bestFit="1" customWidth="1"/>
    <col min="9229" max="9229" width="13.75" style="353" customWidth="1"/>
    <col min="9230" max="9230" width="10" style="353" bestFit="1" customWidth="1"/>
    <col min="9231" max="9231" width="13.25" style="353" customWidth="1"/>
    <col min="9232" max="9232" width="14.5" style="353" customWidth="1"/>
    <col min="9233" max="9233" width="15.625" style="353" customWidth="1"/>
    <col min="9234" max="9472" width="9" style="353"/>
    <col min="9473" max="9473" width="2.5" style="353" customWidth="1"/>
    <col min="9474" max="9474" width="0" style="353" hidden="1" customWidth="1"/>
    <col min="9475" max="9476" width="14.625" style="353" bestFit="1" customWidth="1"/>
    <col min="9477" max="9477" width="39.125" style="353" bestFit="1" customWidth="1"/>
    <col min="9478" max="9478" width="7.125" style="353" customWidth="1"/>
    <col min="9479" max="9479" width="8.5" style="353" bestFit="1" customWidth="1"/>
    <col min="9480" max="9480" width="9.875" style="353" bestFit="1" customWidth="1"/>
    <col min="9481" max="9481" width="13.625" style="353" bestFit="1" customWidth="1"/>
    <col min="9482" max="9482" width="31.5" style="353" bestFit="1" customWidth="1"/>
    <col min="9483" max="9483" width="42.125" style="353" customWidth="1"/>
    <col min="9484" max="9484" width="13.5" style="353" bestFit="1" customWidth="1"/>
    <col min="9485" max="9485" width="13.75" style="353" customWidth="1"/>
    <col min="9486" max="9486" width="10" style="353" bestFit="1" customWidth="1"/>
    <col min="9487" max="9487" width="13.25" style="353" customWidth="1"/>
    <col min="9488" max="9488" width="14.5" style="353" customWidth="1"/>
    <col min="9489" max="9489" width="15.625" style="353" customWidth="1"/>
    <col min="9490" max="9728" width="9" style="353"/>
    <col min="9729" max="9729" width="2.5" style="353" customWidth="1"/>
    <col min="9730" max="9730" width="0" style="353" hidden="1" customWidth="1"/>
    <col min="9731" max="9732" width="14.625" style="353" bestFit="1" customWidth="1"/>
    <col min="9733" max="9733" width="39.125" style="353" bestFit="1" customWidth="1"/>
    <col min="9734" max="9734" width="7.125" style="353" customWidth="1"/>
    <col min="9735" max="9735" width="8.5" style="353" bestFit="1" customWidth="1"/>
    <col min="9736" max="9736" width="9.875" style="353" bestFit="1" customWidth="1"/>
    <col min="9737" max="9737" width="13.625" style="353" bestFit="1" customWidth="1"/>
    <col min="9738" max="9738" width="31.5" style="353" bestFit="1" customWidth="1"/>
    <col min="9739" max="9739" width="42.125" style="353" customWidth="1"/>
    <col min="9740" max="9740" width="13.5" style="353" bestFit="1" customWidth="1"/>
    <col min="9741" max="9741" width="13.75" style="353" customWidth="1"/>
    <col min="9742" max="9742" width="10" style="353" bestFit="1" customWidth="1"/>
    <col min="9743" max="9743" width="13.25" style="353" customWidth="1"/>
    <col min="9744" max="9744" width="14.5" style="353" customWidth="1"/>
    <col min="9745" max="9745" width="15.625" style="353" customWidth="1"/>
    <col min="9746" max="9984" width="9" style="353"/>
    <col min="9985" max="9985" width="2.5" style="353" customWidth="1"/>
    <col min="9986" max="9986" width="0" style="353" hidden="1" customWidth="1"/>
    <col min="9987" max="9988" width="14.625" style="353" bestFit="1" customWidth="1"/>
    <col min="9989" max="9989" width="39.125" style="353" bestFit="1" customWidth="1"/>
    <col min="9990" max="9990" width="7.125" style="353" customWidth="1"/>
    <col min="9991" max="9991" width="8.5" style="353" bestFit="1" customWidth="1"/>
    <col min="9992" max="9992" width="9.875" style="353" bestFit="1" customWidth="1"/>
    <col min="9993" max="9993" width="13.625" style="353" bestFit="1" customWidth="1"/>
    <col min="9994" max="9994" width="31.5" style="353" bestFit="1" customWidth="1"/>
    <col min="9995" max="9995" width="42.125" style="353" customWidth="1"/>
    <col min="9996" max="9996" width="13.5" style="353" bestFit="1" customWidth="1"/>
    <col min="9997" max="9997" width="13.75" style="353" customWidth="1"/>
    <col min="9998" max="9998" width="10" style="353" bestFit="1" customWidth="1"/>
    <col min="9999" max="9999" width="13.25" style="353" customWidth="1"/>
    <col min="10000" max="10000" width="14.5" style="353" customWidth="1"/>
    <col min="10001" max="10001" width="15.625" style="353" customWidth="1"/>
    <col min="10002" max="10240" width="9" style="353"/>
    <col min="10241" max="10241" width="2.5" style="353" customWidth="1"/>
    <col min="10242" max="10242" width="0" style="353" hidden="1" customWidth="1"/>
    <col min="10243" max="10244" width="14.625" style="353" bestFit="1" customWidth="1"/>
    <col min="10245" max="10245" width="39.125" style="353" bestFit="1" customWidth="1"/>
    <col min="10246" max="10246" width="7.125" style="353" customWidth="1"/>
    <col min="10247" max="10247" width="8.5" style="353" bestFit="1" customWidth="1"/>
    <col min="10248" max="10248" width="9.875" style="353" bestFit="1" customWidth="1"/>
    <col min="10249" max="10249" width="13.625" style="353" bestFit="1" customWidth="1"/>
    <col min="10250" max="10250" width="31.5" style="353" bestFit="1" customWidth="1"/>
    <col min="10251" max="10251" width="42.125" style="353" customWidth="1"/>
    <col min="10252" max="10252" width="13.5" style="353" bestFit="1" customWidth="1"/>
    <col min="10253" max="10253" width="13.75" style="353" customWidth="1"/>
    <col min="10254" max="10254" width="10" style="353" bestFit="1" customWidth="1"/>
    <col min="10255" max="10255" width="13.25" style="353" customWidth="1"/>
    <col min="10256" max="10256" width="14.5" style="353" customWidth="1"/>
    <col min="10257" max="10257" width="15.625" style="353" customWidth="1"/>
    <col min="10258" max="10496" width="9" style="353"/>
    <col min="10497" max="10497" width="2.5" style="353" customWidth="1"/>
    <col min="10498" max="10498" width="0" style="353" hidden="1" customWidth="1"/>
    <col min="10499" max="10500" width="14.625" style="353" bestFit="1" customWidth="1"/>
    <col min="10501" max="10501" width="39.125" style="353" bestFit="1" customWidth="1"/>
    <col min="10502" max="10502" width="7.125" style="353" customWidth="1"/>
    <col min="10503" max="10503" width="8.5" style="353" bestFit="1" customWidth="1"/>
    <col min="10504" max="10504" width="9.875" style="353" bestFit="1" customWidth="1"/>
    <col min="10505" max="10505" width="13.625" style="353" bestFit="1" customWidth="1"/>
    <col min="10506" max="10506" width="31.5" style="353" bestFit="1" customWidth="1"/>
    <col min="10507" max="10507" width="42.125" style="353" customWidth="1"/>
    <col min="10508" max="10508" width="13.5" style="353" bestFit="1" customWidth="1"/>
    <col min="10509" max="10509" width="13.75" style="353" customWidth="1"/>
    <col min="10510" max="10510" width="10" style="353" bestFit="1" customWidth="1"/>
    <col min="10511" max="10511" width="13.25" style="353" customWidth="1"/>
    <col min="10512" max="10512" width="14.5" style="353" customWidth="1"/>
    <col min="10513" max="10513" width="15.625" style="353" customWidth="1"/>
    <col min="10514" max="10752" width="9" style="353"/>
    <col min="10753" max="10753" width="2.5" style="353" customWidth="1"/>
    <col min="10754" max="10754" width="0" style="353" hidden="1" customWidth="1"/>
    <col min="10755" max="10756" width="14.625" style="353" bestFit="1" customWidth="1"/>
    <col min="10757" max="10757" width="39.125" style="353" bestFit="1" customWidth="1"/>
    <col min="10758" max="10758" width="7.125" style="353" customWidth="1"/>
    <col min="10759" max="10759" width="8.5" style="353" bestFit="1" customWidth="1"/>
    <col min="10760" max="10760" width="9.875" style="353" bestFit="1" customWidth="1"/>
    <col min="10761" max="10761" width="13.625" style="353" bestFit="1" customWidth="1"/>
    <col min="10762" max="10762" width="31.5" style="353" bestFit="1" customWidth="1"/>
    <col min="10763" max="10763" width="42.125" style="353" customWidth="1"/>
    <col min="10764" max="10764" width="13.5" style="353" bestFit="1" customWidth="1"/>
    <col min="10765" max="10765" width="13.75" style="353" customWidth="1"/>
    <col min="10766" max="10766" width="10" style="353" bestFit="1" customWidth="1"/>
    <col min="10767" max="10767" width="13.25" style="353" customWidth="1"/>
    <col min="10768" max="10768" width="14.5" style="353" customWidth="1"/>
    <col min="10769" max="10769" width="15.625" style="353" customWidth="1"/>
    <col min="10770" max="11008" width="9" style="353"/>
    <col min="11009" max="11009" width="2.5" style="353" customWidth="1"/>
    <col min="11010" max="11010" width="0" style="353" hidden="1" customWidth="1"/>
    <col min="11011" max="11012" width="14.625" style="353" bestFit="1" customWidth="1"/>
    <col min="11013" max="11013" width="39.125" style="353" bestFit="1" customWidth="1"/>
    <col min="11014" max="11014" width="7.125" style="353" customWidth="1"/>
    <col min="11015" max="11015" width="8.5" style="353" bestFit="1" customWidth="1"/>
    <col min="11016" max="11016" width="9.875" style="353" bestFit="1" customWidth="1"/>
    <col min="11017" max="11017" width="13.625" style="353" bestFit="1" customWidth="1"/>
    <col min="11018" max="11018" width="31.5" style="353" bestFit="1" customWidth="1"/>
    <col min="11019" max="11019" width="42.125" style="353" customWidth="1"/>
    <col min="11020" max="11020" width="13.5" style="353" bestFit="1" customWidth="1"/>
    <col min="11021" max="11021" width="13.75" style="353" customWidth="1"/>
    <col min="11022" max="11022" width="10" style="353" bestFit="1" customWidth="1"/>
    <col min="11023" max="11023" width="13.25" style="353" customWidth="1"/>
    <col min="11024" max="11024" width="14.5" style="353" customWidth="1"/>
    <col min="11025" max="11025" width="15.625" style="353" customWidth="1"/>
    <col min="11026" max="11264" width="9" style="353"/>
    <col min="11265" max="11265" width="2.5" style="353" customWidth="1"/>
    <col min="11266" max="11266" width="0" style="353" hidden="1" customWidth="1"/>
    <col min="11267" max="11268" width="14.625" style="353" bestFit="1" customWidth="1"/>
    <col min="11269" max="11269" width="39.125" style="353" bestFit="1" customWidth="1"/>
    <col min="11270" max="11270" width="7.125" style="353" customWidth="1"/>
    <col min="11271" max="11271" width="8.5" style="353" bestFit="1" customWidth="1"/>
    <col min="11272" max="11272" width="9.875" style="353" bestFit="1" customWidth="1"/>
    <col min="11273" max="11273" width="13.625" style="353" bestFit="1" customWidth="1"/>
    <col min="11274" max="11274" width="31.5" style="353" bestFit="1" customWidth="1"/>
    <col min="11275" max="11275" width="42.125" style="353" customWidth="1"/>
    <col min="11276" max="11276" width="13.5" style="353" bestFit="1" customWidth="1"/>
    <col min="11277" max="11277" width="13.75" style="353" customWidth="1"/>
    <col min="11278" max="11278" width="10" style="353" bestFit="1" customWidth="1"/>
    <col min="11279" max="11279" width="13.25" style="353" customWidth="1"/>
    <col min="11280" max="11280" width="14.5" style="353" customWidth="1"/>
    <col min="11281" max="11281" width="15.625" style="353" customWidth="1"/>
    <col min="11282" max="11520" width="9" style="353"/>
    <col min="11521" max="11521" width="2.5" style="353" customWidth="1"/>
    <col min="11522" max="11522" width="0" style="353" hidden="1" customWidth="1"/>
    <col min="11523" max="11524" width="14.625" style="353" bestFit="1" customWidth="1"/>
    <col min="11525" max="11525" width="39.125" style="353" bestFit="1" customWidth="1"/>
    <col min="11526" max="11526" width="7.125" style="353" customWidth="1"/>
    <col min="11527" max="11527" width="8.5" style="353" bestFit="1" customWidth="1"/>
    <col min="11528" max="11528" width="9.875" style="353" bestFit="1" customWidth="1"/>
    <col min="11529" max="11529" width="13.625" style="353" bestFit="1" customWidth="1"/>
    <col min="11530" max="11530" width="31.5" style="353" bestFit="1" customWidth="1"/>
    <col min="11531" max="11531" width="42.125" style="353" customWidth="1"/>
    <col min="11532" max="11532" width="13.5" style="353" bestFit="1" customWidth="1"/>
    <col min="11533" max="11533" width="13.75" style="353" customWidth="1"/>
    <col min="11534" max="11534" width="10" style="353" bestFit="1" customWidth="1"/>
    <col min="11535" max="11535" width="13.25" style="353" customWidth="1"/>
    <col min="11536" max="11536" width="14.5" style="353" customWidth="1"/>
    <col min="11537" max="11537" width="15.625" style="353" customWidth="1"/>
    <col min="11538" max="11776" width="9" style="353"/>
    <col min="11777" max="11777" width="2.5" style="353" customWidth="1"/>
    <col min="11778" max="11778" width="0" style="353" hidden="1" customWidth="1"/>
    <col min="11779" max="11780" width="14.625" style="353" bestFit="1" customWidth="1"/>
    <col min="11781" max="11781" width="39.125" style="353" bestFit="1" customWidth="1"/>
    <col min="11782" max="11782" width="7.125" style="353" customWidth="1"/>
    <col min="11783" max="11783" width="8.5" style="353" bestFit="1" customWidth="1"/>
    <col min="11784" max="11784" width="9.875" style="353" bestFit="1" customWidth="1"/>
    <col min="11785" max="11785" width="13.625" style="353" bestFit="1" customWidth="1"/>
    <col min="11786" max="11786" width="31.5" style="353" bestFit="1" customWidth="1"/>
    <col min="11787" max="11787" width="42.125" style="353" customWidth="1"/>
    <col min="11788" max="11788" width="13.5" style="353" bestFit="1" customWidth="1"/>
    <col min="11789" max="11789" width="13.75" style="353" customWidth="1"/>
    <col min="11790" max="11790" width="10" style="353" bestFit="1" customWidth="1"/>
    <col min="11791" max="11791" width="13.25" style="353" customWidth="1"/>
    <col min="11792" max="11792" width="14.5" style="353" customWidth="1"/>
    <col min="11793" max="11793" width="15.625" style="353" customWidth="1"/>
    <col min="11794" max="12032" width="9" style="353"/>
    <col min="12033" max="12033" width="2.5" style="353" customWidth="1"/>
    <col min="12034" max="12034" width="0" style="353" hidden="1" customWidth="1"/>
    <col min="12035" max="12036" width="14.625" style="353" bestFit="1" customWidth="1"/>
    <col min="12037" max="12037" width="39.125" style="353" bestFit="1" customWidth="1"/>
    <col min="12038" max="12038" width="7.125" style="353" customWidth="1"/>
    <col min="12039" max="12039" width="8.5" style="353" bestFit="1" customWidth="1"/>
    <col min="12040" max="12040" width="9.875" style="353" bestFit="1" customWidth="1"/>
    <col min="12041" max="12041" width="13.625" style="353" bestFit="1" customWidth="1"/>
    <col min="12042" max="12042" width="31.5" style="353" bestFit="1" customWidth="1"/>
    <col min="12043" max="12043" width="42.125" style="353" customWidth="1"/>
    <col min="12044" max="12044" width="13.5" style="353" bestFit="1" customWidth="1"/>
    <col min="12045" max="12045" width="13.75" style="353" customWidth="1"/>
    <col min="12046" max="12046" width="10" style="353" bestFit="1" customWidth="1"/>
    <col min="12047" max="12047" width="13.25" style="353" customWidth="1"/>
    <col min="12048" max="12048" width="14.5" style="353" customWidth="1"/>
    <col min="12049" max="12049" width="15.625" style="353" customWidth="1"/>
    <col min="12050" max="12288" width="9" style="353"/>
    <col min="12289" max="12289" width="2.5" style="353" customWidth="1"/>
    <col min="12290" max="12290" width="0" style="353" hidden="1" customWidth="1"/>
    <col min="12291" max="12292" width="14.625" style="353" bestFit="1" customWidth="1"/>
    <col min="12293" max="12293" width="39.125" style="353" bestFit="1" customWidth="1"/>
    <col min="12294" max="12294" width="7.125" style="353" customWidth="1"/>
    <col min="12295" max="12295" width="8.5" style="353" bestFit="1" customWidth="1"/>
    <col min="12296" max="12296" width="9.875" style="353" bestFit="1" customWidth="1"/>
    <col min="12297" max="12297" width="13.625" style="353" bestFit="1" customWidth="1"/>
    <col min="12298" max="12298" width="31.5" style="353" bestFit="1" customWidth="1"/>
    <col min="12299" max="12299" width="42.125" style="353" customWidth="1"/>
    <col min="12300" max="12300" width="13.5" style="353" bestFit="1" customWidth="1"/>
    <col min="12301" max="12301" width="13.75" style="353" customWidth="1"/>
    <col min="12302" max="12302" width="10" style="353" bestFit="1" customWidth="1"/>
    <col min="12303" max="12303" width="13.25" style="353" customWidth="1"/>
    <col min="12304" max="12304" width="14.5" style="353" customWidth="1"/>
    <col min="12305" max="12305" width="15.625" style="353" customWidth="1"/>
    <col min="12306" max="12544" width="9" style="353"/>
    <col min="12545" max="12545" width="2.5" style="353" customWidth="1"/>
    <col min="12546" max="12546" width="0" style="353" hidden="1" customWidth="1"/>
    <col min="12547" max="12548" width="14.625" style="353" bestFit="1" customWidth="1"/>
    <col min="12549" max="12549" width="39.125" style="353" bestFit="1" customWidth="1"/>
    <col min="12550" max="12550" width="7.125" style="353" customWidth="1"/>
    <col min="12551" max="12551" width="8.5" style="353" bestFit="1" customWidth="1"/>
    <col min="12552" max="12552" width="9.875" style="353" bestFit="1" customWidth="1"/>
    <col min="12553" max="12553" width="13.625" style="353" bestFit="1" customWidth="1"/>
    <col min="12554" max="12554" width="31.5" style="353" bestFit="1" customWidth="1"/>
    <col min="12555" max="12555" width="42.125" style="353" customWidth="1"/>
    <col min="12556" max="12556" width="13.5" style="353" bestFit="1" customWidth="1"/>
    <col min="12557" max="12557" width="13.75" style="353" customWidth="1"/>
    <col min="12558" max="12558" width="10" style="353" bestFit="1" customWidth="1"/>
    <col min="12559" max="12559" width="13.25" style="353" customWidth="1"/>
    <col min="12560" max="12560" width="14.5" style="353" customWidth="1"/>
    <col min="12561" max="12561" width="15.625" style="353" customWidth="1"/>
    <col min="12562" max="12800" width="9" style="353"/>
    <col min="12801" max="12801" width="2.5" style="353" customWidth="1"/>
    <col min="12802" max="12802" width="0" style="353" hidden="1" customWidth="1"/>
    <col min="12803" max="12804" width="14.625" style="353" bestFit="1" customWidth="1"/>
    <col min="12805" max="12805" width="39.125" style="353" bestFit="1" customWidth="1"/>
    <col min="12806" max="12806" width="7.125" style="353" customWidth="1"/>
    <col min="12807" max="12807" width="8.5" style="353" bestFit="1" customWidth="1"/>
    <col min="12808" max="12808" width="9.875" style="353" bestFit="1" customWidth="1"/>
    <col min="12809" max="12809" width="13.625" style="353" bestFit="1" customWidth="1"/>
    <col min="12810" max="12810" width="31.5" style="353" bestFit="1" customWidth="1"/>
    <col min="12811" max="12811" width="42.125" style="353" customWidth="1"/>
    <col min="12812" max="12812" width="13.5" style="353" bestFit="1" customWidth="1"/>
    <col min="12813" max="12813" width="13.75" style="353" customWidth="1"/>
    <col min="12814" max="12814" width="10" style="353" bestFit="1" customWidth="1"/>
    <col min="12815" max="12815" width="13.25" style="353" customWidth="1"/>
    <col min="12816" max="12816" width="14.5" style="353" customWidth="1"/>
    <col min="12817" max="12817" width="15.625" style="353" customWidth="1"/>
    <col min="12818" max="13056" width="9" style="353"/>
    <col min="13057" max="13057" width="2.5" style="353" customWidth="1"/>
    <col min="13058" max="13058" width="0" style="353" hidden="1" customWidth="1"/>
    <col min="13059" max="13060" width="14.625" style="353" bestFit="1" customWidth="1"/>
    <col min="13061" max="13061" width="39.125" style="353" bestFit="1" customWidth="1"/>
    <col min="13062" max="13062" width="7.125" style="353" customWidth="1"/>
    <col min="13063" max="13063" width="8.5" style="353" bestFit="1" customWidth="1"/>
    <col min="13064" max="13064" width="9.875" style="353" bestFit="1" customWidth="1"/>
    <col min="13065" max="13065" width="13.625" style="353" bestFit="1" customWidth="1"/>
    <col min="13066" max="13066" width="31.5" style="353" bestFit="1" customWidth="1"/>
    <col min="13067" max="13067" width="42.125" style="353" customWidth="1"/>
    <col min="13068" max="13068" width="13.5" style="353" bestFit="1" customWidth="1"/>
    <col min="13069" max="13069" width="13.75" style="353" customWidth="1"/>
    <col min="13070" max="13070" width="10" style="353" bestFit="1" customWidth="1"/>
    <col min="13071" max="13071" width="13.25" style="353" customWidth="1"/>
    <col min="13072" max="13072" width="14.5" style="353" customWidth="1"/>
    <col min="13073" max="13073" width="15.625" style="353" customWidth="1"/>
    <col min="13074" max="13312" width="9" style="353"/>
    <col min="13313" max="13313" width="2.5" style="353" customWidth="1"/>
    <col min="13314" max="13314" width="0" style="353" hidden="1" customWidth="1"/>
    <col min="13315" max="13316" width="14.625" style="353" bestFit="1" customWidth="1"/>
    <col min="13317" max="13317" width="39.125" style="353" bestFit="1" customWidth="1"/>
    <col min="13318" max="13318" width="7.125" style="353" customWidth="1"/>
    <col min="13319" max="13319" width="8.5" style="353" bestFit="1" customWidth="1"/>
    <col min="13320" max="13320" width="9.875" style="353" bestFit="1" customWidth="1"/>
    <col min="13321" max="13321" width="13.625" style="353" bestFit="1" customWidth="1"/>
    <col min="13322" max="13322" width="31.5" style="353" bestFit="1" customWidth="1"/>
    <col min="13323" max="13323" width="42.125" style="353" customWidth="1"/>
    <col min="13324" max="13324" width="13.5" style="353" bestFit="1" customWidth="1"/>
    <col min="13325" max="13325" width="13.75" style="353" customWidth="1"/>
    <col min="13326" max="13326" width="10" style="353" bestFit="1" customWidth="1"/>
    <col min="13327" max="13327" width="13.25" style="353" customWidth="1"/>
    <col min="13328" max="13328" width="14.5" style="353" customWidth="1"/>
    <col min="13329" max="13329" width="15.625" style="353" customWidth="1"/>
    <col min="13330" max="13568" width="9" style="353"/>
    <col min="13569" max="13569" width="2.5" style="353" customWidth="1"/>
    <col min="13570" max="13570" width="0" style="353" hidden="1" customWidth="1"/>
    <col min="13571" max="13572" width="14.625" style="353" bestFit="1" customWidth="1"/>
    <col min="13573" max="13573" width="39.125" style="353" bestFit="1" customWidth="1"/>
    <col min="13574" max="13574" width="7.125" style="353" customWidth="1"/>
    <col min="13575" max="13575" width="8.5" style="353" bestFit="1" customWidth="1"/>
    <col min="13576" max="13576" width="9.875" style="353" bestFit="1" customWidth="1"/>
    <col min="13577" max="13577" width="13.625" style="353" bestFit="1" customWidth="1"/>
    <col min="13578" max="13578" width="31.5" style="353" bestFit="1" customWidth="1"/>
    <col min="13579" max="13579" width="42.125" style="353" customWidth="1"/>
    <col min="13580" max="13580" width="13.5" style="353" bestFit="1" customWidth="1"/>
    <col min="13581" max="13581" width="13.75" style="353" customWidth="1"/>
    <col min="13582" max="13582" width="10" style="353" bestFit="1" customWidth="1"/>
    <col min="13583" max="13583" width="13.25" style="353" customWidth="1"/>
    <col min="13584" max="13584" width="14.5" style="353" customWidth="1"/>
    <col min="13585" max="13585" width="15.625" style="353" customWidth="1"/>
    <col min="13586" max="13824" width="9" style="353"/>
    <col min="13825" max="13825" width="2.5" style="353" customWidth="1"/>
    <col min="13826" max="13826" width="0" style="353" hidden="1" customWidth="1"/>
    <col min="13827" max="13828" width="14.625" style="353" bestFit="1" customWidth="1"/>
    <col min="13829" max="13829" width="39.125" style="353" bestFit="1" customWidth="1"/>
    <col min="13830" max="13830" width="7.125" style="353" customWidth="1"/>
    <col min="13831" max="13831" width="8.5" style="353" bestFit="1" customWidth="1"/>
    <col min="13832" max="13832" width="9.875" style="353" bestFit="1" customWidth="1"/>
    <col min="13833" max="13833" width="13.625" style="353" bestFit="1" customWidth="1"/>
    <col min="13834" max="13834" width="31.5" style="353" bestFit="1" customWidth="1"/>
    <col min="13835" max="13835" width="42.125" style="353" customWidth="1"/>
    <col min="13836" max="13836" width="13.5" style="353" bestFit="1" customWidth="1"/>
    <col min="13837" max="13837" width="13.75" style="353" customWidth="1"/>
    <col min="13838" max="13838" width="10" style="353" bestFit="1" customWidth="1"/>
    <col min="13839" max="13839" width="13.25" style="353" customWidth="1"/>
    <col min="13840" max="13840" width="14.5" style="353" customWidth="1"/>
    <col min="13841" max="13841" width="15.625" style="353" customWidth="1"/>
    <col min="13842" max="14080" width="9" style="353"/>
    <col min="14081" max="14081" width="2.5" style="353" customWidth="1"/>
    <col min="14082" max="14082" width="0" style="353" hidden="1" customWidth="1"/>
    <col min="14083" max="14084" width="14.625" style="353" bestFit="1" customWidth="1"/>
    <col min="14085" max="14085" width="39.125" style="353" bestFit="1" customWidth="1"/>
    <col min="14086" max="14086" width="7.125" style="353" customWidth="1"/>
    <col min="14087" max="14087" width="8.5" style="353" bestFit="1" customWidth="1"/>
    <col min="14088" max="14088" width="9.875" style="353" bestFit="1" customWidth="1"/>
    <col min="14089" max="14089" width="13.625" style="353" bestFit="1" customWidth="1"/>
    <col min="14090" max="14090" width="31.5" style="353" bestFit="1" customWidth="1"/>
    <col min="14091" max="14091" width="42.125" style="353" customWidth="1"/>
    <col min="14092" max="14092" width="13.5" style="353" bestFit="1" customWidth="1"/>
    <col min="14093" max="14093" width="13.75" style="353" customWidth="1"/>
    <col min="14094" max="14094" width="10" style="353" bestFit="1" customWidth="1"/>
    <col min="14095" max="14095" width="13.25" style="353" customWidth="1"/>
    <col min="14096" max="14096" width="14.5" style="353" customWidth="1"/>
    <col min="14097" max="14097" width="15.625" style="353" customWidth="1"/>
    <col min="14098" max="14336" width="9" style="353"/>
    <col min="14337" max="14337" width="2.5" style="353" customWidth="1"/>
    <col min="14338" max="14338" width="0" style="353" hidden="1" customWidth="1"/>
    <col min="14339" max="14340" width="14.625" style="353" bestFit="1" customWidth="1"/>
    <col min="14341" max="14341" width="39.125" style="353" bestFit="1" customWidth="1"/>
    <col min="14342" max="14342" width="7.125" style="353" customWidth="1"/>
    <col min="14343" max="14343" width="8.5" style="353" bestFit="1" customWidth="1"/>
    <col min="14344" max="14344" width="9.875" style="353" bestFit="1" customWidth="1"/>
    <col min="14345" max="14345" width="13.625" style="353" bestFit="1" customWidth="1"/>
    <col min="14346" max="14346" width="31.5" style="353" bestFit="1" customWidth="1"/>
    <col min="14347" max="14347" width="42.125" style="353" customWidth="1"/>
    <col min="14348" max="14348" width="13.5" style="353" bestFit="1" customWidth="1"/>
    <col min="14349" max="14349" width="13.75" style="353" customWidth="1"/>
    <col min="14350" max="14350" width="10" style="353" bestFit="1" customWidth="1"/>
    <col min="14351" max="14351" width="13.25" style="353" customWidth="1"/>
    <col min="14352" max="14352" width="14.5" style="353" customWidth="1"/>
    <col min="14353" max="14353" width="15.625" style="353" customWidth="1"/>
    <col min="14354" max="14592" width="9" style="353"/>
    <col min="14593" max="14593" width="2.5" style="353" customWidth="1"/>
    <col min="14594" max="14594" width="0" style="353" hidden="1" customWidth="1"/>
    <col min="14595" max="14596" width="14.625" style="353" bestFit="1" customWidth="1"/>
    <col min="14597" max="14597" width="39.125" style="353" bestFit="1" customWidth="1"/>
    <col min="14598" max="14598" width="7.125" style="353" customWidth="1"/>
    <col min="14599" max="14599" width="8.5" style="353" bestFit="1" customWidth="1"/>
    <col min="14600" max="14600" width="9.875" style="353" bestFit="1" customWidth="1"/>
    <col min="14601" max="14601" width="13.625" style="353" bestFit="1" customWidth="1"/>
    <col min="14602" max="14602" width="31.5" style="353" bestFit="1" customWidth="1"/>
    <col min="14603" max="14603" width="42.125" style="353" customWidth="1"/>
    <col min="14604" max="14604" width="13.5" style="353" bestFit="1" customWidth="1"/>
    <col min="14605" max="14605" width="13.75" style="353" customWidth="1"/>
    <col min="14606" max="14606" width="10" style="353" bestFit="1" customWidth="1"/>
    <col min="14607" max="14607" width="13.25" style="353" customWidth="1"/>
    <col min="14608" max="14608" width="14.5" style="353" customWidth="1"/>
    <col min="14609" max="14609" width="15.625" style="353" customWidth="1"/>
    <col min="14610" max="14848" width="9" style="353"/>
    <col min="14849" max="14849" width="2.5" style="353" customWidth="1"/>
    <col min="14850" max="14850" width="0" style="353" hidden="1" customWidth="1"/>
    <col min="14851" max="14852" width="14.625" style="353" bestFit="1" customWidth="1"/>
    <col min="14853" max="14853" width="39.125" style="353" bestFit="1" customWidth="1"/>
    <col min="14854" max="14854" width="7.125" style="353" customWidth="1"/>
    <col min="14855" max="14855" width="8.5" style="353" bestFit="1" customWidth="1"/>
    <col min="14856" max="14856" width="9.875" style="353" bestFit="1" customWidth="1"/>
    <col min="14857" max="14857" width="13.625" style="353" bestFit="1" customWidth="1"/>
    <col min="14858" max="14858" width="31.5" style="353" bestFit="1" customWidth="1"/>
    <col min="14859" max="14859" width="42.125" style="353" customWidth="1"/>
    <col min="14860" max="14860" width="13.5" style="353" bestFit="1" customWidth="1"/>
    <col min="14861" max="14861" width="13.75" style="353" customWidth="1"/>
    <col min="14862" max="14862" width="10" style="353" bestFit="1" customWidth="1"/>
    <col min="14863" max="14863" width="13.25" style="353" customWidth="1"/>
    <col min="14864" max="14864" width="14.5" style="353" customWidth="1"/>
    <col min="14865" max="14865" width="15.625" style="353" customWidth="1"/>
    <col min="14866" max="15104" width="9" style="353"/>
    <col min="15105" max="15105" width="2.5" style="353" customWidth="1"/>
    <col min="15106" max="15106" width="0" style="353" hidden="1" customWidth="1"/>
    <col min="15107" max="15108" width="14.625" style="353" bestFit="1" customWidth="1"/>
    <col min="15109" max="15109" width="39.125" style="353" bestFit="1" customWidth="1"/>
    <col min="15110" max="15110" width="7.125" style="353" customWidth="1"/>
    <col min="15111" max="15111" width="8.5" style="353" bestFit="1" customWidth="1"/>
    <col min="15112" max="15112" width="9.875" style="353" bestFit="1" customWidth="1"/>
    <col min="15113" max="15113" width="13.625" style="353" bestFit="1" customWidth="1"/>
    <col min="15114" max="15114" width="31.5" style="353" bestFit="1" customWidth="1"/>
    <col min="15115" max="15115" width="42.125" style="353" customWidth="1"/>
    <col min="15116" max="15116" width="13.5" style="353" bestFit="1" customWidth="1"/>
    <col min="15117" max="15117" width="13.75" style="353" customWidth="1"/>
    <col min="15118" max="15118" width="10" style="353" bestFit="1" customWidth="1"/>
    <col min="15119" max="15119" width="13.25" style="353" customWidth="1"/>
    <col min="15120" max="15120" width="14.5" style="353" customWidth="1"/>
    <col min="15121" max="15121" width="15.625" style="353" customWidth="1"/>
    <col min="15122" max="15360" width="9" style="353"/>
    <col min="15361" max="15361" width="2.5" style="353" customWidth="1"/>
    <col min="15362" max="15362" width="0" style="353" hidden="1" customWidth="1"/>
    <col min="15363" max="15364" width="14.625" style="353" bestFit="1" customWidth="1"/>
    <col min="15365" max="15365" width="39.125" style="353" bestFit="1" customWidth="1"/>
    <col min="15366" max="15366" width="7.125" style="353" customWidth="1"/>
    <col min="15367" max="15367" width="8.5" style="353" bestFit="1" customWidth="1"/>
    <col min="15368" max="15368" width="9.875" style="353" bestFit="1" customWidth="1"/>
    <col min="15369" max="15369" width="13.625" style="353" bestFit="1" customWidth="1"/>
    <col min="15370" max="15370" width="31.5" style="353" bestFit="1" customWidth="1"/>
    <col min="15371" max="15371" width="42.125" style="353" customWidth="1"/>
    <col min="15372" max="15372" width="13.5" style="353" bestFit="1" customWidth="1"/>
    <col min="15373" max="15373" width="13.75" style="353" customWidth="1"/>
    <col min="15374" max="15374" width="10" style="353" bestFit="1" customWidth="1"/>
    <col min="15375" max="15375" width="13.25" style="353" customWidth="1"/>
    <col min="15376" max="15376" width="14.5" style="353" customWidth="1"/>
    <col min="15377" max="15377" width="15.625" style="353" customWidth="1"/>
    <col min="15378" max="15616" width="9" style="353"/>
    <col min="15617" max="15617" width="2.5" style="353" customWidth="1"/>
    <col min="15618" max="15618" width="0" style="353" hidden="1" customWidth="1"/>
    <col min="15619" max="15620" width="14.625" style="353" bestFit="1" customWidth="1"/>
    <col min="15621" max="15621" width="39.125" style="353" bestFit="1" customWidth="1"/>
    <col min="15622" max="15622" width="7.125" style="353" customWidth="1"/>
    <col min="15623" max="15623" width="8.5" style="353" bestFit="1" customWidth="1"/>
    <col min="15624" max="15624" width="9.875" style="353" bestFit="1" customWidth="1"/>
    <col min="15625" max="15625" width="13.625" style="353" bestFit="1" customWidth="1"/>
    <col min="15626" max="15626" width="31.5" style="353" bestFit="1" customWidth="1"/>
    <col min="15627" max="15627" width="42.125" style="353" customWidth="1"/>
    <col min="15628" max="15628" width="13.5" style="353" bestFit="1" customWidth="1"/>
    <col min="15629" max="15629" width="13.75" style="353" customWidth="1"/>
    <col min="15630" max="15630" width="10" style="353" bestFit="1" customWidth="1"/>
    <col min="15631" max="15631" width="13.25" style="353" customWidth="1"/>
    <col min="15632" max="15632" width="14.5" style="353" customWidth="1"/>
    <col min="15633" max="15633" width="15.625" style="353" customWidth="1"/>
    <col min="15634" max="15872" width="9" style="353"/>
    <col min="15873" max="15873" width="2.5" style="353" customWidth="1"/>
    <col min="15874" max="15874" width="0" style="353" hidden="1" customWidth="1"/>
    <col min="15875" max="15876" width="14.625" style="353" bestFit="1" customWidth="1"/>
    <col min="15877" max="15877" width="39.125" style="353" bestFit="1" customWidth="1"/>
    <col min="15878" max="15878" width="7.125" style="353" customWidth="1"/>
    <col min="15879" max="15879" width="8.5" style="353" bestFit="1" customWidth="1"/>
    <col min="15880" max="15880" width="9.875" style="353" bestFit="1" customWidth="1"/>
    <col min="15881" max="15881" width="13.625" style="353" bestFit="1" customWidth="1"/>
    <col min="15882" max="15882" width="31.5" style="353" bestFit="1" customWidth="1"/>
    <col min="15883" max="15883" width="42.125" style="353" customWidth="1"/>
    <col min="15884" max="15884" width="13.5" style="353" bestFit="1" customWidth="1"/>
    <col min="15885" max="15885" width="13.75" style="353" customWidth="1"/>
    <col min="15886" max="15886" width="10" style="353" bestFit="1" customWidth="1"/>
    <col min="15887" max="15887" width="13.25" style="353" customWidth="1"/>
    <col min="15888" max="15888" width="14.5" style="353" customWidth="1"/>
    <col min="15889" max="15889" width="15.625" style="353" customWidth="1"/>
    <col min="15890" max="16128" width="9" style="353"/>
    <col min="16129" max="16129" width="2.5" style="353" customWidth="1"/>
    <col min="16130" max="16130" width="0" style="353" hidden="1" customWidth="1"/>
    <col min="16131" max="16132" width="14.625" style="353" bestFit="1" customWidth="1"/>
    <col min="16133" max="16133" width="39.125" style="353" bestFit="1" customWidth="1"/>
    <col min="16134" max="16134" width="7.125" style="353" customWidth="1"/>
    <col min="16135" max="16135" width="8.5" style="353" bestFit="1" customWidth="1"/>
    <col min="16136" max="16136" width="9.875" style="353" bestFit="1" customWidth="1"/>
    <col min="16137" max="16137" width="13.625" style="353" bestFit="1" customWidth="1"/>
    <col min="16138" max="16138" width="31.5" style="353" bestFit="1" customWidth="1"/>
    <col min="16139" max="16139" width="42.125" style="353" customWidth="1"/>
    <col min="16140" max="16140" width="13.5" style="353" bestFit="1" customWidth="1"/>
    <col min="16141" max="16141" width="13.75" style="353" customWidth="1"/>
    <col min="16142" max="16142" width="10" style="353" bestFit="1" customWidth="1"/>
    <col min="16143" max="16143" width="13.25" style="353" customWidth="1"/>
    <col min="16144" max="16144" width="14.5" style="353" customWidth="1"/>
    <col min="16145" max="16145" width="15.625" style="353" customWidth="1"/>
    <col min="16146" max="16384" width="9" style="353"/>
  </cols>
  <sheetData>
    <row r="1" spans="2:18">
      <c r="L1" s="529"/>
    </row>
    <row r="2" spans="2:18" ht="20.100000000000001" customHeight="1">
      <c r="B2" s="346" t="s">
        <v>0</v>
      </c>
      <c r="C2" s="346"/>
      <c r="D2" s="346"/>
      <c r="E2" s="347" t="s">
        <v>1007</v>
      </c>
      <c r="G2" s="349" t="s">
        <v>2</v>
      </c>
      <c r="H2" s="350"/>
      <c r="I2" s="351"/>
      <c r="J2" s="396">
        <f>SUM(H:H)</f>
        <v>3141187</v>
      </c>
    </row>
    <row r="3" spans="2:18" ht="20.100000000000001" customHeight="1">
      <c r="B3" s="346" t="s">
        <v>3</v>
      </c>
      <c r="C3" s="346"/>
      <c r="D3" s="346"/>
      <c r="E3" s="347" t="s">
        <v>1008</v>
      </c>
    </row>
    <row r="4" spans="2:18" ht="20.100000000000001" customHeight="1">
      <c r="B4" s="346" t="s">
        <v>5</v>
      </c>
      <c r="C4" s="346"/>
      <c r="D4" s="346"/>
      <c r="E4" s="347">
        <v>127287</v>
      </c>
      <c r="G4" s="346" t="s">
        <v>16</v>
      </c>
      <c r="H4" s="346"/>
      <c r="I4" s="346"/>
      <c r="J4" s="399"/>
      <c r="K4" s="399"/>
    </row>
    <row r="5" spans="2:18" ht="20.100000000000001" customHeight="1">
      <c r="B5" s="346" t="s">
        <v>6</v>
      </c>
      <c r="C5" s="346"/>
      <c r="D5" s="346"/>
      <c r="E5" s="359"/>
      <c r="G5" s="346"/>
      <c r="H5" s="346"/>
      <c r="I5" s="346"/>
      <c r="J5" s="399"/>
      <c r="K5" s="399"/>
    </row>
    <row r="6" spans="2:18" ht="20.100000000000001" customHeight="1">
      <c r="B6" s="346" t="s">
        <v>7</v>
      </c>
      <c r="C6" s="346"/>
      <c r="D6" s="346"/>
      <c r="E6" s="359"/>
      <c r="G6" s="346"/>
      <c r="H6" s="346"/>
      <c r="I6" s="346"/>
      <c r="J6" s="399"/>
      <c r="K6" s="399"/>
    </row>
    <row r="8" spans="2:18" s="360" customFormat="1" ht="19.5" customHeight="1">
      <c r="B8" s="530" t="s">
        <v>150</v>
      </c>
      <c r="C8" s="531" t="s">
        <v>8</v>
      </c>
      <c r="D8" s="531" t="s">
        <v>9</v>
      </c>
      <c r="E8" s="532" t="s">
        <v>10</v>
      </c>
      <c r="F8" s="533" t="s">
        <v>11</v>
      </c>
      <c r="G8" s="534" t="s">
        <v>12</v>
      </c>
      <c r="H8" s="535" t="s">
        <v>13</v>
      </c>
      <c r="I8" s="536" t="s">
        <v>14</v>
      </c>
      <c r="J8" s="537" t="s">
        <v>15</v>
      </c>
      <c r="K8" s="537" t="s">
        <v>16</v>
      </c>
      <c r="L8" s="537" t="s">
        <v>17</v>
      </c>
      <c r="M8" s="530" t="s">
        <v>18</v>
      </c>
      <c r="N8" s="530" t="s">
        <v>19</v>
      </c>
      <c r="O8" s="537" t="s">
        <v>20</v>
      </c>
      <c r="P8" s="538" t="s">
        <v>21</v>
      </c>
      <c r="Q8" s="538" t="s">
        <v>151</v>
      </c>
    </row>
    <row r="9" spans="2:18" s="360" customFormat="1" ht="18" customHeight="1">
      <c r="B9" s="25"/>
      <c r="C9" s="401" t="s">
        <v>1009</v>
      </c>
      <c r="D9" s="401" t="s">
        <v>1009</v>
      </c>
      <c r="E9" s="401" t="s">
        <v>1010</v>
      </c>
      <c r="F9" s="539">
        <v>1</v>
      </c>
      <c r="G9" s="416">
        <v>546000</v>
      </c>
      <c r="H9" s="540">
        <f t="shared" ref="H9:H24" si="0">G9*F9</f>
        <v>546000</v>
      </c>
      <c r="I9" s="156"/>
      <c r="J9" s="16" t="s">
        <v>1613</v>
      </c>
      <c r="K9" s="79" t="s">
        <v>1011</v>
      </c>
      <c r="L9" s="158"/>
      <c r="M9" s="148"/>
      <c r="N9" s="148"/>
      <c r="O9" s="166"/>
      <c r="P9" s="148"/>
      <c r="Q9" s="154"/>
      <c r="R9" s="386"/>
    </row>
    <row r="10" spans="2:18" s="360" customFormat="1" ht="18" customHeight="1">
      <c r="B10" s="25"/>
      <c r="C10" s="401" t="s">
        <v>1009</v>
      </c>
      <c r="D10" s="401" t="s">
        <v>1009</v>
      </c>
      <c r="E10" s="401" t="s">
        <v>1614</v>
      </c>
      <c r="F10" s="539">
        <v>1</v>
      </c>
      <c r="G10" s="416">
        <v>5500</v>
      </c>
      <c r="H10" s="540">
        <f t="shared" si="0"/>
        <v>5500</v>
      </c>
      <c r="I10" s="156"/>
      <c r="J10" s="401" t="s">
        <v>1614</v>
      </c>
      <c r="K10" s="79"/>
      <c r="L10" s="158"/>
      <c r="M10" s="148"/>
      <c r="N10" s="148"/>
      <c r="O10" s="166"/>
      <c r="P10" s="148"/>
      <c r="Q10" s="154"/>
      <c r="R10" s="386"/>
    </row>
    <row r="11" spans="2:18" s="360" customFormat="1" ht="18" customHeight="1">
      <c r="B11" s="78"/>
      <c r="C11" s="413" t="s">
        <v>165</v>
      </c>
      <c r="D11" s="413" t="s">
        <v>165</v>
      </c>
      <c r="E11" s="401" t="s">
        <v>1029</v>
      </c>
      <c r="F11" s="539">
        <v>1</v>
      </c>
      <c r="G11" s="540">
        <v>80000</v>
      </c>
      <c r="H11" s="540">
        <f t="shared" si="0"/>
        <v>80000</v>
      </c>
      <c r="I11" s="156"/>
      <c r="J11" s="16" t="s">
        <v>1030</v>
      </c>
      <c r="K11" s="158"/>
      <c r="L11" s="158"/>
      <c r="M11" s="152"/>
      <c r="N11" s="148"/>
      <c r="O11" s="166"/>
      <c r="P11" s="152"/>
      <c r="Q11" s="154"/>
      <c r="R11" s="386"/>
    </row>
    <row r="12" spans="2:18" s="360" customFormat="1" ht="18" customHeight="1">
      <c r="B12" s="78"/>
      <c r="C12" s="413" t="s">
        <v>165</v>
      </c>
      <c r="D12" s="413" t="s">
        <v>165</v>
      </c>
      <c r="E12" s="401" t="s">
        <v>1072</v>
      </c>
      <c r="F12" s="539">
        <v>1</v>
      </c>
      <c r="G12" s="540">
        <v>24700</v>
      </c>
      <c r="H12" s="540">
        <f t="shared" si="0"/>
        <v>24700</v>
      </c>
      <c r="I12" s="156"/>
      <c r="J12" s="401" t="s">
        <v>1073</v>
      </c>
      <c r="K12" s="79" t="s">
        <v>1615</v>
      </c>
      <c r="L12" s="158"/>
      <c r="M12" s="148"/>
      <c r="N12" s="148"/>
      <c r="O12" s="166"/>
      <c r="P12" s="148"/>
      <c r="Q12" s="154"/>
      <c r="R12" s="386"/>
    </row>
    <row r="13" spans="2:18" s="360" customFormat="1" ht="18" customHeight="1">
      <c r="B13" s="78"/>
      <c r="C13" s="413" t="s">
        <v>165</v>
      </c>
      <c r="D13" s="413" t="s">
        <v>165</v>
      </c>
      <c r="E13" s="401" t="s">
        <v>1074</v>
      </c>
      <c r="F13" s="539">
        <v>1</v>
      </c>
      <c r="G13" s="540">
        <v>24700</v>
      </c>
      <c r="H13" s="540">
        <f t="shared" si="0"/>
        <v>24700</v>
      </c>
      <c r="I13" s="156"/>
      <c r="J13" s="401" t="s">
        <v>1075</v>
      </c>
      <c r="K13" s="79" t="s">
        <v>1615</v>
      </c>
      <c r="L13" s="158"/>
      <c r="M13" s="148"/>
      <c r="N13" s="148"/>
      <c r="O13" s="166"/>
      <c r="P13" s="148"/>
      <c r="Q13" s="154"/>
      <c r="R13" s="386"/>
    </row>
    <row r="14" spans="2:18" s="360" customFormat="1" ht="18" customHeight="1">
      <c r="B14" s="78"/>
      <c r="C14" s="413" t="s">
        <v>165</v>
      </c>
      <c r="D14" s="413" t="s">
        <v>165</v>
      </c>
      <c r="E14" s="401" t="s">
        <v>1076</v>
      </c>
      <c r="F14" s="539">
        <v>1</v>
      </c>
      <c r="G14" s="540">
        <v>24500</v>
      </c>
      <c r="H14" s="540">
        <f t="shared" si="0"/>
        <v>24500</v>
      </c>
      <c r="I14" s="156"/>
      <c r="J14" s="401" t="s">
        <v>1077</v>
      </c>
      <c r="K14" s="79" t="s">
        <v>1615</v>
      </c>
      <c r="L14" s="158"/>
      <c r="M14" s="148"/>
      <c r="N14" s="148"/>
      <c r="O14" s="166"/>
      <c r="P14" s="148"/>
      <c r="Q14" s="154"/>
      <c r="R14" s="386"/>
    </row>
    <row r="15" spans="2:18" s="360" customFormat="1" ht="18" customHeight="1">
      <c r="B15" s="541"/>
      <c r="C15" s="413" t="s">
        <v>165</v>
      </c>
      <c r="D15" s="413" t="s">
        <v>165</v>
      </c>
      <c r="E15" s="401" t="s">
        <v>1616</v>
      </c>
      <c r="F15" s="539">
        <v>1</v>
      </c>
      <c r="G15" s="540">
        <v>22600</v>
      </c>
      <c r="H15" s="540">
        <f t="shared" si="0"/>
        <v>22600</v>
      </c>
      <c r="I15" s="156"/>
      <c r="J15" s="401" t="s">
        <v>1079</v>
      </c>
      <c r="K15" s="79" t="s">
        <v>1615</v>
      </c>
      <c r="L15" s="158"/>
      <c r="M15" s="148"/>
      <c r="N15" s="148"/>
      <c r="O15" s="166"/>
      <c r="P15" s="148"/>
      <c r="Q15" s="154"/>
      <c r="R15" s="386"/>
    </row>
    <row r="16" spans="2:18" s="360" customFormat="1" ht="18" customHeight="1">
      <c r="B16" s="78"/>
      <c r="C16" s="413" t="s">
        <v>165</v>
      </c>
      <c r="D16" s="413" t="s">
        <v>165</v>
      </c>
      <c r="E16" s="401" t="s">
        <v>1617</v>
      </c>
      <c r="F16" s="539">
        <v>1</v>
      </c>
      <c r="G16" s="540">
        <v>10000</v>
      </c>
      <c r="H16" s="540">
        <f t="shared" si="0"/>
        <v>10000</v>
      </c>
      <c r="I16" s="156"/>
      <c r="J16" s="401" t="s">
        <v>1081</v>
      </c>
      <c r="K16" s="79" t="s">
        <v>1615</v>
      </c>
      <c r="L16" s="158"/>
      <c r="M16" s="148"/>
      <c r="N16" s="148"/>
      <c r="O16" s="166"/>
      <c r="P16" s="148"/>
      <c r="Q16" s="154"/>
      <c r="R16" s="386"/>
    </row>
    <row r="17" spans="1:18" s="360" customFormat="1" ht="18" customHeight="1">
      <c r="B17" s="78"/>
      <c r="C17" s="413" t="s">
        <v>165</v>
      </c>
      <c r="D17" s="413" t="s">
        <v>165</v>
      </c>
      <c r="E17" s="401" t="s">
        <v>1618</v>
      </c>
      <c r="F17" s="539">
        <v>1</v>
      </c>
      <c r="G17" s="540">
        <v>30000</v>
      </c>
      <c r="H17" s="540">
        <f t="shared" si="0"/>
        <v>30000</v>
      </c>
      <c r="I17" s="156"/>
      <c r="J17" s="401" t="s">
        <v>1083</v>
      </c>
      <c r="K17" s="79" t="s">
        <v>1615</v>
      </c>
      <c r="L17" s="158"/>
      <c r="M17" s="148"/>
      <c r="N17" s="148"/>
      <c r="O17" s="166"/>
      <c r="P17" s="148"/>
      <c r="Q17" s="154"/>
      <c r="R17" s="386"/>
    </row>
    <row r="18" spans="1:18" s="360" customFormat="1" ht="18" customHeight="1">
      <c r="B18" s="78"/>
      <c r="C18" s="413" t="s">
        <v>165</v>
      </c>
      <c r="D18" s="413" t="s">
        <v>165</v>
      </c>
      <c r="E18" s="401" t="s">
        <v>1084</v>
      </c>
      <c r="F18" s="539">
        <v>1</v>
      </c>
      <c r="G18" s="540">
        <v>7000</v>
      </c>
      <c r="H18" s="540">
        <f t="shared" si="0"/>
        <v>7000</v>
      </c>
      <c r="I18" s="156"/>
      <c r="J18" s="401" t="s">
        <v>1085</v>
      </c>
      <c r="K18" s="79" t="s">
        <v>1615</v>
      </c>
      <c r="L18" s="158"/>
      <c r="M18" s="148"/>
      <c r="N18" s="148"/>
      <c r="O18" s="166"/>
      <c r="P18" s="148"/>
      <c r="Q18" s="154"/>
      <c r="R18" s="386"/>
    </row>
    <row r="19" spans="1:18" s="360" customFormat="1" ht="18" customHeight="1">
      <c r="A19" s="373"/>
      <c r="B19" s="78"/>
      <c r="C19" s="413" t="s">
        <v>165</v>
      </c>
      <c r="D19" s="413" t="s">
        <v>165</v>
      </c>
      <c r="E19" s="401" t="s">
        <v>1086</v>
      </c>
      <c r="F19" s="539">
        <v>2</v>
      </c>
      <c r="G19" s="542">
        <v>7000</v>
      </c>
      <c r="H19" s="540">
        <f t="shared" si="0"/>
        <v>14000</v>
      </c>
      <c r="I19" s="434"/>
      <c r="J19" s="236" t="s">
        <v>1087</v>
      </c>
      <c r="K19" s="79" t="s">
        <v>1615</v>
      </c>
      <c r="L19" s="369"/>
      <c r="M19" s="370"/>
      <c r="N19" s="428"/>
      <c r="O19" s="429"/>
      <c r="P19" s="370"/>
      <c r="Q19" s="372"/>
      <c r="R19" s="543"/>
    </row>
    <row r="20" spans="1:18" s="360" customFormat="1" ht="18" customHeight="1">
      <c r="B20" s="78"/>
      <c r="C20" s="413" t="s">
        <v>165</v>
      </c>
      <c r="D20" s="413" t="s">
        <v>165</v>
      </c>
      <c r="E20" s="401" t="s">
        <v>1088</v>
      </c>
      <c r="F20" s="539">
        <v>1</v>
      </c>
      <c r="G20" s="544">
        <v>800</v>
      </c>
      <c r="H20" s="540">
        <f t="shared" si="0"/>
        <v>800</v>
      </c>
      <c r="I20" s="23"/>
      <c r="J20" s="16" t="s">
        <v>1089</v>
      </c>
      <c r="K20" s="79" t="s">
        <v>1615</v>
      </c>
      <c r="L20" s="158"/>
      <c r="M20" s="152"/>
      <c r="N20" s="148"/>
      <c r="O20" s="166"/>
      <c r="P20" s="152"/>
      <c r="Q20" s="154"/>
      <c r="R20" s="386"/>
    </row>
    <row r="21" spans="1:18" s="360" customFormat="1" ht="18" customHeight="1">
      <c r="B21" s="78"/>
      <c r="C21" s="413" t="s">
        <v>165</v>
      </c>
      <c r="D21" s="413" t="s">
        <v>165</v>
      </c>
      <c r="E21" s="401" t="s">
        <v>1090</v>
      </c>
      <c r="F21" s="539">
        <v>1</v>
      </c>
      <c r="G21" s="544">
        <v>1000</v>
      </c>
      <c r="H21" s="540">
        <f t="shared" si="0"/>
        <v>1000</v>
      </c>
      <c r="I21" s="23"/>
      <c r="J21" s="16" t="s">
        <v>1091</v>
      </c>
      <c r="K21" s="79" t="s">
        <v>1615</v>
      </c>
      <c r="L21" s="158"/>
      <c r="M21" s="152"/>
      <c r="N21" s="148"/>
      <c r="O21" s="166"/>
      <c r="P21" s="152"/>
      <c r="Q21" s="154"/>
      <c r="R21" s="386"/>
    </row>
    <row r="22" spans="1:18" s="360" customFormat="1" ht="18" customHeight="1">
      <c r="B22" s="78"/>
      <c r="C22" s="413" t="s">
        <v>165</v>
      </c>
      <c r="D22" s="413" t="s">
        <v>165</v>
      </c>
      <c r="E22" s="401" t="s">
        <v>1092</v>
      </c>
      <c r="F22" s="539">
        <v>1</v>
      </c>
      <c r="G22" s="544">
        <v>1000</v>
      </c>
      <c r="H22" s="540">
        <f t="shared" si="0"/>
        <v>1000</v>
      </c>
      <c r="I22" s="23"/>
      <c r="J22" s="16" t="s">
        <v>1093</v>
      </c>
      <c r="K22" s="79" t="s">
        <v>1615</v>
      </c>
      <c r="L22" s="158"/>
      <c r="M22" s="152"/>
      <c r="N22" s="148"/>
      <c r="O22" s="166"/>
      <c r="P22" s="152"/>
      <c r="Q22" s="154"/>
      <c r="R22" s="386"/>
    </row>
    <row r="23" spans="1:18" s="360" customFormat="1" ht="18" customHeight="1">
      <c r="B23" s="78"/>
      <c r="C23" s="413" t="s">
        <v>165</v>
      </c>
      <c r="D23" s="413" t="s">
        <v>165</v>
      </c>
      <c r="E23" s="401" t="s">
        <v>1619</v>
      </c>
      <c r="F23" s="539">
        <v>1</v>
      </c>
      <c r="G23" s="544">
        <v>800</v>
      </c>
      <c r="H23" s="540">
        <f t="shared" si="0"/>
        <v>800</v>
      </c>
      <c r="I23" s="23"/>
      <c r="J23" s="16" t="s">
        <v>1620</v>
      </c>
      <c r="K23" s="79" t="s">
        <v>1615</v>
      </c>
      <c r="L23" s="158"/>
      <c r="M23" s="152"/>
      <c r="N23" s="148"/>
      <c r="O23" s="166"/>
      <c r="P23" s="152"/>
      <c r="Q23" s="154"/>
      <c r="R23" s="386"/>
    </row>
    <row r="24" spans="1:18" s="360" customFormat="1" ht="18" customHeight="1">
      <c r="B24" s="78"/>
      <c r="C24" s="413" t="s">
        <v>165</v>
      </c>
      <c r="D24" s="413" t="s">
        <v>165</v>
      </c>
      <c r="E24" s="401" t="s">
        <v>1621</v>
      </c>
      <c r="F24" s="539">
        <v>4</v>
      </c>
      <c r="G24" s="540">
        <v>10000</v>
      </c>
      <c r="H24" s="540">
        <f t="shared" si="0"/>
        <v>40000</v>
      </c>
      <c r="I24" s="156"/>
      <c r="J24" s="16"/>
      <c r="K24" s="79" t="s">
        <v>1615</v>
      </c>
      <c r="L24" s="158"/>
      <c r="M24" s="152"/>
      <c r="N24" s="148"/>
      <c r="O24" s="166"/>
      <c r="P24" s="152"/>
      <c r="Q24" s="154"/>
      <c r="R24" s="386"/>
    </row>
    <row r="25" spans="1:18" s="360" customFormat="1" ht="18" customHeight="1">
      <c r="B25" s="78"/>
      <c r="C25" s="545" t="s">
        <v>165</v>
      </c>
      <c r="D25" s="545" t="s">
        <v>165</v>
      </c>
      <c r="E25" s="546" t="s">
        <v>1153</v>
      </c>
      <c r="F25" s="547">
        <v>1</v>
      </c>
      <c r="G25" s="548">
        <v>11000</v>
      </c>
      <c r="H25" s="548">
        <f t="shared" ref="H25:H60" si="1">F25*G25</f>
        <v>11000</v>
      </c>
      <c r="I25" s="549"/>
      <c r="J25" s="550" t="s">
        <v>1154</v>
      </c>
      <c r="K25" s="79" t="s">
        <v>1615</v>
      </c>
      <c r="L25" s="158"/>
      <c r="M25" s="148"/>
      <c r="N25" s="148"/>
      <c r="O25" s="166"/>
      <c r="P25" s="148"/>
      <c r="Q25" s="154"/>
      <c r="R25" s="386"/>
    </row>
    <row r="26" spans="1:18" s="360" customFormat="1" ht="18" customHeight="1">
      <c r="B26" s="78"/>
      <c r="C26" s="413" t="s">
        <v>165</v>
      </c>
      <c r="D26" s="413" t="s">
        <v>165</v>
      </c>
      <c r="E26" s="418" t="s">
        <v>1155</v>
      </c>
      <c r="F26" s="539">
        <v>1</v>
      </c>
      <c r="G26" s="415">
        <v>28000</v>
      </c>
      <c r="H26" s="415">
        <f t="shared" si="1"/>
        <v>28000</v>
      </c>
      <c r="I26" s="156"/>
      <c r="J26" s="158" t="s">
        <v>1156</v>
      </c>
      <c r="K26" s="79" t="s">
        <v>1615</v>
      </c>
      <c r="L26" s="158"/>
      <c r="M26" s="148"/>
      <c r="N26" s="148"/>
      <c r="O26" s="166"/>
      <c r="P26" s="148"/>
      <c r="Q26" s="154"/>
      <c r="R26" s="386"/>
    </row>
    <row r="27" spans="1:18" s="360" customFormat="1" ht="18" customHeight="1">
      <c r="B27" s="78"/>
      <c r="C27" s="413" t="s">
        <v>165</v>
      </c>
      <c r="D27" s="413" t="s">
        <v>165</v>
      </c>
      <c r="E27" s="418" t="s">
        <v>1157</v>
      </c>
      <c r="F27" s="539">
        <v>1</v>
      </c>
      <c r="G27" s="415">
        <v>4000</v>
      </c>
      <c r="H27" s="415">
        <f t="shared" si="1"/>
        <v>4000</v>
      </c>
      <c r="I27" s="156"/>
      <c r="J27" s="158" t="s">
        <v>1158</v>
      </c>
      <c r="K27" s="79" t="s">
        <v>1615</v>
      </c>
      <c r="L27" s="158"/>
      <c r="M27" s="148"/>
      <c r="N27" s="148"/>
      <c r="O27" s="166"/>
      <c r="P27" s="148"/>
      <c r="Q27" s="154"/>
      <c r="R27" s="386"/>
    </row>
    <row r="28" spans="1:18" s="360" customFormat="1" ht="18" customHeight="1">
      <c r="B28" s="78"/>
      <c r="C28" s="413" t="s">
        <v>165</v>
      </c>
      <c r="D28" s="413" t="s">
        <v>165</v>
      </c>
      <c r="E28" s="418" t="s">
        <v>1159</v>
      </c>
      <c r="F28" s="539">
        <v>1</v>
      </c>
      <c r="G28" s="415">
        <v>4000</v>
      </c>
      <c r="H28" s="415">
        <f t="shared" si="1"/>
        <v>4000</v>
      </c>
      <c r="I28" s="156"/>
      <c r="J28" s="158" t="s">
        <v>1160</v>
      </c>
      <c r="K28" s="79" t="s">
        <v>1615</v>
      </c>
      <c r="L28" s="158"/>
      <c r="M28" s="148"/>
      <c r="N28" s="148"/>
      <c r="O28" s="166"/>
      <c r="P28" s="148"/>
      <c r="Q28" s="154"/>
      <c r="R28" s="386"/>
    </row>
    <row r="29" spans="1:18" s="360" customFormat="1" ht="18" customHeight="1">
      <c r="B29" s="78"/>
      <c r="C29" s="413" t="s">
        <v>165</v>
      </c>
      <c r="D29" s="413" t="s">
        <v>165</v>
      </c>
      <c r="E29" s="418" t="s">
        <v>1161</v>
      </c>
      <c r="F29" s="539">
        <v>1</v>
      </c>
      <c r="G29" s="415">
        <v>4000</v>
      </c>
      <c r="H29" s="415">
        <f t="shared" si="1"/>
        <v>4000</v>
      </c>
      <c r="I29" s="156"/>
      <c r="J29" s="158" t="s">
        <v>1162</v>
      </c>
      <c r="K29" s="79" t="s">
        <v>1615</v>
      </c>
      <c r="L29" s="158"/>
      <c r="M29" s="148"/>
      <c r="N29" s="148"/>
      <c r="O29" s="166"/>
      <c r="P29" s="148"/>
      <c r="Q29" s="154"/>
      <c r="R29" s="386"/>
    </row>
    <row r="30" spans="1:18" s="360" customFormat="1" ht="18" customHeight="1">
      <c r="B30" s="363"/>
      <c r="C30" s="413" t="s">
        <v>165</v>
      </c>
      <c r="D30" s="413" t="s">
        <v>165</v>
      </c>
      <c r="E30" s="401" t="s">
        <v>1164</v>
      </c>
      <c r="F30" s="539">
        <v>4</v>
      </c>
      <c r="G30" s="415">
        <v>18000</v>
      </c>
      <c r="H30" s="415">
        <f t="shared" si="1"/>
        <v>72000</v>
      </c>
      <c r="I30" s="156"/>
      <c r="J30" s="417" t="s">
        <v>1165</v>
      </c>
      <c r="K30" s="79" t="s">
        <v>1615</v>
      </c>
      <c r="L30" s="158"/>
      <c r="M30" s="148"/>
      <c r="N30" s="148"/>
      <c r="O30" s="166"/>
      <c r="P30" s="148"/>
      <c r="Q30" s="154"/>
      <c r="R30" s="386"/>
    </row>
    <row r="31" spans="1:18" s="360" customFormat="1" ht="18" customHeight="1">
      <c r="B31" s="363"/>
      <c r="C31" s="413" t="s">
        <v>165</v>
      </c>
      <c r="D31" s="413" t="s">
        <v>165</v>
      </c>
      <c r="E31" s="401" t="s">
        <v>1166</v>
      </c>
      <c r="F31" s="539">
        <v>4</v>
      </c>
      <c r="G31" s="415">
        <v>8000</v>
      </c>
      <c r="H31" s="415">
        <f t="shared" si="1"/>
        <v>32000</v>
      </c>
      <c r="I31" s="156"/>
      <c r="J31" s="417" t="s">
        <v>1167</v>
      </c>
      <c r="K31" s="79" t="s">
        <v>1615</v>
      </c>
      <c r="L31" s="158"/>
      <c r="M31" s="148"/>
      <c r="N31" s="148"/>
      <c r="O31" s="166"/>
      <c r="P31" s="148"/>
      <c r="Q31" s="154"/>
      <c r="R31" s="386"/>
    </row>
    <row r="32" spans="1:18" s="360" customFormat="1" ht="18" customHeight="1">
      <c r="B32" s="363"/>
      <c r="C32" s="413" t="s">
        <v>165</v>
      </c>
      <c r="D32" s="413" t="s">
        <v>165</v>
      </c>
      <c r="E32" s="401" t="s">
        <v>1168</v>
      </c>
      <c r="F32" s="551">
        <v>4</v>
      </c>
      <c r="G32" s="415">
        <v>3000</v>
      </c>
      <c r="H32" s="415">
        <f t="shared" si="1"/>
        <v>12000</v>
      </c>
      <c r="I32" s="416"/>
      <c r="J32" s="417" t="s">
        <v>1169</v>
      </c>
      <c r="K32" s="79" t="s">
        <v>1615</v>
      </c>
      <c r="L32" s="418"/>
      <c r="M32" s="419"/>
      <c r="N32" s="419"/>
      <c r="O32" s="419"/>
      <c r="P32" s="419"/>
      <c r="Q32" s="419"/>
      <c r="R32" s="386"/>
    </row>
    <row r="33" spans="2:18" s="360" customFormat="1" ht="18" customHeight="1">
      <c r="B33" s="363"/>
      <c r="C33" s="413" t="s">
        <v>165</v>
      </c>
      <c r="D33" s="413" t="s">
        <v>165</v>
      </c>
      <c r="E33" s="401" t="s">
        <v>1170</v>
      </c>
      <c r="F33" s="551">
        <v>2</v>
      </c>
      <c r="G33" s="415">
        <v>6500</v>
      </c>
      <c r="H33" s="415">
        <f t="shared" si="1"/>
        <v>13000</v>
      </c>
      <c r="I33" s="416"/>
      <c r="J33" s="418" t="s">
        <v>1171</v>
      </c>
      <c r="K33" s="79" t="s">
        <v>1615</v>
      </c>
      <c r="L33" s="418"/>
      <c r="M33" s="419"/>
      <c r="N33" s="419"/>
      <c r="O33" s="419"/>
      <c r="P33" s="419"/>
      <c r="Q33" s="419"/>
      <c r="R33" s="386"/>
    </row>
    <row r="34" spans="2:18" s="360" customFormat="1" ht="18" customHeight="1">
      <c r="B34" s="363"/>
      <c r="C34" s="552" t="s">
        <v>165</v>
      </c>
      <c r="D34" s="552" t="s">
        <v>165</v>
      </c>
      <c r="E34" s="465" t="s">
        <v>1172</v>
      </c>
      <c r="F34" s="553">
        <v>4</v>
      </c>
      <c r="G34" s="467">
        <v>17000</v>
      </c>
      <c r="H34" s="467">
        <f t="shared" si="1"/>
        <v>68000</v>
      </c>
      <c r="I34" s="468"/>
      <c r="J34" s="469" t="s">
        <v>1173</v>
      </c>
      <c r="K34" s="79" t="s">
        <v>1615</v>
      </c>
      <c r="L34" s="418"/>
      <c r="M34" s="419"/>
      <c r="N34" s="419"/>
      <c r="O34" s="419"/>
      <c r="P34" s="419"/>
      <c r="Q34" s="419"/>
      <c r="R34" s="386"/>
    </row>
    <row r="35" spans="2:18" ht="18" customHeight="1">
      <c r="B35" s="363"/>
      <c r="C35" s="545" t="s">
        <v>165</v>
      </c>
      <c r="D35" s="545" t="s">
        <v>165</v>
      </c>
      <c r="E35" s="554" t="s">
        <v>1182</v>
      </c>
      <c r="F35" s="547">
        <v>1</v>
      </c>
      <c r="G35" s="548">
        <v>33000</v>
      </c>
      <c r="H35" s="548">
        <f t="shared" si="1"/>
        <v>33000</v>
      </c>
      <c r="I35" s="555"/>
      <c r="J35" s="556" t="s">
        <v>1183</v>
      </c>
      <c r="K35" s="79" t="s">
        <v>1615</v>
      </c>
      <c r="L35" s="418"/>
      <c r="M35" s="419"/>
      <c r="N35" s="419"/>
      <c r="O35" s="419"/>
      <c r="P35" s="419"/>
      <c r="Q35" s="419"/>
      <c r="R35" s="291"/>
    </row>
    <row r="36" spans="2:18" ht="18" customHeight="1">
      <c r="B36" s="363"/>
      <c r="C36" s="413" t="s">
        <v>165</v>
      </c>
      <c r="D36" s="413" t="s">
        <v>165</v>
      </c>
      <c r="E36" s="414" t="s">
        <v>1184</v>
      </c>
      <c r="F36" s="539">
        <v>8</v>
      </c>
      <c r="G36" s="415">
        <v>1000</v>
      </c>
      <c r="H36" s="415">
        <f t="shared" si="1"/>
        <v>8000</v>
      </c>
      <c r="I36" s="416"/>
      <c r="J36" s="417" t="s">
        <v>1185</v>
      </c>
      <c r="K36" s="79" t="s">
        <v>1615</v>
      </c>
      <c r="L36" s="418"/>
      <c r="M36" s="419"/>
      <c r="N36" s="419"/>
      <c r="O36" s="419"/>
      <c r="P36" s="419"/>
      <c r="Q36" s="419"/>
      <c r="R36" s="291"/>
    </row>
    <row r="37" spans="2:18" ht="18" customHeight="1">
      <c r="B37" s="363"/>
      <c r="C37" s="545" t="s">
        <v>165</v>
      </c>
      <c r="D37" s="545" t="s">
        <v>165</v>
      </c>
      <c r="E37" s="554" t="s">
        <v>1186</v>
      </c>
      <c r="F37" s="547">
        <v>1</v>
      </c>
      <c r="G37" s="548">
        <v>20000</v>
      </c>
      <c r="H37" s="548">
        <f t="shared" si="1"/>
        <v>20000</v>
      </c>
      <c r="I37" s="555"/>
      <c r="J37" s="556" t="s">
        <v>1187</v>
      </c>
      <c r="K37" s="79" t="s">
        <v>1615</v>
      </c>
      <c r="L37" s="418"/>
      <c r="M37" s="419"/>
      <c r="N37" s="419"/>
      <c r="O37" s="419"/>
      <c r="P37" s="419"/>
      <c r="Q37" s="419"/>
      <c r="R37" s="291"/>
    </row>
    <row r="38" spans="2:18" ht="18" customHeight="1">
      <c r="B38" s="363"/>
      <c r="C38" s="413" t="s">
        <v>165</v>
      </c>
      <c r="D38" s="413" t="s">
        <v>165</v>
      </c>
      <c r="E38" s="414" t="s">
        <v>1188</v>
      </c>
      <c r="F38" s="539">
        <v>4</v>
      </c>
      <c r="G38" s="415">
        <v>800</v>
      </c>
      <c r="H38" s="415">
        <f t="shared" si="1"/>
        <v>3200</v>
      </c>
      <c r="I38" s="416"/>
      <c r="J38" s="417" t="s">
        <v>1185</v>
      </c>
      <c r="K38" s="79" t="s">
        <v>1615</v>
      </c>
      <c r="L38" s="418"/>
      <c r="M38" s="419"/>
      <c r="N38" s="419"/>
      <c r="O38" s="419"/>
      <c r="P38" s="419"/>
      <c r="Q38" s="419"/>
      <c r="R38" s="291"/>
    </row>
    <row r="39" spans="2:18" ht="18" customHeight="1">
      <c r="B39" s="363"/>
      <c r="C39" s="413" t="s">
        <v>165</v>
      </c>
      <c r="D39" s="413" t="s">
        <v>165</v>
      </c>
      <c r="E39" s="414" t="s">
        <v>1189</v>
      </c>
      <c r="F39" s="539">
        <v>4</v>
      </c>
      <c r="G39" s="415">
        <v>800</v>
      </c>
      <c r="H39" s="415">
        <f t="shared" si="1"/>
        <v>3200</v>
      </c>
      <c r="I39" s="416"/>
      <c r="J39" s="417" t="s">
        <v>1190</v>
      </c>
      <c r="K39" s="79" t="s">
        <v>1615</v>
      </c>
      <c r="L39" s="418"/>
      <c r="M39" s="419"/>
      <c r="N39" s="419"/>
      <c r="O39" s="419"/>
      <c r="P39" s="419"/>
      <c r="Q39" s="419"/>
      <c r="R39" s="291"/>
    </row>
    <row r="40" spans="2:18" ht="18" customHeight="1">
      <c r="B40" s="363"/>
      <c r="C40" s="413" t="s">
        <v>165</v>
      </c>
      <c r="D40" s="413" t="s">
        <v>165</v>
      </c>
      <c r="E40" s="414" t="s">
        <v>1191</v>
      </c>
      <c r="F40" s="539">
        <v>1</v>
      </c>
      <c r="G40" s="415">
        <v>4000</v>
      </c>
      <c r="H40" s="415">
        <f t="shared" si="1"/>
        <v>4000</v>
      </c>
      <c r="I40" s="416"/>
      <c r="J40" s="417" t="s">
        <v>1171</v>
      </c>
      <c r="K40" s="79" t="s">
        <v>1615</v>
      </c>
      <c r="L40" s="418"/>
      <c r="M40" s="419"/>
      <c r="N40" s="419"/>
      <c r="O40" s="419"/>
      <c r="P40" s="419"/>
      <c r="Q40" s="419"/>
      <c r="R40" s="291"/>
    </row>
    <row r="41" spans="2:18" ht="18" customHeight="1">
      <c r="B41" s="363"/>
      <c r="C41" s="413" t="s">
        <v>165</v>
      </c>
      <c r="D41" s="413" t="s">
        <v>165</v>
      </c>
      <c r="E41" s="414" t="s">
        <v>1202</v>
      </c>
      <c r="F41" s="539">
        <v>1</v>
      </c>
      <c r="G41" s="415">
        <v>26000</v>
      </c>
      <c r="H41" s="415">
        <f t="shared" si="1"/>
        <v>26000</v>
      </c>
      <c r="I41" s="416"/>
      <c r="J41" s="417" t="s">
        <v>1203</v>
      </c>
      <c r="K41" s="79" t="s">
        <v>1615</v>
      </c>
      <c r="L41" s="418"/>
      <c r="M41" s="419"/>
      <c r="N41" s="419"/>
      <c r="O41" s="419"/>
      <c r="P41" s="419"/>
      <c r="Q41" s="419"/>
      <c r="R41" s="291"/>
    </row>
    <row r="42" spans="2:18" ht="18" customHeight="1">
      <c r="B42" s="363"/>
      <c r="C42" s="413" t="s">
        <v>165</v>
      </c>
      <c r="D42" s="413" t="s">
        <v>165</v>
      </c>
      <c r="E42" s="414" t="s">
        <v>1204</v>
      </c>
      <c r="F42" s="539">
        <v>1</v>
      </c>
      <c r="G42" s="415">
        <v>13000</v>
      </c>
      <c r="H42" s="415">
        <f t="shared" si="1"/>
        <v>13000</v>
      </c>
      <c r="I42" s="416"/>
      <c r="J42" s="417" t="s">
        <v>1205</v>
      </c>
      <c r="K42" s="79" t="s">
        <v>1615</v>
      </c>
      <c r="L42" s="418"/>
      <c r="M42" s="419"/>
      <c r="N42" s="419"/>
      <c r="O42" s="419"/>
      <c r="P42" s="419"/>
      <c r="Q42" s="419"/>
      <c r="R42" s="291"/>
    </row>
    <row r="43" spans="2:18" ht="18" customHeight="1">
      <c r="B43" s="363"/>
      <c r="C43" s="413" t="s">
        <v>165</v>
      </c>
      <c r="D43" s="413" t="s">
        <v>165</v>
      </c>
      <c r="E43" s="414" t="s">
        <v>1206</v>
      </c>
      <c r="F43" s="539">
        <v>4</v>
      </c>
      <c r="G43" s="415">
        <v>2500</v>
      </c>
      <c r="H43" s="415">
        <f t="shared" si="1"/>
        <v>10000</v>
      </c>
      <c r="I43" s="416"/>
      <c r="J43" s="417" t="s">
        <v>1207</v>
      </c>
      <c r="K43" s="79" t="s">
        <v>1615</v>
      </c>
      <c r="L43" s="418"/>
      <c r="M43" s="419"/>
      <c r="N43" s="419"/>
      <c r="O43" s="419"/>
      <c r="P43" s="419"/>
      <c r="Q43" s="419"/>
      <c r="R43" s="291"/>
    </row>
    <row r="44" spans="2:18" ht="18" customHeight="1">
      <c r="B44" s="363"/>
      <c r="C44" s="413" t="s">
        <v>165</v>
      </c>
      <c r="D44" s="413" t="s">
        <v>165</v>
      </c>
      <c r="E44" s="414" t="s">
        <v>1208</v>
      </c>
      <c r="F44" s="539">
        <v>2</v>
      </c>
      <c r="G44" s="415">
        <v>1000</v>
      </c>
      <c r="H44" s="415">
        <f t="shared" si="1"/>
        <v>2000</v>
      </c>
      <c r="I44" s="416"/>
      <c r="J44" s="417" t="s">
        <v>1209</v>
      </c>
      <c r="K44" s="79" t="s">
        <v>1615</v>
      </c>
      <c r="L44" s="418"/>
      <c r="M44" s="419"/>
      <c r="N44" s="419"/>
      <c r="O44" s="419"/>
      <c r="P44" s="419"/>
      <c r="Q44" s="419"/>
      <c r="R44" s="291"/>
    </row>
    <row r="45" spans="2:18" ht="18" customHeight="1">
      <c r="B45" s="363"/>
      <c r="C45" s="413" t="s">
        <v>165</v>
      </c>
      <c r="D45" s="413" t="s">
        <v>165</v>
      </c>
      <c r="E45" s="414" t="s">
        <v>1218</v>
      </c>
      <c r="F45" s="539">
        <v>1</v>
      </c>
      <c r="G45" s="415">
        <v>35000</v>
      </c>
      <c r="H45" s="415">
        <f t="shared" si="1"/>
        <v>35000</v>
      </c>
      <c r="I45" s="416"/>
      <c r="J45" s="417" t="s">
        <v>1219</v>
      </c>
      <c r="K45" s="79" t="s">
        <v>1615</v>
      </c>
      <c r="L45" s="418"/>
      <c r="M45" s="419"/>
      <c r="N45" s="419"/>
      <c r="O45" s="419"/>
      <c r="P45" s="419"/>
      <c r="Q45" s="419"/>
      <c r="R45" s="291"/>
    </row>
    <row r="46" spans="2:18" ht="18" customHeight="1">
      <c r="B46" s="363"/>
      <c r="C46" s="413" t="s">
        <v>165</v>
      </c>
      <c r="D46" s="413" t="s">
        <v>165</v>
      </c>
      <c r="E46" s="414" t="s">
        <v>1220</v>
      </c>
      <c r="F46" s="539">
        <v>2</v>
      </c>
      <c r="G46" s="415">
        <v>7000</v>
      </c>
      <c r="H46" s="415">
        <f t="shared" si="1"/>
        <v>14000</v>
      </c>
      <c r="I46" s="416"/>
      <c r="J46" s="417" t="s">
        <v>1221</v>
      </c>
      <c r="K46" s="79" t="s">
        <v>1615</v>
      </c>
      <c r="L46" s="418"/>
      <c r="M46" s="419"/>
      <c r="N46" s="419"/>
      <c r="O46" s="419"/>
      <c r="P46" s="419"/>
      <c r="Q46" s="419"/>
      <c r="R46" s="291"/>
    </row>
    <row r="47" spans="2:18" ht="18" customHeight="1">
      <c r="B47" s="363"/>
      <c r="C47" s="413" t="s">
        <v>165</v>
      </c>
      <c r="D47" s="413" t="s">
        <v>165</v>
      </c>
      <c r="E47" s="414" t="s">
        <v>1222</v>
      </c>
      <c r="F47" s="539">
        <v>2</v>
      </c>
      <c r="G47" s="415">
        <v>3500</v>
      </c>
      <c r="H47" s="415">
        <f t="shared" si="1"/>
        <v>7000</v>
      </c>
      <c r="I47" s="416"/>
      <c r="J47" s="417" t="s">
        <v>1223</v>
      </c>
      <c r="K47" s="79" t="s">
        <v>1615</v>
      </c>
      <c r="L47" s="418"/>
      <c r="M47" s="419"/>
      <c r="N47" s="419"/>
      <c r="O47" s="419"/>
      <c r="P47" s="419"/>
      <c r="Q47" s="419"/>
      <c r="R47" s="291"/>
    </row>
    <row r="48" spans="2:18" ht="18" customHeight="1">
      <c r="B48" s="363"/>
      <c r="C48" s="413" t="s">
        <v>165</v>
      </c>
      <c r="D48" s="413" t="s">
        <v>165</v>
      </c>
      <c r="E48" s="414" t="s">
        <v>1224</v>
      </c>
      <c r="F48" s="551">
        <v>2</v>
      </c>
      <c r="G48" s="415">
        <v>8000</v>
      </c>
      <c r="H48" s="415">
        <f>F48*G48</f>
        <v>16000</v>
      </c>
      <c r="I48" s="416"/>
      <c r="J48" s="418" t="s">
        <v>1225</v>
      </c>
      <c r="K48" s="79" t="s">
        <v>1615</v>
      </c>
      <c r="L48" s="418"/>
      <c r="M48" s="419"/>
      <c r="N48" s="419"/>
      <c r="O48" s="419"/>
      <c r="P48" s="419"/>
      <c r="Q48" s="419"/>
      <c r="R48" s="291"/>
    </row>
    <row r="49" spans="1:18" ht="18" customHeight="1">
      <c r="B49" s="363"/>
      <c r="C49" s="413" t="s">
        <v>165</v>
      </c>
      <c r="D49" s="413" t="s">
        <v>165</v>
      </c>
      <c r="E49" s="414" t="s">
        <v>1226</v>
      </c>
      <c r="F49" s="551">
        <v>2</v>
      </c>
      <c r="G49" s="415">
        <v>5000</v>
      </c>
      <c r="H49" s="415">
        <f t="shared" si="1"/>
        <v>10000</v>
      </c>
      <c r="I49" s="416"/>
      <c r="J49" s="418" t="s">
        <v>1225</v>
      </c>
      <c r="K49" s="79" t="s">
        <v>1615</v>
      </c>
      <c r="L49" s="418"/>
      <c r="M49" s="419"/>
      <c r="N49" s="419"/>
      <c r="O49" s="419"/>
      <c r="P49" s="419"/>
      <c r="Q49" s="419"/>
      <c r="R49" s="291"/>
    </row>
    <row r="50" spans="1:18" ht="18" customHeight="1">
      <c r="B50" s="363"/>
      <c r="C50" s="413" t="s">
        <v>165</v>
      </c>
      <c r="D50" s="413" t="s">
        <v>165</v>
      </c>
      <c r="E50" s="414" t="s">
        <v>1227</v>
      </c>
      <c r="F50" s="539">
        <v>1</v>
      </c>
      <c r="G50" s="415">
        <v>17000</v>
      </c>
      <c r="H50" s="415">
        <f t="shared" si="1"/>
        <v>17000</v>
      </c>
      <c r="I50" s="416"/>
      <c r="J50" s="417" t="s">
        <v>1228</v>
      </c>
      <c r="K50" s="79" t="s">
        <v>1615</v>
      </c>
      <c r="L50" s="418"/>
      <c r="M50" s="419"/>
      <c r="N50" s="419"/>
      <c r="O50" s="419"/>
      <c r="P50" s="419"/>
      <c r="Q50" s="419"/>
      <c r="R50" s="291"/>
    </row>
    <row r="51" spans="1:18" ht="18" customHeight="1">
      <c r="B51" s="363"/>
      <c r="C51" s="413" t="s">
        <v>165</v>
      </c>
      <c r="D51" s="413" t="s">
        <v>165</v>
      </c>
      <c r="E51" s="414" t="s">
        <v>1229</v>
      </c>
      <c r="F51" s="539">
        <v>1</v>
      </c>
      <c r="G51" s="415">
        <v>6000</v>
      </c>
      <c r="H51" s="415">
        <f t="shared" si="1"/>
        <v>6000</v>
      </c>
      <c r="I51" s="416"/>
      <c r="J51" s="417" t="s">
        <v>1230</v>
      </c>
      <c r="K51" s="79" t="s">
        <v>1615</v>
      </c>
      <c r="L51" s="418"/>
      <c r="M51" s="419"/>
      <c r="N51" s="419"/>
      <c r="O51" s="419"/>
      <c r="P51" s="419"/>
      <c r="Q51" s="419"/>
      <c r="R51" s="291"/>
    </row>
    <row r="52" spans="1:18" ht="18" customHeight="1">
      <c r="B52" s="363"/>
      <c r="C52" s="413" t="s">
        <v>165</v>
      </c>
      <c r="D52" s="413" t="s">
        <v>165</v>
      </c>
      <c r="E52" s="414" t="s">
        <v>1231</v>
      </c>
      <c r="F52" s="539">
        <v>1</v>
      </c>
      <c r="G52" s="415">
        <v>6000</v>
      </c>
      <c r="H52" s="415">
        <f t="shared" si="1"/>
        <v>6000</v>
      </c>
      <c r="I52" s="416"/>
      <c r="J52" s="417" t="s">
        <v>1232</v>
      </c>
      <c r="K52" s="79" t="s">
        <v>1615</v>
      </c>
      <c r="L52" s="418"/>
      <c r="M52" s="419"/>
      <c r="N52" s="419"/>
      <c r="O52" s="419"/>
      <c r="P52" s="419"/>
      <c r="Q52" s="419"/>
      <c r="R52" s="291"/>
    </row>
    <row r="53" spans="1:18" ht="18" customHeight="1">
      <c r="B53" s="363"/>
      <c r="C53" s="413" t="s">
        <v>165</v>
      </c>
      <c r="D53" s="413" t="s">
        <v>165</v>
      </c>
      <c r="E53" s="414" t="s">
        <v>1233</v>
      </c>
      <c r="F53" s="539">
        <v>1</v>
      </c>
      <c r="G53" s="415">
        <v>6000</v>
      </c>
      <c r="H53" s="415">
        <f t="shared" si="1"/>
        <v>6000</v>
      </c>
      <c r="I53" s="416"/>
      <c r="J53" s="417" t="s">
        <v>1234</v>
      </c>
      <c r="K53" s="79" t="s">
        <v>1615</v>
      </c>
      <c r="L53" s="418"/>
      <c r="M53" s="419"/>
      <c r="N53" s="419"/>
      <c r="O53" s="419"/>
      <c r="P53" s="419"/>
      <c r="Q53" s="419"/>
      <c r="R53" s="291"/>
    </row>
    <row r="54" spans="1:18" ht="18" customHeight="1">
      <c r="B54" s="363"/>
      <c r="C54" s="413" t="s">
        <v>165</v>
      </c>
      <c r="D54" s="413" t="s">
        <v>165</v>
      </c>
      <c r="E54" s="414" t="s">
        <v>1235</v>
      </c>
      <c r="F54" s="539">
        <v>2</v>
      </c>
      <c r="G54" s="415">
        <v>2500</v>
      </c>
      <c r="H54" s="415">
        <f t="shared" si="1"/>
        <v>5000</v>
      </c>
      <c r="I54" s="416"/>
      <c r="J54" s="417" t="s">
        <v>1236</v>
      </c>
      <c r="K54" s="79" t="s">
        <v>1615</v>
      </c>
      <c r="L54" s="418"/>
      <c r="M54" s="419"/>
      <c r="N54" s="419"/>
      <c r="O54" s="419"/>
      <c r="P54" s="419"/>
      <c r="Q54" s="419"/>
      <c r="R54" s="291"/>
    </row>
    <row r="55" spans="1:18" ht="18" customHeight="1">
      <c r="B55" s="363"/>
      <c r="C55" s="413" t="s">
        <v>165</v>
      </c>
      <c r="D55" s="413" t="s">
        <v>165</v>
      </c>
      <c r="E55" s="414" t="s">
        <v>1237</v>
      </c>
      <c r="F55" s="539">
        <v>4</v>
      </c>
      <c r="G55" s="415">
        <v>1500</v>
      </c>
      <c r="H55" s="415">
        <f t="shared" si="1"/>
        <v>6000</v>
      </c>
      <c r="I55" s="416"/>
      <c r="J55" s="417" t="s">
        <v>1207</v>
      </c>
      <c r="K55" s="79" t="s">
        <v>1615</v>
      </c>
      <c r="L55" s="418"/>
      <c r="M55" s="419"/>
      <c r="N55" s="419"/>
      <c r="O55" s="419"/>
      <c r="P55" s="419"/>
      <c r="Q55" s="419"/>
      <c r="R55" s="291"/>
    </row>
    <row r="56" spans="1:18" ht="18" customHeight="1">
      <c r="B56" s="363"/>
      <c r="C56" s="413" t="s">
        <v>165</v>
      </c>
      <c r="D56" s="413" t="s">
        <v>165</v>
      </c>
      <c r="E56" s="414" t="s">
        <v>1238</v>
      </c>
      <c r="F56" s="539">
        <v>4</v>
      </c>
      <c r="G56" s="415">
        <v>800</v>
      </c>
      <c r="H56" s="415">
        <f t="shared" si="1"/>
        <v>3200</v>
      </c>
      <c r="I56" s="416"/>
      <c r="J56" s="417" t="s">
        <v>1207</v>
      </c>
      <c r="K56" s="79" t="s">
        <v>1615</v>
      </c>
      <c r="L56" s="418"/>
      <c r="M56" s="419"/>
      <c r="N56" s="419"/>
      <c r="O56" s="419"/>
      <c r="P56" s="419"/>
      <c r="Q56" s="419"/>
      <c r="R56" s="291"/>
    </row>
    <row r="57" spans="1:18" ht="18" customHeight="1">
      <c r="B57" s="363"/>
      <c r="C57" s="413" t="s">
        <v>165</v>
      </c>
      <c r="D57" s="413" t="s">
        <v>165</v>
      </c>
      <c r="E57" s="418" t="s">
        <v>1239</v>
      </c>
      <c r="F57" s="557">
        <v>8</v>
      </c>
      <c r="G57" s="415"/>
      <c r="H57" s="415">
        <f t="shared" si="1"/>
        <v>0</v>
      </c>
      <c r="I57" s="416"/>
      <c r="J57" s="417" t="s">
        <v>1622</v>
      </c>
      <c r="K57" s="79" t="s">
        <v>1615</v>
      </c>
      <c r="L57" s="418"/>
      <c r="M57" s="419"/>
      <c r="N57" s="419"/>
      <c r="O57" s="419"/>
      <c r="P57" s="419"/>
      <c r="Q57" s="419"/>
      <c r="R57" s="291"/>
    </row>
    <row r="58" spans="1:18" s="360" customFormat="1" ht="18" customHeight="1">
      <c r="B58" s="363"/>
      <c r="C58" s="558" t="s">
        <v>165</v>
      </c>
      <c r="D58" s="558" t="s">
        <v>165</v>
      </c>
      <c r="E58" s="401" t="s">
        <v>1138</v>
      </c>
      <c r="F58" s="559">
        <v>1</v>
      </c>
      <c r="G58" s="415">
        <v>32000</v>
      </c>
      <c r="H58" s="415">
        <f t="shared" si="1"/>
        <v>32000</v>
      </c>
      <c r="I58" s="479"/>
      <c r="J58" s="418" t="s">
        <v>1623</v>
      </c>
      <c r="K58" s="79" t="s">
        <v>1615</v>
      </c>
      <c r="L58" s="79"/>
      <c r="M58" s="158"/>
      <c r="N58" s="152"/>
      <c r="O58" s="148"/>
      <c r="P58" s="166"/>
      <c r="Q58" s="152"/>
      <c r="R58" s="154"/>
    </row>
    <row r="59" spans="1:18" s="360" customFormat="1" ht="18" customHeight="1">
      <c r="B59" s="363"/>
      <c r="C59" s="558" t="s">
        <v>165</v>
      </c>
      <c r="D59" s="558" t="s">
        <v>165</v>
      </c>
      <c r="E59" s="401" t="s">
        <v>1291</v>
      </c>
      <c r="F59" s="559">
        <v>1</v>
      </c>
      <c r="G59" s="415">
        <v>918500</v>
      </c>
      <c r="H59" s="415">
        <f t="shared" si="1"/>
        <v>918500</v>
      </c>
      <c r="I59" s="479"/>
      <c r="J59" s="418"/>
      <c r="K59" s="79"/>
      <c r="L59" s="79"/>
      <c r="M59" s="158"/>
      <c r="N59" s="152"/>
      <c r="O59" s="148"/>
      <c r="P59" s="166"/>
      <c r="Q59" s="152"/>
      <c r="R59" s="154"/>
    </row>
    <row r="60" spans="1:18" ht="18" customHeight="1">
      <c r="B60" s="363"/>
      <c r="C60" s="413" t="s">
        <v>165</v>
      </c>
      <c r="D60" s="413" t="s">
        <v>165</v>
      </c>
      <c r="E60" s="418" t="s">
        <v>1031</v>
      </c>
      <c r="F60" s="551">
        <v>1</v>
      </c>
      <c r="G60" s="415">
        <v>333000</v>
      </c>
      <c r="H60" s="415">
        <f t="shared" si="1"/>
        <v>333000</v>
      </c>
      <c r="I60" s="479"/>
      <c r="J60" s="418" t="s">
        <v>1624</v>
      </c>
      <c r="K60" s="79" t="s">
        <v>1615</v>
      </c>
      <c r="L60" s="418"/>
      <c r="M60" s="419"/>
      <c r="N60" s="419"/>
      <c r="O60" s="419"/>
      <c r="P60" s="419"/>
      <c r="Q60" s="419"/>
      <c r="R60" s="291"/>
    </row>
    <row r="61" spans="1:18" ht="18" customHeight="1">
      <c r="A61" s="363"/>
      <c r="B61" s="363"/>
      <c r="C61" s="386" t="s">
        <v>966</v>
      </c>
      <c r="D61" s="386" t="s">
        <v>966</v>
      </c>
      <c r="E61" s="184" t="s">
        <v>1625</v>
      </c>
      <c r="F61" s="26">
        <v>1</v>
      </c>
      <c r="G61" s="26">
        <v>840</v>
      </c>
      <c r="H61" s="26">
        <v>840</v>
      </c>
      <c r="I61" s="363"/>
      <c r="J61" s="16" t="s">
        <v>1626</v>
      </c>
      <c r="K61" s="25" t="s">
        <v>1627</v>
      </c>
      <c r="L61" s="363"/>
      <c r="M61" s="363"/>
      <c r="N61" s="363"/>
      <c r="O61" s="363"/>
      <c r="P61" s="363"/>
      <c r="Q61" s="363" t="s">
        <v>1628</v>
      </c>
      <c r="R61" s="363"/>
    </row>
    <row r="62" spans="1:18" ht="18" customHeight="1">
      <c r="A62" s="363"/>
      <c r="B62" s="363"/>
      <c r="C62" s="386" t="s">
        <v>966</v>
      </c>
      <c r="D62" s="386" t="s">
        <v>966</v>
      </c>
      <c r="E62" s="184" t="s">
        <v>1629</v>
      </c>
      <c r="F62" s="26">
        <v>1</v>
      </c>
      <c r="G62" s="26">
        <v>1110</v>
      </c>
      <c r="H62" s="26">
        <v>1110</v>
      </c>
      <c r="I62" s="363"/>
      <c r="J62" s="8" t="s">
        <v>1626</v>
      </c>
      <c r="K62" s="25" t="s">
        <v>1627</v>
      </c>
      <c r="L62" s="363"/>
      <c r="M62" s="363"/>
      <c r="N62" s="363"/>
      <c r="O62" s="363"/>
      <c r="P62" s="363"/>
      <c r="Q62" s="363" t="s">
        <v>1628</v>
      </c>
      <c r="R62" s="363"/>
    </row>
    <row r="63" spans="1:18" ht="18" customHeight="1">
      <c r="B63" s="386"/>
      <c r="C63" s="386" t="s">
        <v>966</v>
      </c>
      <c r="D63" s="386" t="s">
        <v>966</v>
      </c>
      <c r="E63" s="16" t="s">
        <v>1630</v>
      </c>
      <c r="F63" s="559">
        <v>4</v>
      </c>
      <c r="G63" s="560">
        <v>260</v>
      </c>
      <c r="H63" s="560">
        <v>1040</v>
      </c>
      <c r="I63" s="483"/>
      <c r="J63" s="16" t="s">
        <v>1631</v>
      </c>
      <c r="K63" s="25" t="s">
        <v>1627</v>
      </c>
      <c r="L63" s="386"/>
      <c r="M63" s="386"/>
      <c r="N63" s="291"/>
      <c r="O63" s="483"/>
      <c r="P63" s="484"/>
      <c r="Q63" s="484"/>
      <c r="R63" s="291"/>
    </row>
    <row r="64" spans="1:18" ht="18" customHeight="1">
      <c r="B64" s="386"/>
      <c r="C64" s="386" t="s">
        <v>966</v>
      </c>
      <c r="D64" s="386" t="s">
        <v>966</v>
      </c>
      <c r="E64" s="16" t="s">
        <v>1632</v>
      </c>
      <c r="F64" s="559">
        <v>8</v>
      </c>
      <c r="G64" s="560">
        <v>17</v>
      </c>
      <c r="H64" s="560">
        <v>136</v>
      </c>
      <c r="I64" s="483"/>
      <c r="J64" s="16" t="s">
        <v>1633</v>
      </c>
      <c r="K64" s="25" t="s">
        <v>1627</v>
      </c>
      <c r="L64" s="386"/>
      <c r="M64" s="386"/>
      <c r="N64" s="291"/>
      <c r="O64" s="483"/>
      <c r="P64" s="484"/>
      <c r="Q64" s="484"/>
      <c r="R64" s="291"/>
    </row>
    <row r="65" spans="2:18" ht="18" customHeight="1">
      <c r="B65" s="386"/>
      <c r="C65" s="386" t="s">
        <v>966</v>
      </c>
      <c r="D65" s="386" t="s">
        <v>966</v>
      </c>
      <c r="E65" s="16" t="s">
        <v>1634</v>
      </c>
      <c r="F65" s="559">
        <v>8</v>
      </c>
      <c r="G65" s="560">
        <v>160</v>
      </c>
      <c r="H65" s="560">
        <v>1280</v>
      </c>
      <c r="I65" s="483"/>
      <c r="J65" s="16" t="s">
        <v>1635</v>
      </c>
      <c r="K65" s="25" t="s">
        <v>1627</v>
      </c>
      <c r="L65" s="386"/>
      <c r="M65" s="386"/>
      <c r="N65" s="291"/>
      <c r="O65" s="483"/>
      <c r="P65" s="484"/>
      <c r="Q65" s="484"/>
      <c r="R65" s="291"/>
    </row>
    <row r="66" spans="2:18" ht="18" customHeight="1">
      <c r="B66" s="386"/>
      <c r="C66" s="386" t="s">
        <v>966</v>
      </c>
      <c r="D66" s="386" t="s">
        <v>966</v>
      </c>
      <c r="E66" s="16" t="s">
        <v>1636</v>
      </c>
      <c r="F66" s="559">
        <v>2</v>
      </c>
      <c r="G66" s="560">
        <v>1060</v>
      </c>
      <c r="H66" s="560">
        <v>2120</v>
      </c>
      <c r="I66" s="483"/>
      <c r="J66" s="16" t="s">
        <v>1637</v>
      </c>
      <c r="K66" s="25" t="s">
        <v>1627</v>
      </c>
      <c r="L66" s="386"/>
      <c r="M66" s="386"/>
      <c r="N66" s="291"/>
      <c r="O66" s="483"/>
      <c r="P66" s="484"/>
      <c r="Q66" s="484"/>
      <c r="R66" s="291"/>
    </row>
    <row r="67" spans="2:18" ht="18" customHeight="1">
      <c r="B67" s="386"/>
      <c r="C67" s="386" t="s">
        <v>966</v>
      </c>
      <c r="D67" s="386" t="s">
        <v>966</v>
      </c>
      <c r="E67" s="16" t="s">
        <v>1638</v>
      </c>
      <c r="F67" s="559">
        <v>1</v>
      </c>
      <c r="G67" s="560">
        <v>3079</v>
      </c>
      <c r="H67" s="560">
        <v>3079</v>
      </c>
      <c r="I67" s="483"/>
      <c r="J67" s="16" t="s">
        <v>1639</v>
      </c>
      <c r="K67" s="25" t="s">
        <v>1627</v>
      </c>
      <c r="L67" s="386"/>
      <c r="M67" s="386"/>
      <c r="N67" s="291"/>
      <c r="O67" s="483"/>
      <c r="P67" s="484"/>
      <c r="Q67" s="484"/>
      <c r="R67" s="291"/>
    </row>
    <row r="68" spans="2:18" ht="18" customHeight="1">
      <c r="B68" s="386"/>
      <c r="C68" s="386" t="s">
        <v>966</v>
      </c>
      <c r="D68" s="386" t="s">
        <v>966</v>
      </c>
      <c r="E68" s="16" t="s">
        <v>1640</v>
      </c>
      <c r="F68" s="559">
        <v>1</v>
      </c>
      <c r="G68" s="560">
        <v>690</v>
      </c>
      <c r="H68" s="560">
        <v>690</v>
      </c>
      <c r="I68" s="483"/>
      <c r="J68" s="16" t="s">
        <v>1641</v>
      </c>
      <c r="K68" s="25" t="s">
        <v>1627</v>
      </c>
      <c r="L68" s="386"/>
      <c r="M68" s="386"/>
      <c r="N68" s="291"/>
      <c r="O68" s="483"/>
      <c r="P68" s="484"/>
      <c r="Q68" s="484"/>
      <c r="R68" s="291"/>
    </row>
    <row r="69" spans="2:18" ht="18" customHeight="1">
      <c r="B69" s="386"/>
      <c r="C69" s="386" t="s">
        <v>966</v>
      </c>
      <c r="D69" s="386" t="s">
        <v>966</v>
      </c>
      <c r="E69" s="16" t="s">
        <v>1642</v>
      </c>
      <c r="F69" s="559">
        <v>4</v>
      </c>
      <c r="G69" s="560">
        <v>520</v>
      </c>
      <c r="H69" s="560">
        <v>2080</v>
      </c>
      <c r="I69" s="483"/>
      <c r="J69" s="16" t="s">
        <v>1643</v>
      </c>
      <c r="K69" s="25" t="s">
        <v>1627</v>
      </c>
      <c r="L69" s="386"/>
      <c r="M69" s="386"/>
      <c r="N69" s="291"/>
      <c r="O69" s="483"/>
      <c r="P69" s="484"/>
      <c r="Q69" s="484"/>
      <c r="R69" s="291"/>
    </row>
    <row r="70" spans="2:18" ht="18" customHeight="1">
      <c r="B70" s="386"/>
      <c r="C70" s="386" t="s">
        <v>966</v>
      </c>
      <c r="D70" s="386" t="s">
        <v>966</v>
      </c>
      <c r="E70" s="16" t="s">
        <v>1251</v>
      </c>
      <c r="F70" s="559">
        <v>1</v>
      </c>
      <c r="G70" s="560">
        <v>21910</v>
      </c>
      <c r="H70" s="560">
        <v>21910</v>
      </c>
      <c r="I70" s="483"/>
      <c r="J70" s="16" t="s">
        <v>1644</v>
      </c>
      <c r="K70" s="25" t="s">
        <v>1627</v>
      </c>
      <c r="L70" s="386"/>
      <c r="M70" s="386"/>
      <c r="N70" s="291"/>
      <c r="O70" s="483"/>
      <c r="P70" s="484"/>
      <c r="Q70" s="484"/>
      <c r="R70" s="291"/>
    </row>
    <row r="71" spans="2:18" ht="18" customHeight="1">
      <c r="B71" s="386"/>
      <c r="C71" s="386" t="s">
        <v>966</v>
      </c>
      <c r="D71" s="386" t="s">
        <v>966</v>
      </c>
      <c r="E71" s="16" t="s">
        <v>1645</v>
      </c>
      <c r="F71" s="559">
        <v>4</v>
      </c>
      <c r="G71" s="560">
        <v>120</v>
      </c>
      <c r="H71" s="560">
        <v>480</v>
      </c>
      <c r="I71" s="483"/>
      <c r="J71" s="16" t="s">
        <v>1646</v>
      </c>
      <c r="K71" s="25" t="s">
        <v>1627</v>
      </c>
      <c r="L71" s="386"/>
      <c r="M71" s="386"/>
      <c r="N71" s="291"/>
      <c r="O71" s="483"/>
      <c r="P71" s="484"/>
      <c r="Q71" s="484"/>
      <c r="R71" s="291"/>
    </row>
    <row r="72" spans="2:18" ht="18" customHeight="1">
      <c r="B72" s="386"/>
      <c r="C72" s="386" t="s">
        <v>966</v>
      </c>
      <c r="D72" s="386" t="s">
        <v>966</v>
      </c>
      <c r="E72" s="16" t="s">
        <v>1053</v>
      </c>
      <c r="F72" s="559">
        <v>1</v>
      </c>
      <c r="G72" s="560">
        <v>790</v>
      </c>
      <c r="H72" s="560">
        <v>790</v>
      </c>
      <c r="I72" s="483"/>
      <c r="J72" s="16" t="s">
        <v>1054</v>
      </c>
      <c r="K72" s="25" t="s">
        <v>1627</v>
      </c>
      <c r="L72" s="386"/>
      <c r="M72" s="386"/>
      <c r="N72" s="291"/>
      <c r="O72" s="483"/>
      <c r="P72" s="484"/>
      <c r="Q72" s="484"/>
      <c r="R72" s="291"/>
    </row>
    <row r="73" spans="2:18" ht="18" customHeight="1">
      <c r="B73" s="386"/>
      <c r="C73" s="386" t="s">
        <v>966</v>
      </c>
      <c r="D73" s="386" t="s">
        <v>966</v>
      </c>
      <c r="E73" s="16" t="s">
        <v>1017</v>
      </c>
      <c r="F73" s="559">
        <v>8</v>
      </c>
      <c r="G73" s="560">
        <v>2250</v>
      </c>
      <c r="H73" s="560">
        <v>18000</v>
      </c>
      <c r="I73" s="483"/>
      <c r="J73" s="16" t="s">
        <v>1647</v>
      </c>
      <c r="K73" s="25" t="s">
        <v>1627</v>
      </c>
      <c r="L73" s="386"/>
      <c r="M73" s="386"/>
      <c r="N73" s="291"/>
      <c r="O73" s="483"/>
      <c r="P73" s="484"/>
      <c r="Q73" s="484"/>
      <c r="R73" s="291"/>
    </row>
    <row r="74" spans="2:18" ht="18" customHeight="1">
      <c r="B74" s="386"/>
      <c r="C74" s="386" t="s">
        <v>966</v>
      </c>
      <c r="D74" s="386" t="s">
        <v>966</v>
      </c>
      <c r="E74" s="16" t="s">
        <v>1648</v>
      </c>
      <c r="F74" s="559">
        <v>2</v>
      </c>
      <c r="G74" s="560">
        <v>740</v>
      </c>
      <c r="H74" s="560">
        <v>1480</v>
      </c>
      <c r="I74" s="483"/>
      <c r="J74" s="16" t="s">
        <v>982</v>
      </c>
      <c r="K74" s="25" t="s">
        <v>1627</v>
      </c>
      <c r="L74" s="386"/>
      <c r="M74" s="386"/>
      <c r="N74" s="291"/>
      <c r="O74" s="483"/>
      <c r="P74" s="484"/>
      <c r="Q74" s="484"/>
      <c r="R74" s="291"/>
    </row>
    <row r="75" spans="2:18" ht="18" customHeight="1">
      <c r="B75" s="386"/>
      <c r="C75" s="386" t="s">
        <v>966</v>
      </c>
      <c r="D75" s="386" t="s">
        <v>966</v>
      </c>
      <c r="E75" s="16" t="s">
        <v>1649</v>
      </c>
      <c r="F75" s="559">
        <v>2</v>
      </c>
      <c r="G75" s="560">
        <v>610</v>
      </c>
      <c r="H75" s="560">
        <v>1220</v>
      </c>
      <c r="I75" s="483"/>
      <c r="J75" s="16" t="s">
        <v>982</v>
      </c>
      <c r="K75" s="25" t="s">
        <v>1627</v>
      </c>
      <c r="L75" s="386"/>
      <c r="M75" s="386"/>
      <c r="N75" s="291"/>
      <c r="O75" s="483"/>
      <c r="P75" s="484"/>
      <c r="Q75" s="484"/>
      <c r="R75" s="291"/>
    </row>
    <row r="76" spans="2:18" ht="18" customHeight="1">
      <c r="B76" s="386"/>
      <c r="C76" s="386" t="s">
        <v>966</v>
      </c>
      <c r="D76" s="386" t="s">
        <v>966</v>
      </c>
      <c r="E76" s="16" t="s">
        <v>1650</v>
      </c>
      <c r="F76" s="559">
        <v>1</v>
      </c>
      <c r="G76" s="560">
        <v>276</v>
      </c>
      <c r="H76" s="560">
        <v>276</v>
      </c>
      <c r="I76" s="483"/>
      <c r="J76" s="16" t="s">
        <v>1651</v>
      </c>
      <c r="K76" s="25" t="s">
        <v>1627</v>
      </c>
      <c r="L76" s="386"/>
      <c r="M76" s="386"/>
      <c r="N76" s="291"/>
      <c r="O76" s="483"/>
      <c r="P76" s="484"/>
      <c r="Q76" s="484"/>
      <c r="R76" s="291"/>
    </row>
    <row r="77" spans="2:18" ht="18" customHeight="1">
      <c r="B77" s="386"/>
      <c r="C77" s="386" t="s">
        <v>966</v>
      </c>
      <c r="D77" s="386" t="s">
        <v>966</v>
      </c>
      <c r="E77" s="16" t="s">
        <v>1037</v>
      </c>
      <c r="F77" s="559">
        <v>4</v>
      </c>
      <c r="G77" s="560">
        <v>520</v>
      </c>
      <c r="H77" s="560">
        <v>2080</v>
      </c>
      <c r="I77" s="483"/>
      <c r="J77" s="16" t="s">
        <v>1652</v>
      </c>
      <c r="K77" s="25" t="s">
        <v>1627</v>
      </c>
      <c r="L77" s="386"/>
      <c r="M77" s="386"/>
      <c r="N77" s="291"/>
      <c r="O77" s="483"/>
      <c r="P77" s="484"/>
      <c r="Q77" s="484"/>
      <c r="R77" s="291"/>
    </row>
    <row r="78" spans="2:18" ht="18" customHeight="1">
      <c r="B78" s="386"/>
      <c r="C78" s="386" t="s">
        <v>966</v>
      </c>
      <c r="D78" s="386" t="s">
        <v>966</v>
      </c>
      <c r="E78" s="16" t="s">
        <v>1042</v>
      </c>
      <c r="F78" s="559">
        <v>2</v>
      </c>
      <c r="G78" s="560">
        <v>6840</v>
      </c>
      <c r="H78" s="560">
        <v>13680</v>
      </c>
      <c r="I78" s="483"/>
      <c r="J78" s="16" t="s">
        <v>1653</v>
      </c>
      <c r="K78" s="25" t="s">
        <v>1627</v>
      </c>
      <c r="L78" s="386"/>
      <c r="M78" s="386"/>
      <c r="N78" s="291"/>
      <c r="O78" s="483"/>
      <c r="P78" s="484"/>
      <c r="Q78" s="484"/>
      <c r="R78" s="291"/>
    </row>
    <row r="79" spans="2:18" ht="18" customHeight="1">
      <c r="B79" s="386"/>
      <c r="C79" s="386" t="s">
        <v>966</v>
      </c>
      <c r="D79" s="386" t="s">
        <v>966</v>
      </c>
      <c r="E79" s="16" t="s">
        <v>1654</v>
      </c>
      <c r="F79" s="559">
        <v>10</v>
      </c>
      <c r="G79" s="560">
        <v>140</v>
      </c>
      <c r="H79" s="560">
        <v>1400</v>
      </c>
      <c r="I79" s="483"/>
      <c r="J79" s="16" t="s">
        <v>1635</v>
      </c>
      <c r="K79" s="25" t="s">
        <v>1627</v>
      </c>
      <c r="L79" s="386"/>
      <c r="M79" s="386"/>
      <c r="N79" s="291"/>
      <c r="O79" s="483"/>
      <c r="P79" s="484"/>
      <c r="Q79" s="484"/>
      <c r="R79" s="291"/>
    </row>
    <row r="80" spans="2:18" ht="18" customHeight="1">
      <c r="B80" s="386"/>
      <c r="C80" s="386" t="s">
        <v>966</v>
      </c>
      <c r="D80" s="386" t="s">
        <v>966</v>
      </c>
      <c r="E80" s="16" t="s">
        <v>1655</v>
      </c>
      <c r="F80" s="559">
        <v>1</v>
      </c>
      <c r="G80" s="560">
        <v>3350</v>
      </c>
      <c r="H80" s="560">
        <v>3350</v>
      </c>
      <c r="I80" s="483"/>
      <c r="J80" s="16" t="s">
        <v>1135</v>
      </c>
      <c r="K80" s="25" t="s">
        <v>1627</v>
      </c>
      <c r="L80" s="386"/>
      <c r="M80" s="386"/>
      <c r="N80" s="291"/>
      <c r="O80" s="483"/>
      <c r="P80" s="484"/>
      <c r="Q80" s="484"/>
      <c r="R80" s="291"/>
    </row>
    <row r="81" spans="2:18" ht="18" customHeight="1">
      <c r="B81" s="386"/>
      <c r="C81" s="386" t="s">
        <v>966</v>
      </c>
      <c r="D81" s="386" t="s">
        <v>966</v>
      </c>
      <c r="E81" s="16" t="s">
        <v>1656</v>
      </c>
      <c r="F81" s="559">
        <v>1</v>
      </c>
      <c r="G81" s="560">
        <v>5869</v>
      </c>
      <c r="H81" s="560">
        <v>5869</v>
      </c>
      <c r="I81" s="483"/>
      <c r="J81" s="16" t="s">
        <v>1137</v>
      </c>
      <c r="K81" s="25" t="s">
        <v>1627</v>
      </c>
      <c r="L81" s="386"/>
      <c r="M81" s="386"/>
      <c r="N81" s="291"/>
      <c r="O81" s="483"/>
      <c r="P81" s="484"/>
      <c r="Q81" s="484"/>
      <c r="R81" s="291"/>
    </row>
    <row r="82" spans="2:18" ht="18" customHeight="1">
      <c r="B82" s="386"/>
      <c r="C82" s="386" t="s">
        <v>966</v>
      </c>
      <c r="D82" s="386" t="s">
        <v>966</v>
      </c>
      <c r="E82" s="16" t="s">
        <v>1657</v>
      </c>
      <c r="F82" s="559">
        <v>3</v>
      </c>
      <c r="G82" s="560">
        <v>190</v>
      </c>
      <c r="H82" s="560">
        <v>570</v>
      </c>
      <c r="I82" s="483"/>
      <c r="J82" s="16" t="s">
        <v>1658</v>
      </c>
      <c r="K82" s="25" t="s">
        <v>1627</v>
      </c>
      <c r="L82" s="386"/>
      <c r="M82" s="386"/>
      <c r="N82" s="291"/>
      <c r="O82" s="483"/>
      <c r="P82" s="484"/>
      <c r="Q82" s="484"/>
      <c r="R82" s="291"/>
    </row>
    <row r="83" spans="2:18" ht="18" customHeight="1">
      <c r="B83" s="386"/>
      <c r="C83" s="386" t="s">
        <v>966</v>
      </c>
      <c r="D83" s="386" t="s">
        <v>966</v>
      </c>
      <c r="E83" s="16" t="s">
        <v>1659</v>
      </c>
      <c r="F83" s="559">
        <v>1</v>
      </c>
      <c r="G83" s="560">
        <v>295</v>
      </c>
      <c r="H83" s="560">
        <v>295</v>
      </c>
      <c r="I83" s="483"/>
      <c r="J83" s="16" t="s">
        <v>1660</v>
      </c>
      <c r="K83" s="25" t="s">
        <v>1627</v>
      </c>
      <c r="L83" s="386"/>
      <c r="M83" s="386"/>
      <c r="N83" s="291"/>
      <c r="O83" s="483"/>
      <c r="P83" s="484"/>
      <c r="Q83" s="484"/>
      <c r="R83" s="291"/>
    </row>
    <row r="84" spans="2:18" ht="18" customHeight="1">
      <c r="B84" s="386"/>
      <c r="C84" s="386" t="s">
        <v>966</v>
      </c>
      <c r="D84" s="386" t="s">
        <v>966</v>
      </c>
      <c r="E84" s="16" t="s">
        <v>1661</v>
      </c>
      <c r="F84" s="559">
        <v>2</v>
      </c>
      <c r="G84" s="560">
        <v>210</v>
      </c>
      <c r="H84" s="560">
        <v>420</v>
      </c>
      <c r="I84" s="483"/>
      <c r="J84" s="16" t="s">
        <v>1658</v>
      </c>
      <c r="K84" s="25" t="s">
        <v>1627</v>
      </c>
      <c r="L84" s="386"/>
      <c r="M84" s="386"/>
      <c r="N84" s="291"/>
      <c r="O84" s="483"/>
      <c r="P84" s="484"/>
      <c r="Q84" s="484"/>
      <c r="R84" s="291"/>
    </row>
    <row r="85" spans="2:18" ht="18" customHeight="1">
      <c r="B85" s="386"/>
      <c r="C85" s="386" t="s">
        <v>966</v>
      </c>
      <c r="D85" s="386" t="s">
        <v>966</v>
      </c>
      <c r="E85" s="16" t="s">
        <v>1662</v>
      </c>
      <c r="F85" s="559">
        <v>8</v>
      </c>
      <c r="G85" s="560">
        <v>180</v>
      </c>
      <c r="H85" s="560">
        <v>1440</v>
      </c>
      <c r="I85" s="483"/>
      <c r="J85" s="16" t="s">
        <v>1658</v>
      </c>
      <c r="K85" s="25" t="s">
        <v>1627</v>
      </c>
      <c r="L85" s="386"/>
      <c r="M85" s="386"/>
      <c r="N85" s="291"/>
      <c r="O85" s="483"/>
      <c r="P85" s="484"/>
      <c r="Q85" s="484"/>
      <c r="R85" s="291"/>
    </row>
    <row r="86" spans="2:18" ht="18" customHeight="1">
      <c r="B86" s="386"/>
      <c r="C86" s="386" t="s">
        <v>966</v>
      </c>
      <c r="D86" s="386" t="s">
        <v>966</v>
      </c>
      <c r="E86" s="16" t="s">
        <v>1663</v>
      </c>
      <c r="F86" s="559">
        <v>6</v>
      </c>
      <c r="G86" s="560">
        <v>270</v>
      </c>
      <c r="H86" s="560">
        <v>1620</v>
      </c>
      <c r="I86" s="483"/>
      <c r="J86" s="16" t="s">
        <v>1664</v>
      </c>
      <c r="K86" s="25" t="s">
        <v>1627</v>
      </c>
      <c r="L86" s="386"/>
      <c r="M86" s="386"/>
      <c r="N86" s="291"/>
      <c r="O86" s="483"/>
      <c r="P86" s="484"/>
      <c r="Q86" s="484"/>
      <c r="R86" s="291"/>
    </row>
    <row r="87" spans="2:18" ht="18" customHeight="1">
      <c r="B87" s="386"/>
      <c r="C87" s="386" t="s">
        <v>966</v>
      </c>
      <c r="D87" s="386" t="s">
        <v>966</v>
      </c>
      <c r="E87" s="16" t="s">
        <v>1133</v>
      </c>
      <c r="F87" s="559">
        <v>1</v>
      </c>
      <c r="G87" s="560">
        <v>270</v>
      </c>
      <c r="H87" s="560">
        <v>270</v>
      </c>
      <c r="I87" s="483"/>
      <c r="J87" s="16" t="s">
        <v>1665</v>
      </c>
      <c r="K87" s="25" t="s">
        <v>1627</v>
      </c>
      <c r="L87" s="386"/>
      <c r="M87" s="386"/>
      <c r="N87" s="291"/>
      <c r="O87" s="483"/>
      <c r="P87" s="484"/>
      <c r="Q87" s="484"/>
      <c r="R87" s="291"/>
    </row>
    <row r="88" spans="2:18" ht="18" customHeight="1">
      <c r="B88" s="386"/>
      <c r="C88" s="386" t="s">
        <v>966</v>
      </c>
      <c r="D88" s="386" t="s">
        <v>966</v>
      </c>
      <c r="E88" s="16" t="s">
        <v>1666</v>
      </c>
      <c r="F88" s="559">
        <v>1</v>
      </c>
      <c r="G88" s="560">
        <v>2650</v>
      </c>
      <c r="H88" s="560">
        <v>2650</v>
      </c>
      <c r="I88" s="483"/>
      <c r="J88" s="16" t="s">
        <v>1135</v>
      </c>
      <c r="K88" s="25" t="s">
        <v>1627</v>
      </c>
      <c r="L88" s="386"/>
      <c r="M88" s="386"/>
      <c r="N88" s="291"/>
      <c r="O88" s="483"/>
      <c r="P88" s="484"/>
      <c r="Q88" s="484"/>
      <c r="R88" s="291"/>
    </row>
    <row r="89" spans="2:18" ht="18" customHeight="1">
      <c r="B89" s="386"/>
      <c r="C89" s="386" t="s">
        <v>966</v>
      </c>
      <c r="D89" s="386" t="s">
        <v>966</v>
      </c>
      <c r="E89" s="16" t="s">
        <v>1667</v>
      </c>
      <c r="F89" s="559">
        <v>1</v>
      </c>
      <c r="G89" s="560">
        <v>4395</v>
      </c>
      <c r="H89" s="560">
        <v>4395</v>
      </c>
      <c r="I89" s="483"/>
      <c r="J89" s="16" t="s">
        <v>1137</v>
      </c>
      <c r="K89" s="25" t="s">
        <v>1627</v>
      </c>
      <c r="L89" s="386"/>
      <c r="M89" s="386"/>
      <c r="N89" s="291"/>
      <c r="O89" s="483"/>
      <c r="P89" s="484"/>
      <c r="Q89" s="484"/>
      <c r="R89" s="291"/>
    </row>
    <row r="90" spans="2:18" ht="18" customHeight="1">
      <c r="B90" s="386"/>
      <c r="C90" s="386" t="s">
        <v>966</v>
      </c>
      <c r="D90" s="386" t="s">
        <v>966</v>
      </c>
      <c r="E90" s="16" t="s">
        <v>1668</v>
      </c>
      <c r="F90" s="559">
        <v>4</v>
      </c>
      <c r="G90" s="560">
        <v>157</v>
      </c>
      <c r="H90" s="560">
        <v>628</v>
      </c>
      <c r="I90" s="483"/>
      <c r="J90" s="16" t="s">
        <v>1669</v>
      </c>
      <c r="K90" s="25" t="s">
        <v>1627</v>
      </c>
      <c r="L90" s="386"/>
      <c r="M90" s="386"/>
      <c r="N90" s="291"/>
      <c r="O90" s="483"/>
      <c r="P90" s="484"/>
      <c r="Q90" s="484"/>
      <c r="R90" s="291"/>
    </row>
    <row r="91" spans="2:18" ht="18" customHeight="1">
      <c r="B91" s="386"/>
      <c r="C91" s="386" t="s">
        <v>966</v>
      </c>
      <c r="D91" s="386" t="s">
        <v>966</v>
      </c>
      <c r="E91" s="16" t="s">
        <v>1214</v>
      </c>
      <c r="F91" s="559">
        <v>1</v>
      </c>
      <c r="G91" s="560">
        <v>69</v>
      </c>
      <c r="H91" s="560">
        <v>69</v>
      </c>
      <c r="I91" s="483"/>
      <c r="J91" s="16" t="s">
        <v>1670</v>
      </c>
      <c r="K91" s="25" t="s">
        <v>1627</v>
      </c>
      <c r="L91" s="386"/>
      <c r="M91" s="386"/>
      <c r="N91" s="291"/>
      <c r="O91" s="483"/>
      <c r="P91" s="484"/>
      <c r="Q91" s="484"/>
      <c r="R91" s="291"/>
    </row>
    <row r="92" spans="2:18" ht="18" customHeight="1">
      <c r="B92" s="386"/>
      <c r="C92" s="386" t="s">
        <v>966</v>
      </c>
      <c r="D92" s="386" t="s">
        <v>966</v>
      </c>
      <c r="E92" s="16" t="s">
        <v>1671</v>
      </c>
      <c r="F92" s="559">
        <v>2</v>
      </c>
      <c r="G92" s="560">
        <v>10070</v>
      </c>
      <c r="H92" s="560">
        <v>20140</v>
      </c>
      <c r="I92" s="483"/>
      <c r="J92" s="16" t="s">
        <v>1672</v>
      </c>
      <c r="K92" s="25" t="s">
        <v>1627</v>
      </c>
      <c r="L92" s="386"/>
      <c r="M92" s="386"/>
      <c r="N92" s="291"/>
      <c r="O92" s="483"/>
      <c r="P92" s="484"/>
      <c r="Q92" s="484"/>
      <c r="R92" s="291"/>
    </row>
    <row r="93" spans="2:18" ht="18" customHeight="1">
      <c r="B93" s="386"/>
      <c r="C93" s="386" t="s">
        <v>966</v>
      </c>
      <c r="D93" s="386" t="s">
        <v>966</v>
      </c>
      <c r="E93" s="16" t="s">
        <v>1673</v>
      </c>
      <c r="F93" s="559">
        <v>1</v>
      </c>
      <c r="G93" s="560">
        <v>4930</v>
      </c>
      <c r="H93" s="560">
        <v>4930</v>
      </c>
      <c r="I93" s="483"/>
      <c r="J93" s="16" t="s">
        <v>1674</v>
      </c>
      <c r="K93" s="25" t="s">
        <v>1627</v>
      </c>
      <c r="L93" s="386"/>
      <c r="M93" s="386"/>
      <c r="N93" s="291"/>
      <c r="O93" s="483"/>
      <c r="P93" s="484"/>
      <c r="Q93" s="484"/>
      <c r="R93" s="291"/>
    </row>
    <row r="94" spans="2:18" ht="18" customHeight="1">
      <c r="B94" s="386"/>
      <c r="C94" s="386" t="s">
        <v>966</v>
      </c>
      <c r="D94" s="386" t="s">
        <v>966</v>
      </c>
      <c r="E94" s="16" t="s">
        <v>1675</v>
      </c>
      <c r="F94" s="559">
        <v>1</v>
      </c>
      <c r="G94" s="560">
        <v>4550</v>
      </c>
      <c r="H94" s="560">
        <v>4550</v>
      </c>
      <c r="I94" s="483"/>
      <c r="J94" s="16" t="s">
        <v>1676</v>
      </c>
      <c r="K94" s="25" t="s">
        <v>1627</v>
      </c>
      <c r="L94" s="386"/>
      <c r="M94" s="386"/>
      <c r="N94" s="291"/>
      <c r="O94" s="483"/>
      <c r="P94" s="484"/>
      <c r="Q94" s="484"/>
      <c r="R94" s="291"/>
    </row>
    <row r="95" spans="2:18" ht="18" customHeight="1">
      <c r="B95" s="386"/>
      <c r="C95" s="386" t="s">
        <v>966</v>
      </c>
      <c r="D95" s="386" t="s">
        <v>966</v>
      </c>
      <c r="E95" s="16" t="s">
        <v>1677</v>
      </c>
      <c r="F95" s="559">
        <v>1</v>
      </c>
      <c r="G95" s="560">
        <v>13800</v>
      </c>
      <c r="H95" s="560">
        <v>13800</v>
      </c>
      <c r="I95" s="483"/>
      <c r="J95" s="16" t="s">
        <v>1678</v>
      </c>
      <c r="K95" s="25" t="s">
        <v>1627</v>
      </c>
      <c r="L95" s="386"/>
      <c r="M95" s="386"/>
      <c r="N95" s="291"/>
      <c r="O95" s="483"/>
      <c r="P95" s="484"/>
      <c r="Q95" s="484"/>
      <c r="R95" s="291"/>
    </row>
    <row r="96" spans="2:18" ht="18" customHeight="1">
      <c r="B96" s="386"/>
      <c r="C96" s="386" t="s">
        <v>966</v>
      </c>
      <c r="D96" s="386" t="s">
        <v>966</v>
      </c>
      <c r="E96" s="16" t="s">
        <v>1679</v>
      </c>
      <c r="F96" s="559">
        <v>4</v>
      </c>
      <c r="G96" s="560">
        <v>133</v>
      </c>
      <c r="H96" s="560">
        <v>532</v>
      </c>
      <c r="I96" s="483"/>
      <c r="J96" s="16" t="s">
        <v>1669</v>
      </c>
      <c r="K96" s="25" t="s">
        <v>1627</v>
      </c>
      <c r="L96" s="386"/>
      <c r="M96" s="386"/>
      <c r="N96" s="291"/>
      <c r="O96" s="483"/>
      <c r="P96" s="484"/>
      <c r="Q96" s="484"/>
      <c r="R96" s="291"/>
    </row>
    <row r="97" spans="2:18" s="360" customFormat="1" ht="18" customHeight="1">
      <c r="B97" s="78"/>
      <c r="C97" s="558" t="s">
        <v>1025</v>
      </c>
      <c r="D97" s="558" t="s">
        <v>1026</v>
      </c>
      <c r="E97" s="231" t="s">
        <v>1027</v>
      </c>
      <c r="F97" s="557">
        <v>1</v>
      </c>
      <c r="G97" s="540">
        <v>5280</v>
      </c>
      <c r="H97" s="540">
        <f>G97*F97</f>
        <v>5280</v>
      </c>
      <c r="I97" s="561"/>
      <c r="J97" s="231" t="s">
        <v>1028</v>
      </c>
      <c r="K97" s="58" t="s">
        <v>1680</v>
      </c>
      <c r="L97" s="158"/>
      <c r="M97" s="152">
        <v>42081</v>
      </c>
      <c r="N97" s="148"/>
      <c r="O97" s="166"/>
      <c r="P97" s="148" t="s">
        <v>1681</v>
      </c>
      <c r="Q97" s="154"/>
      <c r="R97" s="386"/>
    </row>
    <row r="98" spans="2:18" s="360" customFormat="1" ht="18" customHeight="1">
      <c r="B98" s="78"/>
      <c r="C98" s="413" t="s">
        <v>1192</v>
      </c>
      <c r="D98" s="413" t="s">
        <v>1026</v>
      </c>
      <c r="E98" s="562" t="s">
        <v>1193</v>
      </c>
      <c r="F98" s="557">
        <v>2</v>
      </c>
      <c r="G98" s="415">
        <v>900</v>
      </c>
      <c r="H98" s="540">
        <f>G98*F98</f>
        <v>1800</v>
      </c>
      <c r="I98" s="416"/>
      <c r="J98" s="417" t="s">
        <v>1194</v>
      </c>
      <c r="K98" s="58" t="s">
        <v>1680</v>
      </c>
      <c r="L98" s="158"/>
      <c r="M98" s="152">
        <v>42081</v>
      </c>
      <c r="N98" s="148"/>
      <c r="O98" s="166"/>
      <c r="P98" s="152" t="s">
        <v>1682</v>
      </c>
      <c r="Q98" s="154"/>
      <c r="R98" s="386"/>
    </row>
    <row r="99" spans="2:18" ht="18" customHeight="1">
      <c r="B99" s="78"/>
      <c r="C99" s="413" t="s">
        <v>1058</v>
      </c>
      <c r="D99" s="413" t="s">
        <v>1026</v>
      </c>
      <c r="E99" s="401" t="s">
        <v>1059</v>
      </c>
      <c r="F99" s="539">
        <v>1</v>
      </c>
      <c r="G99" s="540">
        <v>44000</v>
      </c>
      <c r="H99" s="540">
        <f>G99*F99</f>
        <v>44000</v>
      </c>
      <c r="I99" s="412"/>
      <c r="J99" s="16" t="s">
        <v>1683</v>
      </c>
      <c r="K99" s="58" t="s">
        <v>1680</v>
      </c>
      <c r="L99" s="418"/>
      <c r="M99" s="152">
        <v>42081</v>
      </c>
      <c r="N99" s="419"/>
      <c r="O99" s="419"/>
      <c r="P99" s="419"/>
      <c r="Q99" s="419"/>
      <c r="R99" s="291"/>
    </row>
    <row r="100" spans="2:18" s="360" customFormat="1" ht="18" customHeight="1">
      <c r="B100" s="78"/>
      <c r="C100" s="413" t="s">
        <v>1058</v>
      </c>
      <c r="D100" s="413" t="s">
        <v>1026</v>
      </c>
      <c r="E100" s="401" t="s">
        <v>1061</v>
      </c>
      <c r="F100" s="539">
        <v>1</v>
      </c>
      <c r="G100" s="540">
        <v>640</v>
      </c>
      <c r="H100" s="540">
        <f>G100*F100</f>
        <v>640</v>
      </c>
      <c r="I100" s="412"/>
      <c r="J100" s="16" t="s">
        <v>1684</v>
      </c>
      <c r="K100" s="58" t="s">
        <v>1680</v>
      </c>
      <c r="L100" s="158"/>
      <c r="M100" s="152">
        <v>42108</v>
      </c>
      <c r="N100" s="148"/>
      <c r="O100" s="166"/>
      <c r="P100" s="152"/>
      <c r="Q100" s="154"/>
      <c r="R100" s="386"/>
    </row>
    <row r="101" spans="2:18" s="360" customFormat="1" ht="18" customHeight="1">
      <c r="B101" s="78"/>
      <c r="C101" s="401" t="s">
        <v>1058</v>
      </c>
      <c r="D101" s="401" t="s">
        <v>1026</v>
      </c>
      <c r="E101" s="563" t="s">
        <v>1068</v>
      </c>
      <c r="F101" s="564">
        <v>1</v>
      </c>
      <c r="G101" s="565">
        <v>15300</v>
      </c>
      <c r="H101" s="566">
        <f>F101*G101</f>
        <v>15300</v>
      </c>
      <c r="I101" s="235"/>
      <c r="J101" s="38" t="s">
        <v>1069</v>
      </c>
      <c r="K101" s="58" t="s">
        <v>1680</v>
      </c>
      <c r="L101" s="158"/>
      <c r="M101" s="152">
        <v>42081</v>
      </c>
      <c r="N101" s="148"/>
      <c r="O101" s="166"/>
      <c r="P101" s="152"/>
      <c r="Q101" s="154"/>
      <c r="R101" s="386"/>
    </row>
    <row r="102" spans="2:18" s="360" customFormat="1" ht="18" customHeight="1">
      <c r="B102" s="78"/>
      <c r="C102" s="401" t="s">
        <v>1058</v>
      </c>
      <c r="D102" s="401" t="s">
        <v>1026</v>
      </c>
      <c r="E102" s="563" t="s">
        <v>1685</v>
      </c>
      <c r="F102" s="564">
        <v>1</v>
      </c>
      <c r="G102" s="565">
        <v>1140</v>
      </c>
      <c r="H102" s="566">
        <f>F102*G102</f>
        <v>1140</v>
      </c>
      <c r="I102" s="235"/>
      <c r="J102" s="38" t="s">
        <v>1069</v>
      </c>
      <c r="K102" s="58" t="s">
        <v>1680</v>
      </c>
      <c r="L102" s="158"/>
      <c r="M102" s="152">
        <v>42081</v>
      </c>
      <c r="N102" s="148"/>
      <c r="O102" s="166"/>
      <c r="P102" s="152"/>
      <c r="Q102" s="154"/>
      <c r="R102" s="386"/>
    </row>
    <row r="103" spans="2:18" s="360" customFormat="1" ht="18" customHeight="1">
      <c r="B103" s="78"/>
      <c r="C103" s="413" t="s">
        <v>94</v>
      </c>
      <c r="D103" s="401" t="s">
        <v>1026</v>
      </c>
      <c r="E103" s="401" t="s">
        <v>1686</v>
      </c>
      <c r="F103" s="539">
        <v>2</v>
      </c>
      <c r="G103" s="544">
        <v>13000</v>
      </c>
      <c r="H103" s="540">
        <f>G103*F103</f>
        <v>26000</v>
      </c>
      <c r="I103" s="23"/>
      <c r="J103" s="16" t="s">
        <v>1211</v>
      </c>
      <c r="K103" s="58" t="s">
        <v>1680</v>
      </c>
      <c r="L103" s="158"/>
      <c r="M103" s="152">
        <v>42081</v>
      </c>
      <c r="N103" s="148"/>
      <c r="O103" s="166"/>
      <c r="P103" s="152"/>
      <c r="Q103" s="154"/>
      <c r="R103" s="388"/>
    </row>
    <row r="104" spans="2:18" s="360" customFormat="1" ht="18" customHeight="1">
      <c r="B104" s="363"/>
      <c r="C104" s="413" t="s">
        <v>94</v>
      </c>
      <c r="D104" s="413" t="s">
        <v>1026</v>
      </c>
      <c r="E104" s="414" t="s">
        <v>1687</v>
      </c>
      <c r="F104" s="539">
        <v>3</v>
      </c>
      <c r="G104" s="415">
        <v>4250</v>
      </c>
      <c r="H104" s="415">
        <f t="shared" ref="H104:H118" si="2">F104*G104</f>
        <v>12750</v>
      </c>
      <c r="I104" s="416"/>
      <c r="J104" s="417" t="s">
        <v>1688</v>
      </c>
      <c r="K104" s="58" t="s">
        <v>1680</v>
      </c>
      <c r="L104" s="79"/>
      <c r="M104" s="152">
        <v>42081</v>
      </c>
      <c r="N104" s="152"/>
      <c r="O104" s="148"/>
      <c r="P104" s="166"/>
      <c r="Q104" s="152"/>
      <c r="R104" s="154"/>
    </row>
    <row r="105" spans="2:18" s="360" customFormat="1" ht="18" customHeight="1">
      <c r="B105" s="363"/>
      <c r="C105" s="413" t="s">
        <v>94</v>
      </c>
      <c r="D105" s="413" t="s">
        <v>1026</v>
      </c>
      <c r="E105" s="414" t="s">
        <v>1689</v>
      </c>
      <c r="F105" s="539">
        <v>10</v>
      </c>
      <c r="G105" s="415">
        <v>744</v>
      </c>
      <c r="H105" s="415">
        <f t="shared" si="2"/>
        <v>7440</v>
      </c>
      <c r="I105" s="416"/>
      <c r="J105" s="417" t="s">
        <v>1066</v>
      </c>
      <c r="K105" s="58" t="s">
        <v>1680</v>
      </c>
      <c r="L105" s="79"/>
      <c r="M105" s="152">
        <v>42081</v>
      </c>
      <c r="N105" s="152"/>
      <c r="O105" s="148"/>
      <c r="P105" s="166"/>
      <c r="Q105" s="152"/>
      <c r="R105" s="154"/>
    </row>
    <row r="106" spans="2:18" s="360" customFormat="1" ht="18" customHeight="1">
      <c r="B106" s="363"/>
      <c r="C106" s="413" t="s">
        <v>94</v>
      </c>
      <c r="D106" s="401" t="s">
        <v>1026</v>
      </c>
      <c r="E106" s="401" t="s">
        <v>1106</v>
      </c>
      <c r="F106" s="559">
        <v>3</v>
      </c>
      <c r="G106" s="540">
        <v>6550</v>
      </c>
      <c r="H106" s="540">
        <f t="shared" si="2"/>
        <v>19650</v>
      </c>
      <c r="I106" s="22"/>
      <c r="J106" s="16" t="s">
        <v>1064</v>
      </c>
      <c r="K106" s="58" t="s">
        <v>1680</v>
      </c>
      <c r="L106" s="79"/>
      <c r="M106" s="152">
        <v>42081</v>
      </c>
      <c r="N106" s="152"/>
      <c r="O106" s="148"/>
      <c r="P106" s="166"/>
      <c r="Q106" s="152"/>
      <c r="R106" s="154"/>
    </row>
    <row r="107" spans="2:18" s="360" customFormat="1" ht="18" customHeight="1">
      <c r="B107" s="363"/>
      <c r="C107" s="413" t="s">
        <v>94</v>
      </c>
      <c r="D107" s="401" t="s">
        <v>1026</v>
      </c>
      <c r="E107" s="401" t="s">
        <v>1107</v>
      </c>
      <c r="F107" s="559">
        <v>1</v>
      </c>
      <c r="G107" s="544">
        <v>3690</v>
      </c>
      <c r="H107" s="540">
        <f t="shared" si="2"/>
        <v>3690</v>
      </c>
      <c r="I107" s="22"/>
      <c r="J107" s="16" t="s">
        <v>1108</v>
      </c>
      <c r="K107" s="58" t="s">
        <v>1680</v>
      </c>
      <c r="L107" s="79"/>
      <c r="M107" s="152">
        <v>42081</v>
      </c>
      <c r="N107" s="152"/>
      <c r="O107" s="148"/>
      <c r="P107" s="166"/>
      <c r="Q107" s="152"/>
      <c r="R107" s="154"/>
    </row>
    <row r="108" spans="2:18" s="360" customFormat="1" ht="18" customHeight="1">
      <c r="B108" s="363"/>
      <c r="C108" s="413" t="s">
        <v>94</v>
      </c>
      <c r="D108" s="401" t="s">
        <v>1026</v>
      </c>
      <c r="E108" s="401" t="s">
        <v>1109</v>
      </c>
      <c r="F108" s="559">
        <v>1</v>
      </c>
      <c r="G108" s="544">
        <v>11666</v>
      </c>
      <c r="H108" s="540">
        <f t="shared" si="2"/>
        <v>11666</v>
      </c>
      <c r="I108" s="22"/>
      <c r="J108" s="16" t="s">
        <v>1110</v>
      </c>
      <c r="K108" s="58" t="s">
        <v>1680</v>
      </c>
      <c r="L108" s="79"/>
      <c r="M108" s="152">
        <v>42081</v>
      </c>
      <c r="N108" s="152"/>
      <c r="O108" s="148"/>
      <c r="P108" s="166"/>
      <c r="Q108" s="152"/>
      <c r="R108" s="154"/>
    </row>
    <row r="109" spans="2:18" s="360" customFormat="1" ht="18" customHeight="1">
      <c r="B109" s="363"/>
      <c r="C109" s="413" t="s">
        <v>94</v>
      </c>
      <c r="D109" s="401" t="s">
        <v>1026</v>
      </c>
      <c r="E109" s="401" t="s">
        <v>1690</v>
      </c>
      <c r="F109" s="559">
        <v>1</v>
      </c>
      <c r="G109" s="544">
        <v>2420</v>
      </c>
      <c r="H109" s="540">
        <f t="shared" si="2"/>
        <v>2420</v>
      </c>
      <c r="I109" s="22"/>
      <c r="J109" s="16" t="s">
        <v>1112</v>
      </c>
      <c r="K109" s="58" t="s">
        <v>1680</v>
      </c>
      <c r="L109" s="79"/>
      <c r="M109" s="152">
        <v>42081</v>
      </c>
      <c r="N109" s="152"/>
      <c r="O109" s="148"/>
      <c r="P109" s="166"/>
      <c r="Q109" s="152"/>
      <c r="R109" s="154"/>
    </row>
    <row r="110" spans="2:18" ht="18" customHeight="1">
      <c r="B110" s="363"/>
      <c r="C110" s="413" t="s">
        <v>94</v>
      </c>
      <c r="D110" s="413" t="s">
        <v>1026</v>
      </c>
      <c r="E110" s="414" t="s">
        <v>1210</v>
      </c>
      <c r="F110" s="539">
        <v>2</v>
      </c>
      <c r="G110" s="415">
        <v>14760</v>
      </c>
      <c r="H110" s="415">
        <f t="shared" si="2"/>
        <v>29520</v>
      </c>
      <c r="I110" s="416"/>
      <c r="J110" s="417" t="s">
        <v>1211</v>
      </c>
      <c r="K110" s="58" t="s">
        <v>1680</v>
      </c>
      <c r="L110" s="418"/>
      <c r="M110" s="152">
        <v>42081</v>
      </c>
      <c r="N110" s="419"/>
      <c r="O110" s="419"/>
      <c r="P110" s="419"/>
      <c r="Q110" s="419"/>
      <c r="R110" s="291"/>
    </row>
    <row r="111" spans="2:18" ht="18" customHeight="1">
      <c r="B111" s="363"/>
      <c r="C111" s="413" t="s">
        <v>94</v>
      </c>
      <c r="D111" s="413" t="s">
        <v>1026</v>
      </c>
      <c r="E111" s="414" t="s">
        <v>1241</v>
      </c>
      <c r="F111" s="539">
        <v>4</v>
      </c>
      <c r="G111" s="415">
        <v>2880</v>
      </c>
      <c r="H111" s="415">
        <f t="shared" si="2"/>
        <v>11520</v>
      </c>
      <c r="I111" s="416"/>
      <c r="J111" s="417" t="s">
        <v>1242</v>
      </c>
      <c r="K111" s="58" t="s">
        <v>1680</v>
      </c>
      <c r="L111" s="418"/>
      <c r="M111" s="152">
        <v>42081</v>
      </c>
      <c r="N111" s="419"/>
      <c r="O111" s="419"/>
      <c r="P111" s="419"/>
      <c r="Q111" s="419"/>
      <c r="R111" s="291"/>
    </row>
    <row r="112" spans="2:18" ht="18" customHeight="1">
      <c r="B112" s="363"/>
      <c r="C112" s="413" t="s">
        <v>94</v>
      </c>
      <c r="D112" s="413" t="s">
        <v>1026</v>
      </c>
      <c r="E112" s="414" t="s">
        <v>1063</v>
      </c>
      <c r="F112" s="539">
        <v>2</v>
      </c>
      <c r="G112" s="415">
        <v>4250</v>
      </c>
      <c r="H112" s="415">
        <f t="shared" si="2"/>
        <v>8500</v>
      </c>
      <c r="I112" s="416"/>
      <c r="J112" s="417" t="s">
        <v>1691</v>
      </c>
      <c r="K112" s="58" t="s">
        <v>1680</v>
      </c>
      <c r="L112" s="418"/>
      <c r="M112" s="152">
        <v>42081</v>
      </c>
      <c r="N112" s="419"/>
      <c r="O112" s="419"/>
      <c r="P112" s="419"/>
      <c r="Q112" s="419"/>
      <c r="R112" s="291"/>
    </row>
    <row r="113" spans="2:18" ht="18" customHeight="1">
      <c r="B113" s="363"/>
      <c r="C113" s="413" t="s">
        <v>94</v>
      </c>
      <c r="D113" s="413" t="s">
        <v>1026</v>
      </c>
      <c r="E113" s="414" t="s">
        <v>1243</v>
      </c>
      <c r="F113" s="539">
        <v>1</v>
      </c>
      <c r="G113" s="415">
        <v>12960</v>
      </c>
      <c r="H113" s="415">
        <f t="shared" si="2"/>
        <v>12960</v>
      </c>
      <c r="I113" s="416"/>
      <c r="J113" s="417" t="s">
        <v>1244</v>
      </c>
      <c r="K113" s="58" t="s">
        <v>1680</v>
      </c>
      <c r="L113" s="418"/>
      <c r="M113" s="152">
        <v>42081</v>
      </c>
      <c r="N113" s="419"/>
      <c r="O113" s="419"/>
      <c r="P113" s="419"/>
      <c r="Q113" s="419"/>
      <c r="R113" s="291"/>
    </row>
    <row r="114" spans="2:18" ht="18" customHeight="1">
      <c r="B114" s="363"/>
      <c r="C114" s="401" t="s">
        <v>1103</v>
      </c>
      <c r="D114" s="401" t="s">
        <v>1026</v>
      </c>
      <c r="E114" s="401" t="s">
        <v>1104</v>
      </c>
      <c r="F114" s="559">
        <v>1</v>
      </c>
      <c r="G114" s="540">
        <v>21000</v>
      </c>
      <c r="H114" s="540">
        <f t="shared" si="2"/>
        <v>21000</v>
      </c>
      <c r="I114" s="22"/>
      <c r="J114" s="16" t="s">
        <v>1094</v>
      </c>
      <c r="K114" s="58" t="s">
        <v>1680</v>
      </c>
      <c r="L114" s="418"/>
      <c r="M114" s="152">
        <v>42081</v>
      </c>
      <c r="N114" s="419"/>
      <c r="O114" s="419"/>
      <c r="P114" s="419"/>
      <c r="Q114" s="419"/>
      <c r="R114" s="291"/>
    </row>
    <row r="115" spans="2:18" ht="18" customHeight="1">
      <c r="B115" s="363"/>
      <c r="C115" s="401" t="s">
        <v>1103</v>
      </c>
      <c r="D115" s="401" t="s">
        <v>1026</v>
      </c>
      <c r="E115" s="401" t="s">
        <v>1105</v>
      </c>
      <c r="F115" s="559">
        <v>1</v>
      </c>
      <c r="G115" s="540">
        <v>2820</v>
      </c>
      <c r="H115" s="540">
        <f t="shared" si="2"/>
        <v>2820</v>
      </c>
      <c r="I115" s="22"/>
      <c r="J115" s="16" t="s">
        <v>1094</v>
      </c>
      <c r="K115" s="58" t="s">
        <v>1680</v>
      </c>
      <c r="L115" s="418"/>
      <c r="M115" s="152">
        <v>42081</v>
      </c>
      <c r="N115" s="419"/>
      <c r="O115" s="419"/>
      <c r="P115" s="419"/>
      <c r="Q115" s="419"/>
      <c r="R115" s="291"/>
    </row>
    <row r="116" spans="2:18" ht="18" customHeight="1">
      <c r="B116" s="363"/>
      <c r="C116" s="413" t="s">
        <v>1198</v>
      </c>
      <c r="D116" s="413" t="s">
        <v>1026</v>
      </c>
      <c r="E116" s="418" t="s">
        <v>1199</v>
      </c>
      <c r="F116" s="539">
        <v>1</v>
      </c>
      <c r="G116" s="415">
        <v>8420</v>
      </c>
      <c r="H116" s="415">
        <f t="shared" si="2"/>
        <v>8420</v>
      </c>
      <c r="I116" s="416"/>
      <c r="J116" s="418" t="s">
        <v>1200</v>
      </c>
      <c r="K116" s="58" t="s">
        <v>1680</v>
      </c>
      <c r="L116" s="418"/>
      <c r="M116" s="152">
        <v>42081</v>
      </c>
      <c r="N116" s="419"/>
      <c r="O116" s="419"/>
      <c r="P116" s="419"/>
      <c r="Q116" s="419"/>
      <c r="R116" s="291"/>
    </row>
    <row r="117" spans="2:18" ht="18" customHeight="1">
      <c r="B117" s="363"/>
      <c r="C117" s="413" t="s">
        <v>1198</v>
      </c>
      <c r="D117" s="413" t="s">
        <v>1026</v>
      </c>
      <c r="E117" s="418" t="s">
        <v>1039</v>
      </c>
      <c r="F117" s="539">
        <v>1</v>
      </c>
      <c r="G117" s="415">
        <v>800</v>
      </c>
      <c r="H117" s="415">
        <f t="shared" si="2"/>
        <v>800</v>
      </c>
      <c r="I117" s="416"/>
      <c r="J117" s="418" t="s">
        <v>1039</v>
      </c>
      <c r="K117" s="58" t="s">
        <v>1680</v>
      </c>
      <c r="L117" s="418"/>
      <c r="M117" s="152">
        <v>42081</v>
      </c>
      <c r="N117" s="419"/>
      <c r="O117" s="419"/>
      <c r="P117" s="419"/>
      <c r="Q117" s="419"/>
      <c r="R117" s="291"/>
    </row>
    <row r="118" spans="2:18" ht="18" customHeight="1">
      <c r="B118" s="363"/>
      <c r="C118" s="413" t="s">
        <v>1195</v>
      </c>
      <c r="D118" s="413" t="s">
        <v>1026</v>
      </c>
      <c r="E118" s="418" t="s">
        <v>1196</v>
      </c>
      <c r="F118" s="539">
        <v>1</v>
      </c>
      <c r="G118" s="415">
        <v>6070</v>
      </c>
      <c r="H118" s="415">
        <f t="shared" si="2"/>
        <v>6070</v>
      </c>
      <c r="I118" s="416"/>
      <c r="J118" s="418" t="s">
        <v>1197</v>
      </c>
      <c r="K118" s="58" t="s">
        <v>1680</v>
      </c>
      <c r="L118" s="418"/>
      <c r="M118" s="152">
        <v>42081</v>
      </c>
      <c r="N118" s="419"/>
      <c r="O118" s="419"/>
      <c r="P118" s="419"/>
      <c r="Q118" s="419"/>
      <c r="R118" s="291"/>
    </row>
    <row r="119" spans="2:18" s="360" customFormat="1" ht="18" customHeight="1">
      <c r="B119" s="363"/>
      <c r="C119" s="401" t="s">
        <v>1095</v>
      </c>
      <c r="D119" s="401" t="s">
        <v>1095</v>
      </c>
      <c r="E119" s="401" t="s">
        <v>1096</v>
      </c>
      <c r="F119" s="567">
        <v>1</v>
      </c>
      <c r="G119" s="568">
        <v>58000</v>
      </c>
      <c r="H119" s="568">
        <v>58000</v>
      </c>
      <c r="I119" s="569"/>
      <c r="J119" s="16" t="s">
        <v>1097</v>
      </c>
      <c r="K119" s="58" t="s">
        <v>1680</v>
      </c>
      <c r="L119" s="79"/>
      <c r="M119" s="152">
        <v>42081</v>
      </c>
      <c r="N119" s="152"/>
      <c r="O119" s="148"/>
      <c r="P119" s="166"/>
      <c r="Q119" s="152"/>
      <c r="R119" s="154"/>
    </row>
    <row r="120" spans="2:18" s="360" customFormat="1" ht="18" customHeight="1">
      <c r="B120" s="363"/>
      <c r="C120" s="401" t="s">
        <v>1095</v>
      </c>
      <c r="D120" s="401" t="s">
        <v>1095</v>
      </c>
      <c r="E120" s="401" t="s">
        <v>1099</v>
      </c>
      <c r="F120" s="567"/>
      <c r="G120" s="568"/>
      <c r="H120" s="568"/>
      <c r="I120" s="569"/>
      <c r="J120" s="16" t="s">
        <v>1100</v>
      </c>
      <c r="K120" s="58" t="s">
        <v>1680</v>
      </c>
      <c r="L120" s="79"/>
      <c r="M120" s="152">
        <v>42081</v>
      </c>
      <c r="N120" s="152"/>
      <c r="O120" s="148"/>
      <c r="P120" s="166"/>
      <c r="Q120" s="152"/>
      <c r="R120" s="154"/>
    </row>
    <row r="121" spans="2:18" s="360" customFormat="1" ht="18" customHeight="1">
      <c r="B121" s="363"/>
      <c r="C121" s="401" t="s">
        <v>1095</v>
      </c>
      <c r="D121" s="401" t="s">
        <v>1095</v>
      </c>
      <c r="E121" s="401" t="s">
        <v>1102</v>
      </c>
      <c r="F121" s="539">
        <v>1</v>
      </c>
      <c r="G121" s="540">
        <v>-2900</v>
      </c>
      <c r="H121" s="540">
        <f>F121*G121</f>
        <v>-2900</v>
      </c>
      <c r="I121" s="156"/>
      <c r="J121" s="401" t="s">
        <v>1102</v>
      </c>
      <c r="K121" s="58" t="s">
        <v>1680</v>
      </c>
      <c r="L121" s="79"/>
      <c r="M121" s="152">
        <v>42081</v>
      </c>
      <c r="N121" s="152"/>
      <c r="O121" s="148"/>
      <c r="P121" s="166"/>
      <c r="Q121" s="152"/>
      <c r="R121" s="154"/>
    </row>
    <row r="122" spans="2:18" ht="18" customHeight="1"/>
    <row r="123" spans="2:18" ht="18" customHeight="1">
      <c r="C123" s="386" t="s">
        <v>153</v>
      </c>
      <c r="D123" s="386" t="s">
        <v>966</v>
      </c>
      <c r="E123" s="386" t="s">
        <v>1692</v>
      </c>
      <c r="F123" s="551">
        <v>4</v>
      </c>
      <c r="G123" s="415">
        <v>126</v>
      </c>
      <c r="H123" s="415">
        <v>504</v>
      </c>
      <c r="I123" s="483"/>
      <c r="J123" s="386"/>
      <c r="K123" s="25" t="s">
        <v>1693</v>
      </c>
      <c r="L123" s="386"/>
      <c r="M123" s="388">
        <v>42082</v>
      </c>
      <c r="N123" s="291"/>
      <c r="O123" s="483"/>
      <c r="P123" s="484"/>
      <c r="Q123" s="484"/>
      <c r="R123" s="291"/>
    </row>
    <row r="124" spans="2:18" ht="18" customHeight="1">
      <c r="C124" s="291"/>
      <c r="D124" s="386" t="s">
        <v>966</v>
      </c>
      <c r="E124" s="386" t="s">
        <v>1694</v>
      </c>
      <c r="F124" s="551"/>
      <c r="G124" s="415"/>
      <c r="H124" s="415">
        <v>75278</v>
      </c>
      <c r="I124" s="483"/>
      <c r="J124" s="386"/>
      <c r="K124" s="386"/>
      <c r="L124" s="386"/>
      <c r="M124" s="386"/>
      <c r="N124" s="291"/>
      <c r="O124" s="483"/>
      <c r="P124" s="484"/>
      <c r="Q124" s="484"/>
      <c r="R124" s="291"/>
    </row>
    <row r="125" spans="2:18" ht="18" customHeight="1">
      <c r="C125" s="291"/>
      <c r="D125" s="291"/>
      <c r="E125" s="386"/>
      <c r="F125" s="551"/>
      <c r="G125" s="415"/>
      <c r="H125" s="415"/>
      <c r="I125" s="483"/>
      <c r="J125" s="386"/>
      <c r="K125" s="386"/>
      <c r="L125" s="386"/>
      <c r="M125" s="386"/>
      <c r="N125" s="291"/>
      <c r="O125" s="483"/>
      <c r="P125" s="484"/>
      <c r="Q125" s="484"/>
      <c r="R125" s="291"/>
    </row>
    <row r="126" spans="2:18" ht="18" customHeight="1">
      <c r="C126" s="291"/>
      <c r="D126" s="291"/>
      <c r="E126" s="386"/>
      <c r="F126" s="551"/>
      <c r="G126" s="415"/>
      <c r="H126" s="415"/>
      <c r="I126" s="483"/>
      <c r="J126" s="386"/>
      <c r="K126" s="386"/>
      <c r="L126" s="386"/>
      <c r="M126" s="386"/>
      <c r="N126" s="291"/>
      <c r="O126" s="483"/>
      <c r="P126" s="484"/>
      <c r="Q126" s="484"/>
      <c r="R126" s="291"/>
    </row>
    <row r="127" spans="2:18" ht="18" customHeight="1">
      <c r="C127" s="291"/>
      <c r="D127" s="291"/>
      <c r="E127" s="386"/>
      <c r="F127" s="551"/>
      <c r="G127" s="415"/>
      <c r="H127" s="415"/>
      <c r="I127" s="483"/>
      <c r="J127" s="386"/>
      <c r="K127" s="386"/>
      <c r="L127" s="386"/>
      <c r="M127" s="386"/>
      <c r="N127" s="291"/>
      <c r="O127" s="483"/>
      <c r="P127" s="484"/>
      <c r="Q127" s="484"/>
      <c r="R127" s="291"/>
    </row>
    <row r="128" spans="2:18" ht="18" customHeight="1">
      <c r="C128" s="291"/>
      <c r="D128" s="291"/>
      <c r="E128" s="386"/>
      <c r="F128" s="551"/>
      <c r="G128" s="415"/>
      <c r="H128" s="415"/>
      <c r="I128" s="483"/>
      <c r="J128" s="386"/>
      <c r="K128" s="386"/>
      <c r="L128" s="386"/>
      <c r="M128" s="386"/>
      <c r="N128" s="291"/>
      <c r="O128" s="483"/>
      <c r="P128" s="484"/>
      <c r="Q128" s="484"/>
      <c r="R128" s="291"/>
    </row>
    <row r="129" spans="3:18" ht="18" customHeight="1">
      <c r="C129" s="291"/>
      <c r="D129" s="291"/>
      <c r="E129" s="386"/>
      <c r="F129" s="551"/>
      <c r="G129" s="415"/>
      <c r="H129" s="415"/>
      <c r="I129" s="483"/>
      <c r="J129" s="386"/>
      <c r="K129" s="386"/>
      <c r="L129" s="386"/>
      <c r="M129" s="386"/>
      <c r="N129" s="291"/>
      <c r="O129" s="483"/>
      <c r="P129" s="484"/>
      <c r="Q129" s="484"/>
      <c r="R129" s="291"/>
    </row>
    <row r="130" spans="3:18" ht="18" customHeight="1">
      <c r="C130" s="291"/>
      <c r="D130" s="291"/>
      <c r="E130" s="386"/>
      <c r="F130" s="551"/>
      <c r="G130" s="415"/>
      <c r="H130" s="415"/>
      <c r="I130" s="483"/>
      <c r="J130" s="386"/>
      <c r="K130" s="386"/>
      <c r="L130" s="386"/>
      <c r="M130" s="386"/>
      <c r="N130" s="291"/>
      <c r="O130" s="483"/>
      <c r="P130" s="484"/>
      <c r="Q130" s="484"/>
      <c r="R130" s="291"/>
    </row>
    <row r="131" spans="3:18" ht="18" customHeight="1">
      <c r="C131" s="291"/>
      <c r="D131" s="291"/>
      <c r="E131" s="386"/>
      <c r="F131" s="551"/>
      <c r="G131" s="415"/>
      <c r="H131" s="415"/>
      <c r="I131" s="483"/>
      <c r="J131" s="386"/>
      <c r="K131" s="386"/>
      <c r="L131" s="386"/>
      <c r="M131" s="386"/>
      <c r="N131" s="291"/>
      <c r="O131" s="483"/>
      <c r="P131" s="484"/>
      <c r="Q131" s="484"/>
      <c r="R131" s="291"/>
    </row>
    <row r="132" spans="3:18" ht="18" customHeight="1">
      <c r="C132" s="291"/>
      <c r="D132" s="291"/>
      <c r="E132" s="386"/>
      <c r="F132" s="551"/>
      <c r="G132" s="415"/>
      <c r="H132" s="415"/>
      <c r="I132" s="483"/>
      <c r="J132" s="386"/>
      <c r="K132" s="386"/>
      <c r="L132" s="386"/>
      <c r="M132" s="386"/>
      <c r="N132" s="291"/>
      <c r="O132" s="483"/>
      <c r="P132" s="484"/>
      <c r="Q132" s="484"/>
      <c r="R132" s="291"/>
    </row>
    <row r="133" spans="3:18" ht="18" customHeight="1">
      <c r="C133" s="291"/>
      <c r="D133" s="291"/>
      <c r="E133" s="386"/>
      <c r="F133" s="551"/>
      <c r="G133" s="415"/>
      <c r="H133" s="415"/>
      <c r="I133" s="483"/>
      <c r="J133" s="386"/>
      <c r="K133" s="386"/>
      <c r="L133" s="386"/>
      <c r="M133" s="386"/>
      <c r="N133" s="291"/>
      <c r="O133" s="483"/>
      <c r="P133" s="484"/>
      <c r="Q133" s="484"/>
      <c r="R133" s="291"/>
    </row>
    <row r="134" spans="3:18" ht="18" customHeight="1"/>
    <row r="135" spans="3:18" ht="18" customHeight="1"/>
    <row r="136" spans="3:18" ht="18" customHeight="1"/>
    <row r="137" spans="3:18" ht="18" customHeight="1"/>
    <row r="138" spans="3:18" ht="18" customHeight="1"/>
    <row r="139" spans="3:18" ht="18" customHeight="1"/>
    <row r="140" spans="3:18" ht="18" customHeight="1"/>
    <row r="141" spans="3:18" ht="18" customHeight="1"/>
  </sheetData>
  <autoFilter ref="B8:R121" xr:uid="{5A27F1DD-4419-467D-8DC9-8919DD3B0B6E}"/>
  <mergeCells count="12">
    <mergeCell ref="F119:F120"/>
    <mergeCell ref="G119:G120"/>
    <mergeCell ref="H119:H120"/>
    <mergeCell ref="I119:I120"/>
    <mergeCell ref="B2:D2"/>
    <mergeCell ref="G2:I2"/>
    <mergeCell ref="B3:D3"/>
    <mergeCell ref="B4:D4"/>
    <mergeCell ref="G4:I6"/>
    <mergeCell ref="J4:K6"/>
    <mergeCell ref="B5:D5"/>
    <mergeCell ref="B6:D6"/>
  </mergeCells>
  <phoneticPr fontId="3"/>
  <printOptions horizontalCentered="1"/>
  <pageMargins left="3.937007874015748E-2" right="3.937007874015748E-2" top="0.74803149606299213" bottom="0.74803149606299213" header="0.31496062992125984" footer="0.31496062992125984"/>
  <pageSetup paperSize="9" scale="75"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0940-908C-4686-951F-1A80761F3A82}">
  <sheetPr>
    <pageSetUpPr fitToPage="1"/>
  </sheetPr>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5.875" style="3" customWidth="1"/>
    <col min="5" max="5" width="30.625" style="3" customWidth="1"/>
    <col min="6" max="6" width="6.25" style="3" customWidth="1"/>
    <col min="7" max="8" width="11.625" style="3" customWidth="1"/>
    <col min="9" max="9" width="5.75" style="10" customWidth="1"/>
    <col min="10" max="10" width="35.625" style="3" customWidth="1"/>
    <col min="11" max="11" width="20.62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20.625" style="3" customWidth="1"/>
    <col min="260" max="260" width="15.875" style="3" customWidth="1"/>
    <col min="261" max="261" width="30.625" style="3" customWidth="1"/>
    <col min="262" max="262" width="6.25" style="3" customWidth="1"/>
    <col min="263" max="264" width="11.625" style="3" customWidth="1"/>
    <col min="265" max="265" width="5.75" style="3" customWidth="1"/>
    <col min="266" max="266" width="35.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5.875" style="3" customWidth="1"/>
    <col min="517" max="517" width="30.625" style="3" customWidth="1"/>
    <col min="518" max="518" width="6.25" style="3" customWidth="1"/>
    <col min="519" max="520" width="11.625" style="3" customWidth="1"/>
    <col min="521" max="521" width="5.75" style="3" customWidth="1"/>
    <col min="522" max="522" width="35.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5.875" style="3" customWidth="1"/>
    <col min="773" max="773" width="30.625" style="3" customWidth="1"/>
    <col min="774" max="774" width="6.25" style="3" customWidth="1"/>
    <col min="775" max="776" width="11.625" style="3" customWidth="1"/>
    <col min="777" max="777" width="5.75" style="3" customWidth="1"/>
    <col min="778" max="778" width="35.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5.875" style="3" customWidth="1"/>
    <col min="1029" max="1029" width="30.625" style="3" customWidth="1"/>
    <col min="1030" max="1030" width="6.25" style="3" customWidth="1"/>
    <col min="1031" max="1032" width="11.625" style="3" customWidth="1"/>
    <col min="1033" max="1033" width="5.75" style="3" customWidth="1"/>
    <col min="1034" max="1034" width="35.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5.875" style="3" customWidth="1"/>
    <col min="1285" max="1285" width="30.625" style="3" customWidth="1"/>
    <col min="1286" max="1286" width="6.25" style="3" customWidth="1"/>
    <col min="1287" max="1288" width="11.625" style="3" customWidth="1"/>
    <col min="1289" max="1289" width="5.75" style="3" customWidth="1"/>
    <col min="1290" max="1290" width="35.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5.875" style="3" customWidth="1"/>
    <col min="1541" max="1541" width="30.625" style="3" customWidth="1"/>
    <col min="1542" max="1542" width="6.25" style="3" customWidth="1"/>
    <col min="1543" max="1544" width="11.625" style="3" customWidth="1"/>
    <col min="1545" max="1545" width="5.75" style="3" customWidth="1"/>
    <col min="1546" max="1546" width="35.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5.875" style="3" customWidth="1"/>
    <col min="1797" max="1797" width="30.625" style="3" customWidth="1"/>
    <col min="1798" max="1798" width="6.25" style="3" customWidth="1"/>
    <col min="1799" max="1800" width="11.625" style="3" customWidth="1"/>
    <col min="1801" max="1801" width="5.75" style="3" customWidth="1"/>
    <col min="1802" max="1802" width="35.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5.875" style="3" customWidth="1"/>
    <col min="2053" max="2053" width="30.625" style="3" customWidth="1"/>
    <col min="2054" max="2054" width="6.25" style="3" customWidth="1"/>
    <col min="2055" max="2056" width="11.625" style="3" customWidth="1"/>
    <col min="2057" max="2057" width="5.75" style="3" customWidth="1"/>
    <col min="2058" max="2058" width="35.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5.875" style="3" customWidth="1"/>
    <col min="2309" max="2309" width="30.625" style="3" customWidth="1"/>
    <col min="2310" max="2310" width="6.25" style="3" customWidth="1"/>
    <col min="2311" max="2312" width="11.625" style="3" customWidth="1"/>
    <col min="2313" max="2313" width="5.75" style="3" customWidth="1"/>
    <col min="2314" max="2314" width="35.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5.875" style="3" customWidth="1"/>
    <col min="2565" max="2565" width="30.625" style="3" customWidth="1"/>
    <col min="2566" max="2566" width="6.25" style="3" customWidth="1"/>
    <col min="2567" max="2568" width="11.625" style="3" customWidth="1"/>
    <col min="2569" max="2569" width="5.75" style="3" customWidth="1"/>
    <col min="2570" max="2570" width="35.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5.875" style="3" customWidth="1"/>
    <col min="2821" max="2821" width="30.625" style="3" customWidth="1"/>
    <col min="2822" max="2822" width="6.25" style="3" customWidth="1"/>
    <col min="2823" max="2824" width="11.625" style="3" customWidth="1"/>
    <col min="2825" max="2825" width="5.75" style="3" customWidth="1"/>
    <col min="2826" max="2826" width="35.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5.875" style="3" customWidth="1"/>
    <col min="3077" max="3077" width="30.625" style="3" customWidth="1"/>
    <col min="3078" max="3078" width="6.25" style="3" customWidth="1"/>
    <col min="3079" max="3080" width="11.625" style="3" customWidth="1"/>
    <col min="3081" max="3081" width="5.75" style="3" customWidth="1"/>
    <col min="3082" max="3082" width="35.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5.875" style="3" customWidth="1"/>
    <col min="3333" max="3333" width="30.625" style="3" customWidth="1"/>
    <col min="3334" max="3334" width="6.25" style="3" customWidth="1"/>
    <col min="3335" max="3336" width="11.625" style="3" customWidth="1"/>
    <col min="3337" max="3337" width="5.75" style="3" customWidth="1"/>
    <col min="3338" max="3338" width="35.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5.875" style="3" customWidth="1"/>
    <col min="3589" max="3589" width="30.625" style="3" customWidth="1"/>
    <col min="3590" max="3590" width="6.25" style="3" customWidth="1"/>
    <col min="3591" max="3592" width="11.625" style="3" customWidth="1"/>
    <col min="3593" max="3593" width="5.75" style="3" customWidth="1"/>
    <col min="3594" max="3594" width="35.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5.875" style="3" customWidth="1"/>
    <col min="3845" max="3845" width="30.625" style="3" customWidth="1"/>
    <col min="3846" max="3846" width="6.25" style="3" customWidth="1"/>
    <col min="3847" max="3848" width="11.625" style="3" customWidth="1"/>
    <col min="3849" max="3849" width="5.75" style="3" customWidth="1"/>
    <col min="3850" max="3850" width="35.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5.875" style="3" customWidth="1"/>
    <col min="4101" max="4101" width="30.625" style="3" customWidth="1"/>
    <col min="4102" max="4102" width="6.25" style="3" customWidth="1"/>
    <col min="4103" max="4104" width="11.625" style="3" customWidth="1"/>
    <col min="4105" max="4105" width="5.75" style="3" customWidth="1"/>
    <col min="4106" max="4106" width="35.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5.875" style="3" customWidth="1"/>
    <col min="4357" max="4357" width="30.625" style="3" customWidth="1"/>
    <col min="4358" max="4358" width="6.25" style="3" customWidth="1"/>
    <col min="4359" max="4360" width="11.625" style="3" customWidth="1"/>
    <col min="4361" max="4361" width="5.75" style="3" customWidth="1"/>
    <col min="4362" max="4362" width="35.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5.875" style="3" customWidth="1"/>
    <col min="4613" max="4613" width="30.625" style="3" customWidth="1"/>
    <col min="4614" max="4614" width="6.25" style="3" customWidth="1"/>
    <col min="4615" max="4616" width="11.625" style="3" customWidth="1"/>
    <col min="4617" max="4617" width="5.75" style="3" customWidth="1"/>
    <col min="4618" max="4618" width="35.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5.875" style="3" customWidth="1"/>
    <col min="4869" max="4869" width="30.625" style="3" customWidth="1"/>
    <col min="4870" max="4870" width="6.25" style="3" customWidth="1"/>
    <col min="4871" max="4872" width="11.625" style="3" customWidth="1"/>
    <col min="4873" max="4873" width="5.75" style="3" customWidth="1"/>
    <col min="4874" max="4874" width="35.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5.875" style="3" customWidth="1"/>
    <col min="5125" max="5125" width="30.625" style="3" customWidth="1"/>
    <col min="5126" max="5126" width="6.25" style="3" customWidth="1"/>
    <col min="5127" max="5128" width="11.625" style="3" customWidth="1"/>
    <col min="5129" max="5129" width="5.75" style="3" customWidth="1"/>
    <col min="5130" max="5130" width="35.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5.875" style="3" customWidth="1"/>
    <col min="5381" max="5381" width="30.625" style="3" customWidth="1"/>
    <col min="5382" max="5382" width="6.25" style="3" customWidth="1"/>
    <col min="5383" max="5384" width="11.625" style="3" customWidth="1"/>
    <col min="5385" max="5385" width="5.75" style="3" customWidth="1"/>
    <col min="5386" max="5386" width="35.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5.875" style="3" customWidth="1"/>
    <col min="5637" max="5637" width="30.625" style="3" customWidth="1"/>
    <col min="5638" max="5638" width="6.25" style="3" customWidth="1"/>
    <col min="5639" max="5640" width="11.625" style="3" customWidth="1"/>
    <col min="5641" max="5641" width="5.75" style="3" customWidth="1"/>
    <col min="5642" max="5642" width="35.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5.875" style="3" customWidth="1"/>
    <col min="5893" max="5893" width="30.625" style="3" customWidth="1"/>
    <col min="5894" max="5894" width="6.25" style="3" customWidth="1"/>
    <col min="5895" max="5896" width="11.625" style="3" customWidth="1"/>
    <col min="5897" max="5897" width="5.75" style="3" customWidth="1"/>
    <col min="5898" max="5898" width="35.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5.875" style="3" customWidth="1"/>
    <col min="6149" max="6149" width="30.625" style="3" customWidth="1"/>
    <col min="6150" max="6150" width="6.25" style="3" customWidth="1"/>
    <col min="6151" max="6152" width="11.625" style="3" customWidth="1"/>
    <col min="6153" max="6153" width="5.75" style="3" customWidth="1"/>
    <col min="6154" max="6154" width="35.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5.875" style="3" customWidth="1"/>
    <col min="6405" max="6405" width="30.625" style="3" customWidth="1"/>
    <col min="6406" max="6406" width="6.25" style="3" customWidth="1"/>
    <col min="6407" max="6408" width="11.625" style="3" customWidth="1"/>
    <col min="6409" max="6409" width="5.75" style="3" customWidth="1"/>
    <col min="6410" max="6410" width="35.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5.875" style="3" customWidth="1"/>
    <col min="6661" max="6661" width="30.625" style="3" customWidth="1"/>
    <col min="6662" max="6662" width="6.25" style="3" customWidth="1"/>
    <col min="6663" max="6664" width="11.625" style="3" customWidth="1"/>
    <col min="6665" max="6665" width="5.75" style="3" customWidth="1"/>
    <col min="6666" max="6666" width="35.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5.875" style="3" customWidth="1"/>
    <col min="6917" max="6917" width="30.625" style="3" customWidth="1"/>
    <col min="6918" max="6918" width="6.25" style="3" customWidth="1"/>
    <col min="6919" max="6920" width="11.625" style="3" customWidth="1"/>
    <col min="6921" max="6921" width="5.75" style="3" customWidth="1"/>
    <col min="6922" max="6922" width="35.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5.875" style="3" customWidth="1"/>
    <col min="7173" max="7173" width="30.625" style="3" customWidth="1"/>
    <col min="7174" max="7174" width="6.25" style="3" customWidth="1"/>
    <col min="7175" max="7176" width="11.625" style="3" customWidth="1"/>
    <col min="7177" max="7177" width="5.75" style="3" customWidth="1"/>
    <col min="7178" max="7178" width="35.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5.875" style="3" customWidth="1"/>
    <col min="7429" max="7429" width="30.625" style="3" customWidth="1"/>
    <col min="7430" max="7430" width="6.25" style="3" customWidth="1"/>
    <col min="7431" max="7432" width="11.625" style="3" customWidth="1"/>
    <col min="7433" max="7433" width="5.75" style="3" customWidth="1"/>
    <col min="7434" max="7434" width="35.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5.875" style="3" customWidth="1"/>
    <col min="7685" max="7685" width="30.625" style="3" customWidth="1"/>
    <col min="7686" max="7686" width="6.25" style="3" customWidth="1"/>
    <col min="7687" max="7688" width="11.625" style="3" customWidth="1"/>
    <col min="7689" max="7689" width="5.75" style="3" customWidth="1"/>
    <col min="7690" max="7690" width="35.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5.875" style="3" customWidth="1"/>
    <col min="7941" max="7941" width="30.625" style="3" customWidth="1"/>
    <col min="7942" max="7942" width="6.25" style="3" customWidth="1"/>
    <col min="7943" max="7944" width="11.625" style="3" customWidth="1"/>
    <col min="7945" max="7945" width="5.75" style="3" customWidth="1"/>
    <col min="7946" max="7946" width="35.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5.875" style="3" customWidth="1"/>
    <col min="8197" max="8197" width="30.625" style="3" customWidth="1"/>
    <col min="8198" max="8198" width="6.25" style="3" customWidth="1"/>
    <col min="8199" max="8200" width="11.625" style="3" customWidth="1"/>
    <col min="8201" max="8201" width="5.75" style="3" customWidth="1"/>
    <col min="8202" max="8202" width="35.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5.875" style="3" customWidth="1"/>
    <col min="8453" max="8453" width="30.625" style="3" customWidth="1"/>
    <col min="8454" max="8454" width="6.25" style="3" customWidth="1"/>
    <col min="8455" max="8456" width="11.625" style="3" customWidth="1"/>
    <col min="8457" max="8457" width="5.75" style="3" customWidth="1"/>
    <col min="8458" max="8458" width="35.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5.875" style="3" customWidth="1"/>
    <col min="8709" max="8709" width="30.625" style="3" customWidth="1"/>
    <col min="8710" max="8710" width="6.25" style="3" customWidth="1"/>
    <col min="8711" max="8712" width="11.625" style="3" customWidth="1"/>
    <col min="8713" max="8713" width="5.75" style="3" customWidth="1"/>
    <col min="8714" max="8714" width="35.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5.875" style="3" customWidth="1"/>
    <col min="8965" max="8965" width="30.625" style="3" customWidth="1"/>
    <col min="8966" max="8966" width="6.25" style="3" customWidth="1"/>
    <col min="8967" max="8968" width="11.625" style="3" customWidth="1"/>
    <col min="8969" max="8969" width="5.75" style="3" customWidth="1"/>
    <col min="8970" max="8970" width="35.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5.875" style="3" customWidth="1"/>
    <col min="9221" max="9221" width="30.625" style="3" customWidth="1"/>
    <col min="9222" max="9222" width="6.25" style="3" customWidth="1"/>
    <col min="9223" max="9224" width="11.625" style="3" customWidth="1"/>
    <col min="9225" max="9225" width="5.75" style="3" customWidth="1"/>
    <col min="9226" max="9226" width="35.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5.875" style="3" customWidth="1"/>
    <col min="9477" max="9477" width="30.625" style="3" customWidth="1"/>
    <col min="9478" max="9478" width="6.25" style="3" customWidth="1"/>
    <col min="9479" max="9480" width="11.625" style="3" customWidth="1"/>
    <col min="9481" max="9481" width="5.75" style="3" customWidth="1"/>
    <col min="9482" max="9482" width="35.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5.875" style="3" customWidth="1"/>
    <col min="9733" max="9733" width="30.625" style="3" customWidth="1"/>
    <col min="9734" max="9734" width="6.25" style="3" customWidth="1"/>
    <col min="9735" max="9736" width="11.625" style="3" customWidth="1"/>
    <col min="9737" max="9737" width="5.75" style="3" customWidth="1"/>
    <col min="9738" max="9738" width="35.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5.875" style="3" customWidth="1"/>
    <col min="9989" max="9989" width="30.625" style="3" customWidth="1"/>
    <col min="9990" max="9990" width="6.25" style="3" customWidth="1"/>
    <col min="9991" max="9992" width="11.625" style="3" customWidth="1"/>
    <col min="9993" max="9993" width="5.75" style="3" customWidth="1"/>
    <col min="9994" max="9994" width="35.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5.875" style="3" customWidth="1"/>
    <col min="10245" max="10245" width="30.625" style="3" customWidth="1"/>
    <col min="10246" max="10246" width="6.25" style="3" customWidth="1"/>
    <col min="10247" max="10248" width="11.625" style="3" customWidth="1"/>
    <col min="10249" max="10249" width="5.75" style="3" customWidth="1"/>
    <col min="10250" max="10250" width="35.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5.875" style="3" customWidth="1"/>
    <col min="10501" max="10501" width="30.625" style="3" customWidth="1"/>
    <col min="10502" max="10502" width="6.25" style="3" customWidth="1"/>
    <col min="10503" max="10504" width="11.625" style="3" customWidth="1"/>
    <col min="10505" max="10505" width="5.75" style="3" customWidth="1"/>
    <col min="10506" max="10506" width="35.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5.875" style="3" customWidth="1"/>
    <col min="10757" max="10757" width="30.625" style="3" customWidth="1"/>
    <col min="10758" max="10758" width="6.25" style="3" customWidth="1"/>
    <col min="10759" max="10760" width="11.625" style="3" customWidth="1"/>
    <col min="10761" max="10761" width="5.75" style="3" customWidth="1"/>
    <col min="10762" max="10762" width="35.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5.875" style="3" customWidth="1"/>
    <col min="11013" max="11013" width="30.625" style="3" customWidth="1"/>
    <col min="11014" max="11014" width="6.25" style="3" customWidth="1"/>
    <col min="11015" max="11016" width="11.625" style="3" customWidth="1"/>
    <col min="11017" max="11017" width="5.75" style="3" customWidth="1"/>
    <col min="11018" max="11018" width="35.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5.875" style="3" customWidth="1"/>
    <col min="11269" max="11269" width="30.625" style="3" customWidth="1"/>
    <col min="11270" max="11270" width="6.25" style="3" customWidth="1"/>
    <col min="11271" max="11272" width="11.625" style="3" customWidth="1"/>
    <col min="11273" max="11273" width="5.75" style="3" customWidth="1"/>
    <col min="11274" max="11274" width="35.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5.875" style="3" customWidth="1"/>
    <col min="11525" max="11525" width="30.625" style="3" customWidth="1"/>
    <col min="11526" max="11526" width="6.25" style="3" customWidth="1"/>
    <col min="11527" max="11528" width="11.625" style="3" customWidth="1"/>
    <col min="11529" max="11529" width="5.75" style="3" customWidth="1"/>
    <col min="11530" max="11530" width="35.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5.875" style="3" customWidth="1"/>
    <col min="11781" max="11781" width="30.625" style="3" customWidth="1"/>
    <col min="11782" max="11782" width="6.25" style="3" customWidth="1"/>
    <col min="11783" max="11784" width="11.625" style="3" customWidth="1"/>
    <col min="11785" max="11785" width="5.75" style="3" customWidth="1"/>
    <col min="11786" max="11786" width="35.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5.875" style="3" customWidth="1"/>
    <col min="12037" max="12037" width="30.625" style="3" customWidth="1"/>
    <col min="12038" max="12038" width="6.25" style="3" customWidth="1"/>
    <col min="12039" max="12040" width="11.625" style="3" customWidth="1"/>
    <col min="12041" max="12041" width="5.75" style="3" customWidth="1"/>
    <col min="12042" max="12042" width="35.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5.875" style="3" customWidth="1"/>
    <col min="12293" max="12293" width="30.625" style="3" customWidth="1"/>
    <col min="12294" max="12294" width="6.25" style="3" customWidth="1"/>
    <col min="12295" max="12296" width="11.625" style="3" customWidth="1"/>
    <col min="12297" max="12297" width="5.75" style="3" customWidth="1"/>
    <col min="12298" max="12298" width="35.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5.875" style="3" customWidth="1"/>
    <col min="12549" max="12549" width="30.625" style="3" customWidth="1"/>
    <col min="12550" max="12550" width="6.25" style="3" customWidth="1"/>
    <col min="12551" max="12552" width="11.625" style="3" customWidth="1"/>
    <col min="12553" max="12553" width="5.75" style="3" customWidth="1"/>
    <col min="12554" max="12554" width="35.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5.875" style="3" customWidth="1"/>
    <col min="12805" max="12805" width="30.625" style="3" customWidth="1"/>
    <col min="12806" max="12806" width="6.25" style="3" customWidth="1"/>
    <col min="12807" max="12808" width="11.625" style="3" customWidth="1"/>
    <col min="12809" max="12809" width="5.75" style="3" customWidth="1"/>
    <col min="12810" max="12810" width="35.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5.875" style="3" customWidth="1"/>
    <col min="13061" max="13061" width="30.625" style="3" customWidth="1"/>
    <col min="13062" max="13062" width="6.25" style="3" customWidth="1"/>
    <col min="13063" max="13064" width="11.625" style="3" customWidth="1"/>
    <col min="13065" max="13065" width="5.75" style="3" customWidth="1"/>
    <col min="13066" max="13066" width="35.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5.875" style="3" customWidth="1"/>
    <col min="13317" max="13317" width="30.625" style="3" customWidth="1"/>
    <col min="13318" max="13318" width="6.25" style="3" customWidth="1"/>
    <col min="13319" max="13320" width="11.625" style="3" customWidth="1"/>
    <col min="13321" max="13321" width="5.75" style="3" customWidth="1"/>
    <col min="13322" max="13322" width="35.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5.875" style="3" customWidth="1"/>
    <col min="13573" max="13573" width="30.625" style="3" customWidth="1"/>
    <col min="13574" max="13574" width="6.25" style="3" customWidth="1"/>
    <col min="13575" max="13576" width="11.625" style="3" customWidth="1"/>
    <col min="13577" max="13577" width="5.75" style="3" customWidth="1"/>
    <col min="13578" max="13578" width="35.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5.875" style="3" customWidth="1"/>
    <col min="13829" max="13829" width="30.625" style="3" customWidth="1"/>
    <col min="13830" max="13830" width="6.25" style="3" customWidth="1"/>
    <col min="13831" max="13832" width="11.625" style="3" customWidth="1"/>
    <col min="13833" max="13833" width="5.75" style="3" customWidth="1"/>
    <col min="13834" max="13834" width="35.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5.875" style="3" customWidth="1"/>
    <col min="14085" max="14085" width="30.625" style="3" customWidth="1"/>
    <col min="14086" max="14086" width="6.25" style="3" customWidth="1"/>
    <col min="14087" max="14088" width="11.625" style="3" customWidth="1"/>
    <col min="14089" max="14089" width="5.75" style="3" customWidth="1"/>
    <col min="14090" max="14090" width="35.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5.875" style="3" customWidth="1"/>
    <col min="14341" max="14341" width="30.625" style="3" customWidth="1"/>
    <col min="14342" max="14342" width="6.25" style="3" customWidth="1"/>
    <col min="14343" max="14344" width="11.625" style="3" customWidth="1"/>
    <col min="14345" max="14345" width="5.75" style="3" customWidth="1"/>
    <col min="14346" max="14346" width="35.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5.875" style="3" customWidth="1"/>
    <col min="14597" max="14597" width="30.625" style="3" customWidth="1"/>
    <col min="14598" max="14598" width="6.25" style="3" customWidth="1"/>
    <col min="14599" max="14600" width="11.625" style="3" customWidth="1"/>
    <col min="14601" max="14601" width="5.75" style="3" customWidth="1"/>
    <col min="14602" max="14602" width="35.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5.875" style="3" customWidth="1"/>
    <col min="14853" max="14853" width="30.625" style="3" customWidth="1"/>
    <col min="14854" max="14854" width="6.25" style="3" customWidth="1"/>
    <col min="14855" max="14856" width="11.625" style="3" customWidth="1"/>
    <col min="14857" max="14857" width="5.75" style="3" customWidth="1"/>
    <col min="14858" max="14858" width="35.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5.875" style="3" customWidth="1"/>
    <col min="15109" max="15109" width="30.625" style="3" customWidth="1"/>
    <col min="15110" max="15110" width="6.25" style="3" customWidth="1"/>
    <col min="15111" max="15112" width="11.625" style="3" customWidth="1"/>
    <col min="15113" max="15113" width="5.75" style="3" customWidth="1"/>
    <col min="15114" max="15114" width="35.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5.875" style="3" customWidth="1"/>
    <col min="15365" max="15365" width="30.625" style="3" customWidth="1"/>
    <col min="15366" max="15366" width="6.25" style="3" customWidth="1"/>
    <col min="15367" max="15368" width="11.625" style="3" customWidth="1"/>
    <col min="15369" max="15369" width="5.75" style="3" customWidth="1"/>
    <col min="15370" max="15370" width="35.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5.875" style="3" customWidth="1"/>
    <col min="15621" max="15621" width="30.625" style="3" customWidth="1"/>
    <col min="15622" max="15622" width="6.25" style="3" customWidth="1"/>
    <col min="15623" max="15624" width="11.625" style="3" customWidth="1"/>
    <col min="15625" max="15625" width="5.75" style="3" customWidth="1"/>
    <col min="15626" max="15626" width="35.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5.875" style="3" customWidth="1"/>
    <col min="15877" max="15877" width="30.625" style="3" customWidth="1"/>
    <col min="15878" max="15878" width="6.25" style="3" customWidth="1"/>
    <col min="15879" max="15880" width="11.625" style="3" customWidth="1"/>
    <col min="15881" max="15881" width="5.75" style="3" customWidth="1"/>
    <col min="15882" max="15882" width="35.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5.875" style="3" customWidth="1"/>
    <col min="16133" max="16133" width="30.625" style="3" customWidth="1"/>
    <col min="16134" max="16134" width="6.25" style="3" customWidth="1"/>
    <col min="16135" max="16136" width="11.625" style="3" customWidth="1"/>
    <col min="16137" max="16137" width="5.75" style="3" customWidth="1"/>
    <col min="16138" max="16138" width="35.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1695</v>
      </c>
      <c r="G2" s="4" t="s">
        <v>2</v>
      </c>
      <c r="H2" s="5"/>
      <c r="I2" s="6"/>
      <c r="J2" s="7">
        <f>SUM(H:H)</f>
        <v>76482</v>
      </c>
    </row>
    <row r="3" spans="2:17" ht="20.100000000000001" customHeight="1">
      <c r="B3" s="1" t="s">
        <v>3</v>
      </c>
      <c r="C3" s="1"/>
      <c r="D3" s="1"/>
      <c r="E3" s="13" t="s">
        <v>1696</v>
      </c>
    </row>
    <row r="4" spans="2:17" ht="20.100000000000001" customHeight="1">
      <c r="B4" s="1" t="s">
        <v>5</v>
      </c>
      <c r="C4" s="1"/>
      <c r="D4" s="1"/>
      <c r="E4" s="13">
        <v>127523</v>
      </c>
    </row>
    <row r="5" spans="2:17" ht="20.100000000000001" customHeight="1">
      <c r="B5" s="1" t="s">
        <v>6</v>
      </c>
      <c r="C5" s="1"/>
      <c r="D5" s="1"/>
      <c r="E5" s="14">
        <v>42104</v>
      </c>
    </row>
    <row r="6" spans="2:17" ht="20.100000000000001" customHeight="1">
      <c r="B6" s="1" t="s">
        <v>7</v>
      </c>
      <c r="C6" s="1"/>
      <c r="D6" s="1"/>
      <c r="E6" s="14">
        <v>42118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v>4</v>
      </c>
      <c r="C9" s="15" t="s">
        <v>58</v>
      </c>
      <c r="D9" s="15" t="s">
        <v>58</v>
      </c>
      <c r="E9" s="165" t="s">
        <v>1697</v>
      </c>
      <c r="F9" s="570">
        <v>2</v>
      </c>
      <c r="G9" s="130">
        <v>66</v>
      </c>
      <c r="H9" s="23">
        <f t="shared" ref="H9:H25" si="0">F9*G9</f>
        <v>132</v>
      </c>
      <c r="I9" s="17"/>
      <c r="J9" s="43" t="s">
        <v>80</v>
      </c>
      <c r="K9" s="16"/>
      <c r="L9" s="16"/>
      <c r="M9" s="18">
        <v>42089</v>
      </c>
      <c r="N9" s="15"/>
      <c r="O9" s="16"/>
      <c r="P9" s="18">
        <v>42093</v>
      </c>
      <c r="Q9" s="70">
        <v>42093</v>
      </c>
    </row>
    <row r="10" spans="2:17" s="8" customFormat="1" ht="19.7" customHeight="1">
      <c r="B10" s="72">
        <v>4</v>
      </c>
      <c r="C10" s="72" t="s">
        <v>58</v>
      </c>
      <c r="D10" s="72" t="s">
        <v>58</v>
      </c>
      <c r="E10" s="165" t="s">
        <v>1698</v>
      </c>
      <c r="F10" s="570">
        <v>0</v>
      </c>
      <c r="G10" s="571">
        <v>542</v>
      </c>
      <c r="H10" s="107">
        <f t="shared" si="0"/>
        <v>0</v>
      </c>
      <c r="I10" s="110"/>
      <c r="J10" s="43" t="s">
        <v>1699</v>
      </c>
      <c r="K10" s="183" t="s">
        <v>1700</v>
      </c>
      <c r="L10" s="16"/>
      <c r="M10" s="18"/>
      <c r="N10" s="15"/>
      <c r="O10" s="16"/>
      <c r="P10" s="18"/>
      <c r="Q10" s="70"/>
    </row>
    <row r="11" spans="2:17" s="8" customFormat="1" ht="19.7" customHeight="1">
      <c r="B11" s="72">
        <v>4</v>
      </c>
      <c r="C11" s="72" t="s">
        <v>58</v>
      </c>
      <c r="D11" s="72" t="s">
        <v>58</v>
      </c>
      <c r="E11" s="165" t="s">
        <v>1701</v>
      </c>
      <c r="F11" s="570">
        <v>0</v>
      </c>
      <c r="G11" s="571">
        <v>3300</v>
      </c>
      <c r="H11" s="107">
        <f t="shared" si="0"/>
        <v>0</v>
      </c>
      <c r="I11" s="110"/>
      <c r="J11" s="43" t="s">
        <v>1702</v>
      </c>
      <c r="K11" s="183" t="s">
        <v>1700</v>
      </c>
      <c r="L11" s="16"/>
      <c r="M11" s="18"/>
      <c r="N11" s="15"/>
      <c r="O11" s="16"/>
      <c r="P11" s="18"/>
      <c r="Q11" s="70"/>
    </row>
    <row r="12" spans="2:17" s="8" customFormat="1" ht="19.7" customHeight="1">
      <c r="B12" s="15">
        <v>4</v>
      </c>
      <c r="C12" s="42" t="s">
        <v>58</v>
      </c>
      <c r="D12" s="42" t="s">
        <v>58</v>
      </c>
      <c r="E12" s="165" t="s">
        <v>993</v>
      </c>
      <c r="F12" s="570">
        <v>2</v>
      </c>
      <c r="G12" s="130">
        <v>125</v>
      </c>
      <c r="H12" s="23">
        <f t="shared" si="0"/>
        <v>250</v>
      </c>
      <c r="I12" s="17"/>
      <c r="J12" s="43" t="s">
        <v>994</v>
      </c>
      <c r="K12" s="16"/>
      <c r="L12" s="16"/>
      <c r="M12" s="18">
        <v>42089</v>
      </c>
      <c r="N12" s="15"/>
      <c r="O12" s="16"/>
      <c r="P12" s="18">
        <v>42093</v>
      </c>
      <c r="Q12" s="70">
        <v>42093</v>
      </c>
    </row>
    <row r="13" spans="2:17" s="8" customFormat="1" ht="19.7" customHeight="1">
      <c r="B13" s="15">
        <v>4</v>
      </c>
      <c r="C13" s="42" t="s">
        <v>58</v>
      </c>
      <c r="D13" s="42" t="s">
        <v>58</v>
      </c>
      <c r="E13" s="43" t="s">
        <v>995</v>
      </c>
      <c r="F13" s="570">
        <v>2</v>
      </c>
      <c r="G13" s="45">
        <v>160</v>
      </c>
      <c r="H13" s="23">
        <f t="shared" si="0"/>
        <v>320</v>
      </c>
      <c r="I13" s="17"/>
      <c r="J13" s="43" t="s">
        <v>771</v>
      </c>
      <c r="K13" s="16"/>
      <c r="L13" s="16"/>
      <c r="M13" s="18">
        <v>42089</v>
      </c>
      <c r="N13" s="15"/>
      <c r="O13" s="16"/>
      <c r="P13" s="18">
        <v>42093</v>
      </c>
      <c r="Q13" s="70">
        <v>42093</v>
      </c>
    </row>
    <row r="14" spans="2:17" s="8" customFormat="1" ht="19.7" customHeight="1">
      <c r="B14" s="15">
        <v>4</v>
      </c>
      <c r="C14" s="239" t="s">
        <v>58</v>
      </c>
      <c r="D14" s="239" t="s">
        <v>58</v>
      </c>
      <c r="E14" s="572" t="s">
        <v>1703</v>
      </c>
      <c r="F14" s="573">
        <v>2</v>
      </c>
      <c r="G14" s="130">
        <v>120</v>
      </c>
      <c r="H14" s="23">
        <f>F14*G14</f>
        <v>240</v>
      </c>
      <c r="I14" s="17"/>
      <c r="J14" s="241" t="s">
        <v>1704</v>
      </c>
      <c r="K14" s="16"/>
      <c r="L14" s="16"/>
      <c r="M14" s="18">
        <v>42089</v>
      </c>
      <c r="N14" s="15"/>
      <c r="O14" s="16"/>
      <c r="P14" s="18">
        <v>42093</v>
      </c>
      <c r="Q14" s="70">
        <v>42093</v>
      </c>
    </row>
    <row r="15" spans="2:17" s="8" customFormat="1" ht="19.7" customHeight="1">
      <c r="B15" s="72">
        <v>4</v>
      </c>
      <c r="C15" s="42" t="s">
        <v>58</v>
      </c>
      <c r="D15" s="42" t="s">
        <v>58</v>
      </c>
      <c r="E15" s="43" t="s">
        <v>1705</v>
      </c>
      <c r="F15" s="570">
        <v>2</v>
      </c>
      <c r="G15" s="571">
        <v>120</v>
      </c>
      <c r="H15" s="107">
        <f>F15*G15</f>
        <v>240</v>
      </c>
      <c r="I15" s="110"/>
      <c r="J15" s="43" t="s">
        <v>1704</v>
      </c>
      <c r="K15" s="183" t="s">
        <v>1706</v>
      </c>
      <c r="L15" s="16"/>
      <c r="M15" s="18">
        <v>42107</v>
      </c>
      <c r="N15" s="15"/>
      <c r="O15" s="16"/>
      <c r="P15" s="18">
        <v>42108</v>
      </c>
      <c r="Q15" s="70">
        <v>42108</v>
      </c>
    </row>
    <row r="16" spans="2:17" s="8" customFormat="1" ht="19.7" customHeight="1">
      <c r="B16" s="15">
        <v>4</v>
      </c>
      <c r="C16" s="239" t="s">
        <v>58</v>
      </c>
      <c r="D16" s="239" t="s">
        <v>58</v>
      </c>
      <c r="E16" s="241" t="s">
        <v>1707</v>
      </c>
      <c r="F16" s="573">
        <v>2</v>
      </c>
      <c r="G16" s="130">
        <v>120</v>
      </c>
      <c r="H16" s="23">
        <f>F16*G16</f>
        <v>240</v>
      </c>
      <c r="I16" s="17"/>
      <c r="J16" s="241" t="s">
        <v>1704</v>
      </c>
      <c r="K16" s="36" t="s">
        <v>1708</v>
      </c>
      <c r="L16" s="16"/>
      <c r="M16" s="18">
        <v>42108</v>
      </c>
      <c r="N16" s="15"/>
      <c r="O16" s="16"/>
      <c r="P16" s="18">
        <v>42109</v>
      </c>
      <c r="Q16" s="70">
        <v>42109</v>
      </c>
    </row>
    <row r="17" spans="2:17" s="8" customFormat="1" ht="19.7" customHeight="1">
      <c r="B17" s="50">
        <v>4</v>
      </c>
      <c r="C17" s="51" t="s">
        <v>58</v>
      </c>
      <c r="D17" s="51" t="s">
        <v>58</v>
      </c>
      <c r="E17" s="52" t="s">
        <v>1709</v>
      </c>
      <c r="F17" s="574">
        <v>2</v>
      </c>
      <c r="G17" s="575">
        <v>130</v>
      </c>
      <c r="H17" s="188">
        <f>F17*G17</f>
        <v>260</v>
      </c>
      <c r="I17" s="182"/>
      <c r="J17" s="52" t="s">
        <v>1704</v>
      </c>
      <c r="K17" s="179" t="s">
        <v>1708</v>
      </c>
      <c r="L17" s="16"/>
      <c r="M17" s="18">
        <v>42109</v>
      </c>
      <c r="N17" s="15"/>
      <c r="O17" s="16"/>
      <c r="P17" s="18">
        <v>42110</v>
      </c>
      <c r="Q17" s="70">
        <v>42110</v>
      </c>
    </row>
    <row r="18" spans="2:17" s="8" customFormat="1" ht="19.7" customHeight="1">
      <c r="B18" s="15"/>
      <c r="C18" s="239"/>
      <c r="D18" s="239"/>
      <c r="E18" s="241"/>
      <c r="F18" s="573"/>
      <c r="G18" s="130"/>
      <c r="H18" s="23">
        <f>F18*G18</f>
        <v>0</v>
      </c>
      <c r="I18" s="17"/>
      <c r="J18" s="241"/>
      <c r="K18" s="16"/>
      <c r="L18" s="16"/>
      <c r="M18" s="18"/>
      <c r="N18" s="15"/>
      <c r="O18" s="16"/>
      <c r="P18" s="18"/>
      <c r="Q18" s="70"/>
    </row>
    <row r="19" spans="2:17" s="8" customFormat="1" ht="19.7" customHeight="1">
      <c r="B19" s="15">
        <v>3</v>
      </c>
      <c r="C19" s="15" t="s">
        <v>44</v>
      </c>
      <c r="D19" s="15" t="s">
        <v>44</v>
      </c>
      <c r="E19" s="165" t="s">
        <v>1710</v>
      </c>
      <c r="F19" s="570">
        <v>2</v>
      </c>
      <c r="G19" s="130">
        <v>8800</v>
      </c>
      <c r="H19" s="23">
        <f t="shared" si="0"/>
        <v>17600</v>
      </c>
      <c r="I19" s="17"/>
      <c r="J19" s="131" t="s">
        <v>1711</v>
      </c>
      <c r="K19" s="38"/>
      <c r="L19" s="16"/>
      <c r="M19" s="18">
        <v>42089</v>
      </c>
      <c r="N19" s="15"/>
      <c r="O19" s="16"/>
      <c r="P19" s="18">
        <v>42093</v>
      </c>
      <c r="Q19" s="70">
        <v>42093</v>
      </c>
    </row>
    <row r="20" spans="2:17" s="8" customFormat="1" ht="19.7" customHeight="1">
      <c r="B20" s="15"/>
      <c r="C20" s="15"/>
      <c r="D20" s="15"/>
      <c r="E20" s="165"/>
      <c r="F20" s="570"/>
      <c r="G20" s="130"/>
      <c r="H20" s="23">
        <f t="shared" si="0"/>
        <v>0</v>
      </c>
      <c r="I20" s="17"/>
      <c r="J20" s="131"/>
      <c r="K20" s="38"/>
      <c r="L20" s="16"/>
      <c r="M20" s="18"/>
      <c r="N20" s="15"/>
      <c r="O20" s="16"/>
      <c r="P20" s="18"/>
      <c r="Q20" s="70"/>
    </row>
    <row r="21" spans="2:17" s="8" customFormat="1" ht="19.7" customHeight="1">
      <c r="B21" s="15">
        <v>2</v>
      </c>
      <c r="C21" s="15" t="s">
        <v>97</v>
      </c>
      <c r="D21" s="15" t="s">
        <v>97</v>
      </c>
      <c r="E21" s="36" t="s">
        <v>1712</v>
      </c>
      <c r="F21" s="443">
        <v>2</v>
      </c>
      <c r="G21" s="23">
        <v>12400</v>
      </c>
      <c r="H21" s="23">
        <f t="shared" si="0"/>
        <v>24800</v>
      </c>
      <c r="I21" s="22"/>
      <c r="J21" s="36" t="s">
        <v>997</v>
      </c>
      <c r="K21" s="38"/>
      <c r="L21" s="16"/>
      <c r="M21" s="18">
        <v>42089</v>
      </c>
      <c r="N21" s="15"/>
      <c r="O21" s="16"/>
      <c r="P21" s="18"/>
      <c r="Q21" s="70">
        <v>42104</v>
      </c>
    </row>
    <row r="22" spans="2:17" s="8" customFormat="1" ht="19.7" customHeight="1">
      <c r="B22" s="15">
        <v>2</v>
      </c>
      <c r="C22" s="15" t="s">
        <v>97</v>
      </c>
      <c r="D22" s="15" t="s">
        <v>97</v>
      </c>
      <c r="E22" s="36" t="s">
        <v>1713</v>
      </c>
      <c r="F22" s="443">
        <v>2</v>
      </c>
      <c r="G22" s="23">
        <v>9200</v>
      </c>
      <c r="H22" s="23">
        <f t="shared" si="0"/>
        <v>18400</v>
      </c>
      <c r="I22" s="22"/>
      <c r="J22" s="36" t="s">
        <v>1714</v>
      </c>
      <c r="K22" s="38"/>
      <c r="L22" s="16"/>
      <c r="M22" s="18">
        <v>42089</v>
      </c>
      <c r="N22" s="15"/>
      <c r="O22" s="16"/>
      <c r="P22" s="18"/>
      <c r="Q22" s="70">
        <v>42104</v>
      </c>
    </row>
    <row r="23" spans="2:17" s="8" customFormat="1" ht="19.7" customHeight="1">
      <c r="B23" s="15">
        <v>2</v>
      </c>
      <c r="C23" s="15" t="s">
        <v>97</v>
      </c>
      <c r="D23" s="15" t="s">
        <v>97</v>
      </c>
      <c r="E23" s="36" t="s">
        <v>1715</v>
      </c>
      <c r="F23" s="443">
        <v>2</v>
      </c>
      <c r="G23" s="23">
        <v>3000</v>
      </c>
      <c r="H23" s="23">
        <f t="shared" si="0"/>
        <v>6000</v>
      </c>
      <c r="I23" s="22"/>
      <c r="J23" s="36" t="s">
        <v>1716</v>
      </c>
      <c r="K23" s="38"/>
      <c r="L23" s="16"/>
      <c r="M23" s="18">
        <v>42089</v>
      </c>
      <c r="N23" s="15"/>
      <c r="O23" s="16"/>
      <c r="P23" s="18"/>
      <c r="Q23" s="70">
        <v>42104</v>
      </c>
    </row>
    <row r="24" spans="2:17" s="8" customFormat="1" ht="19.7" customHeight="1">
      <c r="B24" s="15">
        <v>2</v>
      </c>
      <c r="C24" s="15" t="s">
        <v>97</v>
      </c>
      <c r="D24" s="15" t="s">
        <v>97</v>
      </c>
      <c r="E24" s="26" t="s">
        <v>1717</v>
      </c>
      <c r="F24" s="443">
        <v>2</v>
      </c>
      <c r="G24" s="23">
        <v>4000</v>
      </c>
      <c r="H24" s="23">
        <f t="shared" si="0"/>
        <v>8000</v>
      </c>
      <c r="I24" s="22"/>
      <c r="J24" s="26" t="s">
        <v>1718</v>
      </c>
      <c r="K24" s="38"/>
      <c r="L24" s="16"/>
      <c r="M24" s="18">
        <v>42089</v>
      </c>
      <c r="N24" s="15"/>
      <c r="O24" s="16"/>
      <c r="P24" s="18"/>
      <c r="Q24" s="70">
        <v>42104</v>
      </c>
    </row>
    <row r="25" spans="2:17" s="8" customFormat="1" ht="19.7" customHeight="1">
      <c r="B25" s="15"/>
      <c r="C25" s="15"/>
      <c r="D25" s="15"/>
      <c r="E25" s="36"/>
      <c r="F25" s="443"/>
      <c r="G25" s="23"/>
      <c r="H25" s="23">
        <f t="shared" si="0"/>
        <v>0</v>
      </c>
      <c r="I25" s="22"/>
      <c r="J25" s="26"/>
      <c r="K25" s="38"/>
      <c r="L25" s="16"/>
      <c r="M25" s="18"/>
      <c r="N25" s="15"/>
      <c r="O25" s="16"/>
      <c r="P25" s="18"/>
      <c r="Q25" s="70"/>
    </row>
    <row r="29" spans="2:17">
      <c r="M29" s="132"/>
    </row>
    <row r="31" spans="2:17">
      <c r="M31" s="132"/>
    </row>
  </sheetData>
  <autoFilter ref="B8:O25" xr:uid="{A49544BA-17A3-4975-90E1-8EA24F5185D7}"/>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DE609-EB45-45E0-8E9A-3C11587C764B}">
  <dimension ref="B2:Q30"/>
  <sheetViews>
    <sheetView zoomScale="85" zoomScaleNormal="85" workbookViewId="0">
      <pane xSplit="10" ySplit="8" topLeftCell="K9" activePane="bottomRight" state="frozen"/>
      <selection pane="topRight" activeCell="K1" sqref="K1"/>
      <selection pane="bottomLeft" activeCell="A9" sqref="A9"/>
      <selection pane="bottomRight" activeCell="E37" sqref="E37"/>
    </sheetView>
  </sheetViews>
  <sheetFormatPr defaultRowHeight="18.75"/>
  <cols>
    <col min="1" max="1" width="2.625" style="3" customWidth="1"/>
    <col min="2" max="2" width="5.125" style="8" customWidth="1"/>
    <col min="3" max="3" width="13" style="3" customWidth="1"/>
    <col min="4" max="4" width="12.625" style="3" customWidth="1"/>
    <col min="5" max="5" width="40.75" style="3" customWidth="1"/>
    <col min="6" max="6" width="6.25" style="3" customWidth="1"/>
    <col min="7" max="8" width="9.875" style="3" bestFit="1" customWidth="1"/>
    <col min="9" max="9" width="5.75" style="10" customWidth="1"/>
    <col min="10" max="10" width="26.625" style="3"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3" style="3" customWidth="1"/>
    <col min="260" max="260" width="12.625" style="3" customWidth="1"/>
    <col min="261" max="261" width="40.7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 style="3" customWidth="1"/>
    <col min="516" max="516" width="12.625" style="3" customWidth="1"/>
    <col min="517" max="517" width="40.7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 style="3" customWidth="1"/>
    <col min="772" max="772" width="12.625" style="3" customWidth="1"/>
    <col min="773" max="773" width="40.7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 style="3" customWidth="1"/>
    <col min="1028" max="1028" width="12.625" style="3" customWidth="1"/>
    <col min="1029" max="1029" width="40.7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 style="3" customWidth="1"/>
    <col min="1284" max="1284" width="12.625" style="3" customWidth="1"/>
    <col min="1285" max="1285" width="40.7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 style="3" customWidth="1"/>
    <col min="1540" max="1540" width="12.625" style="3" customWidth="1"/>
    <col min="1541" max="1541" width="40.7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 style="3" customWidth="1"/>
    <col min="1796" max="1796" width="12.625" style="3" customWidth="1"/>
    <col min="1797" max="1797" width="40.7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 style="3" customWidth="1"/>
    <col min="2052" max="2052" width="12.625" style="3" customWidth="1"/>
    <col min="2053" max="2053" width="40.7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 style="3" customWidth="1"/>
    <col min="2308" max="2308" width="12.625" style="3" customWidth="1"/>
    <col min="2309" max="2309" width="40.7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 style="3" customWidth="1"/>
    <col min="2564" max="2564" width="12.625" style="3" customWidth="1"/>
    <col min="2565" max="2565" width="40.7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 style="3" customWidth="1"/>
    <col min="2820" max="2820" width="12.625" style="3" customWidth="1"/>
    <col min="2821" max="2821" width="40.7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 style="3" customWidth="1"/>
    <col min="3076" max="3076" width="12.625" style="3" customWidth="1"/>
    <col min="3077" max="3077" width="40.7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 style="3" customWidth="1"/>
    <col min="3332" max="3332" width="12.625" style="3" customWidth="1"/>
    <col min="3333" max="3333" width="40.7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 style="3" customWidth="1"/>
    <col min="3588" max="3588" width="12.625" style="3" customWidth="1"/>
    <col min="3589" max="3589" width="40.7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 style="3" customWidth="1"/>
    <col min="3844" max="3844" width="12.625" style="3" customWidth="1"/>
    <col min="3845" max="3845" width="40.7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 style="3" customWidth="1"/>
    <col min="4100" max="4100" width="12.625" style="3" customWidth="1"/>
    <col min="4101" max="4101" width="40.7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 style="3" customWidth="1"/>
    <col min="4356" max="4356" width="12.625" style="3" customWidth="1"/>
    <col min="4357" max="4357" width="40.7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 style="3" customWidth="1"/>
    <col min="4612" max="4612" width="12.625" style="3" customWidth="1"/>
    <col min="4613" max="4613" width="40.7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 style="3" customWidth="1"/>
    <col min="4868" max="4868" width="12.625" style="3" customWidth="1"/>
    <col min="4869" max="4869" width="40.7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 style="3" customWidth="1"/>
    <col min="5124" max="5124" width="12.625" style="3" customWidth="1"/>
    <col min="5125" max="5125" width="40.7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 style="3" customWidth="1"/>
    <col min="5380" max="5380" width="12.625" style="3" customWidth="1"/>
    <col min="5381" max="5381" width="40.7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 style="3" customWidth="1"/>
    <col min="5636" max="5636" width="12.625" style="3" customWidth="1"/>
    <col min="5637" max="5637" width="40.7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 style="3" customWidth="1"/>
    <col min="5892" max="5892" width="12.625" style="3" customWidth="1"/>
    <col min="5893" max="5893" width="40.7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 style="3" customWidth="1"/>
    <col min="6148" max="6148" width="12.625" style="3" customWidth="1"/>
    <col min="6149" max="6149" width="40.7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 style="3" customWidth="1"/>
    <col min="6404" max="6404" width="12.625" style="3" customWidth="1"/>
    <col min="6405" max="6405" width="40.7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 style="3" customWidth="1"/>
    <col min="6660" max="6660" width="12.625" style="3" customWidth="1"/>
    <col min="6661" max="6661" width="40.7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 style="3" customWidth="1"/>
    <col min="6916" max="6916" width="12.625" style="3" customWidth="1"/>
    <col min="6917" max="6917" width="40.7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 style="3" customWidth="1"/>
    <col min="7172" max="7172" width="12.625" style="3" customWidth="1"/>
    <col min="7173" max="7173" width="40.7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 style="3" customWidth="1"/>
    <col min="7428" max="7428" width="12.625" style="3" customWidth="1"/>
    <col min="7429" max="7429" width="40.7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 style="3" customWidth="1"/>
    <col min="7684" max="7684" width="12.625" style="3" customWidth="1"/>
    <col min="7685" max="7685" width="40.7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 style="3" customWidth="1"/>
    <col min="7940" max="7940" width="12.625" style="3" customWidth="1"/>
    <col min="7941" max="7941" width="40.7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 style="3" customWidth="1"/>
    <col min="8196" max="8196" width="12.625" style="3" customWidth="1"/>
    <col min="8197" max="8197" width="40.7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 style="3" customWidth="1"/>
    <col min="8452" max="8452" width="12.625" style="3" customWidth="1"/>
    <col min="8453" max="8453" width="40.7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 style="3" customWidth="1"/>
    <col min="8708" max="8708" width="12.625" style="3" customWidth="1"/>
    <col min="8709" max="8709" width="40.7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 style="3" customWidth="1"/>
    <col min="8964" max="8964" width="12.625" style="3" customWidth="1"/>
    <col min="8965" max="8965" width="40.7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 style="3" customWidth="1"/>
    <col min="9220" max="9220" width="12.625" style="3" customWidth="1"/>
    <col min="9221" max="9221" width="40.7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 style="3" customWidth="1"/>
    <col min="9476" max="9476" width="12.625" style="3" customWidth="1"/>
    <col min="9477" max="9477" width="40.7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 style="3" customWidth="1"/>
    <col min="9732" max="9732" width="12.625" style="3" customWidth="1"/>
    <col min="9733" max="9733" width="40.7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 style="3" customWidth="1"/>
    <col min="9988" max="9988" width="12.625" style="3" customWidth="1"/>
    <col min="9989" max="9989" width="40.7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 style="3" customWidth="1"/>
    <col min="10244" max="10244" width="12.625" style="3" customWidth="1"/>
    <col min="10245" max="10245" width="40.7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 style="3" customWidth="1"/>
    <col min="10500" max="10500" width="12.625" style="3" customWidth="1"/>
    <col min="10501" max="10501" width="40.7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 style="3" customWidth="1"/>
    <col min="10756" max="10756" width="12.625" style="3" customWidth="1"/>
    <col min="10757" max="10757" width="40.7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 style="3" customWidth="1"/>
    <col min="11012" max="11012" width="12.625" style="3" customWidth="1"/>
    <col min="11013" max="11013" width="40.7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 style="3" customWidth="1"/>
    <col min="11268" max="11268" width="12.625" style="3" customWidth="1"/>
    <col min="11269" max="11269" width="40.7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 style="3" customWidth="1"/>
    <col min="11524" max="11524" width="12.625" style="3" customWidth="1"/>
    <col min="11525" max="11525" width="40.7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 style="3" customWidth="1"/>
    <col min="11780" max="11780" width="12.625" style="3" customWidth="1"/>
    <col min="11781" max="11781" width="40.7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 style="3" customWidth="1"/>
    <col min="12036" max="12036" width="12.625" style="3" customWidth="1"/>
    <col min="12037" max="12037" width="40.7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 style="3" customWidth="1"/>
    <col min="12292" max="12292" width="12.625" style="3" customWidth="1"/>
    <col min="12293" max="12293" width="40.7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 style="3" customWidth="1"/>
    <col min="12548" max="12548" width="12.625" style="3" customWidth="1"/>
    <col min="12549" max="12549" width="40.7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 style="3" customWidth="1"/>
    <col min="12804" max="12804" width="12.625" style="3" customWidth="1"/>
    <col min="12805" max="12805" width="40.7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 style="3" customWidth="1"/>
    <col min="13060" max="13060" width="12.625" style="3" customWidth="1"/>
    <col min="13061" max="13061" width="40.7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 style="3" customWidth="1"/>
    <col min="13316" max="13316" width="12.625" style="3" customWidth="1"/>
    <col min="13317" max="13317" width="40.7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 style="3" customWidth="1"/>
    <col min="13572" max="13572" width="12.625" style="3" customWidth="1"/>
    <col min="13573" max="13573" width="40.7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 style="3" customWidth="1"/>
    <col min="13828" max="13828" width="12.625" style="3" customWidth="1"/>
    <col min="13829" max="13829" width="40.7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 style="3" customWidth="1"/>
    <col min="14084" max="14084" width="12.625" style="3" customWidth="1"/>
    <col min="14085" max="14085" width="40.7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 style="3" customWidth="1"/>
    <col min="14340" max="14340" width="12.625" style="3" customWidth="1"/>
    <col min="14341" max="14341" width="40.7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 style="3" customWidth="1"/>
    <col min="14596" max="14596" width="12.625" style="3" customWidth="1"/>
    <col min="14597" max="14597" width="40.7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 style="3" customWidth="1"/>
    <col min="14852" max="14852" width="12.625" style="3" customWidth="1"/>
    <col min="14853" max="14853" width="40.7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 style="3" customWidth="1"/>
    <col min="15108" max="15108" width="12.625" style="3" customWidth="1"/>
    <col min="15109" max="15109" width="40.7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 style="3" customWidth="1"/>
    <col min="15364" max="15364" width="12.625" style="3" customWidth="1"/>
    <col min="15365" max="15365" width="40.7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 style="3" customWidth="1"/>
    <col min="15620" max="15620" width="12.625" style="3" customWidth="1"/>
    <col min="15621" max="15621" width="40.7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 style="3" customWidth="1"/>
    <col min="15876" max="15876" width="12.625" style="3" customWidth="1"/>
    <col min="15877" max="15877" width="40.7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 style="3" customWidth="1"/>
    <col min="16132" max="16132" width="12.625" style="3" customWidth="1"/>
    <col min="16133" max="16133" width="40.7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1719</v>
      </c>
      <c r="G2" s="4" t="s">
        <v>2</v>
      </c>
      <c r="H2" s="5"/>
      <c r="I2" s="6"/>
      <c r="J2" s="7">
        <f>SUM(H:H)</f>
        <v>460802</v>
      </c>
    </row>
    <row r="3" spans="2:17" ht="20.100000000000001" customHeight="1">
      <c r="B3" s="1" t="s">
        <v>3</v>
      </c>
      <c r="C3" s="1"/>
      <c r="D3" s="1"/>
      <c r="E3" s="13" t="s">
        <v>1720</v>
      </c>
    </row>
    <row r="4" spans="2:17" ht="20.100000000000001" customHeight="1">
      <c r="B4" s="1" t="s">
        <v>5</v>
      </c>
      <c r="C4" s="1"/>
      <c r="D4" s="1"/>
      <c r="E4" s="13">
        <v>127610</v>
      </c>
    </row>
    <row r="5" spans="2:17" ht="20.100000000000001" customHeight="1">
      <c r="B5" s="1" t="s">
        <v>6</v>
      </c>
      <c r="C5" s="1"/>
      <c r="D5" s="1"/>
      <c r="E5" s="14">
        <v>42114</v>
      </c>
    </row>
    <row r="6" spans="2:17" ht="20.100000000000001" customHeight="1">
      <c r="B6" s="1" t="s">
        <v>7</v>
      </c>
      <c r="C6" s="1"/>
      <c r="D6" s="1"/>
      <c r="E6" s="14">
        <v>42121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8" customHeight="1">
      <c r="B9" s="15">
        <v>1</v>
      </c>
      <c r="C9" s="15" t="s">
        <v>252</v>
      </c>
      <c r="D9" s="15" t="s">
        <v>252</v>
      </c>
      <c r="E9" s="73" t="s">
        <v>1721</v>
      </c>
      <c r="F9" s="23">
        <v>1</v>
      </c>
      <c r="G9" s="23">
        <v>395000</v>
      </c>
      <c r="H9" s="23">
        <v>395000</v>
      </c>
      <c r="I9" s="22"/>
      <c r="J9" s="39" t="s">
        <v>1722</v>
      </c>
      <c r="K9" s="16"/>
      <c r="L9" s="38"/>
      <c r="M9" s="18">
        <v>42094</v>
      </c>
      <c r="N9" s="69"/>
      <c r="O9" s="209"/>
      <c r="P9" s="18">
        <v>42111</v>
      </c>
      <c r="Q9" s="70">
        <v>42111</v>
      </c>
    </row>
    <row r="10" spans="2:17" s="8" customFormat="1" ht="18" customHeight="1">
      <c r="B10" s="16">
        <v>1</v>
      </c>
      <c r="C10" s="15" t="s">
        <v>252</v>
      </c>
      <c r="D10" s="15" t="s">
        <v>252</v>
      </c>
      <c r="E10" s="73" t="s">
        <v>1723</v>
      </c>
      <c r="F10" s="23">
        <v>1</v>
      </c>
      <c r="G10" s="23">
        <v>24500</v>
      </c>
      <c r="H10" s="23">
        <v>24500</v>
      </c>
      <c r="I10" s="41"/>
      <c r="J10" s="39"/>
      <c r="K10" s="131"/>
      <c r="L10" s="38"/>
      <c r="M10" s="18">
        <v>42094</v>
      </c>
      <c r="N10" s="69"/>
      <c r="O10" s="209"/>
      <c r="P10" s="18">
        <v>42111</v>
      </c>
      <c r="Q10" s="70"/>
    </row>
    <row r="11" spans="2:17" s="8" customFormat="1" ht="18" customHeight="1">
      <c r="B11" s="16">
        <v>1</v>
      </c>
      <c r="C11" s="15" t="s">
        <v>252</v>
      </c>
      <c r="D11" s="15" t="s">
        <v>252</v>
      </c>
      <c r="E11" s="73" t="s">
        <v>1724</v>
      </c>
      <c r="F11" s="23">
        <v>1</v>
      </c>
      <c r="G11" s="23">
        <v>10000</v>
      </c>
      <c r="H11" s="23">
        <v>10000</v>
      </c>
      <c r="I11" s="41"/>
      <c r="J11" s="39"/>
      <c r="K11" s="131"/>
      <c r="L11" s="38"/>
      <c r="M11" s="18">
        <v>42094</v>
      </c>
      <c r="N11" s="69"/>
      <c r="O11" s="209"/>
      <c r="P11" s="18"/>
      <c r="Q11" s="70"/>
    </row>
    <row r="12" spans="2:17" s="8" customFormat="1" ht="18" customHeight="1">
      <c r="B12" s="16"/>
      <c r="C12" s="15"/>
      <c r="D12" s="15"/>
      <c r="E12" s="73"/>
      <c r="F12" s="23"/>
      <c r="G12" s="23"/>
      <c r="H12" s="23"/>
      <c r="I12" s="41"/>
      <c r="J12" s="39"/>
      <c r="K12" s="131"/>
      <c r="L12" s="38"/>
      <c r="M12" s="18"/>
      <c r="N12" s="69"/>
      <c r="O12" s="209"/>
      <c r="P12" s="18"/>
      <c r="Q12" s="70"/>
    </row>
    <row r="13" spans="2:17" s="8" customFormat="1" ht="18" customHeight="1">
      <c r="B13" s="16">
        <v>3</v>
      </c>
      <c r="C13" s="15" t="s">
        <v>58</v>
      </c>
      <c r="D13" s="15" t="s">
        <v>58</v>
      </c>
      <c r="E13" s="73" t="s">
        <v>225</v>
      </c>
      <c r="F13" s="23">
        <v>1</v>
      </c>
      <c r="G13" s="23">
        <v>2814</v>
      </c>
      <c r="H13" s="23">
        <f t="shared" ref="H13:H24" si="0">F13*G13</f>
        <v>2814</v>
      </c>
      <c r="I13" s="41"/>
      <c r="J13" s="39" t="s">
        <v>1725</v>
      </c>
      <c r="K13" s="131"/>
      <c r="L13" s="38"/>
      <c r="M13" s="18">
        <v>42094</v>
      </c>
      <c r="N13" s="69"/>
      <c r="O13" s="209"/>
      <c r="P13" s="18">
        <v>42103</v>
      </c>
      <c r="Q13" s="70">
        <v>42103</v>
      </c>
    </row>
    <row r="14" spans="2:17" s="8" customFormat="1" ht="18" customHeight="1">
      <c r="B14" s="16">
        <v>3</v>
      </c>
      <c r="C14" s="15" t="s">
        <v>58</v>
      </c>
      <c r="D14" s="15" t="s">
        <v>58</v>
      </c>
      <c r="E14" s="73" t="s">
        <v>1726</v>
      </c>
      <c r="F14" s="23">
        <v>1</v>
      </c>
      <c r="G14" s="23">
        <v>93</v>
      </c>
      <c r="H14" s="23">
        <f t="shared" si="0"/>
        <v>93</v>
      </c>
      <c r="I14" s="41"/>
      <c r="J14" s="39" t="s">
        <v>1727</v>
      </c>
      <c r="K14" s="131"/>
      <c r="L14" s="38"/>
      <c r="M14" s="18">
        <v>42094</v>
      </c>
      <c r="N14" s="69"/>
      <c r="O14" s="209"/>
      <c r="P14" s="18">
        <v>42100</v>
      </c>
      <c r="Q14" s="70">
        <v>42100</v>
      </c>
    </row>
    <row r="15" spans="2:17" s="8" customFormat="1" ht="18" customHeight="1">
      <c r="B15" s="16"/>
      <c r="C15" s="15"/>
      <c r="D15" s="15"/>
      <c r="E15" s="73"/>
      <c r="F15" s="23"/>
      <c r="G15" s="23"/>
      <c r="H15" s="23">
        <f t="shared" si="0"/>
        <v>0</v>
      </c>
      <c r="I15" s="41"/>
      <c r="J15" s="39"/>
      <c r="K15" s="131"/>
      <c r="L15" s="38"/>
      <c r="M15" s="18"/>
      <c r="N15" s="69"/>
      <c r="O15" s="209"/>
      <c r="P15" s="18"/>
      <c r="Q15" s="70"/>
    </row>
    <row r="16" spans="2:17" s="8" customFormat="1" ht="18" customHeight="1">
      <c r="B16" s="184">
        <v>3</v>
      </c>
      <c r="C16" s="50" t="s">
        <v>58</v>
      </c>
      <c r="D16" s="50" t="s">
        <v>58</v>
      </c>
      <c r="E16" s="186" t="s">
        <v>933</v>
      </c>
      <c r="F16" s="188">
        <v>1</v>
      </c>
      <c r="G16" s="188">
        <v>6615</v>
      </c>
      <c r="H16" s="188">
        <f t="shared" si="0"/>
        <v>6615</v>
      </c>
      <c r="I16" s="576"/>
      <c r="J16" s="577" t="s">
        <v>1728</v>
      </c>
      <c r="K16" s="131"/>
      <c r="L16" s="38"/>
      <c r="M16" s="18">
        <v>42095</v>
      </c>
      <c r="N16" s="69"/>
      <c r="O16" s="209"/>
      <c r="P16" s="18">
        <v>42100</v>
      </c>
      <c r="Q16" s="70">
        <v>42100</v>
      </c>
    </row>
    <row r="17" spans="2:17" s="8" customFormat="1" ht="18" customHeight="1">
      <c r="B17" s="184">
        <v>16</v>
      </c>
      <c r="C17" s="50" t="s">
        <v>58</v>
      </c>
      <c r="D17" s="50" t="s">
        <v>58</v>
      </c>
      <c r="E17" s="186" t="s">
        <v>127</v>
      </c>
      <c r="F17" s="188">
        <v>1</v>
      </c>
      <c r="G17" s="188">
        <v>570</v>
      </c>
      <c r="H17" s="188">
        <f t="shared" si="0"/>
        <v>570</v>
      </c>
      <c r="I17" s="41"/>
      <c r="J17" s="577" t="s">
        <v>1729</v>
      </c>
      <c r="K17" s="131"/>
      <c r="L17" s="38"/>
      <c r="M17" s="18">
        <v>42095</v>
      </c>
      <c r="N17" s="69"/>
      <c r="O17" s="209"/>
      <c r="P17" s="18">
        <v>42100</v>
      </c>
      <c r="Q17" s="70">
        <v>42100</v>
      </c>
    </row>
    <row r="18" spans="2:17" s="8" customFormat="1" ht="18" customHeight="1">
      <c r="B18" s="184">
        <v>16</v>
      </c>
      <c r="C18" s="50" t="s">
        <v>58</v>
      </c>
      <c r="D18" s="50" t="s">
        <v>58</v>
      </c>
      <c r="E18" s="186" t="s">
        <v>1568</v>
      </c>
      <c r="F18" s="188">
        <v>1</v>
      </c>
      <c r="G18" s="188">
        <v>570</v>
      </c>
      <c r="H18" s="188">
        <f t="shared" si="0"/>
        <v>570</v>
      </c>
      <c r="I18" s="41"/>
      <c r="J18" s="577" t="s">
        <v>1729</v>
      </c>
      <c r="K18" s="131"/>
      <c r="L18" s="38"/>
      <c r="M18" s="18">
        <v>42095</v>
      </c>
      <c r="N18" s="69"/>
      <c r="O18" s="209"/>
      <c r="P18" s="18">
        <v>42100</v>
      </c>
      <c r="Q18" s="70">
        <v>42100</v>
      </c>
    </row>
    <row r="19" spans="2:17" s="8" customFormat="1" ht="18" customHeight="1">
      <c r="B19" s="184">
        <v>16</v>
      </c>
      <c r="C19" s="50" t="s">
        <v>58</v>
      </c>
      <c r="D19" s="50" t="s">
        <v>58</v>
      </c>
      <c r="E19" s="186" t="s">
        <v>129</v>
      </c>
      <c r="F19" s="188">
        <v>1</v>
      </c>
      <c r="G19" s="188">
        <v>940</v>
      </c>
      <c r="H19" s="188">
        <f t="shared" si="0"/>
        <v>940</v>
      </c>
      <c r="I19" s="41"/>
      <c r="J19" s="577" t="s">
        <v>1729</v>
      </c>
      <c r="K19" s="131"/>
      <c r="L19" s="38"/>
      <c r="M19" s="18">
        <v>42095</v>
      </c>
      <c r="N19" s="69"/>
      <c r="O19" s="209"/>
      <c r="P19" s="18">
        <v>42100</v>
      </c>
      <c r="Q19" s="70">
        <v>42100</v>
      </c>
    </row>
    <row r="20" spans="2:17" s="8" customFormat="1" ht="18" customHeight="1">
      <c r="B20" s="16"/>
      <c r="C20" s="15"/>
      <c r="D20" s="15"/>
      <c r="E20" s="73"/>
      <c r="F20" s="23"/>
      <c r="G20" s="23"/>
      <c r="H20" s="23">
        <f t="shared" si="0"/>
        <v>0</v>
      </c>
      <c r="I20" s="41"/>
      <c r="J20" s="39"/>
      <c r="K20" s="131"/>
      <c r="L20" s="38"/>
      <c r="M20" s="18"/>
      <c r="N20" s="69"/>
      <c r="O20" s="209"/>
      <c r="P20" s="18"/>
      <c r="Q20" s="70"/>
    </row>
    <row r="21" spans="2:17" s="8" customFormat="1" ht="18" customHeight="1">
      <c r="B21" s="184">
        <v>11</v>
      </c>
      <c r="C21" s="50" t="s">
        <v>165</v>
      </c>
      <c r="D21" s="50" t="s">
        <v>165</v>
      </c>
      <c r="E21" s="578" t="s">
        <v>1730</v>
      </c>
      <c r="F21" s="188">
        <v>1</v>
      </c>
      <c r="G21" s="188">
        <v>3000</v>
      </c>
      <c r="H21" s="188">
        <f t="shared" si="0"/>
        <v>3000</v>
      </c>
      <c r="I21" s="576"/>
      <c r="J21" s="577" t="s">
        <v>1731</v>
      </c>
      <c r="K21" s="131"/>
      <c r="L21" s="38"/>
      <c r="M21" s="18">
        <v>42095</v>
      </c>
      <c r="N21" s="69"/>
      <c r="O21" s="209"/>
      <c r="P21" s="18"/>
      <c r="Q21" s="70">
        <v>42102</v>
      </c>
    </row>
    <row r="22" spans="2:17" s="8" customFormat="1" ht="18" customHeight="1">
      <c r="B22" s="184">
        <v>11</v>
      </c>
      <c r="C22" s="50" t="s">
        <v>165</v>
      </c>
      <c r="D22" s="50" t="s">
        <v>165</v>
      </c>
      <c r="E22" s="578" t="s">
        <v>1732</v>
      </c>
      <c r="F22" s="188">
        <v>1</v>
      </c>
      <c r="G22" s="188">
        <v>10500</v>
      </c>
      <c r="H22" s="188">
        <f t="shared" si="0"/>
        <v>10500</v>
      </c>
      <c r="I22" s="576"/>
      <c r="J22" s="577" t="s">
        <v>950</v>
      </c>
      <c r="K22" s="131"/>
      <c r="L22" s="38"/>
      <c r="M22" s="18">
        <v>42095</v>
      </c>
      <c r="N22" s="69"/>
      <c r="O22" s="209"/>
      <c r="P22" s="18"/>
      <c r="Q22" s="70">
        <v>42102</v>
      </c>
    </row>
    <row r="23" spans="2:17" s="8" customFormat="1" ht="18" customHeight="1">
      <c r="B23" s="184">
        <v>11</v>
      </c>
      <c r="C23" s="50" t="s">
        <v>165</v>
      </c>
      <c r="D23" s="50" t="s">
        <v>165</v>
      </c>
      <c r="E23" s="578" t="s">
        <v>1574</v>
      </c>
      <c r="F23" s="188">
        <v>1</v>
      </c>
      <c r="G23" s="188">
        <v>6200</v>
      </c>
      <c r="H23" s="188">
        <f t="shared" si="0"/>
        <v>6200</v>
      </c>
      <c r="I23" s="576"/>
      <c r="J23" s="577" t="s">
        <v>1733</v>
      </c>
      <c r="K23" s="131"/>
      <c r="L23" s="38"/>
      <c r="M23" s="18">
        <v>42095</v>
      </c>
      <c r="N23" s="69"/>
      <c r="O23" s="209"/>
      <c r="P23" s="18"/>
      <c r="Q23" s="70">
        <v>42102</v>
      </c>
    </row>
    <row r="24" spans="2:17" s="8" customFormat="1" ht="18" customHeight="1">
      <c r="B24" s="16"/>
      <c r="C24" s="15"/>
      <c r="D24" s="15"/>
      <c r="E24" s="73"/>
      <c r="F24" s="23"/>
      <c r="G24" s="23"/>
      <c r="H24" s="23">
        <f t="shared" si="0"/>
        <v>0</v>
      </c>
      <c r="I24" s="41"/>
      <c r="J24" s="39"/>
      <c r="K24" s="131"/>
      <c r="L24" s="38"/>
      <c r="M24" s="18"/>
      <c r="N24" s="69"/>
      <c r="O24" s="209"/>
      <c r="P24" s="18"/>
      <c r="Q24" s="70"/>
    </row>
    <row r="28" spans="2:17">
      <c r="M28" s="132"/>
    </row>
    <row r="30" spans="2:17">
      <c r="M30" s="132"/>
    </row>
  </sheetData>
  <autoFilter ref="B8:O24" xr:uid="{97584C41-7210-4252-BC9F-9D74EA363C0F}"/>
  <mergeCells count="6">
    <mergeCell ref="B2:D2"/>
    <mergeCell ref="G2:I2"/>
    <mergeCell ref="B3:D3"/>
    <mergeCell ref="B4:D4"/>
    <mergeCell ref="B5:D5"/>
    <mergeCell ref="B6:D6"/>
  </mergeCells>
  <phoneticPr fontId="3"/>
  <printOptions horizontalCentered="1"/>
  <pageMargins left="0.19685039370078741" right="0.19685039370078741" top="1.7322834645669292" bottom="0.39370078740157483" header="0.31496062992125984" footer="0.31496062992125984"/>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A332-4C34-4BE7-BC9D-9933E5E930AA}">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1734</v>
      </c>
      <c r="G2" s="4" t="s">
        <v>2</v>
      </c>
      <c r="H2" s="5"/>
      <c r="I2" s="6"/>
      <c r="J2" s="7">
        <f>SUM(H:H)</f>
        <v>64928</v>
      </c>
    </row>
    <row r="3" spans="2:17" ht="20.100000000000001" customHeight="1">
      <c r="B3" s="1" t="s">
        <v>3</v>
      </c>
      <c r="C3" s="1"/>
      <c r="D3" s="1"/>
      <c r="E3" s="13" t="s">
        <v>1294</v>
      </c>
    </row>
    <row r="4" spans="2:17" ht="20.100000000000001" customHeight="1">
      <c r="B4" s="1" t="s">
        <v>5</v>
      </c>
      <c r="C4" s="1"/>
      <c r="D4" s="1"/>
      <c r="E4" s="13">
        <v>127647</v>
      </c>
    </row>
    <row r="5" spans="2:17" ht="20.100000000000001" customHeight="1">
      <c r="B5" s="1" t="s">
        <v>6</v>
      </c>
      <c r="C5" s="1"/>
      <c r="D5" s="1"/>
      <c r="E5" s="14">
        <v>42115</v>
      </c>
    </row>
    <row r="6" spans="2:17" ht="20.100000000000001" customHeight="1">
      <c r="B6" s="1" t="s">
        <v>7</v>
      </c>
      <c r="C6" s="1"/>
      <c r="D6" s="1"/>
      <c r="E6" s="14">
        <v>42122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3</v>
      </c>
      <c r="C10" s="247" t="s">
        <v>58</v>
      </c>
      <c r="D10" s="247" t="s">
        <v>58</v>
      </c>
      <c r="E10" s="266" t="s">
        <v>519</v>
      </c>
      <c r="F10" s="26">
        <v>1</v>
      </c>
      <c r="G10" s="248">
        <v>6840</v>
      </c>
      <c r="H10" s="23">
        <f>F10*G10</f>
        <v>6840</v>
      </c>
      <c r="I10" s="17"/>
      <c r="J10" s="26" t="s">
        <v>1735</v>
      </c>
      <c r="K10" s="16"/>
      <c r="L10" s="16"/>
      <c r="M10" s="18">
        <v>42103</v>
      </c>
      <c r="N10" s="15"/>
      <c r="O10" s="16"/>
      <c r="P10" s="18">
        <v>42108</v>
      </c>
      <c r="Q10" s="70">
        <v>42108</v>
      </c>
    </row>
    <row r="11" spans="2:17" s="8" customFormat="1" ht="19.7" customHeight="1">
      <c r="B11" s="15">
        <v>11</v>
      </c>
      <c r="C11" s="15" t="s">
        <v>58</v>
      </c>
      <c r="D11" s="15" t="s">
        <v>58</v>
      </c>
      <c r="E11" s="73" t="s">
        <v>1736</v>
      </c>
      <c r="F11" s="26">
        <v>1</v>
      </c>
      <c r="G11" s="74">
        <v>7400</v>
      </c>
      <c r="H11" s="23">
        <f t="shared" ref="H11:H23" si="0">F11*G11</f>
        <v>7400</v>
      </c>
      <c r="I11" s="17"/>
      <c r="J11" s="26" t="s">
        <v>1737</v>
      </c>
      <c r="K11" s="16"/>
      <c r="L11" s="16"/>
      <c r="M11" s="18">
        <v>42103</v>
      </c>
      <c r="N11" s="15"/>
      <c r="O11" s="16"/>
      <c r="P11" s="18">
        <v>42114</v>
      </c>
      <c r="Q11" s="70">
        <v>42114</v>
      </c>
    </row>
    <row r="12" spans="2:17" s="8" customFormat="1" ht="19.7" customHeight="1">
      <c r="B12" s="15">
        <v>10</v>
      </c>
      <c r="C12" s="15" t="s">
        <v>58</v>
      </c>
      <c r="D12" s="15" t="s">
        <v>58</v>
      </c>
      <c r="E12" s="73" t="s">
        <v>1738</v>
      </c>
      <c r="F12" s="26">
        <v>20</v>
      </c>
      <c r="G12" s="74">
        <v>29</v>
      </c>
      <c r="H12" s="23">
        <f t="shared" si="0"/>
        <v>580</v>
      </c>
      <c r="I12" s="17"/>
      <c r="J12" s="26" t="s">
        <v>346</v>
      </c>
      <c r="K12" s="16"/>
      <c r="L12" s="16"/>
      <c r="M12" s="18">
        <v>42103</v>
      </c>
      <c r="N12" s="15"/>
      <c r="O12" s="16"/>
      <c r="P12" s="18">
        <v>42108</v>
      </c>
      <c r="Q12" s="70">
        <v>42108</v>
      </c>
    </row>
    <row r="13" spans="2:17" s="8" customFormat="1" ht="19.7" customHeight="1">
      <c r="B13" s="15">
        <v>10</v>
      </c>
      <c r="C13" s="15" t="s">
        <v>58</v>
      </c>
      <c r="D13" s="15" t="s">
        <v>58</v>
      </c>
      <c r="E13" s="73" t="s">
        <v>1739</v>
      </c>
      <c r="F13" s="26">
        <v>50</v>
      </c>
      <c r="G13" s="74">
        <v>55</v>
      </c>
      <c r="H13" s="23">
        <f>F13*G13</f>
        <v>2750</v>
      </c>
      <c r="I13" s="17"/>
      <c r="J13" s="26" t="s">
        <v>1740</v>
      </c>
      <c r="K13" s="16"/>
      <c r="L13" s="16"/>
      <c r="M13" s="18">
        <v>42103</v>
      </c>
      <c r="N13" s="15"/>
      <c r="O13" s="16"/>
      <c r="P13" s="18">
        <v>42108</v>
      </c>
      <c r="Q13" s="70">
        <v>42108</v>
      </c>
    </row>
    <row r="14" spans="2:17" s="8" customFormat="1" ht="19.7" customHeight="1">
      <c r="B14" s="15">
        <v>10</v>
      </c>
      <c r="C14" s="15" t="s">
        <v>58</v>
      </c>
      <c r="D14" s="15" t="s">
        <v>58</v>
      </c>
      <c r="E14" s="73" t="s">
        <v>1741</v>
      </c>
      <c r="F14" s="26">
        <v>4</v>
      </c>
      <c r="G14" s="74">
        <v>147</v>
      </c>
      <c r="H14" s="23">
        <f t="shared" si="0"/>
        <v>588</v>
      </c>
      <c r="I14" s="17"/>
      <c r="J14" s="26" t="s">
        <v>1742</v>
      </c>
      <c r="K14" s="16"/>
      <c r="L14" s="16"/>
      <c r="M14" s="18">
        <v>42103</v>
      </c>
      <c r="N14" s="15"/>
      <c r="O14" s="16"/>
      <c r="P14" s="18">
        <v>42108</v>
      </c>
      <c r="Q14" s="70">
        <v>42108</v>
      </c>
    </row>
    <row r="15" spans="2:17" s="8" customFormat="1" ht="19.7" customHeight="1">
      <c r="B15" s="15">
        <v>10</v>
      </c>
      <c r="C15" s="15" t="s">
        <v>58</v>
      </c>
      <c r="D15" s="15" t="s">
        <v>58</v>
      </c>
      <c r="E15" s="73" t="s">
        <v>1743</v>
      </c>
      <c r="F15" s="26">
        <v>2</v>
      </c>
      <c r="G15" s="74">
        <v>147</v>
      </c>
      <c r="H15" s="23">
        <f t="shared" si="0"/>
        <v>294</v>
      </c>
      <c r="I15" s="17"/>
      <c r="J15" s="26" t="s">
        <v>1742</v>
      </c>
      <c r="K15" s="16"/>
      <c r="L15" s="16"/>
      <c r="M15" s="18">
        <v>42103</v>
      </c>
      <c r="N15" s="15"/>
      <c r="O15" s="16"/>
      <c r="P15" s="18">
        <v>42108</v>
      </c>
      <c r="Q15" s="70">
        <v>42108</v>
      </c>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15">
        <v>10</v>
      </c>
      <c r="C17" s="15" t="s">
        <v>871</v>
      </c>
      <c r="D17" s="15" t="s">
        <v>871</v>
      </c>
      <c r="E17" s="73" t="s">
        <v>1744</v>
      </c>
      <c r="F17" s="26">
        <v>1</v>
      </c>
      <c r="G17" s="74">
        <v>21000</v>
      </c>
      <c r="H17" s="23">
        <f t="shared" si="0"/>
        <v>21000</v>
      </c>
      <c r="I17" s="17"/>
      <c r="J17" s="26" t="s">
        <v>873</v>
      </c>
      <c r="K17" s="16"/>
      <c r="L17" s="16"/>
      <c r="M17" s="18">
        <v>42103</v>
      </c>
      <c r="N17" s="15"/>
      <c r="O17" s="16"/>
      <c r="P17" s="18">
        <v>42115</v>
      </c>
      <c r="Q17" s="70">
        <v>42115</v>
      </c>
    </row>
    <row r="18" spans="2:17" s="8" customFormat="1" ht="19.7" customHeight="1">
      <c r="B18" s="15">
        <v>10</v>
      </c>
      <c r="C18" s="15" t="s">
        <v>871</v>
      </c>
      <c r="D18" s="15" t="s">
        <v>871</v>
      </c>
      <c r="E18" s="73" t="s">
        <v>1745</v>
      </c>
      <c r="F18" s="26">
        <v>1</v>
      </c>
      <c r="G18" s="74">
        <v>15000</v>
      </c>
      <c r="H18" s="23">
        <f t="shared" si="0"/>
        <v>15000</v>
      </c>
      <c r="I18" s="17"/>
      <c r="J18" s="26" t="s">
        <v>1746</v>
      </c>
      <c r="K18" s="16"/>
      <c r="L18" s="16"/>
      <c r="M18" s="18">
        <v>42103</v>
      </c>
      <c r="N18" s="15"/>
      <c r="O18" s="16"/>
      <c r="P18" s="18">
        <v>42115</v>
      </c>
      <c r="Q18" s="70">
        <v>42115</v>
      </c>
    </row>
    <row r="19" spans="2:17" s="8" customFormat="1" ht="19.7" customHeight="1">
      <c r="B19" s="15">
        <v>9</v>
      </c>
      <c r="C19" s="15" t="s">
        <v>871</v>
      </c>
      <c r="D19" s="15" t="s">
        <v>871</v>
      </c>
      <c r="E19" s="73" t="s">
        <v>1747</v>
      </c>
      <c r="F19" s="26">
        <v>1</v>
      </c>
      <c r="G19" s="74">
        <v>9800</v>
      </c>
      <c r="H19" s="23">
        <f t="shared" si="0"/>
        <v>9800</v>
      </c>
      <c r="I19" s="17"/>
      <c r="J19" s="26" t="s">
        <v>950</v>
      </c>
      <c r="K19" s="16"/>
      <c r="L19" s="16"/>
      <c r="M19" s="18">
        <v>42103</v>
      </c>
      <c r="N19" s="15"/>
      <c r="O19" s="16"/>
      <c r="P19" s="18">
        <v>42115</v>
      </c>
      <c r="Q19" s="70">
        <v>42115</v>
      </c>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72">
        <v>3</v>
      </c>
      <c r="C21" s="579" t="s">
        <v>1748</v>
      </c>
      <c r="D21" s="72" t="s">
        <v>58</v>
      </c>
      <c r="E21" s="96" t="s">
        <v>1749</v>
      </c>
      <c r="F21" s="26">
        <v>1</v>
      </c>
      <c r="G21" s="74">
        <v>676</v>
      </c>
      <c r="H21" s="23">
        <f>F21*G21</f>
        <v>676</v>
      </c>
      <c r="I21" s="17"/>
      <c r="J21" s="97" t="s">
        <v>1750</v>
      </c>
      <c r="K21" s="16"/>
      <c r="L21" s="16"/>
      <c r="M21" s="18">
        <v>42115</v>
      </c>
      <c r="N21" s="15"/>
      <c r="O21" s="16"/>
      <c r="P21" s="18">
        <v>42116</v>
      </c>
      <c r="Q21" s="70">
        <v>42116</v>
      </c>
    </row>
    <row r="22" spans="2:17" s="8" customFormat="1" ht="19.7" customHeight="1">
      <c r="B22" s="15"/>
      <c r="C22" s="15"/>
      <c r="D22" s="15"/>
      <c r="E22" s="73"/>
      <c r="F22" s="26"/>
      <c r="G22" s="74"/>
      <c r="H22" s="23">
        <f>F22*G22</f>
        <v>0</v>
      </c>
      <c r="I22" s="17"/>
      <c r="J22" s="26"/>
      <c r="K22" s="16"/>
      <c r="L22" s="16"/>
      <c r="M22" s="18"/>
      <c r="N22" s="15"/>
      <c r="O22" s="16"/>
      <c r="P22" s="18"/>
      <c r="Q22" s="70"/>
    </row>
    <row r="23" spans="2:17" s="8" customFormat="1" ht="19.7" customHeight="1">
      <c r="B23" s="15"/>
      <c r="C23" s="15"/>
      <c r="D23" s="15"/>
      <c r="E23" s="73"/>
      <c r="F23" s="26"/>
      <c r="G23" s="74"/>
      <c r="H23" s="23">
        <f t="shared" si="0"/>
        <v>0</v>
      </c>
      <c r="I23" s="17"/>
      <c r="J23" s="26"/>
      <c r="K23" s="16"/>
      <c r="L23" s="16"/>
      <c r="M23" s="18"/>
      <c r="N23" s="15"/>
      <c r="O23" s="16"/>
      <c r="P23" s="18"/>
      <c r="Q23" s="70"/>
    </row>
  </sheetData>
  <autoFilter ref="B8:O23" xr:uid="{1DA9AC11-D4BB-4856-8161-C7AB47B73AF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5594-CA4C-44F3-B5EA-F2D7E90404CB}">
  <dimension ref="B2:Q75"/>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23"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23"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23"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23"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23"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23"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23"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23"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23"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23"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23"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23"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23"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23"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23"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23"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23"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23"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23"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23"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23"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23"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23"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23"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23"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23"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23"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23"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23"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23"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23"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23"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23"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23"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23"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23"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23"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23"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23"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23"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23"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23"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23"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23"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23"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23"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23"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23"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23"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23"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23"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23"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23"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23"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23"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23"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23"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23"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23"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23"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23"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23"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23"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23"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626</v>
      </c>
      <c r="G2" s="4" t="s">
        <v>2</v>
      </c>
      <c r="H2" s="5"/>
      <c r="I2" s="6"/>
      <c r="J2" s="136">
        <f>SUM(H:H)</f>
        <v>52000</v>
      </c>
    </row>
    <row r="3" spans="2:17" ht="20.100000000000001" customHeight="1">
      <c r="B3" s="133" t="s">
        <v>3</v>
      </c>
      <c r="C3" s="133"/>
      <c r="D3" s="133"/>
      <c r="E3" s="134" t="s">
        <v>149</v>
      </c>
    </row>
    <row r="4" spans="2:17" ht="20.100000000000001" customHeight="1">
      <c r="B4" s="133" t="s">
        <v>5</v>
      </c>
      <c r="C4" s="133"/>
      <c r="D4" s="133"/>
      <c r="E4" s="134">
        <v>127668</v>
      </c>
      <c r="G4" s="133" t="s">
        <v>16</v>
      </c>
      <c r="H4" s="133"/>
      <c r="I4" s="133"/>
      <c r="J4" s="312"/>
      <c r="K4" s="141"/>
    </row>
    <row r="5" spans="2:17" ht="20.100000000000001" customHeight="1">
      <c r="B5" s="133" t="s">
        <v>6</v>
      </c>
      <c r="C5" s="133"/>
      <c r="D5" s="133"/>
      <c r="E5" s="142">
        <v>42117</v>
      </c>
      <c r="G5" s="133"/>
      <c r="H5" s="133"/>
      <c r="I5" s="133"/>
      <c r="J5" s="143"/>
      <c r="K5" s="144"/>
    </row>
    <row r="6" spans="2:17" ht="20.100000000000001" customHeight="1">
      <c r="B6" s="133" t="s">
        <v>7</v>
      </c>
      <c r="C6" s="133"/>
      <c r="D6" s="133"/>
      <c r="E6" s="142">
        <v>42117</v>
      </c>
      <c r="G6" s="133"/>
      <c r="H6" s="133"/>
      <c r="I6" s="133"/>
      <c r="J6" s="145"/>
      <c r="K6" s="146"/>
      <c r="L6" s="137" t="s">
        <v>627</v>
      </c>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v>1</v>
      </c>
      <c r="C9" s="213" t="s">
        <v>165</v>
      </c>
      <c r="D9" s="213" t="s">
        <v>165</v>
      </c>
      <c r="E9" s="214" t="s">
        <v>631</v>
      </c>
      <c r="F9" s="215">
        <v>4</v>
      </c>
      <c r="G9" s="216">
        <v>11500</v>
      </c>
      <c r="H9" s="217">
        <f>SUM(F9*G9)</f>
        <v>46000</v>
      </c>
      <c r="I9" s="218"/>
      <c r="J9" s="214" t="s">
        <v>632</v>
      </c>
      <c r="K9" s="219" t="s">
        <v>600</v>
      </c>
      <c r="L9" s="215"/>
      <c r="M9" s="313">
        <v>42096</v>
      </c>
      <c r="N9" s="213"/>
      <c r="O9" s="314">
        <v>42110</v>
      </c>
      <c r="P9" s="153"/>
      <c r="Q9" s="154">
        <v>42109</v>
      </c>
    </row>
    <row r="10" spans="2:17" s="137" customFormat="1" ht="19.5" customHeight="1">
      <c r="B10" s="25">
        <v>1</v>
      </c>
      <c r="C10" s="213" t="s">
        <v>165</v>
      </c>
      <c r="D10" s="213" t="s">
        <v>165</v>
      </c>
      <c r="E10" s="214" t="s">
        <v>633</v>
      </c>
      <c r="F10" s="215">
        <v>4</v>
      </c>
      <c r="G10" s="216">
        <v>1500</v>
      </c>
      <c r="H10" s="217">
        <f>SUM(F10*G10)</f>
        <v>6000</v>
      </c>
      <c r="I10" s="218"/>
      <c r="J10" s="214" t="s">
        <v>634</v>
      </c>
      <c r="K10" s="219" t="s">
        <v>600</v>
      </c>
      <c r="L10" s="215"/>
      <c r="M10" s="313">
        <v>42096</v>
      </c>
      <c r="N10" s="213"/>
      <c r="O10" s="314">
        <v>42110</v>
      </c>
      <c r="P10" s="153"/>
      <c r="Q10" s="154">
        <v>42109</v>
      </c>
    </row>
    <row r="11" spans="2:17" s="137" customFormat="1" ht="19.5" customHeight="1">
      <c r="B11" s="25"/>
      <c r="C11" s="25"/>
      <c r="D11" s="25"/>
      <c r="E11" s="149"/>
      <c r="F11" s="79"/>
      <c r="G11" s="150"/>
      <c r="H11" s="151"/>
      <c r="I11" s="147"/>
      <c r="J11" s="149"/>
      <c r="K11" s="58"/>
      <c r="L11" s="79"/>
      <c r="M11" s="152"/>
      <c r="N11" s="25"/>
      <c r="O11" s="153"/>
      <c r="P11" s="153"/>
      <c r="Q11" s="154"/>
    </row>
    <row r="12" spans="2:17" s="137" customFormat="1" ht="19.5" customHeight="1">
      <c r="B12" s="25"/>
      <c r="C12" s="25"/>
      <c r="D12" s="25"/>
      <c r="E12" s="149"/>
      <c r="F12" s="79"/>
      <c r="G12" s="150"/>
      <c r="H12" s="151"/>
      <c r="I12" s="147"/>
      <c r="J12" s="149"/>
      <c r="K12" s="58"/>
      <c r="L12" s="79"/>
      <c r="M12" s="152"/>
      <c r="N12" s="25"/>
      <c r="O12" s="153"/>
      <c r="P12" s="153"/>
      <c r="Q12" s="154"/>
    </row>
    <row r="13" spans="2:17" s="137" customFormat="1" ht="19.5" customHeight="1">
      <c r="B13" s="25"/>
      <c r="C13" s="25"/>
      <c r="D13" s="25"/>
      <c r="E13" s="149"/>
      <c r="F13" s="79"/>
      <c r="G13" s="150"/>
      <c r="H13" s="151"/>
      <c r="I13" s="147"/>
      <c r="J13" s="149"/>
      <c r="K13" s="79"/>
      <c r="L13" s="79"/>
      <c r="M13" s="152"/>
      <c r="N13" s="25"/>
      <c r="O13" s="153"/>
      <c r="P13" s="152"/>
      <c r="Q13" s="154"/>
    </row>
    <row r="14" spans="2:17" s="137" customFormat="1" ht="18" customHeight="1">
      <c r="B14" s="79"/>
      <c r="C14" s="25"/>
      <c r="D14" s="25"/>
      <c r="E14" s="149"/>
      <c r="F14" s="155"/>
      <c r="G14" s="151"/>
      <c r="H14" s="151"/>
      <c r="I14" s="156"/>
      <c r="J14" s="28"/>
      <c r="K14" s="157"/>
      <c r="L14" s="158"/>
      <c r="M14" s="152"/>
      <c r="N14" s="148"/>
      <c r="O14" s="153"/>
      <c r="P14" s="152"/>
      <c r="Q14" s="154"/>
    </row>
    <row r="15" spans="2:17" s="137" customFormat="1" ht="18" customHeight="1">
      <c r="B15" s="79"/>
      <c r="C15" s="25"/>
      <c r="D15" s="25"/>
      <c r="E15" s="39"/>
      <c r="F15" s="155"/>
      <c r="G15" s="151"/>
      <c r="H15" s="151"/>
      <c r="I15" s="156"/>
      <c r="J15" s="149"/>
      <c r="K15" s="157"/>
      <c r="L15" s="158"/>
      <c r="M15" s="154"/>
      <c r="N15" s="148"/>
      <c r="O15" s="153"/>
      <c r="P15" s="152"/>
      <c r="Q15" s="154"/>
    </row>
    <row r="16" spans="2:17" s="137" customFormat="1" ht="18" customHeight="1">
      <c r="B16" s="79"/>
      <c r="C16" s="25"/>
      <c r="D16" s="25"/>
      <c r="E16" s="159"/>
      <c r="F16" s="155"/>
      <c r="G16" s="151"/>
      <c r="H16" s="151"/>
      <c r="I16" s="156"/>
      <c r="J16" s="149"/>
      <c r="K16" s="157"/>
      <c r="L16" s="158"/>
      <c r="M16" s="152"/>
      <c r="N16" s="148"/>
      <c r="O16" s="153"/>
      <c r="P16" s="152"/>
      <c r="Q16" s="154"/>
    </row>
    <row r="17" spans="3:17" ht="18" customHeight="1">
      <c r="C17" s="167"/>
      <c r="D17" s="167"/>
      <c r="E17" s="168"/>
      <c r="F17" s="169"/>
      <c r="G17" s="170"/>
      <c r="H17" s="170"/>
      <c r="I17" s="169"/>
      <c r="M17" s="171"/>
      <c r="O17" s="172"/>
      <c r="Q17" s="173"/>
    </row>
    <row r="18" spans="3:17" ht="18" customHeight="1">
      <c r="C18" s="167"/>
      <c r="D18" s="167"/>
      <c r="E18" s="168"/>
      <c r="F18" s="169"/>
      <c r="G18" s="170"/>
      <c r="H18" s="170"/>
      <c r="I18" s="169"/>
      <c r="M18" s="171"/>
      <c r="O18" s="172"/>
      <c r="Q18" s="173"/>
    </row>
    <row r="19" spans="3:17" ht="18" customHeight="1">
      <c r="C19" s="167"/>
      <c r="D19" s="167"/>
      <c r="F19" s="169"/>
      <c r="H19" s="170"/>
      <c r="J19" s="168"/>
      <c r="K19" s="168"/>
      <c r="L19" s="168"/>
      <c r="M19" s="174"/>
      <c r="O19" s="172"/>
      <c r="Q19" s="173"/>
    </row>
    <row r="20" spans="3:17" ht="18" customHeight="1">
      <c r="C20" s="167"/>
      <c r="D20" s="167"/>
      <c r="F20" s="169"/>
      <c r="H20" s="170"/>
      <c r="M20" s="171"/>
      <c r="O20" s="172"/>
      <c r="Q20" s="173"/>
    </row>
    <row r="21" spans="3:17" ht="18" customHeight="1">
      <c r="C21" s="167"/>
      <c r="D21" s="167"/>
      <c r="E21" s="168"/>
      <c r="F21" s="169"/>
      <c r="G21" s="170"/>
      <c r="H21" s="170"/>
      <c r="I21" s="175"/>
      <c r="M21" s="171"/>
      <c r="O21" s="172"/>
      <c r="Q21" s="173"/>
    </row>
    <row r="22" spans="3:17" ht="18" customHeight="1">
      <c r="C22" s="167"/>
      <c r="D22" s="167"/>
      <c r="F22" s="169"/>
      <c r="H22" s="170"/>
      <c r="M22" s="174"/>
      <c r="O22" s="172"/>
      <c r="Q22" s="173"/>
    </row>
    <row r="23" spans="3:17" ht="18" customHeight="1">
      <c r="C23" s="167"/>
      <c r="D23" s="167"/>
      <c r="F23" s="169"/>
      <c r="H23" s="170"/>
      <c r="M23" s="171"/>
      <c r="O23" s="172"/>
      <c r="Q23" s="173"/>
    </row>
    <row r="24" spans="3:17" ht="18" customHeight="1">
      <c r="C24" s="167"/>
      <c r="D24" s="167"/>
      <c r="F24" s="169"/>
      <c r="H24" s="170"/>
      <c r="M24" s="171"/>
      <c r="O24" s="172"/>
      <c r="Q24" s="173"/>
    </row>
    <row r="25" spans="3:17" ht="18" customHeight="1">
      <c r="C25" s="167"/>
      <c r="D25" s="167"/>
      <c r="F25" s="169"/>
      <c r="H25" s="170"/>
      <c r="K25" s="176"/>
      <c r="M25" s="171"/>
      <c r="O25" s="172"/>
      <c r="Q25" s="173"/>
    </row>
    <row r="26" spans="3:17" ht="18" customHeight="1">
      <c r="C26" s="167"/>
      <c r="D26" s="167"/>
      <c r="F26" s="169"/>
      <c r="H26" s="170"/>
      <c r="M26" s="171"/>
      <c r="O26" s="172"/>
      <c r="Q26" s="173"/>
    </row>
    <row r="27" spans="3:17" ht="18" customHeight="1">
      <c r="C27" s="167"/>
      <c r="D27" s="167"/>
      <c r="F27" s="169"/>
      <c r="H27" s="170"/>
      <c r="M27" s="171"/>
      <c r="O27" s="172"/>
      <c r="Q27" s="173"/>
    </row>
    <row r="28" spans="3:17" ht="18" customHeight="1">
      <c r="C28" s="167"/>
      <c r="D28" s="167"/>
      <c r="F28" s="169"/>
      <c r="H28" s="170"/>
      <c r="M28" s="171"/>
      <c r="O28" s="172"/>
      <c r="Q28" s="173"/>
    </row>
    <row r="29" spans="3:17" ht="18" customHeight="1">
      <c r="C29" s="167"/>
      <c r="D29" s="167"/>
      <c r="F29" s="169"/>
      <c r="H29" s="170"/>
      <c r="M29" s="171"/>
      <c r="O29" s="172"/>
      <c r="Q29" s="173"/>
    </row>
    <row r="30" spans="3:17" ht="18" customHeight="1">
      <c r="C30" s="167"/>
      <c r="D30" s="167"/>
      <c r="F30" s="169"/>
      <c r="H30" s="170"/>
      <c r="M30" s="171"/>
      <c r="N30" s="137"/>
      <c r="O30" s="171"/>
      <c r="P30" s="171"/>
      <c r="Q30" s="173"/>
    </row>
    <row r="31" spans="3:17" ht="18" customHeight="1">
      <c r="C31" s="167"/>
      <c r="D31" s="167"/>
      <c r="F31" s="169"/>
      <c r="H31" s="170"/>
      <c r="M31" s="171"/>
      <c r="N31" s="137"/>
      <c r="O31" s="171"/>
      <c r="P31" s="171"/>
      <c r="Q31" s="173"/>
    </row>
    <row r="32" spans="3:17" ht="18" customHeight="1">
      <c r="C32" s="167"/>
      <c r="D32" s="167"/>
      <c r="I32" s="135"/>
      <c r="M32" s="171"/>
      <c r="N32" s="137"/>
      <c r="O32" s="171"/>
      <c r="P32" s="171"/>
      <c r="Q32" s="173"/>
    </row>
    <row r="33" spans="3:17" ht="18" customHeight="1">
      <c r="C33" s="167"/>
      <c r="D33" s="167"/>
      <c r="I33" s="135"/>
      <c r="M33" s="171"/>
      <c r="N33" s="137"/>
      <c r="O33" s="171"/>
      <c r="P33" s="171"/>
      <c r="Q33" s="173"/>
    </row>
    <row r="34" spans="3:17" ht="18" customHeight="1">
      <c r="C34" s="167"/>
      <c r="D34" s="167"/>
      <c r="I34" s="135"/>
      <c r="M34" s="171"/>
      <c r="N34" s="137"/>
      <c r="O34" s="171"/>
      <c r="P34" s="171"/>
      <c r="Q34" s="173"/>
    </row>
    <row r="35" spans="3:17" ht="18" customHeight="1">
      <c r="C35" s="167"/>
      <c r="D35" s="167"/>
      <c r="I35" s="135"/>
      <c r="M35" s="171"/>
      <c r="N35" s="137"/>
      <c r="O35" s="171"/>
      <c r="P35" s="171"/>
      <c r="Q35" s="173"/>
    </row>
    <row r="36" spans="3:17" ht="18" customHeight="1">
      <c r="C36" s="167"/>
      <c r="D36" s="167"/>
      <c r="I36" s="135"/>
      <c r="M36" s="171"/>
      <c r="N36" s="137"/>
      <c r="O36" s="171"/>
      <c r="P36" s="171"/>
      <c r="Q36" s="173"/>
    </row>
    <row r="37" spans="3:17" ht="18" customHeight="1">
      <c r="C37" s="167"/>
      <c r="D37" s="167"/>
      <c r="I37" s="135"/>
      <c r="M37" s="171"/>
      <c r="N37" s="137"/>
      <c r="O37" s="171"/>
      <c r="P37" s="171"/>
      <c r="Q37" s="173"/>
    </row>
    <row r="38" spans="3:17" ht="18" customHeight="1">
      <c r="C38" s="167"/>
      <c r="D38" s="167"/>
      <c r="I38" s="135"/>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c r="C53" s="167"/>
      <c r="D53" s="167"/>
      <c r="I53" s="135"/>
    </row>
    <row r="54" spans="3:17">
      <c r="C54" s="167"/>
      <c r="D54" s="167"/>
      <c r="I54" s="135"/>
    </row>
    <row r="75" spans="8:8">
      <c r="H7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87A4-79C2-4E61-BDF0-0A263DA25212}">
  <sheetPr>
    <pageSetUpPr fitToPage="1"/>
  </sheetPr>
  <dimension ref="B2:Q38"/>
  <sheetViews>
    <sheetView zoomScale="85" zoomScaleNormal="85" workbookViewId="0">
      <pane xSplit="10" ySplit="8" topLeftCell="K9" activePane="bottomRight" state="frozen"/>
      <selection pane="topRight" activeCell="K1" sqref="K1"/>
      <selection pane="bottomLeft" activeCell="A9" sqref="A9"/>
      <selection pane="bottomRight" activeCell="U16" sqref="U16"/>
    </sheetView>
  </sheetViews>
  <sheetFormatPr defaultRowHeight="18.75"/>
  <cols>
    <col min="1" max="1" width="2.625" style="3" customWidth="1"/>
    <col min="2" max="2" width="5.125" style="8" customWidth="1"/>
    <col min="3" max="3" width="13.625" style="3" hidden="1" customWidth="1"/>
    <col min="4" max="4" width="12.62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0" style="3" hidden="1" customWidth="1"/>
    <col min="260"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0" style="3" hidden="1" customWidth="1"/>
    <col min="516"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0" style="3" hidden="1" customWidth="1"/>
    <col min="772"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0" style="3" hidden="1" customWidth="1"/>
    <col min="1028"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0" style="3" hidden="1" customWidth="1"/>
    <col min="1284"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0" style="3" hidden="1" customWidth="1"/>
    <col min="1540"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0" style="3" hidden="1" customWidth="1"/>
    <col min="1796"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0" style="3" hidden="1" customWidth="1"/>
    <col min="2052"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0" style="3" hidden="1" customWidth="1"/>
    <col min="2308"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0" style="3" hidden="1" customWidth="1"/>
    <col min="2564"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0" style="3" hidden="1" customWidth="1"/>
    <col min="2820"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0" style="3" hidden="1" customWidth="1"/>
    <col min="3076"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0" style="3" hidden="1" customWidth="1"/>
    <col min="3332"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0" style="3" hidden="1" customWidth="1"/>
    <col min="3588"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0" style="3" hidden="1" customWidth="1"/>
    <col min="3844"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0" style="3" hidden="1" customWidth="1"/>
    <col min="4100"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0" style="3" hidden="1" customWidth="1"/>
    <col min="4356"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0" style="3" hidden="1" customWidth="1"/>
    <col min="4612"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0" style="3" hidden="1" customWidth="1"/>
    <col min="4868"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0" style="3" hidden="1" customWidth="1"/>
    <col min="5124"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0" style="3" hidden="1" customWidth="1"/>
    <col min="5380"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0" style="3" hidden="1" customWidth="1"/>
    <col min="5636"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0" style="3" hidden="1" customWidth="1"/>
    <col min="5892"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0" style="3" hidden="1" customWidth="1"/>
    <col min="6148"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0" style="3" hidden="1" customWidth="1"/>
    <col min="6404"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0" style="3" hidden="1" customWidth="1"/>
    <col min="6660"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0" style="3" hidden="1" customWidth="1"/>
    <col min="6916"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0" style="3" hidden="1" customWidth="1"/>
    <col min="7172"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0" style="3" hidden="1" customWidth="1"/>
    <col min="7428"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0" style="3" hidden="1" customWidth="1"/>
    <col min="7684"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0" style="3" hidden="1" customWidth="1"/>
    <col min="7940"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0" style="3" hidden="1" customWidth="1"/>
    <col min="8196"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0" style="3" hidden="1" customWidth="1"/>
    <col min="8452"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0" style="3" hidden="1" customWidth="1"/>
    <col min="8708"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0" style="3" hidden="1" customWidth="1"/>
    <col min="8964"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0" style="3" hidden="1" customWidth="1"/>
    <col min="9220"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0" style="3" hidden="1" customWidth="1"/>
    <col min="9476"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0" style="3" hidden="1" customWidth="1"/>
    <col min="9732"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0" style="3" hidden="1" customWidth="1"/>
    <col min="9988"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0" style="3" hidden="1" customWidth="1"/>
    <col min="10244"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0" style="3" hidden="1" customWidth="1"/>
    <col min="10500"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0" style="3" hidden="1" customWidth="1"/>
    <col min="10756"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0" style="3" hidden="1" customWidth="1"/>
    <col min="11012"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0" style="3" hidden="1" customWidth="1"/>
    <col min="11268"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0" style="3" hidden="1" customWidth="1"/>
    <col min="11524"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0" style="3" hidden="1" customWidth="1"/>
    <col min="11780"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0" style="3" hidden="1" customWidth="1"/>
    <col min="12036"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0" style="3" hidden="1" customWidth="1"/>
    <col min="12292"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0" style="3" hidden="1" customWidth="1"/>
    <col min="12548"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0" style="3" hidden="1" customWidth="1"/>
    <col min="12804"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0" style="3" hidden="1" customWidth="1"/>
    <col min="13060"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0" style="3" hidden="1" customWidth="1"/>
    <col min="13316"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0" style="3" hidden="1" customWidth="1"/>
    <col min="13572"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0" style="3" hidden="1" customWidth="1"/>
    <col min="13828"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0" style="3" hidden="1" customWidth="1"/>
    <col min="14084"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0" style="3" hidden="1" customWidth="1"/>
    <col min="14340"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0" style="3" hidden="1" customWidth="1"/>
    <col min="14596"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0" style="3" hidden="1" customWidth="1"/>
    <col min="14852"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0" style="3" hidden="1" customWidth="1"/>
    <col min="15108"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0" style="3" hidden="1" customWidth="1"/>
    <col min="15364"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0" style="3" hidden="1" customWidth="1"/>
    <col min="15620"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0" style="3" hidden="1" customWidth="1"/>
    <col min="15876"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0" style="3" hidden="1" customWidth="1"/>
    <col min="16132"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1751</v>
      </c>
      <c r="G2" s="4" t="s">
        <v>2</v>
      </c>
      <c r="H2" s="5"/>
      <c r="I2" s="6"/>
      <c r="J2" s="7">
        <f>SUM(H9:H32)</f>
        <v>71652</v>
      </c>
    </row>
    <row r="3" spans="2:17" ht="20.100000000000001" customHeight="1">
      <c r="B3" s="1" t="s">
        <v>3</v>
      </c>
      <c r="C3" s="1"/>
      <c r="D3" s="1"/>
      <c r="E3" s="13" t="s">
        <v>1752</v>
      </c>
    </row>
    <row r="4" spans="2:17" ht="20.100000000000001" customHeight="1">
      <c r="B4" s="1" t="s">
        <v>5</v>
      </c>
      <c r="C4" s="1"/>
      <c r="D4" s="1"/>
      <c r="E4" s="2">
        <v>127690</v>
      </c>
    </row>
    <row r="5" spans="2:17" ht="20.100000000000001" customHeight="1">
      <c r="B5" s="1" t="s">
        <v>6</v>
      </c>
      <c r="C5" s="1"/>
      <c r="D5" s="1"/>
      <c r="E5" s="14">
        <v>42104</v>
      </c>
    </row>
    <row r="6" spans="2:17" ht="20.100000000000001" customHeight="1">
      <c r="B6" s="1" t="s">
        <v>7</v>
      </c>
      <c r="C6" s="1"/>
      <c r="D6" s="1"/>
      <c r="E6" s="14"/>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5</v>
      </c>
      <c r="C9" s="15" t="s">
        <v>58</v>
      </c>
      <c r="D9" s="15" t="s">
        <v>58</v>
      </c>
      <c r="E9" s="26" t="s">
        <v>240</v>
      </c>
      <c r="F9" s="21">
        <v>1</v>
      </c>
      <c r="G9" s="22">
        <v>150</v>
      </c>
      <c r="H9" s="23">
        <f t="shared" ref="H9:H31" si="0">F9*G9</f>
        <v>150</v>
      </c>
      <c r="I9" s="17"/>
      <c r="J9" s="36" t="s">
        <v>86</v>
      </c>
      <c r="K9" s="36"/>
      <c r="L9" s="16"/>
      <c r="M9" s="18">
        <v>42095</v>
      </c>
      <c r="N9" s="15"/>
      <c r="O9" s="16"/>
      <c r="P9" s="18">
        <v>42096</v>
      </c>
      <c r="Q9" s="70">
        <v>42096</v>
      </c>
    </row>
    <row r="10" spans="2:17" s="8" customFormat="1" ht="19.7" customHeight="1">
      <c r="B10" s="15">
        <v>5</v>
      </c>
      <c r="C10" s="15" t="s">
        <v>58</v>
      </c>
      <c r="D10" s="15" t="s">
        <v>58</v>
      </c>
      <c r="E10" s="26" t="s">
        <v>1351</v>
      </c>
      <c r="F10" s="21">
        <v>1</v>
      </c>
      <c r="G10" s="22">
        <v>72</v>
      </c>
      <c r="H10" s="23">
        <f t="shared" si="0"/>
        <v>72</v>
      </c>
      <c r="I10" s="17"/>
      <c r="J10" s="36" t="s">
        <v>80</v>
      </c>
      <c r="K10" s="36"/>
      <c r="L10" s="16"/>
      <c r="M10" s="18">
        <v>42095</v>
      </c>
      <c r="N10" s="15"/>
      <c r="O10" s="16"/>
      <c r="P10" s="18">
        <v>42096</v>
      </c>
      <c r="Q10" s="70">
        <v>42096</v>
      </c>
    </row>
    <row r="11" spans="2:17" s="8" customFormat="1" ht="19.7" customHeight="1">
      <c r="B11" s="15">
        <v>5</v>
      </c>
      <c r="C11" s="15" t="s">
        <v>58</v>
      </c>
      <c r="D11" s="15" t="s">
        <v>58</v>
      </c>
      <c r="E11" s="26" t="s">
        <v>404</v>
      </c>
      <c r="F11" s="21">
        <v>1</v>
      </c>
      <c r="G11" s="22">
        <v>66</v>
      </c>
      <c r="H11" s="23">
        <f t="shared" si="0"/>
        <v>66</v>
      </c>
      <c r="I11" s="17"/>
      <c r="J11" s="36" t="s">
        <v>80</v>
      </c>
      <c r="K11" s="36"/>
      <c r="L11" s="16"/>
      <c r="M11" s="18">
        <v>42095</v>
      </c>
      <c r="N11" s="15"/>
      <c r="O11" s="16"/>
      <c r="P11" s="18">
        <v>42096</v>
      </c>
      <c r="Q11" s="70">
        <v>42096</v>
      </c>
    </row>
    <row r="12" spans="2:17" s="8" customFormat="1" ht="19.7" customHeight="1">
      <c r="B12" s="15">
        <v>5</v>
      </c>
      <c r="C12" s="15" t="s">
        <v>58</v>
      </c>
      <c r="D12" s="15" t="s">
        <v>58</v>
      </c>
      <c r="E12" s="26" t="s">
        <v>1352</v>
      </c>
      <c r="F12" s="21">
        <v>1</v>
      </c>
      <c r="G12" s="22">
        <v>103</v>
      </c>
      <c r="H12" s="23">
        <f t="shared" si="0"/>
        <v>103</v>
      </c>
      <c r="I12" s="17"/>
      <c r="J12" s="36" t="s">
        <v>80</v>
      </c>
      <c r="K12" s="36"/>
      <c r="L12" s="16"/>
      <c r="M12" s="18">
        <v>42095</v>
      </c>
      <c r="N12" s="15"/>
      <c r="O12" s="16"/>
      <c r="P12" s="18">
        <v>42096</v>
      </c>
      <c r="Q12" s="70">
        <v>42096</v>
      </c>
    </row>
    <row r="13" spans="2:17" s="8" customFormat="1" ht="19.7" customHeight="1">
      <c r="B13" s="15">
        <v>5</v>
      </c>
      <c r="C13" s="15" t="s">
        <v>58</v>
      </c>
      <c r="D13" s="15" t="s">
        <v>58</v>
      </c>
      <c r="E13" s="26" t="s">
        <v>83</v>
      </c>
      <c r="F13" s="21">
        <v>1</v>
      </c>
      <c r="G13" s="22">
        <v>260</v>
      </c>
      <c r="H13" s="23">
        <f t="shared" si="0"/>
        <v>260</v>
      </c>
      <c r="I13" s="17"/>
      <c r="J13" s="36" t="s">
        <v>84</v>
      </c>
      <c r="K13" s="36"/>
      <c r="L13" s="16"/>
      <c r="M13" s="18">
        <v>42095</v>
      </c>
      <c r="N13" s="15"/>
      <c r="O13" s="16"/>
      <c r="P13" s="197">
        <v>42102</v>
      </c>
      <c r="Q13" s="70">
        <v>42102</v>
      </c>
    </row>
    <row r="14" spans="2:17" s="8" customFormat="1" ht="19.7" customHeight="1">
      <c r="B14" s="15">
        <v>5</v>
      </c>
      <c r="C14" s="15" t="s">
        <v>58</v>
      </c>
      <c r="D14" s="15" t="s">
        <v>58</v>
      </c>
      <c r="E14" s="162" t="s">
        <v>1353</v>
      </c>
      <c r="F14" s="21">
        <v>1</v>
      </c>
      <c r="G14" s="22">
        <v>1002</v>
      </c>
      <c r="H14" s="23">
        <f t="shared" si="0"/>
        <v>1002</v>
      </c>
      <c r="I14" s="17"/>
      <c r="J14" s="26" t="s">
        <v>1354</v>
      </c>
      <c r="K14" s="36"/>
      <c r="L14" s="16"/>
      <c r="M14" s="18">
        <v>42095</v>
      </c>
      <c r="N14" s="15"/>
      <c r="O14" s="16"/>
      <c r="P14" s="18">
        <v>42096</v>
      </c>
      <c r="Q14" s="70">
        <v>42096</v>
      </c>
    </row>
    <row r="15" spans="2:17" s="8" customFormat="1" ht="19.7" customHeight="1">
      <c r="B15" s="15">
        <v>5</v>
      </c>
      <c r="C15" s="15" t="s">
        <v>58</v>
      </c>
      <c r="D15" s="15" t="s">
        <v>58</v>
      </c>
      <c r="E15" s="162" t="s">
        <v>1355</v>
      </c>
      <c r="F15" s="21">
        <v>1</v>
      </c>
      <c r="G15" s="22">
        <v>1093</v>
      </c>
      <c r="H15" s="23">
        <f t="shared" si="0"/>
        <v>1093</v>
      </c>
      <c r="I15" s="17"/>
      <c r="J15" s="26" t="s">
        <v>1356</v>
      </c>
      <c r="K15" s="36"/>
      <c r="L15" s="16"/>
      <c r="M15" s="18">
        <v>42095</v>
      </c>
      <c r="N15" s="15"/>
      <c r="O15" s="16"/>
      <c r="P15" s="18">
        <v>42096</v>
      </c>
      <c r="Q15" s="70">
        <v>42096</v>
      </c>
    </row>
    <row r="16" spans="2:17" s="8" customFormat="1" ht="19.7" customHeight="1">
      <c r="B16" s="15">
        <v>5</v>
      </c>
      <c r="C16" s="15" t="s">
        <v>58</v>
      </c>
      <c r="D16" s="15" t="s">
        <v>58</v>
      </c>
      <c r="E16" s="26" t="s">
        <v>1357</v>
      </c>
      <c r="F16" s="21">
        <v>2</v>
      </c>
      <c r="G16" s="22">
        <v>170</v>
      </c>
      <c r="H16" s="23">
        <f t="shared" si="0"/>
        <v>340</v>
      </c>
      <c r="I16" s="17"/>
      <c r="J16" s="36" t="s">
        <v>69</v>
      </c>
      <c r="K16" s="36"/>
      <c r="L16" s="16"/>
      <c r="M16" s="18">
        <v>42095</v>
      </c>
      <c r="N16" s="15"/>
      <c r="O16" s="16"/>
      <c r="P16" s="18">
        <v>42096</v>
      </c>
      <c r="Q16" s="70">
        <v>42096</v>
      </c>
    </row>
    <row r="17" spans="2:17" s="8" customFormat="1" ht="19.7" customHeight="1">
      <c r="B17" s="15">
        <v>5</v>
      </c>
      <c r="C17" s="15" t="s">
        <v>58</v>
      </c>
      <c r="D17" s="15" t="s">
        <v>58</v>
      </c>
      <c r="E17" s="26" t="s">
        <v>90</v>
      </c>
      <c r="F17" s="21">
        <v>2</v>
      </c>
      <c r="G17" s="22">
        <v>130</v>
      </c>
      <c r="H17" s="23">
        <f t="shared" si="0"/>
        <v>260</v>
      </c>
      <c r="I17" s="17"/>
      <c r="J17" s="36" t="s">
        <v>91</v>
      </c>
      <c r="K17" s="36"/>
      <c r="L17" s="16"/>
      <c r="M17" s="18">
        <v>42095</v>
      </c>
      <c r="N17" s="15"/>
      <c r="O17" s="16"/>
      <c r="P17" s="18">
        <v>42096</v>
      </c>
      <c r="Q17" s="70">
        <v>42096</v>
      </c>
    </row>
    <row r="18" spans="2:17" s="8" customFormat="1" ht="19.7" customHeight="1">
      <c r="B18" s="15">
        <v>5</v>
      </c>
      <c r="C18" s="15" t="s">
        <v>58</v>
      </c>
      <c r="D18" s="15" t="s">
        <v>58</v>
      </c>
      <c r="E18" s="36" t="s">
        <v>92</v>
      </c>
      <c r="F18" s="21">
        <v>1</v>
      </c>
      <c r="G18" s="22">
        <v>280</v>
      </c>
      <c r="H18" s="23">
        <f t="shared" si="0"/>
        <v>280</v>
      </c>
      <c r="I18" s="17"/>
      <c r="J18" s="26" t="s">
        <v>93</v>
      </c>
      <c r="K18" s="36"/>
      <c r="L18" s="16"/>
      <c r="M18" s="18">
        <v>42095</v>
      </c>
      <c r="N18" s="15"/>
      <c r="O18" s="16"/>
      <c r="P18" s="18">
        <v>42096</v>
      </c>
      <c r="Q18" s="70">
        <v>42096</v>
      </c>
    </row>
    <row r="19" spans="2:17" s="8" customFormat="1" ht="19.7" customHeight="1">
      <c r="B19" s="15">
        <v>5</v>
      </c>
      <c r="C19" s="15" t="s">
        <v>58</v>
      </c>
      <c r="D19" s="15" t="s">
        <v>58</v>
      </c>
      <c r="E19" s="498" t="s">
        <v>70</v>
      </c>
      <c r="F19" s="21">
        <v>5</v>
      </c>
      <c r="G19" s="22">
        <v>320</v>
      </c>
      <c r="H19" s="23">
        <f t="shared" si="0"/>
        <v>1600</v>
      </c>
      <c r="I19" s="17"/>
      <c r="J19" s="447" t="s">
        <v>775</v>
      </c>
      <c r="K19" s="36"/>
      <c r="L19" s="16"/>
      <c r="M19" s="18">
        <v>42095</v>
      </c>
      <c r="N19" s="15"/>
      <c r="O19" s="16"/>
      <c r="P19" s="18">
        <v>42096</v>
      </c>
      <c r="Q19" s="70">
        <v>42096</v>
      </c>
    </row>
    <row r="20" spans="2:17" s="8" customFormat="1" ht="19.7" customHeight="1">
      <c r="B20" s="15">
        <v>5</v>
      </c>
      <c r="C20" s="15" t="s">
        <v>58</v>
      </c>
      <c r="D20" s="15" t="s">
        <v>58</v>
      </c>
      <c r="E20" s="499" t="s">
        <v>129</v>
      </c>
      <c r="F20" s="21">
        <v>1</v>
      </c>
      <c r="G20" s="22">
        <v>940</v>
      </c>
      <c r="H20" s="23">
        <f t="shared" si="0"/>
        <v>940</v>
      </c>
      <c r="I20" s="17"/>
      <c r="J20" s="26" t="s">
        <v>362</v>
      </c>
      <c r="K20" s="36"/>
      <c r="L20" s="16"/>
      <c r="M20" s="18">
        <v>42095</v>
      </c>
      <c r="N20" s="15"/>
      <c r="O20" s="16"/>
      <c r="P20" s="18">
        <v>42096</v>
      </c>
      <c r="Q20" s="70">
        <v>42096</v>
      </c>
    </row>
    <row r="21" spans="2:17" s="8" customFormat="1" ht="19.7" customHeight="1">
      <c r="B21" s="15"/>
      <c r="C21" s="15"/>
      <c r="D21" s="15"/>
      <c r="E21" s="26"/>
      <c r="F21" s="21"/>
      <c r="G21" s="22"/>
      <c r="H21" s="23">
        <f t="shared" si="0"/>
        <v>0</v>
      </c>
      <c r="I21" s="17"/>
      <c r="J21" s="26"/>
      <c r="K21" s="36"/>
      <c r="L21" s="16"/>
      <c r="M21" s="18"/>
      <c r="N21" s="15"/>
      <c r="O21" s="16"/>
      <c r="P21" s="18"/>
      <c r="Q21" s="70"/>
    </row>
    <row r="22" spans="2:17" s="8" customFormat="1" ht="19.7" customHeight="1">
      <c r="B22" s="15">
        <v>5</v>
      </c>
      <c r="C22" s="15" t="s">
        <v>94</v>
      </c>
      <c r="D22" s="15" t="s">
        <v>1358</v>
      </c>
      <c r="E22" s="26" t="s">
        <v>1359</v>
      </c>
      <c r="F22" s="21">
        <v>1</v>
      </c>
      <c r="G22" s="22">
        <v>4520</v>
      </c>
      <c r="H22" s="23">
        <f t="shared" si="0"/>
        <v>4520</v>
      </c>
      <c r="I22" s="17"/>
      <c r="J22" s="26" t="s">
        <v>96</v>
      </c>
      <c r="K22" s="36"/>
      <c r="L22" s="16"/>
      <c r="M22" s="18">
        <v>42095</v>
      </c>
      <c r="N22" s="15"/>
      <c r="O22" s="16"/>
      <c r="P22" s="18">
        <v>42100</v>
      </c>
      <c r="Q22" s="70">
        <v>42100</v>
      </c>
    </row>
    <row r="23" spans="2:17" s="8" customFormat="1" ht="19.7" customHeight="1">
      <c r="B23" s="15">
        <v>5</v>
      </c>
      <c r="C23" s="15" t="s">
        <v>94</v>
      </c>
      <c r="D23" s="15" t="s">
        <v>1358</v>
      </c>
      <c r="E23" s="26" t="s">
        <v>1360</v>
      </c>
      <c r="F23" s="21">
        <v>2</v>
      </c>
      <c r="G23" s="22">
        <v>883</v>
      </c>
      <c r="H23" s="23">
        <f t="shared" si="0"/>
        <v>1766</v>
      </c>
      <c r="I23" s="17"/>
      <c r="J23" s="26" t="s">
        <v>1361</v>
      </c>
      <c r="K23" s="36"/>
      <c r="L23" s="16"/>
      <c r="M23" s="18">
        <v>42095</v>
      </c>
      <c r="N23" s="15"/>
      <c r="O23" s="16"/>
      <c r="P23" s="18">
        <v>42100</v>
      </c>
      <c r="Q23" s="70">
        <v>42100</v>
      </c>
    </row>
    <row r="24" spans="2:17" s="8" customFormat="1" ht="19.7" customHeight="1">
      <c r="B24" s="15">
        <v>5</v>
      </c>
      <c r="C24" s="15" t="s">
        <v>94</v>
      </c>
      <c r="D24" s="15" t="s">
        <v>1358</v>
      </c>
      <c r="E24" s="26" t="s">
        <v>1362</v>
      </c>
      <c r="F24" s="21">
        <v>2</v>
      </c>
      <c r="G24" s="22">
        <v>3650</v>
      </c>
      <c r="H24" s="23">
        <f t="shared" si="0"/>
        <v>7300</v>
      </c>
      <c r="I24" s="17"/>
      <c r="J24" s="26" t="s">
        <v>1363</v>
      </c>
      <c r="K24" s="36"/>
      <c r="L24" s="16"/>
      <c r="M24" s="18">
        <v>42095</v>
      </c>
      <c r="N24" s="15"/>
      <c r="O24" s="16"/>
      <c r="P24" s="18">
        <v>42100</v>
      </c>
      <c r="Q24" s="70">
        <v>42100</v>
      </c>
    </row>
    <row r="25" spans="2:17" s="8" customFormat="1" ht="19.7" customHeight="1">
      <c r="B25" s="42"/>
      <c r="C25" s="15"/>
      <c r="D25" s="15"/>
      <c r="E25" s="26"/>
      <c r="F25" s="21"/>
      <c r="G25" s="22"/>
      <c r="H25" s="23">
        <f t="shared" si="0"/>
        <v>0</v>
      </c>
      <c r="I25" s="17"/>
      <c r="J25" s="26"/>
      <c r="K25" s="36"/>
      <c r="L25" s="16"/>
      <c r="M25" s="18"/>
      <c r="N25" s="15"/>
      <c r="O25" s="16"/>
      <c r="P25" s="18"/>
      <c r="Q25" s="70"/>
    </row>
    <row r="26" spans="2:17" s="8" customFormat="1" ht="19.7" customHeight="1">
      <c r="B26" s="42">
        <v>5</v>
      </c>
      <c r="C26" s="15" t="s">
        <v>97</v>
      </c>
      <c r="D26" s="15" t="s">
        <v>97</v>
      </c>
      <c r="E26" s="131" t="s">
        <v>1364</v>
      </c>
      <c r="F26" s="21">
        <v>1</v>
      </c>
      <c r="G26" s="22">
        <v>13000</v>
      </c>
      <c r="H26" s="23">
        <f t="shared" si="0"/>
        <v>13000</v>
      </c>
      <c r="I26" s="17"/>
      <c r="J26" s="39" t="s">
        <v>1365</v>
      </c>
      <c r="K26" s="36"/>
      <c r="L26" s="16"/>
      <c r="M26" s="18">
        <v>42095</v>
      </c>
      <c r="N26" s="15"/>
      <c r="O26" s="16"/>
      <c r="P26" s="18"/>
      <c r="Q26" s="70">
        <v>42104</v>
      </c>
    </row>
    <row r="27" spans="2:17" s="8" customFormat="1" ht="19.7" customHeight="1">
      <c r="B27" s="42">
        <v>5</v>
      </c>
      <c r="C27" s="15" t="s">
        <v>97</v>
      </c>
      <c r="D27" s="15" t="s">
        <v>97</v>
      </c>
      <c r="E27" s="131" t="s">
        <v>1366</v>
      </c>
      <c r="F27" s="21">
        <v>1</v>
      </c>
      <c r="G27" s="22">
        <v>10800</v>
      </c>
      <c r="H27" s="23">
        <f t="shared" si="0"/>
        <v>10800</v>
      </c>
      <c r="I27" s="17"/>
      <c r="J27" s="39" t="s">
        <v>1367</v>
      </c>
      <c r="K27" s="36"/>
      <c r="L27" s="16"/>
      <c r="M27" s="18">
        <v>42095</v>
      </c>
      <c r="N27" s="15"/>
      <c r="O27" s="16"/>
      <c r="P27" s="18"/>
      <c r="Q27" s="70">
        <v>42104</v>
      </c>
    </row>
    <row r="28" spans="2:17" s="8" customFormat="1" ht="19.7" customHeight="1">
      <c r="B28" s="42">
        <v>5</v>
      </c>
      <c r="C28" s="15" t="s">
        <v>97</v>
      </c>
      <c r="D28" s="15" t="s">
        <v>97</v>
      </c>
      <c r="E28" s="131" t="s">
        <v>1368</v>
      </c>
      <c r="F28" s="21">
        <v>1</v>
      </c>
      <c r="G28" s="22">
        <v>3600</v>
      </c>
      <c r="H28" s="23">
        <f t="shared" si="0"/>
        <v>3600</v>
      </c>
      <c r="I28" s="17"/>
      <c r="J28" s="39" t="s">
        <v>1369</v>
      </c>
      <c r="K28" s="36"/>
      <c r="L28" s="16"/>
      <c r="M28" s="18">
        <v>42095</v>
      </c>
      <c r="N28" s="15"/>
      <c r="O28" s="16"/>
      <c r="P28" s="18"/>
      <c r="Q28" s="70">
        <v>42104</v>
      </c>
    </row>
    <row r="29" spans="2:17" s="8" customFormat="1" ht="19.7" customHeight="1">
      <c r="B29" s="42">
        <v>5</v>
      </c>
      <c r="C29" s="15" t="s">
        <v>97</v>
      </c>
      <c r="D29" s="15" t="s">
        <v>97</v>
      </c>
      <c r="E29" s="131" t="s">
        <v>1370</v>
      </c>
      <c r="F29" s="21">
        <v>1</v>
      </c>
      <c r="G29" s="22">
        <v>6200</v>
      </c>
      <c r="H29" s="23">
        <f t="shared" si="0"/>
        <v>6200</v>
      </c>
      <c r="I29" s="17"/>
      <c r="J29" s="39" t="s">
        <v>1371</v>
      </c>
      <c r="K29" s="36"/>
      <c r="L29" s="16"/>
      <c r="M29" s="18">
        <v>42095</v>
      </c>
      <c r="N29" s="15"/>
      <c r="O29" s="16"/>
      <c r="P29" s="18"/>
      <c r="Q29" s="70">
        <v>42104</v>
      </c>
    </row>
    <row r="30" spans="2:17" s="8" customFormat="1" ht="19.7" customHeight="1">
      <c r="B30" s="42">
        <v>5</v>
      </c>
      <c r="C30" s="15" t="s">
        <v>97</v>
      </c>
      <c r="D30" s="15" t="s">
        <v>97</v>
      </c>
      <c r="E30" s="131" t="s">
        <v>1372</v>
      </c>
      <c r="F30" s="21">
        <v>1</v>
      </c>
      <c r="G30" s="22">
        <v>3800</v>
      </c>
      <c r="H30" s="23">
        <f t="shared" si="0"/>
        <v>3800</v>
      </c>
      <c r="I30" s="17"/>
      <c r="J30" s="39" t="s">
        <v>107</v>
      </c>
      <c r="K30" s="36"/>
      <c r="L30" s="16"/>
      <c r="M30" s="18">
        <v>42095</v>
      </c>
      <c r="N30" s="15"/>
      <c r="O30" s="16"/>
      <c r="P30" s="18"/>
      <c r="Q30" s="70">
        <v>42104</v>
      </c>
    </row>
    <row r="31" spans="2:17" s="8" customFormat="1" ht="19.7" customHeight="1">
      <c r="B31" s="42">
        <v>5</v>
      </c>
      <c r="C31" s="15" t="s">
        <v>97</v>
      </c>
      <c r="D31" s="15" t="s">
        <v>97</v>
      </c>
      <c r="E31" s="189" t="s">
        <v>104</v>
      </c>
      <c r="F31" s="21">
        <v>1</v>
      </c>
      <c r="G31" s="22">
        <v>14500</v>
      </c>
      <c r="H31" s="23">
        <f t="shared" si="0"/>
        <v>14500</v>
      </c>
      <c r="I31" s="17"/>
      <c r="J31" s="26" t="s">
        <v>105</v>
      </c>
      <c r="K31" s="36"/>
      <c r="L31" s="16"/>
      <c r="M31" s="18">
        <v>42095</v>
      </c>
      <c r="N31" s="15"/>
      <c r="O31" s="16"/>
      <c r="P31" s="18"/>
      <c r="Q31" s="70">
        <v>42104</v>
      </c>
    </row>
    <row r="32" spans="2:17" s="8" customFormat="1" ht="19.7" customHeight="1">
      <c r="B32" s="42"/>
      <c r="C32" s="15"/>
      <c r="D32" s="15"/>
      <c r="E32" s="189"/>
      <c r="F32" s="21"/>
      <c r="G32" s="22"/>
      <c r="H32" s="23"/>
      <c r="I32" s="17"/>
      <c r="J32" s="26"/>
      <c r="K32" s="36"/>
      <c r="L32" s="16"/>
      <c r="M32" s="18"/>
      <c r="N32" s="15"/>
      <c r="O32" s="16"/>
      <c r="P32" s="18"/>
      <c r="Q32" s="70"/>
    </row>
    <row r="33" spans="13:13">
      <c r="M33" s="9"/>
    </row>
    <row r="36" spans="13:13">
      <c r="M36" s="132"/>
    </row>
    <row r="38" spans="13:13">
      <c r="M38" s="132"/>
    </row>
  </sheetData>
  <autoFilter ref="B8:O32" xr:uid="{C7310B64-CECC-4D9C-B630-0B2248AA564C}"/>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77F8-6BC1-4C0B-A2FB-68812891EE02}">
  <sheetPr>
    <pageSetUpPr fitToPage="1"/>
  </sheetPr>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Q13" sqref="Q13"/>
    </sheetView>
  </sheetViews>
  <sheetFormatPr defaultRowHeight="18.75"/>
  <cols>
    <col min="1" max="1" width="2.625" style="3" customWidth="1"/>
    <col min="2" max="2" width="5.125" style="8" customWidth="1"/>
    <col min="3" max="3" width="13.625" style="3" hidden="1" customWidth="1"/>
    <col min="4" max="4" width="12.62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0" style="3" hidden="1" customWidth="1"/>
    <col min="260"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0" style="3" hidden="1" customWidth="1"/>
    <col min="516"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0" style="3" hidden="1" customWidth="1"/>
    <col min="772"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0" style="3" hidden="1" customWidth="1"/>
    <col min="1028"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0" style="3" hidden="1" customWidth="1"/>
    <col min="1284"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0" style="3" hidden="1" customWidth="1"/>
    <col min="1540"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0" style="3" hidden="1" customWidth="1"/>
    <col min="1796"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0" style="3" hidden="1" customWidth="1"/>
    <col min="2052"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0" style="3" hidden="1" customWidth="1"/>
    <col min="2308"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0" style="3" hidden="1" customWidth="1"/>
    <col min="2564"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0" style="3" hidden="1" customWidth="1"/>
    <col min="2820"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0" style="3" hidden="1" customWidth="1"/>
    <col min="3076"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0" style="3" hidden="1" customWidth="1"/>
    <col min="3332"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0" style="3" hidden="1" customWidth="1"/>
    <col min="3588"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0" style="3" hidden="1" customWidth="1"/>
    <col min="3844"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0" style="3" hidden="1" customWidth="1"/>
    <col min="4100"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0" style="3" hidden="1" customWidth="1"/>
    <col min="4356"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0" style="3" hidden="1" customWidth="1"/>
    <col min="4612"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0" style="3" hidden="1" customWidth="1"/>
    <col min="4868"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0" style="3" hidden="1" customWidth="1"/>
    <col min="5124"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0" style="3" hidden="1" customWidth="1"/>
    <col min="5380"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0" style="3" hidden="1" customWidth="1"/>
    <col min="5636"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0" style="3" hidden="1" customWidth="1"/>
    <col min="5892"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0" style="3" hidden="1" customWidth="1"/>
    <col min="6148"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0" style="3" hidden="1" customWidth="1"/>
    <col min="6404"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0" style="3" hidden="1" customWidth="1"/>
    <col min="6660"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0" style="3" hidden="1" customWidth="1"/>
    <col min="6916"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0" style="3" hidden="1" customWidth="1"/>
    <col min="7172"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0" style="3" hidden="1" customWidth="1"/>
    <col min="7428"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0" style="3" hidden="1" customWidth="1"/>
    <col min="7684"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0" style="3" hidden="1" customWidth="1"/>
    <col min="7940"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0" style="3" hidden="1" customWidth="1"/>
    <col min="8196"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0" style="3" hidden="1" customWidth="1"/>
    <col min="8452"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0" style="3" hidden="1" customWidth="1"/>
    <col min="8708"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0" style="3" hidden="1" customWidth="1"/>
    <col min="8964"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0" style="3" hidden="1" customWidth="1"/>
    <col min="9220"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0" style="3" hidden="1" customWidth="1"/>
    <col min="9476"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0" style="3" hidden="1" customWidth="1"/>
    <col min="9732"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0" style="3" hidden="1" customWidth="1"/>
    <col min="9988"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0" style="3" hidden="1" customWidth="1"/>
    <col min="10244"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0" style="3" hidden="1" customWidth="1"/>
    <col min="10500"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0" style="3" hidden="1" customWidth="1"/>
    <col min="10756"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0" style="3" hidden="1" customWidth="1"/>
    <col min="11012"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0" style="3" hidden="1" customWidth="1"/>
    <col min="11268"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0" style="3" hidden="1" customWidth="1"/>
    <col min="11524"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0" style="3" hidden="1" customWidth="1"/>
    <col min="11780"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0" style="3" hidden="1" customWidth="1"/>
    <col min="12036"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0" style="3" hidden="1" customWidth="1"/>
    <col min="12292"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0" style="3" hidden="1" customWidth="1"/>
    <col min="12548"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0" style="3" hidden="1" customWidth="1"/>
    <col min="12804"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0" style="3" hidden="1" customWidth="1"/>
    <col min="13060"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0" style="3" hidden="1" customWidth="1"/>
    <col min="13316"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0" style="3" hidden="1" customWidth="1"/>
    <col min="13572"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0" style="3" hidden="1" customWidth="1"/>
    <col min="13828"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0" style="3" hidden="1" customWidth="1"/>
    <col min="14084"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0" style="3" hidden="1" customWidth="1"/>
    <col min="14340"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0" style="3" hidden="1" customWidth="1"/>
    <col min="14596"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0" style="3" hidden="1" customWidth="1"/>
    <col min="14852"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0" style="3" hidden="1" customWidth="1"/>
    <col min="15108"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0" style="3" hidden="1" customWidth="1"/>
    <col min="15364"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0" style="3" hidden="1" customWidth="1"/>
    <col min="15620"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0" style="3" hidden="1" customWidth="1"/>
    <col min="15876"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0" style="3" hidden="1" customWidth="1"/>
    <col min="16132"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1751</v>
      </c>
      <c r="G2" s="4" t="s">
        <v>2</v>
      </c>
      <c r="H2" s="5"/>
      <c r="I2" s="6"/>
      <c r="J2" s="7">
        <f>SUM(H9:H13)</f>
        <v>14910</v>
      </c>
    </row>
    <row r="3" spans="2:17" ht="20.100000000000001" customHeight="1">
      <c r="B3" s="1" t="s">
        <v>3</v>
      </c>
      <c r="C3" s="1"/>
      <c r="D3" s="1"/>
      <c r="E3" s="13" t="s">
        <v>1752</v>
      </c>
    </row>
    <row r="4" spans="2:17" ht="20.100000000000001" customHeight="1">
      <c r="B4" s="1" t="s">
        <v>5</v>
      </c>
      <c r="C4" s="1"/>
      <c r="D4" s="1"/>
      <c r="E4" s="2">
        <v>127691</v>
      </c>
    </row>
    <row r="5" spans="2:17" ht="20.100000000000001" customHeight="1">
      <c r="B5" s="1" t="s">
        <v>6</v>
      </c>
      <c r="C5" s="1"/>
      <c r="D5" s="1"/>
      <c r="E5" s="14">
        <v>42104</v>
      </c>
    </row>
    <row r="6" spans="2:17" ht="20.100000000000001" customHeight="1">
      <c r="B6" s="1" t="s">
        <v>7</v>
      </c>
      <c r="C6" s="1"/>
      <c r="D6" s="1"/>
      <c r="E6" s="14"/>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9</v>
      </c>
      <c r="C9" s="15" t="s">
        <v>58</v>
      </c>
      <c r="D9" s="15" t="s">
        <v>58</v>
      </c>
      <c r="E9" s="26" t="s">
        <v>240</v>
      </c>
      <c r="F9" s="21">
        <v>1</v>
      </c>
      <c r="G9" s="22">
        <v>150</v>
      </c>
      <c r="H9" s="23">
        <f>F9*G9</f>
        <v>150</v>
      </c>
      <c r="I9" s="17"/>
      <c r="J9" s="36" t="s">
        <v>86</v>
      </c>
      <c r="K9" s="36"/>
      <c r="L9" s="16"/>
      <c r="M9" s="18">
        <v>42095</v>
      </c>
      <c r="N9" s="15"/>
      <c r="O9" s="16"/>
      <c r="P9" s="18">
        <v>42096</v>
      </c>
      <c r="Q9" s="70">
        <v>42096</v>
      </c>
    </row>
    <row r="10" spans="2:17" s="8" customFormat="1" ht="19.7" customHeight="1">
      <c r="B10" s="15">
        <v>8</v>
      </c>
      <c r="C10" s="15" t="s">
        <v>58</v>
      </c>
      <c r="D10" s="15" t="s">
        <v>58</v>
      </c>
      <c r="E10" s="26" t="s">
        <v>83</v>
      </c>
      <c r="F10" s="21">
        <v>1</v>
      </c>
      <c r="G10" s="22">
        <v>260</v>
      </c>
      <c r="H10" s="23">
        <f>F10*G10</f>
        <v>260</v>
      </c>
      <c r="I10" s="17"/>
      <c r="J10" s="36" t="s">
        <v>84</v>
      </c>
      <c r="K10" s="36"/>
      <c r="L10" s="16"/>
      <c r="M10" s="18">
        <v>42095</v>
      </c>
      <c r="N10" s="15"/>
      <c r="O10" s="16"/>
      <c r="P10" s="18">
        <v>42102</v>
      </c>
      <c r="Q10" s="70">
        <v>42102</v>
      </c>
    </row>
    <row r="11" spans="2:17" s="8" customFormat="1" ht="19.7" customHeight="1">
      <c r="B11" s="15"/>
      <c r="C11" s="15"/>
      <c r="D11" s="15"/>
      <c r="E11" s="26"/>
      <c r="F11" s="21"/>
      <c r="G11" s="22"/>
      <c r="H11" s="23">
        <f>F11*G11</f>
        <v>0</v>
      </c>
      <c r="I11" s="17"/>
      <c r="J11" s="36"/>
      <c r="K11" s="36"/>
      <c r="L11" s="16"/>
      <c r="M11" s="18"/>
      <c r="N11" s="15"/>
      <c r="O11" s="16"/>
      <c r="P11" s="18"/>
      <c r="Q11" s="70"/>
    </row>
    <row r="12" spans="2:17" s="8" customFormat="1" ht="19.7" customHeight="1">
      <c r="B12" s="42">
        <v>7</v>
      </c>
      <c r="C12" s="15" t="s">
        <v>97</v>
      </c>
      <c r="D12" s="15" t="s">
        <v>97</v>
      </c>
      <c r="E12" s="189" t="s">
        <v>104</v>
      </c>
      <c r="F12" s="21">
        <v>1</v>
      </c>
      <c r="G12" s="22">
        <v>14500</v>
      </c>
      <c r="H12" s="23">
        <f>F12*G12</f>
        <v>14500</v>
      </c>
      <c r="I12" s="17"/>
      <c r="J12" s="26" t="s">
        <v>105</v>
      </c>
      <c r="K12" s="36"/>
      <c r="L12" s="16"/>
      <c r="M12" s="18">
        <v>42095</v>
      </c>
      <c r="N12" s="15"/>
      <c r="O12" s="16"/>
      <c r="P12" s="18"/>
      <c r="Q12" s="70">
        <v>42104</v>
      </c>
    </row>
    <row r="13" spans="2:17" s="8" customFormat="1" ht="19.7" customHeight="1">
      <c r="B13" s="42"/>
      <c r="C13" s="15"/>
      <c r="D13" s="15"/>
      <c r="E13" s="189"/>
      <c r="F13" s="21"/>
      <c r="G13" s="22"/>
      <c r="H13" s="23"/>
      <c r="I13" s="17"/>
      <c r="J13" s="26"/>
      <c r="K13" s="36"/>
      <c r="L13" s="16"/>
      <c r="M13" s="18"/>
      <c r="N13" s="15"/>
      <c r="O13" s="16"/>
      <c r="P13" s="18"/>
      <c r="Q13" s="70"/>
    </row>
    <row r="14" spans="2:17">
      <c r="M14" s="9"/>
    </row>
    <row r="17" spans="13:13">
      <c r="M17" s="132"/>
    </row>
    <row r="19" spans="13:13">
      <c r="M19" s="132"/>
    </row>
  </sheetData>
  <autoFilter ref="B8:O13" xr:uid="{3311FCCC-09D8-46D2-8B1D-9552F031BA29}"/>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E3DA-AEAA-4377-B3A2-DC2C59B19AF1}">
  <sheetPr>
    <pageSetUpPr fitToPage="1"/>
  </sheetPr>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10" customWidth="1"/>
    <col min="10" max="10" width="35.625" style="3" customWidth="1"/>
    <col min="11" max="11" width="20.62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5.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5.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5.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5.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5.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5.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5.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5.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5.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5.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5.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5.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5.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5.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5.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5.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5.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5.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5.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5.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5.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5.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5.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5.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5.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5.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5.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5.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5.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5.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5.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5.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5.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5.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5.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5.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5.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5.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5.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5.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5.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5.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5.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5.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5.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5.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5.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5.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5.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5.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5.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5.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5.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5.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5.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5.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5.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5.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5.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5.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5.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5.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5.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1753</v>
      </c>
      <c r="G2" s="4" t="s">
        <v>2</v>
      </c>
      <c r="H2" s="5"/>
      <c r="I2" s="6"/>
      <c r="J2" s="7">
        <f>SUM(H:H)</f>
        <v>29245</v>
      </c>
    </row>
    <row r="3" spans="2:17" ht="20.100000000000001" customHeight="1">
      <c r="B3" s="1" t="s">
        <v>3</v>
      </c>
      <c r="C3" s="1"/>
      <c r="D3" s="1"/>
      <c r="E3" s="13" t="s">
        <v>658</v>
      </c>
    </row>
    <row r="4" spans="2:17" ht="20.100000000000001" customHeight="1">
      <c r="B4" s="1" t="s">
        <v>5</v>
      </c>
      <c r="C4" s="1"/>
      <c r="D4" s="1"/>
      <c r="E4" s="13">
        <v>127781</v>
      </c>
    </row>
    <row r="5" spans="2:17" ht="20.100000000000001" customHeight="1">
      <c r="B5" s="1" t="s">
        <v>6</v>
      </c>
      <c r="C5" s="1"/>
      <c r="D5" s="1"/>
      <c r="E5" s="14">
        <v>42109</v>
      </c>
    </row>
    <row r="6" spans="2:17" ht="20.100000000000001" customHeight="1">
      <c r="B6" s="1" t="s">
        <v>7</v>
      </c>
      <c r="C6" s="1"/>
      <c r="D6" s="1"/>
      <c r="E6" s="14">
        <v>42116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v>3</v>
      </c>
      <c r="C9" s="15" t="s">
        <v>58</v>
      </c>
      <c r="D9" s="15" t="s">
        <v>58</v>
      </c>
      <c r="E9" s="95" t="s">
        <v>285</v>
      </c>
      <c r="F9" s="390">
        <v>1</v>
      </c>
      <c r="G9" s="22">
        <v>1767</v>
      </c>
      <c r="H9" s="23">
        <f t="shared" ref="H9:H14" si="0">F9*G9</f>
        <v>1767</v>
      </c>
      <c r="I9" s="17"/>
      <c r="J9" s="36" t="s">
        <v>226</v>
      </c>
      <c r="K9" s="16"/>
      <c r="L9" s="16"/>
      <c r="M9" s="18">
        <v>42096</v>
      </c>
      <c r="N9" s="15"/>
      <c r="O9" s="16"/>
      <c r="P9" s="18">
        <v>42107</v>
      </c>
      <c r="Q9" s="70">
        <v>42107</v>
      </c>
    </row>
    <row r="10" spans="2:17" s="8" customFormat="1" ht="19.7" customHeight="1">
      <c r="B10" s="15">
        <v>4</v>
      </c>
      <c r="C10" s="42" t="s">
        <v>58</v>
      </c>
      <c r="D10" s="42" t="s">
        <v>58</v>
      </c>
      <c r="E10" s="36" t="s">
        <v>228</v>
      </c>
      <c r="F10" s="443">
        <v>1</v>
      </c>
      <c r="G10" s="130">
        <v>78</v>
      </c>
      <c r="H10" s="23">
        <f t="shared" si="0"/>
        <v>78</v>
      </c>
      <c r="I10" s="17"/>
      <c r="J10" s="26" t="s">
        <v>1754</v>
      </c>
      <c r="K10" s="36"/>
      <c r="L10" s="16"/>
      <c r="M10" s="18">
        <v>42096</v>
      </c>
      <c r="N10" s="15"/>
      <c r="O10" s="16"/>
      <c r="P10" s="18">
        <v>42100</v>
      </c>
      <c r="Q10" s="70">
        <v>42100</v>
      </c>
    </row>
    <row r="11" spans="2:17" s="8" customFormat="1" ht="19.7" customHeight="1">
      <c r="B11" s="15"/>
      <c r="C11" s="15"/>
      <c r="D11" s="15"/>
      <c r="E11" s="36"/>
      <c r="F11" s="443"/>
      <c r="G11" s="130"/>
      <c r="H11" s="23">
        <f t="shared" si="0"/>
        <v>0</v>
      </c>
      <c r="I11" s="17"/>
      <c r="J11" s="26"/>
      <c r="K11" s="16"/>
      <c r="L11" s="16"/>
      <c r="M11" s="18"/>
      <c r="N11" s="15"/>
      <c r="O11" s="16"/>
      <c r="P11" s="18"/>
      <c r="Q11" s="70"/>
    </row>
    <row r="12" spans="2:17" s="8" customFormat="1" ht="19.7" customHeight="1">
      <c r="B12" s="15">
        <v>4</v>
      </c>
      <c r="C12" s="15" t="s">
        <v>165</v>
      </c>
      <c r="D12" s="15" t="s">
        <v>165</v>
      </c>
      <c r="E12" s="149" t="s">
        <v>1003</v>
      </c>
      <c r="F12" s="443">
        <v>1</v>
      </c>
      <c r="G12" s="23">
        <v>7800</v>
      </c>
      <c r="H12" s="23">
        <f t="shared" si="0"/>
        <v>7800</v>
      </c>
      <c r="I12" s="22"/>
      <c r="J12" s="149" t="s">
        <v>264</v>
      </c>
      <c r="K12" s="38"/>
      <c r="L12" s="16"/>
      <c r="M12" s="18">
        <v>42096</v>
      </c>
      <c r="N12" s="15"/>
      <c r="O12" s="16"/>
      <c r="P12" s="18"/>
      <c r="Q12" s="70">
        <v>42109</v>
      </c>
    </row>
    <row r="13" spans="2:17" s="8" customFormat="1" ht="19.7" customHeight="1">
      <c r="B13" s="15">
        <v>4</v>
      </c>
      <c r="C13" s="15" t="s">
        <v>165</v>
      </c>
      <c r="D13" s="15" t="s">
        <v>165</v>
      </c>
      <c r="E13" s="36" t="s">
        <v>1755</v>
      </c>
      <c r="F13" s="443">
        <v>1</v>
      </c>
      <c r="G13" s="23">
        <v>19600</v>
      </c>
      <c r="H13" s="23">
        <f t="shared" si="0"/>
        <v>19600</v>
      </c>
      <c r="I13" s="22"/>
      <c r="J13" s="26" t="s">
        <v>1756</v>
      </c>
      <c r="K13" s="38"/>
      <c r="L13" s="16"/>
      <c r="M13" s="18">
        <v>42096</v>
      </c>
      <c r="N13" s="15"/>
      <c r="O13" s="16"/>
      <c r="P13" s="18"/>
      <c r="Q13" s="70">
        <v>42109</v>
      </c>
    </row>
    <row r="14" spans="2:17" s="8" customFormat="1" ht="19.7" customHeight="1">
      <c r="B14" s="15"/>
      <c r="C14" s="15"/>
      <c r="D14" s="15"/>
      <c r="E14" s="36"/>
      <c r="F14" s="443"/>
      <c r="G14" s="23"/>
      <c r="H14" s="23">
        <f t="shared" si="0"/>
        <v>0</v>
      </c>
      <c r="I14" s="22"/>
      <c r="J14" s="26"/>
      <c r="K14" s="38"/>
      <c r="L14" s="16"/>
      <c r="M14" s="18"/>
      <c r="N14" s="15"/>
      <c r="O14" s="16"/>
      <c r="P14" s="18"/>
      <c r="Q14" s="70"/>
    </row>
    <row r="18" spans="13:13">
      <c r="M18" s="132"/>
    </row>
    <row r="20" spans="13:13">
      <c r="M20" s="132"/>
    </row>
  </sheetData>
  <autoFilter ref="B8:O14" xr:uid="{66587F5F-6FC7-4770-B990-97C3BF6EDB03}"/>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C3DA-9002-46AA-816E-CAD6DB3A7233}">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1757</v>
      </c>
      <c r="G2" s="4" t="s">
        <v>2</v>
      </c>
      <c r="H2" s="5"/>
      <c r="I2" s="6"/>
      <c r="J2" s="7">
        <f>SUM(H:H)</f>
        <v>49744</v>
      </c>
    </row>
    <row r="3" spans="2:17" ht="20.100000000000001" customHeight="1">
      <c r="B3" s="1" t="s">
        <v>3</v>
      </c>
      <c r="C3" s="1"/>
      <c r="D3" s="1"/>
      <c r="E3" s="13" t="s">
        <v>826</v>
      </c>
    </row>
    <row r="4" spans="2:17" ht="20.100000000000001" customHeight="1">
      <c r="B4" s="1" t="s">
        <v>5</v>
      </c>
      <c r="C4" s="1"/>
      <c r="D4" s="1"/>
      <c r="E4" s="13">
        <v>127814</v>
      </c>
    </row>
    <row r="5" spans="2:17" ht="20.100000000000001" customHeight="1">
      <c r="B5" s="1" t="s">
        <v>6</v>
      </c>
      <c r="C5" s="1"/>
      <c r="D5" s="1"/>
      <c r="E5" s="14">
        <v>42114</v>
      </c>
    </row>
    <row r="6" spans="2:17" ht="20.100000000000001" customHeight="1">
      <c r="B6" s="1" t="s">
        <v>7</v>
      </c>
      <c r="C6" s="1"/>
      <c r="D6" s="1"/>
      <c r="E6" s="14">
        <v>42121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3</v>
      </c>
      <c r="C10" s="15" t="s">
        <v>58</v>
      </c>
      <c r="D10" s="15" t="s">
        <v>58</v>
      </c>
      <c r="E10" s="73" t="s">
        <v>225</v>
      </c>
      <c r="F10" s="26">
        <v>1</v>
      </c>
      <c r="G10" s="74">
        <v>2814</v>
      </c>
      <c r="H10" s="23">
        <f>F10*G10</f>
        <v>2814</v>
      </c>
      <c r="I10" s="17"/>
      <c r="J10" s="26" t="s">
        <v>1737</v>
      </c>
      <c r="K10" s="16"/>
      <c r="L10" s="16"/>
      <c r="M10" s="18">
        <v>42102</v>
      </c>
      <c r="N10" s="15"/>
      <c r="O10" s="16"/>
      <c r="P10" s="18">
        <v>42111</v>
      </c>
      <c r="Q10" s="70">
        <v>42111</v>
      </c>
    </row>
    <row r="11" spans="2:17" s="8" customFormat="1" ht="19.7" customHeight="1">
      <c r="B11" s="15">
        <v>9</v>
      </c>
      <c r="C11" s="15" t="s">
        <v>58</v>
      </c>
      <c r="D11" s="15" t="s">
        <v>58</v>
      </c>
      <c r="E11" s="73" t="s">
        <v>1758</v>
      </c>
      <c r="F11" s="26">
        <v>1</v>
      </c>
      <c r="G11" s="74">
        <v>3030</v>
      </c>
      <c r="H11" s="23">
        <f t="shared" ref="H11:H34" si="0">F11*G11</f>
        <v>3030</v>
      </c>
      <c r="I11" s="17"/>
      <c r="J11" s="26" t="s">
        <v>335</v>
      </c>
      <c r="K11" s="16"/>
      <c r="L11" s="16"/>
      <c r="M11" s="18">
        <v>42102</v>
      </c>
      <c r="N11" s="15"/>
      <c r="O11" s="16"/>
      <c r="P11" s="18">
        <v>42107</v>
      </c>
      <c r="Q11" s="70">
        <v>42107</v>
      </c>
    </row>
    <row r="12" spans="2:17" s="8" customFormat="1" ht="19.7" customHeight="1">
      <c r="B12" s="15">
        <v>9</v>
      </c>
      <c r="C12" s="15" t="s">
        <v>58</v>
      </c>
      <c r="D12" s="15" t="s">
        <v>58</v>
      </c>
      <c r="E12" s="73" t="s">
        <v>1427</v>
      </c>
      <c r="F12" s="26">
        <v>1</v>
      </c>
      <c r="G12" s="74">
        <v>170</v>
      </c>
      <c r="H12" s="23">
        <f>F12*G12</f>
        <v>170</v>
      </c>
      <c r="I12" s="17"/>
      <c r="J12" s="26" t="s">
        <v>337</v>
      </c>
      <c r="K12" s="16"/>
      <c r="L12" s="16"/>
      <c r="M12" s="18">
        <v>42102</v>
      </c>
      <c r="N12" s="15"/>
      <c r="O12" s="16"/>
      <c r="P12" s="18">
        <v>42107</v>
      </c>
      <c r="Q12" s="70">
        <v>42107</v>
      </c>
    </row>
    <row r="13" spans="2:17" s="8" customFormat="1" ht="19.7" customHeight="1">
      <c r="B13" s="15">
        <v>12</v>
      </c>
      <c r="C13" s="15" t="s">
        <v>58</v>
      </c>
      <c r="D13" s="15" t="s">
        <v>58</v>
      </c>
      <c r="E13" s="73" t="s">
        <v>1759</v>
      </c>
      <c r="F13" s="26">
        <v>1</v>
      </c>
      <c r="G13" s="74">
        <v>1650</v>
      </c>
      <c r="H13" s="23">
        <f>F13*G13</f>
        <v>1650</v>
      </c>
      <c r="I13" s="17"/>
      <c r="J13" s="26" t="s">
        <v>1760</v>
      </c>
      <c r="K13" s="16"/>
      <c r="L13" s="16"/>
      <c r="M13" s="18">
        <v>42102</v>
      </c>
      <c r="N13" s="15"/>
      <c r="O13" s="16"/>
      <c r="P13" s="18">
        <v>42107</v>
      </c>
      <c r="Q13" s="70">
        <v>42107</v>
      </c>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v>10</v>
      </c>
      <c r="C15" s="25" t="s">
        <v>363</v>
      </c>
      <c r="D15" s="25" t="s">
        <v>1761</v>
      </c>
      <c r="E15" s="28" t="s">
        <v>549</v>
      </c>
      <c r="F15" s="26">
        <v>1</v>
      </c>
      <c r="G15" s="74">
        <v>1710</v>
      </c>
      <c r="H15" s="23">
        <f t="shared" si="0"/>
        <v>1710</v>
      </c>
      <c r="I15" s="17"/>
      <c r="J15" s="26" t="s">
        <v>550</v>
      </c>
      <c r="K15" s="16"/>
      <c r="L15" s="16"/>
      <c r="M15" s="18">
        <v>42101</v>
      </c>
      <c r="N15" s="15"/>
      <c r="O15" s="16"/>
      <c r="P15" s="18">
        <v>42114</v>
      </c>
      <c r="Q15" s="70">
        <v>42104</v>
      </c>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15">
        <v>6</v>
      </c>
      <c r="C17" s="15" t="s">
        <v>165</v>
      </c>
      <c r="D17" s="15" t="s">
        <v>165</v>
      </c>
      <c r="E17" s="73" t="s">
        <v>1762</v>
      </c>
      <c r="F17" s="26">
        <v>1</v>
      </c>
      <c r="G17" s="74">
        <v>2000</v>
      </c>
      <c r="H17" s="23">
        <f>F17*G17</f>
        <v>2000</v>
      </c>
      <c r="I17" s="17"/>
      <c r="J17" s="26" t="s">
        <v>570</v>
      </c>
      <c r="K17" s="16"/>
      <c r="L17" s="16"/>
      <c r="M17" s="18">
        <v>42101</v>
      </c>
      <c r="N17" s="15"/>
      <c r="O17" s="16"/>
      <c r="P17" s="18"/>
      <c r="Q17" s="70">
        <v>42114</v>
      </c>
    </row>
    <row r="18" spans="2:17" s="8" customFormat="1" ht="19.7" customHeight="1">
      <c r="B18" s="15">
        <v>9</v>
      </c>
      <c r="C18" s="15" t="s">
        <v>165</v>
      </c>
      <c r="D18" s="15" t="s">
        <v>165</v>
      </c>
      <c r="E18" s="73" t="s">
        <v>1763</v>
      </c>
      <c r="F18" s="26">
        <v>1</v>
      </c>
      <c r="G18" s="74">
        <v>6300</v>
      </c>
      <c r="H18" s="23">
        <f t="shared" si="0"/>
        <v>6300</v>
      </c>
      <c r="I18" s="17"/>
      <c r="J18" s="26" t="s">
        <v>950</v>
      </c>
      <c r="K18" s="16"/>
      <c r="L18" s="16"/>
      <c r="M18" s="18">
        <v>42101</v>
      </c>
      <c r="N18" s="15"/>
      <c r="O18" s="16"/>
      <c r="P18" s="18"/>
      <c r="Q18" s="70">
        <v>42114</v>
      </c>
    </row>
    <row r="19" spans="2:17" s="8" customFormat="1" ht="19.7" customHeight="1">
      <c r="B19" s="15">
        <v>9</v>
      </c>
      <c r="C19" s="15" t="s">
        <v>165</v>
      </c>
      <c r="D19" s="15" t="s">
        <v>165</v>
      </c>
      <c r="E19" s="73" t="s">
        <v>1764</v>
      </c>
      <c r="F19" s="26">
        <v>1</v>
      </c>
      <c r="G19" s="74">
        <v>8200</v>
      </c>
      <c r="H19" s="23">
        <f t="shared" si="0"/>
        <v>8200</v>
      </c>
      <c r="I19" s="17"/>
      <c r="J19" s="26" t="s">
        <v>1450</v>
      </c>
      <c r="K19" s="16"/>
      <c r="L19" s="16"/>
      <c r="M19" s="18">
        <v>42101</v>
      </c>
      <c r="N19" s="15"/>
      <c r="O19" s="16"/>
      <c r="P19" s="18"/>
      <c r="Q19" s="70">
        <v>42114</v>
      </c>
    </row>
    <row r="20" spans="2:17" s="8" customFormat="1" ht="19.7" customHeight="1">
      <c r="B20" s="15">
        <v>10</v>
      </c>
      <c r="C20" s="15" t="s">
        <v>165</v>
      </c>
      <c r="D20" s="15" t="s">
        <v>165</v>
      </c>
      <c r="E20" s="73" t="s">
        <v>1765</v>
      </c>
      <c r="F20" s="26">
        <v>1</v>
      </c>
      <c r="G20" s="74">
        <v>2200</v>
      </c>
      <c r="H20" s="23">
        <f t="shared" si="0"/>
        <v>2200</v>
      </c>
      <c r="I20" s="17"/>
      <c r="J20" s="26" t="s">
        <v>1766</v>
      </c>
      <c r="K20" s="16"/>
      <c r="L20" s="16"/>
      <c r="M20" s="18">
        <v>42101</v>
      </c>
      <c r="N20" s="15"/>
      <c r="O20" s="16"/>
      <c r="P20" s="18"/>
      <c r="Q20" s="70">
        <v>42114</v>
      </c>
    </row>
    <row r="21" spans="2:17" s="8" customFormat="1" ht="19.7" customHeight="1">
      <c r="B21" s="15">
        <v>10</v>
      </c>
      <c r="C21" s="15" t="s">
        <v>165</v>
      </c>
      <c r="D21" s="15" t="s">
        <v>165</v>
      </c>
      <c r="E21" s="73" t="s">
        <v>1767</v>
      </c>
      <c r="F21" s="26">
        <v>1</v>
      </c>
      <c r="G21" s="74">
        <v>3100</v>
      </c>
      <c r="H21" s="23">
        <f t="shared" si="0"/>
        <v>3100</v>
      </c>
      <c r="I21" s="17"/>
      <c r="J21" s="26" t="s">
        <v>1768</v>
      </c>
      <c r="K21" s="16"/>
      <c r="L21" s="16"/>
      <c r="M21" s="18">
        <v>42101</v>
      </c>
      <c r="N21" s="15"/>
      <c r="O21" s="16"/>
      <c r="P21" s="18"/>
      <c r="Q21" s="70">
        <v>42114</v>
      </c>
    </row>
    <row r="22" spans="2:17" s="8" customFormat="1" ht="19.7" customHeight="1">
      <c r="B22" s="15">
        <v>10</v>
      </c>
      <c r="C22" s="15" t="s">
        <v>165</v>
      </c>
      <c r="D22" s="15" t="s">
        <v>165</v>
      </c>
      <c r="E22" s="73" t="s">
        <v>1769</v>
      </c>
      <c r="F22" s="26">
        <v>1</v>
      </c>
      <c r="G22" s="74">
        <v>1700</v>
      </c>
      <c r="H22" s="23">
        <f t="shared" si="0"/>
        <v>1700</v>
      </c>
      <c r="I22" s="17"/>
      <c r="J22" s="26" t="s">
        <v>1770</v>
      </c>
      <c r="K22" s="16"/>
      <c r="L22" s="16"/>
      <c r="M22" s="18">
        <v>42101</v>
      </c>
      <c r="N22" s="15"/>
      <c r="O22" s="16"/>
      <c r="P22" s="18"/>
      <c r="Q22" s="70">
        <v>42114</v>
      </c>
    </row>
    <row r="23" spans="2:17" s="8" customFormat="1" ht="19.7" customHeight="1">
      <c r="B23" s="15">
        <v>10</v>
      </c>
      <c r="C23" s="15" t="s">
        <v>165</v>
      </c>
      <c r="D23" s="15" t="s">
        <v>165</v>
      </c>
      <c r="E23" s="73" t="s">
        <v>1771</v>
      </c>
      <c r="F23" s="26">
        <v>1</v>
      </c>
      <c r="G23" s="74">
        <v>3300</v>
      </c>
      <c r="H23" s="23">
        <f>F23*G23</f>
        <v>3300</v>
      </c>
      <c r="I23" s="17"/>
      <c r="J23" s="26" t="s">
        <v>1772</v>
      </c>
      <c r="K23" s="16"/>
      <c r="L23" s="16"/>
      <c r="M23" s="18">
        <v>42101</v>
      </c>
      <c r="N23" s="15"/>
      <c r="O23" s="16"/>
      <c r="P23" s="18"/>
      <c r="Q23" s="70">
        <v>42114</v>
      </c>
    </row>
    <row r="24" spans="2:17" s="8" customFormat="1" ht="19.7" customHeight="1">
      <c r="B24" s="15">
        <v>10</v>
      </c>
      <c r="C24" s="15" t="s">
        <v>165</v>
      </c>
      <c r="D24" s="15" t="s">
        <v>165</v>
      </c>
      <c r="E24" s="73" t="s">
        <v>1773</v>
      </c>
      <c r="F24" s="26">
        <v>1</v>
      </c>
      <c r="G24" s="74">
        <v>1600</v>
      </c>
      <c r="H24" s="23">
        <f>F24*G24</f>
        <v>1600</v>
      </c>
      <c r="I24" s="17"/>
      <c r="J24" s="26" t="s">
        <v>1774</v>
      </c>
      <c r="K24" s="16"/>
      <c r="L24" s="16"/>
      <c r="M24" s="18">
        <v>42101</v>
      </c>
      <c r="N24" s="15"/>
      <c r="O24" s="16"/>
      <c r="P24" s="18"/>
      <c r="Q24" s="70">
        <v>42114</v>
      </c>
    </row>
    <row r="25" spans="2:17" s="8" customFormat="1" ht="19.7" customHeight="1">
      <c r="B25" s="15">
        <v>10</v>
      </c>
      <c r="C25" s="15" t="s">
        <v>165</v>
      </c>
      <c r="D25" s="15" t="s">
        <v>165</v>
      </c>
      <c r="E25" s="73" t="s">
        <v>1775</v>
      </c>
      <c r="F25" s="26">
        <v>1</v>
      </c>
      <c r="G25" s="74">
        <v>7000</v>
      </c>
      <c r="H25" s="23">
        <f t="shared" si="0"/>
        <v>7000</v>
      </c>
      <c r="I25" s="17"/>
      <c r="J25" s="26" t="s">
        <v>1776</v>
      </c>
      <c r="K25" s="16"/>
      <c r="L25" s="16"/>
      <c r="M25" s="18">
        <v>42101</v>
      </c>
      <c r="N25" s="15"/>
      <c r="O25" s="16"/>
      <c r="P25" s="18"/>
      <c r="Q25" s="70">
        <v>42114</v>
      </c>
    </row>
    <row r="26" spans="2:17" s="8" customFormat="1" ht="19.7" customHeight="1">
      <c r="B26" s="15">
        <v>10</v>
      </c>
      <c r="C26" s="15" t="s">
        <v>165</v>
      </c>
      <c r="D26" s="15" t="s">
        <v>165</v>
      </c>
      <c r="E26" s="73" t="s">
        <v>1777</v>
      </c>
      <c r="F26" s="26">
        <v>1</v>
      </c>
      <c r="G26" s="74">
        <v>900</v>
      </c>
      <c r="H26" s="23">
        <f>F26*G26</f>
        <v>900</v>
      </c>
      <c r="I26" s="17"/>
      <c r="J26" s="26" t="s">
        <v>1778</v>
      </c>
      <c r="K26" s="16"/>
      <c r="L26" s="16"/>
      <c r="M26" s="18">
        <v>42101</v>
      </c>
      <c r="N26" s="15"/>
      <c r="O26" s="16"/>
      <c r="P26" s="18"/>
      <c r="Q26" s="70">
        <v>42114</v>
      </c>
    </row>
    <row r="27" spans="2:17" s="8" customFormat="1" ht="19.7" customHeight="1">
      <c r="B27" s="15"/>
      <c r="C27" s="15"/>
      <c r="D27" s="15"/>
      <c r="E27" s="73"/>
      <c r="F27" s="26"/>
      <c r="G27" s="74"/>
      <c r="H27" s="23">
        <f>F27*G27</f>
        <v>0</v>
      </c>
      <c r="I27" s="17"/>
      <c r="J27" s="26"/>
      <c r="K27" s="16"/>
      <c r="L27" s="16"/>
      <c r="M27" s="18"/>
      <c r="N27" s="15"/>
      <c r="O27" s="16"/>
      <c r="P27" s="18"/>
      <c r="Q27" s="70"/>
    </row>
    <row r="28" spans="2:17" s="8" customFormat="1" ht="19.7" customHeight="1">
      <c r="B28" s="15"/>
      <c r="C28" s="15"/>
      <c r="D28" s="15"/>
      <c r="E28" s="73"/>
      <c r="F28" s="26"/>
      <c r="G28" s="74"/>
      <c r="H28" s="23">
        <f t="shared" si="0"/>
        <v>0</v>
      </c>
      <c r="I28" s="17"/>
      <c r="J28" s="26"/>
      <c r="K28" s="16"/>
      <c r="L28" s="16"/>
      <c r="M28" s="18"/>
      <c r="N28" s="15"/>
      <c r="O28" s="16"/>
      <c r="P28" s="18"/>
      <c r="Q28" s="70"/>
    </row>
    <row r="29" spans="2:17" s="8" customFormat="1" ht="19.7" customHeight="1">
      <c r="B29" s="72">
        <v>12</v>
      </c>
      <c r="C29" s="72" t="s">
        <v>58</v>
      </c>
      <c r="D29" s="72" t="s">
        <v>58</v>
      </c>
      <c r="E29" s="96" t="s">
        <v>1759</v>
      </c>
      <c r="F29" s="97">
        <v>1</v>
      </c>
      <c r="G29" s="74">
        <v>1650</v>
      </c>
      <c r="H29" s="23">
        <f t="shared" si="0"/>
        <v>1650</v>
      </c>
      <c r="I29" s="17"/>
      <c r="J29" s="97" t="s">
        <v>1760</v>
      </c>
      <c r="K29" s="16"/>
      <c r="L29" s="16"/>
      <c r="M29" s="18">
        <v>42103</v>
      </c>
      <c r="N29" s="15"/>
      <c r="O29" s="16"/>
      <c r="P29" s="18"/>
      <c r="Q29" s="70">
        <v>42107</v>
      </c>
    </row>
    <row r="30" spans="2:17" s="8" customFormat="1" ht="19.7" customHeight="1">
      <c r="B30" s="72">
        <v>12</v>
      </c>
      <c r="C30" s="72" t="s">
        <v>58</v>
      </c>
      <c r="D30" s="72" t="s">
        <v>58</v>
      </c>
      <c r="E30" s="96" t="s">
        <v>1779</v>
      </c>
      <c r="F30" s="97">
        <v>2</v>
      </c>
      <c r="G30" s="74">
        <v>580</v>
      </c>
      <c r="H30" s="23">
        <f t="shared" si="0"/>
        <v>1160</v>
      </c>
      <c r="I30" s="17"/>
      <c r="J30" s="97" t="s">
        <v>1780</v>
      </c>
      <c r="K30" s="16"/>
      <c r="L30" s="16"/>
      <c r="M30" s="18">
        <v>42103</v>
      </c>
      <c r="N30" s="15"/>
      <c r="O30" s="16"/>
      <c r="P30" s="18"/>
      <c r="Q30" s="70">
        <v>42107</v>
      </c>
    </row>
    <row r="31" spans="2:17" s="8" customFormat="1" ht="19.7" customHeight="1">
      <c r="B31" s="72">
        <v>9</v>
      </c>
      <c r="C31" s="72" t="s">
        <v>58</v>
      </c>
      <c r="D31" s="72" t="s">
        <v>58</v>
      </c>
      <c r="E31" s="96" t="s">
        <v>70</v>
      </c>
      <c r="F31" s="97">
        <v>1</v>
      </c>
      <c r="G31" s="74">
        <v>320</v>
      </c>
      <c r="H31" s="23">
        <f t="shared" si="0"/>
        <v>320</v>
      </c>
      <c r="I31" s="17"/>
      <c r="J31" s="97" t="s">
        <v>1781</v>
      </c>
      <c r="K31" s="16"/>
      <c r="L31" s="16"/>
      <c r="M31" s="18">
        <v>42103</v>
      </c>
      <c r="N31" s="15"/>
      <c r="O31" s="16"/>
      <c r="P31" s="18"/>
      <c r="Q31" s="70">
        <v>42107</v>
      </c>
    </row>
    <row r="32" spans="2:17" s="8" customFormat="1" ht="19.7" customHeight="1">
      <c r="B32" s="72">
        <v>9</v>
      </c>
      <c r="C32" s="72" t="s">
        <v>58</v>
      </c>
      <c r="D32" s="72" t="s">
        <v>58</v>
      </c>
      <c r="E32" s="96" t="s">
        <v>129</v>
      </c>
      <c r="F32" s="97">
        <v>1</v>
      </c>
      <c r="G32" s="74">
        <v>940</v>
      </c>
      <c r="H32" s="23">
        <f t="shared" si="0"/>
        <v>940</v>
      </c>
      <c r="I32" s="17"/>
      <c r="J32" s="97" t="s">
        <v>78</v>
      </c>
      <c r="K32" s="16"/>
      <c r="L32" s="16"/>
      <c r="M32" s="18">
        <v>42103</v>
      </c>
      <c r="N32" s="15"/>
      <c r="O32" s="16"/>
      <c r="P32" s="18"/>
      <c r="Q32" s="70">
        <v>42107</v>
      </c>
    </row>
    <row r="33" spans="2:17" s="8" customFormat="1" ht="19.7" customHeight="1">
      <c r="B33" s="15"/>
      <c r="C33" s="15"/>
      <c r="D33" s="15"/>
      <c r="E33" s="73"/>
      <c r="F33" s="26"/>
      <c r="G33" s="74"/>
      <c r="H33" s="23">
        <f t="shared" si="0"/>
        <v>0</v>
      </c>
      <c r="I33" s="17"/>
      <c r="J33" s="26"/>
      <c r="K33" s="16"/>
      <c r="L33" s="16"/>
      <c r="M33" s="18"/>
      <c r="N33" s="15"/>
      <c r="O33" s="16"/>
      <c r="P33" s="18"/>
      <c r="Q33" s="70"/>
    </row>
    <row r="34" spans="2:17" s="8" customFormat="1" ht="19.7" customHeight="1">
      <c r="B34" s="15"/>
      <c r="C34" s="15"/>
      <c r="D34" s="15"/>
      <c r="E34" s="73"/>
      <c r="F34" s="26"/>
      <c r="G34" s="74"/>
      <c r="H34" s="23">
        <f t="shared" si="0"/>
        <v>0</v>
      </c>
      <c r="I34" s="17"/>
      <c r="J34" s="26"/>
      <c r="K34" s="16"/>
      <c r="L34" s="16"/>
      <c r="M34" s="18"/>
      <c r="N34" s="15"/>
      <c r="O34" s="16"/>
      <c r="P34" s="18"/>
      <c r="Q34" s="70"/>
    </row>
  </sheetData>
  <autoFilter ref="B8:O29" xr:uid="{987FDB09-9A81-4CA4-94E7-F4B154157AD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42E4-4131-4D56-A645-FD4E678B3A19}">
  <sheetPr>
    <pageSetUpPr fitToPage="1"/>
  </sheetPr>
  <dimension ref="B2:R19"/>
  <sheetViews>
    <sheetView zoomScale="85" zoomScaleNormal="85" workbookViewId="0">
      <pane xSplit="11" ySplit="8" topLeftCell="L9" activePane="bottomRight" state="frozen"/>
      <selection pane="topRight" activeCell="K1" sqref="K1"/>
      <selection pane="bottomLeft" activeCell="A9" sqref="A9"/>
      <selection pane="bottomRight" activeCell="F7" sqref="F7"/>
    </sheetView>
  </sheetViews>
  <sheetFormatPr defaultRowHeight="18.75"/>
  <cols>
    <col min="1" max="1" width="2.625" style="3" customWidth="1"/>
    <col min="2" max="2" width="5.125" style="8" customWidth="1"/>
    <col min="3" max="3" width="13.625" style="3" hidden="1" customWidth="1"/>
    <col min="4" max="4" width="13.625" style="3" customWidth="1"/>
    <col min="5" max="5" width="12.625" style="3" customWidth="1"/>
    <col min="6" max="6" width="35.625" style="3" customWidth="1"/>
    <col min="7" max="7" width="6.25" style="3" customWidth="1"/>
    <col min="8" max="8" width="9.875" style="178" bestFit="1" customWidth="1"/>
    <col min="9" max="9" width="9.875" style="3" bestFit="1" customWidth="1"/>
    <col min="10" max="10" width="5.75" style="10" customWidth="1"/>
    <col min="11" max="11" width="35.625" style="3" customWidth="1"/>
    <col min="12" max="12" width="11.375" style="3" customWidth="1"/>
    <col min="13" max="13" width="6.625" style="8" customWidth="1"/>
    <col min="14" max="14" width="22.75" style="8" bestFit="1" customWidth="1"/>
    <col min="15" max="15" width="6.375" style="3" customWidth="1"/>
    <col min="16" max="16" width="13.25" style="10" customWidth="1"/>
    <col min="17" max="17" width="14.5" style="67" customWidth="1"/>
    <col min="18" max="18" width="15.625" style="68" customWidth="1"/>
    <col min="19" max="256" width="9" style="3"/>
    <col min="257" max="257" width="2.625" style="3" customWidth="1"/>
    <col min="258" max="258" width="5.125" style="3" customWidth="1"/>
    <col min="259" max="259" width="0" style="3" hidden="1" customWidth="1"/>
    <col min="260" max="260" width="13.625" style="3" customWidth="1"/>
    <col min="261" max="261" width="12.625" style="3" customWidth="1"/>
    <col min="262" max="262" width="35.625" style="3" customWidth="1"/>
    <col min="263" max="263" width="6.25" style="3" customWidth="1"/>
    <col min="264" max="265" width="9.875" style="3" bestFit="1" customWidth="1"/>
    <col min="266" max="266" width="5.75" style="3" customWidth="1"/>
    <col min="267" max="267" width="35.625" style="3" customWidth="1"/>
    <col min="268" max="268" width="11.375" style="3" customWidth="1"/>
    <col min="269" max="269" width="6.625" style="3" customWidth="1"/>
    <col min="270" max="270" width="22.75" style="3" bestFit="1" customWidth="1"/>
    <col min="271" max="271" width="6.375" style="3" customWidth="1"/>
    <col min="272" max="272" width="13.25" style="3" customWidth="1"/>
    <col min="273" max="273" width="14.5" style="3" customWidth="1"/>
    <col min="274" max="274" width="15.625" style="3" customWidth="1"/>
    <col min="275" max="512" width="9" style="3"/>
    <col min="513" max="513" width="2.625" style="3" customWidth="1"/>
    <col min="514" max="514" width="5.125" style="3" customWidth="1"/>
    <col min="515" max="515" width="0" style="3" hidden="1" customWidth="1"/>
    <col min="516" max="516" width="13.625" style="3" customWidth="1"/>
    <col min="517" max="517" width="12.625" style="3" customWidth="1"/>
    <col min="518" max="518" width="35.625" style="3" customWidth="1"/>
    <col min="519" max="519" width="6.25" style="3" customWidth="1"/>
    <col min="520" max="521" width="9.875" style="3" bestFit="1" customWidth="1"/>
    <col min="522" max="522" width="5.75" style="3" customWidth="1"/>
    <col min="523" max="523" width="35.625" style="3" customWidth="1"/>
    <col min="524" max="524" width="11.375" style="3" customWidth="1"/>
    <col min="525" max="525" width="6.625" style="3" customWidth="1"/>
    <col min="526" max="526" width="22.75" style="3" bestFit="1" customWidth="1"/>
    <col min="527" max="527" width="6.375" style="3" customWidth="1"/>
    <col min="528" max="528" width="13.25" style="3" customWidth="1"/>
    <col min="529" max="529" width="14.5" style="3" customWidth="1"/>
    <col min="530" max="530" width="15.625" style="3" customWidth="1"/>
    <col min="531" max="768" width="9" style="3"/>
    <col min="769" max="769" width="2.625" style="3" customWidth="1"/>
    <col min="770" max="770" width="5.125" style="3" customWidth="1"/>
    <col min="771" max="771" width="0" style="3" hidden="1" customWidth="1"/>
    <col min="772" max="772" width="13.625" style="3" customWidth="1"/>
    <col min="773" max="773" width="12.625" style="3" customWidth="1"/>
    <col min="774" max="774" width="35.625" style="3" customWidth="1"/>
    <col min="775" max="775" width="6.25" style="3" customWidth="1"/>
    <col min="776" max="777" width="9.875" style="3" bestFit="1" customWidth="1"/>
    <col min="778" max="778" width="5.75" style="3" customWidth="1"/>
    <col min="779" max="779" width="35.625" style="3" customWidth="1"/>
    <col min="780" max="780" width="11.375" style="3" customWidth="1"/>
    <col min="781" max="781" width="6.625" style="3" customWidth="1"/>
    <col min="782" max="782" width="22.75" style="3" bestFit="1" customWidth="1"/>
    <col min="783" max="783" width="6.375" style="3" customWidth="1"/>
    <col min="784" max="784" width="13.25" style="3" customWidth="1"/>
    <col min="785" max="785" width="14.5" style="3" customWidth="1"/>
    <col min="786" max="786" width="15.625" style="3" customWidth="1"/>
    <col min="787" max="1024" width="9" style="3"/>
    <col min="1025" max="1025" width="2.625" style="3" customWidth="1"/>
    <col min="1026" max="1026" width="5.125" style="3" customWidth="1"/>
    <col min="1027" max="1027" width="0" style="3" hidden="1" customWidth="1"/>
    <col min="1028" max="1028" width="13.625" style="3" customWidth="1"/>
    <col min="1029" max="1029" width="12.625" style="3" customWidth="1"/>
    <col min="1030" max="1030" width="35.625" style="3" customWidth="1"/>
    <col min="1031" max="1031" width="6.25" style="3" customWidth="1"/>
    <col min="1032" max="1033" width="9.875" style="3" bestFit="1" customWidth="1"/>
    <col min="1034" max="1034" width="5.75" style="3" customWidth="1"/>
    <col min="1035" max="1035" width="35.625" style="3" customWidth="1"/>
    <col min="1036" max="1036" width="11.375" style="3" customWidth="1"/>
    <col min="1037" max="1037" width="6.625" style="3" customWidth="1"/>
    <col min="1038" max="1038" width="22.75" style="3" bestFit="1" customWidth="1"/>
    <col min="1039" max="1039" width="6.375" style="3" customWidth="1"/>
    <col min="1040" max="1040" width="13.25" style="3" customWidth="1"/>
    <col min="1041" max="1041" width="14.5" style="3" customWidth="1"/>
    <col min="1042" max="1042" width="15.625" style="3" customWidth="1"/>
    <col min="1043" max="1280" width="9" style="3"/>
    <col min="1281" max="1281" width="2.625" style="3" customWidth="1"/>
    <col min="1282" max="1282" width="5.125" style="3" customWidth="1"/>
    <col min="1283" max="1283" width="0" style="3" hidden="1" customWidth="1"/>
    <col min="1284" max="1284" width="13.625" style="3" customWidth="1"/>
    <col min="1285" max="1285" width="12.625" style="3" customWidth="1"/>
    <col min="1286" max="1286" width="35.625" style="3" customWidth="1"/>
    <col min="1287" max="1287" width="6.25" style="3" customWidth="1"/>
    <col min="1288" max="1289" width="9.875" style="3" bestFit="1" customWidth="1"/>
    <col min="1290" max="1290" width="5.75" style="3" customWidth="1"/>
    <col min="1291" max="1291" width="35.625" style="3" customWidth="1"/>
    <col min="1292" max="1292" width="11.375" style="3" customWidth="1"/>
    <col min="1293" max="1293" width="6.625" style="3" customWidth="1"/>
    <col min="1294" max="1294" width="22.75" style="3" bestFit="1" customWidth="1"/>
    <col min="1295" max="1295" width="6.375" style="3" customWidth="1"/>
    <col min="1296" max="1296" width="13.25" style="3" customWidth="1"/>
    <col min="1297" max="1297" width="14.5" style="3" customWidth="1"/>
    <col min="1298" max="1298" width="15.625" style="3" customWidth="1"/>
    <col min="1299" max="1536" width="9" style="3"/>
    <col min="1537" max="1537" width="2.625" style="3" customWidth="1"/>
    <col min="1538" max="1538" width="5.125" style="3" customWidth="1"/>
    <col min="1539" max="1539" width="0" style="3" hidden="1" customWidth="1"/>
    <col min="1540" max="1540" width="13.625" style="3" customWidth="1"/>
    <col min="1541" max="1541" width="12.625" style="3" customWidth="1"/>
    <col min="1542" max="1542" width="35.625" style="3" customWidth="1"/>
    <col min="1543" max="1543" width="6.25" style="3" customWidth="1"/>
    <col min="1544" max="1545" width="9.875" style="3" bestFit="1" customWidth="1"/>
    <col min="1546" max="1546" width="5.75" style="3" customWidth="1"/>
    <col min="1547" max="1547" width="35.625" style="3" customWidth="1"/>
    <col min="1548" max="1548" width="11.375" style="3" customWidth="1"/>
    <col min="1549" max="1549" width="6.625" style="3" customWidth="1"/>
    <col min="1550" max="1550" width="22.75" style="3" bestFit="1" customWidth="1"/>
    <col min="1551" max="1551" width="6.375" style="3" customWidth="1"/>
    <col min="1552" max="1552" width="13.25" style="3" customWidth="1"/>
    <col min="1553" max="1553" width="14.5" style="3" customWidth="1"/>
    <col min="1554" max="1554" width="15.625" style="3" customWidth="1"/>
    <col min="1555" max="1792" width="9" style="3"/>
    <col min="1793" max="1793" width="2.625" style="3" customWidth="1"/>
    <col min="1794" max="1794" width="5.125" style="3" customWidth="1"/>
    <col min="1795" max="1795" width="0" style="3" hidden="1" customWidth="1"/>
    <col min="1796" max="1796" width="13.625" style="3" customWidth="1"/>
    <col min="1797" max="1797" width="12.625" style="3" customWidth="1"/>
    <col min="1798" max="1798" width="35.625" style="3" customWidth="1"/>
    <col min="1799" max="1799" width="6.25" style="3" customWidth="1"/>
    <col min="1800" max="1801" width="9.875" style="3" bestFit="1" customWidth="1"/>
    <col min="1802" max="1802" width="5.75" style="3" customWidth="1"/>
    <col min="1803" max="1803" width="35.625" style="3" customWidth="1"/>
    <col min="1804" max="1804" width="11.375" style="3" customWidth="1"/>
    <col min="1805" max="1805" width="6.625" style="3" customWidth="1"/>
    <col min="1806" max="1806" width="22.75" style="3" bestFit="1" customWidth="1"/>
    <col min="1807" max="1807" width="6.375" style="3" customWidth="1"/>
    <col min="1808" max="1808" width="13.25" style="3" customWidth="1"/>
    <col min="1809" max="1809" width="14.5" style="3" customWidth="1"/>
    <col min="1810" max="1810" width="15.625" style="3" customWidth="1"/>
    <col min="1811" max="2048" width="9" style="3"/>
    <col min="2049" max="2049" width="2.625" style="3" customWidth="1"/>
    <col min="2050" max="2050" width="5.125" style="3" customWidth="1"/>
    <col min="2051" max="2051" width="0" style="3" hidden="1" customWidth="1"/>
    <col min="2052" max="2052" width="13.625" style="3" customWidth="1"/>
    <col min="2053" max="2053" width="12.625" style="3" customWidth="1"/>
    <col min="2054" max="2054" width="35.625" style="3" customWidth="1"/>
    <col min="2055" max="2055" width="6.25" style="3" customWidth="1"/>
    <col min="2056" max="2057" width="9.875" style="3" bestFit="1" customWidth="1"/>
    <col min="2058" max="2058" width="5.75" style="3" customWidth="1"/>
    <col min="2059" max="2059" width="35.625" style="3" customWidth="1"/>
    <col min="2060" max="2060" width="11.375" style="3" customWidth="1"/>
    <col min="2061" max="2061" width="6.625" style="3" customWidth="1"/>
    <col min="2062" max="2062" width="22.75" style="3" bestFit="1" customWidth="1"/>
    <col min="2063" max="2063" width="6.375" style="3" customWidth="1"/>
    <col min="2064" max="2064" width="13.25" style="3" customWidth="1"/>
    <col min="2065" max="2065" width="14.5" style="3" customWidth="1"/>
    <col min="2066" max="2066" width="15.625" style="3" customWidth="1"/>
    <col min="2067" max="2304" width="9" style="3"/>
    <col min="2305" max="2305" width="2.625" style="3" customWidth="1"/>
    <col min="2306" max="2306" width="5.125" style="3" customWidth="1"/>
    <col min="2307" max="2307" width="0" style="3" hidden="1" customWidth="1"/>
    <col min="2308" max="2308" width="13.625" style="3" customWidth="1"/>
    <col min="2309" max="2309" width="12.625" style="3" customWidth="1"/>
    <col min="2310" max="2310" width="35.625" style="3" customWidth="1"/>
    <col min="2311" max="2311" width="6.25" style="3" customWidth="1"/>
    <col min="2312" max="2313" width="9.875" style="3" bestFit="1" customWidth="1"/>
    <col min="2314" max="2314" width="5.75" style="3" customWidth="1"/>
    <col min="2315" max="2315" width="35.625" style="3" customWidth="1"/>
    <col min="2316" max="2316" width="11.375" style="3" customWidth="1"/>
    <col min="2317" max="2317" width="6.625" style="3" customWidth="1"/>
    <col min="2318" max="2318" width="22.75" style="3" bestFit="1" customWidth="1"/>
    <col min="2319" max="2319" width="6.375" style="3" customWidth="1"/>
    <col min="2320" max="2320" width="13.25" style="3" customWidth="1"/>
    <col min="2321" max="2321" width="14.5" style="3" customWidth="1"/>
    <col min="2322" max="2322" width="15.625" style="3" customWidth="1"/>
    <col min="2323" max="2560" width="9" style="3"/>
    <col min="2561" max="2561" width="2.625" style="3" customWidth="1"/>
    <col min="2562" max="2562" width="5.125" style="3" customWidth="1"/>
    <col min="2563" max="2563" width="0" style="3" hidden="1" customWidth="1"/>
    <col min="2564" max="2564" width="13.625" style="3" customWidth="1"/>
    <col min="2565" max="2565" width="12.625" style="3" customWidth="1"/>
    <col min="2566" max="2566" width="35.625" style="3" customWidth="1"/>
    <col min="2567" max="2567" width="6.25" style="3" customWidth="1"/>
    <col min="2568" max="2569" width="9.875" style="3" bestFit="1" customWidth="1"/>
    <col min="2570" max="2570" width="5.75" style="3" customWidth="1"/>
    <col min="2571" max="2571" width="35.625" style="3" customWidth="1"/>
    <col min="2572" max="2572" width="11.375" style="3" customWidth="1"/>
    <col min="2573" max="2573" width="6.625" style="3" customWidth="1"/>
    <col min="2574" max="2574" width="22.75" style="3" bestFit="1" customWidth="1"/>
    <col min="2575" max="2575" width="6.375" style="3" customWidth="1"/>
    <col min="2576" max="2576" width="13.25" style="3" customWidth="1"/>
    <col min="2577" max="2577" width="14.5" style="3" customWidth="1"/>
    <col min="2578" max="2578" width="15.625" style="3" customWidth="1"/>
    <col min="2579" max="2816" width="9" style="3"/>
    <col min="2817" max="2817" width="2.625" style="3" customWidth="1"/>
    <col min="2818" max="2818" width="5.125" style="3" customWidth="1"/>
    <col min="2819" max="2819" width="0" style="3" hidden="1" customWidth="1"/>
    <col min="2820" max="2820" width="13.625" style="3" customWidth="1"/>
    <col min="2821" max="2821" width="12.625" style="3" customWidth="1"/>
    <col min="2822" max="2822" width="35.625" style="3" customWidth="1"/>
    <col min="2823" max="2823" width="6.25" style="3" customWidth="1"/>
    <col min="2824" max="2825" width="9.875" style="3" bestFit="1" customWidth="1"/>
    <col min="2826" max="2826" width="5.75" style="3" customWidth="1"/>
    <col min="2827" max="2827" width="35.625" style="3" customWidth="1"/>
    <col min="2828" max="2828" width="11.375" style="3" customWidth="1"/>
    <col min="2829" max="2829" width="6.625" style="3" customWidth="1"/>
    <col min="2830" max="2830" width="22.75" style="3" bestFit="1" customWidth="1"/>
    <col min="2831" max="2831" width="6.375" style="3" customWidth="1"/>
    <col min="2832" max="2832" width="13.25" style="3" customWidth="1"/>
    <col min="2833" max="2833" width="14.5" style="3" customWidth="1"/>
    <col min="2834" max="2834" width="15.625" style="3" customWidth="1"/>
    <col min="2835" max="3072" width="9" style="3"/>
    <col min="3073" max="3073" width="2.625" style="3" customWidth="1"/>
    <col min="3074" max="3074" width="5.125" style="3" customWidth="1"/>
    <col min="3075" max="3075" width="0" style="3" hidden="1" customWidth="1"/>
    <col min="3076" max="3076" width="13.625" style="3" customWidth="1"/>
    <col min="3077" max="3077" width="12.625" style="3" customWidth="1"/>
    <col min="3078" max="3078" width="35.625" style="3" customWidth="1"/>
    <col min="3079" max="3079" width="6.25" style="3" customWidth="1"/>
    <col min="3080" max="3081" width="9.875" style="3" bestFit="1" customWidth="1"/>
    <col min="3082" max="3082" width="5.75" style="3" customWidth="1"/>
    <col min="3083" max="3083" width="35.625" style="3" customWidth="1"/>
    <col min="3084" max="3084" width="11.375" style="3" customWidth="1"/>
    <col min="3085" max="3085" width="6.625" style="3" customWidth="1"/>
    <col min="3086" max="3086" width="22.75" style="3" bestFit="1" customWidth="1"/>
    <col min="3087" max="3087" width="6.375" style="3" customWidth="1"/>
    <col min="3088" max="3088" width="13.25" style="3" customWidth="1"/>
    <col min="3089" max="3089" width="14.5" style="3" customWidth="1"/>
    <col min="3090" max="3090" width="15.625" style="3" customWidth="1"/>
    <col min="3091" max="3328" width="9" style="3"/>
    <col min="3329" max="3329" width="2.625" style="3" customWidth="1"/>
    <col min="3330" max="3330" width="5.125" style="3" customWidth="1"/>
    <col min="3331" max="3331" width="0" style="3" hidden="1" customWidth="1"/>
    <col min="3332" max="3332" width="13.625" style="3" customWidth="1"/>
    <col min="3333" max="3333" width="12.625" style="3" customWidth="1"/>
    <col min="3334" max="3334" width="35.625" style="3" customWidth="1"/>
    <col min="3335" max="3335" width="6.25" style="3" customWidth="1"/>
    <col min="3336" max="3337" width="9.875" style="3" bestFit="1" customWidth="1"/>
    <col min="3338" max="3338" width="5.75" style="3" customWidth="1"/>
    <col min="3339" max="3339" width="35.625" style="3" customWidth="1"/>
    <col min="3340" max="3340" width="11.375" style="3" customWidth="1"/>
    <col min="3341" max="3341" width="6.625" style="3" customWidth="1"/>
    <col min="3342" max="3342" width="22.75" style="3" bestFit="1" customWidth="1"/>
    <col min="3343" max="3343" width="6.375" style="3" customWidth="1"/>
    <col min="3344" max="3344" width="13.25" style="3" customWidth="1"/>
    <col min="3345" max="3345" width="14.5" style="3" customWidth="1"/>
    <col min="3346" max="3346" width="15.625" style="3" customWidth="1"/>
    <col min="3347" max="3584" width="9" style="3"/>
    <col min="3585" max="3585" width="2.625" style="3" customWidth="1"/>
    <col min="3586" max="3586" width="5.125" style="3" customWidth="1"/>
    <col min="3587" max="3587" width="0" style="3" hidden="1" customWidth="1"/>
    <col min="3588" max="3588" width="13.625" style="3" customWidth="1"/>
    <col min="3589" max="3589" width="12.625" style="3" customWidth="1"/>
    <col min="3590" max="3590" width="35.625" style="3" customWidth="1"/>
    <col min="3591" max="3591" width="6.25" style="3" customWidth="1"/>
    <col min="3592" max="3593" width="9.875" style="3" bestFit="1" customWidth="1"/>
    <col min="3594" max="3594" width="5.75" style="3" customWidth="1"/>
    <col min="3595" max="3595" width="35.625" style="3" customWidth="1"/>
    <col min="3596" max="3596" width="11.375" style="3" customWidth="1"/>
    <col min="3597" max="3597" width="6.625" style="3" customWidth="1"/>
    <col min="3598" max="3598" width="22.75" style="3" bestFit="1" customWidth="1"/>
    <col min="3599" max="3599" width="6.375" style="3" customWidth="1"/>
    <col min="3600" max="3600" width="13.25" style="3" customWidth="1"/>
    <col min="3601" max="3601" width="14.5" style="3" customWidth="1"/>
    <col min="3602" max="3602" width="15.625" style="3" customWidth="1"/>
    <col min="3603" max="3840" width="9" style="3"/>
    <col min="3841" max="3841" width="2.625" style="3" customWidth="1"/>
    <col min="3842" max="3842" width="5.125" style="3" customWidth="1"/>
    <col min="3843" max="3843" width="0" style="3" hidden="1" customWidth="1"/>
    <col min="3844" max="3844" width="13.625" style="3" customWidth="1"/>
    <col min="3845" max="3845" width="12.625" style="3" customWidth="1"/>
    <col min="3846" max="3846" width="35.625" style="3" customWidth="1"/>
    <col min="3847" max="3847" width="6.25" style="3" customWidth="1"/>
    <col min="3848" max="3849" width="9.875" style="3" bestFit="1" customWidth="1"/>
    <col min="3850" max="3850" width="5.75" style="3" customWidth="1"/>
    <col min="3851" max="3851" width="35.625" style="3" customWidth="1"/>
    <col min="3852" max="3852" width="11.375" style="3" customWidth="1"/>
    <col min="3853" max="3853" width="6.625" style="3" customWidth="1"/>
    <col min="3854" max="3854" width="22.75" style="3" bestFit="1" customWidth="1"/>
    <col min="3855" max="3855" width="6.375" style="3" customWidth="1"/>
    <col min="3856" max="3856" width="13.25" style="3" customWidth="1"/>
    <col min="3857" max="3857" width="14.5" style="3" customWidth="1"/>
    <col min="3858" max="3858" width="15.625" style="3" customWidth="1"/>
    <col min="3859" max="4096" width="9" style="3"/>
    <col min="4097" max="4097" width="2.625" style="3" customWidth="1"/>
    <col min="4098" max="4098" width="5.125" style="3" customWidth="1"/>
    <col min="4099" max="4099" width="0" style="3" hidden="1" customWidth="1"/>
    <col min="4100" max="4100" width="13.625" style="3" customWidth="1"/>
    <col min="4101" max="4101" width="12.625" style="3" customWidth="1"/>
    <col min="4102" max="4102" width="35.625" style="3" customWidth="1"/>
    <col min="4103" max="4103" width="6.25" style="3" customWidth="1"/>
    <col min="4104" max="4105" width="9.875" style="3" bestFit="1" customWidth="1"/>
    <col min="4106" max="4106" width="5.75" style="3" customWidth="1"/>
    <col min="4107" max="4107" width="35.625" style="3" customWidth="1"/>
    <col min="4108" max="4108" width="11.375" style="3" customWidth="1"/>
    <col min="4109" max="4109" width="6.625" style="3" customWidth="1"/>
    <col min="4110" max="4110" width="22.75" style="3" bestFit="1" customWidth="1"/>
    <col min="4111" max="4111" width="6.375" style="3" customWidth="1"/>
    <col min="4112" max="4112" width="13.25" style="3" customWidth="1"/>
    <col min="4113" max="4113" width="14.5" style="3" customWidth="1"/>
    <col min="4114" max="4114" width="15.625" style="3" customWidth="1"/>
    <col min="4115" max="4352" width="9" style="3"/>
    <col min="4353" max="4353" width="2.625" style="3" customWidth="1"/>
    <col min="4354" max="4354" width="5.125" style="3" customWidth="1"/>
    <col min="4355" max="4355" width="0" style="3" hidden="1" customWidth="1"/>
    <col min="4356" max="4356" width="13.625" style="3" customWidth="1"/>
    <col min="4357" max="4357" width="12.625" style="3" customWidth="1"/>
    <col min="4358" max="4358" width="35.625" style="3" customWidth="1"/>
    <col min="4359" max="4359" width="6.25" style="3" customWidth="1"/>
    <col min="4360" max="4361" width="9.875" style="3" bestFit="1" customWidth="1"/>
    <col min="4362" max="4362" width="5.75" style="3" customWidth="1"/>
    <col min="4363" max="4363" width="35.625" style="3" customWidth="1"/>
    <col min="4364" max="4364" width="11.375" style="3" customWidth="1"/>
    <col min="4365" max="4365" width="6.625" style="3" customWidth="1"/>
    <col min="4366" max="4366" width="22.75" style="3" bestFit="1" customWidth="1"/>
    <col min="4367" max="4367" width="6.375" style="3" customWidth="1"/>
    <col min="4368" max="4368" width="13.25" style="3" customWidth="1"/>
    <col min="4369" max="4369" width="14.5" style="3" customWidth="1"/>
    <col min="4370" max="4370" width="15.625" style="3" customWidth="1"/>
    <col min="4371" max="4608" width="9" style="3"/>
    <col min="4609" max="4609" width="2.625" style="3" customWidth="1"/>
    <col min="4610" max="4610" width="5.125" style="3" customWidth="1"/>
    <col min="4611" max="4611" width="0" style="3" hidden="1" customWidth="1"/>
    <col min="4612" max="4612" width="13.625" style="3" customWidth="1"/>
    <col min="4613" max="4613" width="12.625" style="3" customWidth="1"/>
    <col min="4614" max="4614" width="35.625" style="3" customWidth="1"/>
    <col min="4615" max="4615" width="6.25" style="3" customWidth="1"/>
    <col min="4616" max="4617" width="9.875" style="3" bestFit="1" customWidth="1"/>
    <col min="4618" max="4618" width="5.75" style="3" customWidth="1"/>
    <col min="4619" max="4619" width="35.625" style="3" customWidth="1"/>
    <col min="4620" max="4620" width="11.375" style="3" customWidth="1"/>
    <col min="4621" max="4621" width="6.625" style="3" customWidth="1"/>
    <col min="4622" max="4622" width="22.75" style="3" bestFit="1" customWidth="1"/>
    <col min="4623" max="4623" width="6.375" style="3" customWidth="1"/>
    <col min="4624" max="4624" width="13.25" style="3" customWidth="1"/>
    <col min="4625" max="4625" width="14.5" style="3" customWidth="1"/>
    <col min="4626" max="4626" width="15.625" style="3" customWidth="1"/>
    <col min="4627" max="4864" width="9" style="3"/>
    <col min="4865" max="4865" width="2.625" style="3" customWidth="1"/>
    <col min="4866" max="4866" width="5.125" style="3" customWidth="1"/>
    <col min="4867" max="4867" width="0" style="3" hidden="1" customWidth="1"/>
    <col min="4868" max="4868" width="13.625" style="3" customWidth="1"/>
    <col min="4869" max="4869" width="12.625" style="3" customWidth="1"/>
    <col min="4870" max="4870" width="35.625" style="3" customWidth="1"/>
    <col min="4871" max="4871" width="6.25" style="3" customWidth="1"/>
    <col min="4872" max="4873" width="9.875" style="3" bestFit="1" customWidth="1"/>
    <col min="4874" max="4874" width="5.75" style="3" customWidth="1"/>
    <col min="4875" max="4875" width="35.625" style="3" customWidth="1"/>
    <col min="4876" max="4876" width="11.375" style="3" customWidth="1"/>
    <col min="4877" max="4877" width="6.625" style="3" customWidth="1"/>
    <col min="4878" max="4878" width="22.75" style="3" bestFit="1" customWidth="1"/>
    <col min="4879" max="4879" width="6.375" style="3" customWidth="1"/>
    <col min="4880" max="4880" width="13.25" style="3" customWidth="1"/>
    <col min="4881" max="4881" width="14.5" style="3" customWidth="1"/>
    <col min="4882" max="4882" width="15.625" style="3" customWidth="1"/>
    <col min="4883" max="5120" width="9" style="3"/>
    <col min="5121" max="5121" width="2.625" style="3" customWidth="1"/>
    <col min="5122" max="5122" width="5.125" style="3" customWidth="1"/>
    <col min="5123" max="5123" width="0" style="3" hidden="1" customWidth="1"/>
    <col min="5124" max="5124" width="13.625" style="3" customWidth="1"/>
    <col min="5125" max="5125" width="12.625" style="3" customWidth="1"/>
    <col min="5126" max="5126" width="35.625" style="3" customWidth="1"/>
    <col min="5127" max="5127" width="6.25" style="3" customWidth="1"/>
    <col min="5128" max="5129" width="9.875" style="3" bestFit="1" customWidth="1"/>
    <col min="5130" max="5130" width="5.75" style="3" customWidth="1"/>
    <col min="5131" max="5131" width="35.625" style="3" customWidth="1"/>
    <col min="5132" max="5132" width="11.375" style="3" customWidth="1"/>
    <col min="5133" max="5133" width="6.625" style="3" customWidth="1"/>
    <col min="5134" max="5134" width="22.75" style="3" bestFit="1" customWidth="1"/>
    <col min="5135" max="5135" width="6.375" style="3" customWidth="1"/>
    <col min="5136" max="5136" width="13.25" style="3" customWidth="1"/>
    <col min="5137" max="5137" width="14.5" style="3" customWidth="1"/>
    <col min="5138" max="5138" width="15.625" style="3" customWidth="1"/>
    <col min="5139" max="5376" width="9" style="3"/>
    <col min="5377" max="5377" width="2.625" style="3" customWidth="1"/>
    <col min="5378" max="5378" width="5.125" style="3" customWidth="1"/>
    <col min="5379" max="5379" width="0" style="3" hidden="1" customWidth="1"/>
    <col min="5380" max="5380" width="13.625" style="3" customWidth="1"/>
    <col min="5381" max="5381" width="12.625" style="3" customWidth="1"/>
    <col min="5382" max="5382" width="35.625" style="3" customWidth="1"/>
    <col min="5383" max="5383" width="6.25" style="3" customWidth="1"/>
    <col min="5384" max="5385" width="9.875" style="3" bestFit="1" customWidth="1"/>
    <col min="5386" max="5386" width="5.75" style="3" customWidth="1"/>
    <col min="5387" max="5387" width="35.625" style="3" customWidth="1"/>
    <col min="5388" max="5388" width="11.375" style="3" customWidth="1"/>
    <col min="5389" max="5389" width="6.625" style="3" customWidth="1"/>
    <col min="5390" max="5390" width="22.75" style="3" bestFit="1" customWidth="1"/>
    <col min="5391" max="5391" width="6.375" style="3" customWidth="1"/>
    <col min="5392" max="5392" width="13.25" style="3" customWidth="1"/>
    <col min="5393" max="5393" width="14.5" style="3" customWidth="1"/>
    <col min="5394" max="5394" width="15.625" style="3" customWidth="1"/>
    <col min="5395" max="5632" width="9" style="3"/>
    <col min="5633" max="5633" width="2.625" style="3" customWidth="1"/>
    <col min="5634" max="5634" width="5.125" style="3" customWidth="1"/>
    <col min="5635" max="5635" width="0" style="3" hidden="1" customWidth="1"/>
    <col min="5636" max="5636" width="13.625" style="3" customWidth="1"/>
    <col min="5637" max="5637" width="12.625" style="3" customWidth="1"/>
    <col min="5638" max="5638" width="35.625" style="3" customWidth="1"/>
    <col min="5639" max="5639" width="6.25" style="3" customWidth="1"/>
    <col min="5640" max="5641" width="9.875" style="3" bestFit="1" customWidth="1"/>
    <col min="5642" max="5642" width="5.75" style="3" customWidth="1"/>
    <col min="5643" max="5643" width="35.625" style="3" customWidth="1"/>
    <col min="5644" max="5644" width="11.375" style="3" customWidth="1"/>
    <col min="5645" max="5645" width="6.625" style="3" customWidth="1"/>
    <col min="5646" max="5646" width="22.75" style="3" bestFit="1" customWidth="1"/>
    <col min="5647" max="5647" width="6.375" style="3" customWidth="1"/>
    <col min="5648" max="5648" width="13.25" style="3" customWidth="1"/>
    <col min="5649" max="5649" width="14.5" style="3" customWidth="1"/>
    <col min="5650" max="5650" width="15.625" style="3" customWidth="1"/>
    <col min="5651" max="5888" width="9" style="3"/>
    <col min="5889" max="5889" width="2.625" style="3" customWidth="1"/>
    <col min="5890" max="5890" width="5.125" style="3" customWidth="1"/>
    <col min="5891" max="5891" width="0" style="3" hidden="1" customWidth="1"/>
    <col min="5892" max="5892" width="13.625" style="3" customWidth="1"/>
    <col min="5893" max="5893" width="12.625" style="3" customWidth="1"/>
    <col min="5894" max="5894" width="35.625" style="3" customWidth="1"/>
    <col min="5895" max="5895" width="6.25" style="3" customWidth="1"/>
    <col min="5896" max="5897" width="9.875" style="3" bestFit="1" customWidth="1"/>
    <col min="5898" max="5898" width="5.75" style="3" customWidth="1"/>
    <col min="5899" max="5899" width="35.625" style="3" customWidth="1"/>
    <col min="5900" max="5900" width="11.375" style="3" customWidth="1"/>
    <col min="5901" max="5901" width="6.625" style="3" customWidth="1"/>
    <col min="5902" max="5902" width="22.75" style="3" bestFit="1" customWidth="1"/>
    <col min="5903" max="5903" width="6.375" style="3" customWidth="1"/>
    <col min="5904" max="5904" width="13.25" style="3" customWidth="1"/>
    <col min="5905" max="5905" width="14.5" style="3" customWidth="1"/>
    <col min="5906" max="5906" width="15.625" style="3" customWidth="1"/>
    <col min="5907" max="6144" width="9" style="3"/>
    <col min="6145" max="6145" width="2.625" style="3" customWidth="1"/>
    <col min="6146" max="6146" width="5.125" style="3" customWidth="1"/>
    <col min="6147" max="6147" width="0" style="3" hidden="1" customWidth="1"/>
    <col min="6148" max="6148" width="13.625" style="3" customWidth="1"/>
    <col min="6149" max="6149" width="12.625" style="3" customWidth="1"/>
    <col min="6150" max="6150" width="35.625" style="3" customWidth="1"/>
    <col min="6151" max="6151" width="6.25" style="3" customWidth="1"/>
    <col min="6152" max="6153" width="9.875" style="3" bestFit="1" customWidth="1"/>
    <col min="6154" max="6154" width="5.75" style="3" customWidth="1"/>
    <col min="6155" max="6155" width="35.625" style="3" customWidth="1"/>
    <col min="6156" max="6156" width="11.375" style="3" customWidth="1"/>
    <col min="6157" max="6157" width="6.625" style="3" customWidth="1"/>
    <col min="6158" max="6158" width="22.75" style="3" bestFit="1" customWidth="1"/>
    <col min="6159" max="6159" width="6.375" style="3" customWidth="1"/>
    <col min="6160" max="6160" width="13.25" style="3" customWidth="1"/>
    <col min="6161" max="6161" width="14.5" style="3" customWidth="1"/>
    <col min="6162" max="6162" width="15.625" style="3" customWidth="1"/>
    <col min="6163" max="6400" width="9" style="3"/>
    <col min="6401" max="6401" width="2.625" style="3" customWidth="1"/>
    <col min="6402" max="6402" width="5.125" style="3" customWidth="1"/>
    <col min="6403" max="6403" width="0" style="3" hidden="1" customWidth="1"/>
    <col min="6404" max="6404" width="13.625" style="3" customWidth="1"/>
    <col min="6405" max="6405" width="12.625" style="3" customWidth="1"/>
    <col min="6406" max="6406" width="35.625" style="3" customWidth="1"/>
    <col min="6407" max="6407" width="6.25" style="3" customWidth="1"/>
    <col min="6408" max="6409" width="9.875" style="3" bestFit="1" customWidth="1"/>
    <col min="6410" max="6410" width="5.75" style="3" customWidth="1"/>
    <col min="6411" max="6411" width="35.625" style="3" customWidth="1"/>
    <col min="6412" max="6412" width="11.375" style="3" customWidth="1"/>
    <col min="6413" max="6413" width="6.625" style="3" customWidth="1"/>
    <col min="6414" max="6414" width="22.75" style="3" bestFit="1" customWidth="1"/>
    <col min="6415" max="6415" width="6.375" style="3" customWidth="1"/>
    <col min="6416" max="6416" width="13.25" style="3" customWidth="1"/>
    <col min="6417" max="6417" width="14.5" style="3" customWidth="1"/>
    <col min="6418" max="6418" width="15.625" style="3" customWidth="1"/>
    <col min="6419" max="6656" width="9" style="3"/>
    <col min="6657" max="6657" width="2.625" style="3" customWidth="1"/>
    <col min="6658" max="6658" width="5.125" style="3" customWidth="1"/>
    <col min="6659" max="6659" width="0" style="3" hidden="1" customWidth="1"/>
    <col min="6660" max="6660" width="13.625" style="3" customWidth="1"/>
    <col min="6661" max="6661" width="12.625" style="3" customWidth="1"/>
    <col min="6662" max="6662" width="35.625" style="3" customWidth="1"/>
    <col min="6663" max="6663" width="6.25" style="3" customWidth="1"/>
    <col min="6664" max="6665" width="9.875" style="3" bestFit="1" customWidth="1"/>
    <col min="6666" max="6666" width="5.75" style="3" customWidth="1"/>
    <col min="6667" max="6667" width="35.625" style="3" customWidth="1"/>
    <col min="6668" max="6668" width="11.375" style="3" customWidth="1"/>
    <col min="6669" max="6669" width="6.625" style="3" customWidth="1"/>
    <col min="6670" max="6670" width="22.75" style="3" bestFit="1" customWidth="1"/>
    <col min="6671" max="6671" width="6.375" style="3" customWidth="1"/>
    <col min="6672" max="6672" width="13.25" style="3" customWidth="1"/>
    <col min="6673" max="6673" width="14.5" style="3" customWidth="1"/>
    <col min="6674" max="6674" width="15.625" style="3" customWidth="1"/>
    <col min="6675" max="6912" width="9" style="3"/>
    <col min="6913" max="6913" width="2.625" style="3" customWidth="1"/>
    <col min="6914" max="6914" width="5.125" style="3" customWidth="1"/>
    <col min="6915" max="6915" width="0" style="3" hidden="1" customWidth="1"/>
    <col min="6916" max="6916" width="13.625" style="3" customWidth="1"/>
    <col min="6917" max="6917" width="12.625" style="3" customWidth="1"/>
    <col min="6918" max="6918" width="35.625" style="3" customWidth="1"/>
    <col min="6919" max="6919" width="6.25" style="3" customWidth="1"/>
    <col min="6920" max="6921" width="9.875" style="3" bestFit="1" customWidth="1"/>
    <col min="6922" max="6922" width="5.75" style="3" customWidth="1"/>
    <col min="6923" max="6923" width="35.625" style="3" customWidth="1"/>
    <col min="6924" max="6924" width="11.375" style="3" customWidth="1"/>
    <col min="6925" max="6925" width="6.625" style="3" customWidth="1"/>
    <col min="6926" max="6926" width="22.75" style="3" bestFit="1" customWidth="1"/>
    <col min="6927" max="6927" width="6.375" style="3" customWidth="1"/>
    <col min="6928" max="6928" width="13.25" style="3" customWidth="1"/>
    <col min="6929" max="6929" width="14.5" style="3" customWidth="1"/>
    <col min="6930" max="6930" width="15.625" style="3" customWidth="1"/>
    <col min="6931" max="7168" width="9" style="3"/>
    <col min="7169" max="7169" width="2.625" style="3" customWidth="1"/>
    <col min="7170" max="7170" width="5.125" style="3" customWidth="1"/>
    <col min="7171" max="7171" width="0" style="3" hidden="1" customWidth="1"/>
    <col min="7172" max="7172" width="13.625" style="3" customWidth="1"/>
    <col min="7173" max="7173" width="12.625" style="3" customWidth="1"/>
    <col min="7174" max="7174" width="35.625" style="3" customWidth="1"/>
    <col min="7175" max="7175" width="6.25" style="3" customWidth="1"/>
    <col min="7176" max="7177" width="9.875" style="3" bestFit="1" customWidth="1"/>
    <col min="7178" max="7178" width="5.75" style="3" customWidth="1"/>
    <col min="7179" max="7179" width="35.625" style="3" customWidth="1"/>
    <col min="7180" max="7180" width="11.375" style="3" customWidth="1"/>
    <col min="7181" max="7181" width="6.625" style="3" customWidth="1"/>
    <col min="7182" max="7182" width="22.75" style="3" bestFit="1" customWidth="1"/>
    <col min="7183" max="7183" width="6.375" style="3" customWidth="1"/>
    <col min="7184" max="7184" width="13.25" style="3" customWidth="1"/>
    <col min="7185" max="7185" width="14.5" style="3" customWidth="1"/>
    <col min="7186" max="7186" width="15.625" style="3" customWidth="1"/>
    <col min="7187" max="7424" width="9" style="3"/>
    <col min="7425" max="7425" width="2.625" style="3" customWidth="1"/>
    <col min="7426" max="7426" width="5.125" style="3" customWidth="1"/>
    <col min="7427" max="7427" width="0" style="3" hidden="1" customWidth="1"/>
    <col min="7428" max="7428" width="13.625" style="3" customWidth="1"/>
    <col min="7429" max="7429" width="12.625" style="3" customWidth="1"/>
    <col min="7430" max="7430" width="35.625" style="3" customWidth="1"/>
    <col min="7431" max="7431" width="6.25" style="3" customWidth="1"/>
    <col min="7432" max="7433" width="9.875" style="3" bestFit="1" customWidth="1"/>
    <col min="7434" max="7434" width="5.75" style="3" customWidth="1"/>
    <col min="7435" max="7435" width="35.625" style="3" customWidth="1"/>
    <col min="7436" max="7436" width="11.375" style="3" customWidth="1"/>
    <col min="7437" max="7437" width="6.625" style="3" customWidth="1"/>
    <col min="7438" max="7438" width="22.75" style="3" bestFit="1" customWidth="1"/>
    <col min="7439" max="7439" width="6.375" style="3" customWidth="1"/>
    <col min="7440" max="7440" width="13.25" style="3" customWidth="1"/>
    <col min="7441" max="7441" width="14.5" style="3" customWidth="1"/>
    <col min="7442" max="7442" width="15.625" style="3" customWidth="1"/>
    <col min="7443" max="7680" width="9" style="3"/>
    <col min="7681" max="7681" width="2.625" style="3" customWidth="1"/>
    <col min="7682" max="7682" width="5.125" style="3" customWidth="1"/>
    <col min="7683" max="7683" width="0" style="3" hidden="1" customWidth="1"/>
    <col min="7684" max="7684" width="13.625" style="3" customWidth="1"/>
    <col min="7685" max="7685" width="12.625" style="3" customWidth="1"/>
    <col min="7686" max="7686" width="35.625" style="3" customWidth="1"/>
    <col min="7687" max="7687" width="6.25" style="3" customWidth="1"/>
    <col min="7688" max="7689" width="9.875" style="3" bestFit="1" customWidth="1"/>
    <col min="7690" max="7690" width="5.75" style="3" customWidth="1"/>
    <col min="7691" max="7691" width="35.625" style="3" customWidth="1"/>
    <col min="7692" max="7692" width="11.375" style="3" customWidth="1"/>
    <col min="7693" max="7693" width="6.625" style="3" customWidth="1"/>
    <col min="7694" max="7694" width="22.75" style="3" bestFit="1" customWidth="1"/>
    <col min="7695" max="7695" width="6.375" style="3" customWidth="1"/>
    <col min="7696" max="7696" width="13.25" style="3" customWidth="1"/>
    <col min="7697" max="7697" width="14.5" style="3" customWidth="1"/>
    <col min="7698" max="7698" width="15.625" style="3" customWidth="1"/>
    <col min="7699" max="7936" width="9" style="3"/>
    <col min="7937" max="7937" width="2.625" style="3" customWidth="1"/>
    <col min="7938" max="7938" width="5.125" style="3" customWidth="1"/>
    <col min="7939" max="7939" width="0" style="3" hidden="1" customWidth="1"/>
    <col min="7940" max="7940" width="13.625" style="3" customWidth="1"/>
    <col min="7941" max="7941" width="12.625" style="3" customWidth="1"/>
    <col min="7942" max="7942" width="35.625" style="3" customWidth="1"/>
    <col min="7943" max="7943" width="6.25" style="3" customWidth="1"/>
    <col min="7944" max="7945" width="9.875" style="3" bestFit="1" customWidth="1"/>
    <col min="7946" max="7946" width="5.75" style="3" customWidth="1"/>
    <col min="7947" max="7947" width="35.625" style="3" customWidth="1"/>
    <col min="7948" max="7948" width="11.375" style="3" customWidth="1"/>
    <col min="7949" max="7949" width="6.625" style="3" customWidth="1"/>
    <col min="7950" max="7950" width="22.75" style="3" bestFit="1" customWidth="1"/>
    <col min="7951" max="7951" width="6.375" style="3" customWidth="1"/>
    <col min="7952" max="7952" width="13.25" style="3" customWidth="1"/>
    <col min="7953" max="7953" width="14.5" style="3" customWidth="1"/>
    <col min="7954" max="7954" width="15.625" style="3" customWidth="1"/>
    <col min="7955" max="8192" width="9" style="3"/>
    <col min="8193" max="8193" width="2.625" style="3" customWidth="1"/>
    <col min="8194" max="8194" width="5.125" style="3" customWidth="1"/>
    <col min="8195" max="8195" width="0" style="3" hidden="1" customWidth="1"/>
    <col min="8196" max="8196" width="13.625" style="3" customWidth="1"/>
    <col min="8197" max="8197" width="12.625" style="3" customWidth="1"/>
    <col min="8198" max="8198" width="35.625" style="3" customWidth="1"/>
    <col min="8199" max="8199" width="6.25" style="3" customWidth="1"/>
    <col min="8200" max="8201" width="9.875" style="3" bestFit="1" customWidth="1"/>
    <col min="8202" max="8202" width="5.75" style="3" customWidth="1"/>
    <col min="8203" max="8203" width="35.625" style="3" customWidth="1"/>
    <col min="8204" max="8204" width="11.375" style="3" customWidth="1"/>
    <col min="8205" max="8205" width="6.625" style="3" customWidth="1"/>
    <col min="8206" max="8206" width="22.75" style="3" bestFit="1" customWidth="1"/>
    <col min="8207" max="8207" width="6.375" style="3" customWidth="1"/>
    <col min="8208" max="8208" width="13.25" style="3" customWidth="1"/>
    <col min="8209" max="8209" width="14.5" style="3" customWidth="1"/>
    <col min="8210" max="8210" width="15.625" style="3" customWidth="1"/>
    <col min="8211" max="8448" width="9" style="3"/>
    <col min="8449" max="8449" width="2.625" style="3" customWidth="1"/>
    <col min="8450" max="8450" width="5.125" style="3" customWidth="1"/>
    <col min="8451" max="8451" width="0" style="3" hidden="1" customWidth="1"/>
    <col min="8452" max="8452" width="13.625" style="3" customWidth="1"/>
    <col min="8453" max="8453" width="12.625" style="3" customWidth="1"/>
    <col min="8454" max="8454" width="35.625" style="3" customWidth="1"/>
    <col min="8455" max="8455" width="6.25" style="3" customWidth="1"/>
    <col min="8456" max="8457" width="9.875" style="3" bestFit="1" customWidth="1"/>
    <col min="8458" max="8458" width="5.75" style="3" customWidth="1"/>
    <col min="8459" max="8459" width="35.625" style="3" customWidth="1"/>
    <col min="8460" max="8460" width="11.375" style="3" customWidth="1"/>
    <col min="8461" max="8461" width="6.625" style="3" customWidth="1"/>
    <col min="8462" max="8462" width="22.75" style="3" bestFit="1" customWidth="1"/>
    <col min="8463" max="8463" width="6.375" style="3" customWidth="1"/>
    <col min="8464" max="8464" width="13.25" style="3" customWidth="1"/>
    <col min="8465" max="8465" width="14.5" style="3" customWidth="1"/>
    <col min="8466" max="8466" width="15.625" style="3" customWidth="1"/>
    <col min="8467" max="8704" width="9" style="3"/>
    <col min="8705" max="8705" width="2.625" style="3" customWidth="1"/>
    <col min="8706" max="8706" width="5.125" style="3" customWidth="1"/>
    <col min="8707" max="8707" width="0" style="3" hidden="1" customWidth="1"/>
    <col min="8708" max="8708" width="13.625" style="3" customWidth="1"/>
    <col min="8709" max="8709" width="12.625" style="3" customWidth="1"/>
    <col min="8710" max="8710" width="35.625" style="3" customWidth="1"/>
    <col min="8711" max="8711" width="6.25" style="3" customWidth="1"/>
    <col min="8712" max="8713" width="9.875" style="3" bestFit="1" customWidth="1"/>
    <col min="8714" max="8714" width="5.75" style="3" customWidth="1"/>
    <col min="8715" max="8715" width="35.625" style="3" customWidth="1"/>
    <col min="8716" max="8716" width="11.375" style="3" customWidth="1"/>
    <col min="8717" max="8717" width="6.625" style="3" customWidth="1"/>
    <col min="8718" max="8718" width="22.75" style="3" bestFit="1" customWidth="1"/>
    <col min="8719" max="8719" width="6.375" style="3" customWidth="1"/>
    <col min="8720" max="8720" width="13.25" style="3" customWidth="1"/>
    <col min="8721" max="8721" width="14.5" style="3" customWidth="1"/>
    <col min="8722" max="8722" width="15.625" style="3" customWidth="1"/>
    <col min="8723" max="8960" width="9" style="3"/>
    <col min="8961" max="8961" width="2.625" style="3" customWidth="1"/>
    <col min="8962" max="8962" width="5.125" style="3" customWidth="1"/>
    <col min="8963" max="8963" width="0" style="3" hidden="1" customWidth="1"/>
    <col min="8964" max="8964" width="13.625" style="3" customWidth="1"/>
    <col min="8965" max="8965" width="12.625" style="3" customWidth="1"/>
    <col min="8966" max="8966" width="35.625" style="3" customWidth="1"/>
    <col min="8967" max="8967" width="6.25" style="3" customWidth="1"/>
    <col min="8968" max="8969" width="9.875" style="3" bestFit="1" customWidth="1"/>
    <col min="8970" max="8970" width="5.75" style="3" customWidth="1"/>
    <col min="8971" max="8971" width="35.625" style="3" customWidth="1"/>
    <col min="8972" max="8972" width="11.375" style="3" customWidth="1"/>
    <col min="8973" max="8973" width="6.625" style="3" customWidth="1"/>
    <col min="8974" max="8974" width="22.75" style="3" bestFit="1" customWidth="1"/>
    <col min="8975" max="8975" width="6.375" style="3" customWidth="1"/>
    <col min="8976" max="8976" width="13.25" style="3" customWidth="1"/>
    <col min="8977" max="8977" width="14.5" style="3" customWidth="1"/>
    <col min="8978" max="8978" width="15.625" style="3" customWidth="1"/>
    <col min="8979" max="9216" width="9" style="3"/>
    <col min="9217" max="9217" width="2.625" style="3" customWidth="1"/>
    <col min="9218" max="9218" width="5.125" style="3" customWidth="1"/>
    <col min="9219" max="9219" width="0" style="3" hidden="1" customWidth="1"/>
    <col min="9220" max="9220" width="13.625" style="3" customWidth="1"/>
    <col min="9221" max="9221" width="12.625" style="3" customWidth="1"/>
    <col min="9222" max="9222" width="35.625" style="3" customWidth="1"/>
    <col min="9223" max="9223" width="6.25" style="3" customWidth="1"/>
    <col min="9224" max="9225" width="9.875" style="3" bestFit="1" customWidth="1"/>
    <col min="9226" max="9226" width="5.75" style="3" customWidth="1"/>
    <col min="9227" max="9227" width="35.625" style="3" customWidth="1"/>
    <col min="9228" max="9228" width="11.375" style="3" customWidth="1"/>
    <col min="9229" max="9229" width="6.625" style="3" customWidth="1"/>
    <col min="9230" max="9230" width="22.75" style="3" bestFit="1" customWidth="1"/>
    <col min="9231" max="9231" width="6.375" style="3" customWidth="1"/>
    <col min="9232" max="9232" width="13.25" style="3" customWidth="1"/>
    <col min="9233" max="9233" width="14.5" style="3" customWidth="1"/>
    <col min="9234" max="9234" width="15.625" style="3" customWidth="1"/>
    <col min="9235" max="9472" width="9" style="3"/>
    <col min="9473" max="9473" width="2.625" style="3" customWidth="1"/>
    <col min="9474" max="9474" width="5.125" style="3" customWidth="1"/>
    <col min="9475" max="9475" width="0" style="3" hidden="1" customWidth="1"/>
    <col min="9476" max="9476" width="13.625" style="3" customWidth="1"/>
    <col min="9477" max="9477" width="12.625" style="3" customWidth="1"/>
    <col min="9478" max="9478" width="35.625" style="3" customWidth="1"/>
    <col min="9479" max="9479" width="6.25" style="3" customWidth="1"/>
    <col min="9480" max="9481" width="9.875" style="3" bestFit="1" customWidth="1"/>
    <col min="9482" max="9482" width="5.75" style="3" customWidth="1"/>
    <col min="9483" max="9483" width="35.625" style="3" customWidth="1"/>
    <col min="9484" max="9484" width="11.375" style="3" customWidth="1"/>
    <col min="9485" max="9485" width="6.625" style="3" customWidth="1"/>
    <col min="9486" max="9486" width="22.75" style="3" bestFit="1" customWidth="1"/>
    <col min="9487" max="9487" width="6.375" style="3" customWidth="1"/>
    <col min="9488" max="9488" width="13.25" style="3" customWidth="1"/>
    <col min="9489" max="9489" width="14.5" style="3" customWidth="1"/>
    <col min="9490" max="9490" width="15.625" style="3" customWidth="1"/>
    <col min="9491" max="9728" width="9" style="3"/>
    <col min="9729" max="9729" width="2.625" style="3" customWidth="1"/>
    <col min="9730" max="9730" width="5.125" style="3" customWidth="1"/>
    <col min="9731" max="9731" width="0" style="3" hidden="1" customWidth="1"/>
    <col min="9732" max="9732" width="13.625" style="3" customWidth="1"/>
    <col min="9733" max="9733" width="12.625" style="3" customWidth="1"/>
    <col min="9734" max="9734" width="35.625" style="3" customWidth="1"/>
    <col min="9735" max="9735" width="6.25" style="3" customWidth="1"/>
    <col min="9736" max="9737" width="9.875" style="3" bestFit="1" customWidth="1"/>
    <col min="9738" max="9738" width="5.75" style="3" customWidth="1"/>
    <col min="9739" max="9739" width="35.625" style="3" customWidth="1"/>
    <col min="9740" max="9740" width="11.375" style="3" customWidth="1"/>
    <col min="9741" max="9741" width="6.625" style="3" customWidth="1"/>
    <col min="9742" max="9742" width="22.75" style="3" bestFit="1" customWidth="1"/>
    <col min="9743" max="9743" width="6.375" style="3" customWidth="1"/>
    <col min="9744" max="9744" width="13.25" style="3" customWidth="1"/>
    <col min="9745" max="9745" width="14.5" style="3" customWidth="1"/>
    <col min="9746" max="9746" width="15.625" style="3" customWidth="1"/>
    <col min="9747" max="9984" width="9" style="3"/>
    <col min="9985" max="9985" width="2.625" style="3" customWidth="1"/>
    <col min="9986" max="9986" width="5.125" style="3" customWidth="1"/>
    <col min="9987" max="9987" width="0" style="3" hidden="1" customWidth="1"/>
    <col min="9988" max="9988" width="13.625" style="3" customWidth="1"/>
    <col min="9989" max="9989" width="12.625" style="3" customWidth="1"/>
    <col min="9990" max="9990" width="35.625" style="3" customWidth="1"/>
    <col min="9991" max="9991" width="6.25" style="3" customWidth="1"/>
    <col min="9992" max="9993" width="9.875" style="3" bestFit="1" customWidth="1"/>
    <col min="9994" max="9994" width="5.75" style="3" customWidth="1"/>
    <col min="9995" max="9995" width="35.625" style="3" customWidth="1"/>
    <col min="9996" max="9996" width="11.375" style="3" customWidth="1"/>
    <col min="9997" max="9997" width="6.625" style="3" customWidth="1"/>
    <col min="9998" max="9998" width="22.75" style="3" bestFit="1" customWidth="1"/>
    <col min="9999" max="9999" width="6.375" style="3" customWidth="1"/>
    <col min="10000" max="10000" width="13.25" style="3" customWidth="1"/>
    <col min="10001" max="10001" width="14.5" style="3" customWidth="1"/>
    <col min="10002" max="10002" width="15.625" style="3" customWidth="1"/>
    <col min="10003" max="10240" width="9" style="3"/>
    <col min="10241" max="10241" width="2.625" style="3" customWidth="1"/>
    <col min="10242" max="10242" width="5.125" style="3" customWidth="1"/>
    <col min="10243" max="10243" width="0" style="3" hidden="1" customWidth="1"/>
    <col min="10244" max="10244" width="13.625" style="3" customWidth="1"/>
    <col min="10245" max="10245" width="12.625" style="3" customWidth="1"/>
    <col min="10246" max="10246" width="35.625" style="3" customWidth="1"/>
    <col min="10247" max="10247" width="6.25" style="3" customWidth="1"/>
    <col min="10248" max="10249" width="9.875" style="3" bestFit="1" customWidth="1"/>
    <col min="10250" max="10250" width="5.75" style="3" customWidth="1"/>
    <col min="10251" max="10251" width="35.625" style="3" customWidth="1"/>
    <col min="10252" max="10252" width="11.375" style="3" customWidth="1"/>
    <col min="10253" max="10253" width="6.625" style="3" customWidth="1"/>
    <col min="10254" max="10254" width="22.75" style="3" bestFit="1" customWidth="1"/>
    <col min="10255" max="10255" width="6.375" style="3" customWidth="1"/>
    <col min="10256" max="10256" width="13.25" style="3" customWidth="1"/>
    <col min="10257" max="10257" width="14.5" style="3" customWidth="1"/>
    <col min="10258" max="10258" width="15.625" style="3" customWidth="1"/>
    <col min="10259" max="10496" width="9" style="3"/>
    <col min="10497" max="10497" width="2.625" style="3" customWidth="1"/>
    <col min="10498" max="10498" width="5.125" style="3" customWidth="1"/>
    <col min="10499" max="10499" width="0" style="3" hidden="1" customWidth="1"/>
    <col min="10500" max="10500" width="13.625" style="3" customWidth="1"/>
    <col min="10501" max="10501" width="12.625" style="3" customWidth="1"/>
    <col min="10502" max="10502" width="35.625" style="3" customWidth="1"/>
    <col min="10503" max="10503" width="6.25" style="3" customWidth="1"/>
    <col min="10504" max="10505" width="9.875" style="3" bestFit="1" customWidth="1"/>
    <col min="10506" max="10506" width="5.75" style="3" customWidth="1"/>
    <col min="10507" max="10507" width="35.625" style="3" customWidth="1"/>
    <col min="10508" max="10508" width="11.375" style="3" customWidth="1"/>
    <col min="10509" max="10509" width="6.625" style="3" customWidth="1"/>
    <col min="10510" max="10510" width="22.75" style="3" bestFit="1" customWidth="1"/>
    <col min="10511" max="10511" width="6.375" style="3" customWidth="1"/>
    <col min="10512" max="10512" width="13.25" style="3" customWidth="1"/>
    <col min="10513" max="10513" width="14.5" style="3" customWidth="1"/>
    <col min="10514" max="10514" width="15.625" style="3" customWidth="1"/>
    <col min="10515" max="10752" width="9" style="3"/>
    <col min="10753" max="10753" width="2.625" style="3" customWidth="1"/>
    <col min="10754" max="10754" width="5.125" style="3" customWidth="1"/>
    <col min="10755" max="10755" width="0" style="3" hidden="1" customWidth="1"/>
    <col min="10756" max="10756" width="13.625" style="3" customWidth="1"/>
    <col min="10757" max="10757" width="12.625" style="3" customWidth="1"/>
    <col min="10758" max="10758" width="35.625" style="3" customWidth="1"/>
    <col min="10759" max="10759" width="6.25" style="3" customWidth="1"/>
    <col min="10760" max="10761" width="9.875" style="3" bestFit="1" customWidth="1"/>
    <col min="10762" max="10762" width="5.75" style="3" customWidth="1"/>
    <col min="10763" max="10763" width="35.625" style="3" customWidth="1"/>
    <col min="10764" max="10764" width="11.375" style="3" customWidth="1"/>
    <col min="10765" max="10765" width="6.625" style="3" customWidth="1"/>
    <col min="10766" max="10766" width="22.75" style="3" bestFit="1" customWidth="1"/>
    <col min="10767" max="10767" width="6.375" style="3" customWidth="1"/>
    <col min="10768" max="10768" width="13.25" style="3" customWidth="1"/>
    <col min="10769" max="10769" width="14.5" style="3" customWidth="1"/>
    <col min="10770" max="10770" width="15.625" style="3" customWidth="1"/>
    <col min="10771" max="11008" width="9" style="3"/>
    <col min="11009" max="11009" width="2.625" style="3" customWidth="1"/>
    <col min="11010" max="11010" width="5.125" style="3" customWidth="1"/>
    <col min="11011" max="11011" width="0" style="3" hidden="1" customWidth="1"/>
    <col min="11012" max="11012" width="13.625" style="3" customWidth="1"/>
    <col min="11013" max="11013" width="12.625" style="3" customWidth="1"/>
    <col min="11014" max="11014" width="35.625" style="3" customWidth="1"/>
    <col min="11015" max="11015" width="6.25" style="3" customWidth="1"/>
    <col min="11016" max="11017" width="9.875" style="3" bestFit="1" customWidth="1"/>
    <col min="11018" max="11018" width="5.75" style="3" customWidth="1"/>
    <col min="11019" max="11019" width="35.625" style="3" customWidth="1"/>
    <col min="11020" max="11020" width="11.375" style="3" customWidth="1"/>
    <col min="11021" max="11021" width="6.625" style="3" customWidth="1"/>
    <col min="11022" max="11022" width="22.75" style="3" bestFit="1" customWidth="1"/>
    <col min="11023" max="11023" width="6.375" style="3" customWidth="1"/>
    <col min="11024" max="11024" width="13.25" style="3" customWidth="1"/>
    <col min="11025" max="11025" width="14.5" style="3" customWidth="1"/>
    <col min="11026" max="11026" width="15.625" style="3" customWidth="1"/>
    <col min="11027" max="11264" width="9" style="3"/>
    <col min="11265" max="11265" width="2.625" style="3" customWidth="1"/>
    <col min="11266" max="11266" width="5.125" style="3" customWidth="1"/>
    <col min="11267" max="11267" width="0" style="3" hidden="1" customWidth="1"/>
    <col min="11268" max="11268" width="13.625" style="3" customWidth="1"/>
    <col min="11269" max="11269" width="12.625" style="3" customWidth="1"/>
    <col min="11270" max="11270" width="35.625" style="3" customWidth="1"/>
    <col min="11271" max="11271" width="6.25" style="3" customWidth="1"/>
    <col min="11272" max="11273" width="9.875" style="3" bestFit="1" customWidth="1"/>
    <col min="11274" max="11274" width="5.75" style="3" customWidth="1"/>
    <col min="11275" max="11275" width="35.625" style="3" customWidth="1"/>
    <col min="11276" max="11276" width="11.375" style="3" customWidth="1"/>
    <col min="11277" max="11277" width="6.625" style="3" customWidth="1"/>
    <col min="11278" max="11278" width="22.75" style="3" bestFit="1" customWidth="1"/>
    <col min="11279" max="11279" width="6.375" style="3" customWidth="1"/>
    <col min="11280" max="11280" width="13.25" style="3" customWidth="1"/>
    <col min="11281" max="11281" width="14.5" style="3" customWidth="1"/>
    <col min="11282" max="11282" width="15.625" style="3" customWidth="1"/>
    <col min="11283" max="11520" width="9" style="3"/>
    <col min="11521" max="11521" width="2.625" style="3" customWidth="1"/>
    <col min="11522" max="11522" width="5.125" style="3" customWidth="1"/>
    <col min="11523" max="11523" width="0" style="3" hidden="1" customWidth="1"/>
    <col min="11524" max="11524" width="13.625" style="3" customWidth="1"/>
    <col min="11525" max="11525" width="12.625" style="3" customWidth="1"/>
    <col min="11526" max="11526" width="35.625" style="3" customWidth="1"/>
    <col min="11527" max="11527" width="6.25" style="3" customWidth="1"/>
    <col min="11528" max="11529" width="9.875" style="3" bestFit="1" customWidth="1"/>
    <col min="11530" max="11530" width="5.75" style="3" customWidth="1"/>
    <col min="11531" max="11531" width="35.625" style="3" customWidth="1"/>
    <col min="11532" max="11532" width="11.375" style="3" customWidth="1"/>
    <col min="11533" max="11533" width="6.625" style="3" customWidth="1"/>
    <col min="11534" max="11534" width="22.75" style="3" bestFit="1" customWidth="1"/>
    <col min="11535" max="11535" width="6.375" style="3" customWidth="1"/>
    <col min="11536" max="11536" width="13.25" style="3" customWidth="1"/>
    <col min="11537" max="11537" width="14.5" style="3" customWidth="1"/>
    <col min="11538" max="11538" width="15.625" style="3" customWidth="1"/>
    <col min="11539" max="11776" width="9" style="3"/>
    <col min="11777" max="11777" width="2.625" style="3" customWidth="1"/>
    <col min="11778" max="11778" width="5.125" style="3" customWidth="1"/>
    <col min="11779" max="11779" width="0" style="3" hidden="1" customWidth="1"/>
    <col min="11780" max="11780" width="13.625" style="3" customWidth="1"/>
    <col min="11781" max="11781" width="12.625" style="3" customWidth="1"/>
    <col min="11782" max="11782" width="35.625" style="3" customWidth="1"/>
    <col min="11783" max="11783" width="6.25" style="3" customWidth="1"/>
    <col min="11784" max="11785" width="9.875" style="3" bestFit="1" customWidth="1"/>
    <col min="11786" max="11786" width="5.75" style="3" customWidth="1"/>
    <col min="11787" max="11787" width="35.625" style="3" customWidth="1"/>
    <col min="11788" max="11788" width="11.375" style="3" customWidth="1"/>
    <col min="11789" max="11789" width="6.625" style="3" customWidth="1"/>
    <col min="11790" max="11790" width="22.75" style="3" bestFit="1" customWidth="1"/>
    <col min="11791" max="11791" width="6.375" style="3" customWidth="1"/>
    <col min="11792" max="11792" width="13.25" style="3" customWidth="1"/>
    <col min="11793" max="11793" width="14.5" style="3" customWidth="1"/>
    <col min="11794" max="11794" width="15.625" style="3" customWidth="1"/>
    <col min="11795" max="12032" width="9" style="3"/>
    <col min="12033" max="12033" width="2.625" style="3" customWidth="1"/>
    <col min="12034" max="12034" width="5.125" style="3" customWidth="1"/>
    <col min="12035" max="12035" width="0" style="3" hidden="1" customWidth="1"/>
    <col min="12036" max="12036" width="13.625" style="3" customWidth="1"/>
    <col min="12037" max="12037" width="12.625" style="3" customWidth="1"/>
    <col min="12038" max="12038" width="35.625" style="3" customWidth="1"/>
    <col min="12039" max="12039" width="6.25" style="3" customWidth="1"/>
    <col min="12040" max="12041" width="9.875" style="3" bestFit="1" customWidth="1"/>
    <col min="12042" max="12042" width="5.75" style="3" customWidth="1"/>
    <col min="12043" max="12043" width="35.625" style="3" customWidth="1"/>
    <col min="12044" max="12044" width="11.375" style="3" customWidth="1"/>
    <col min="12045" max="12045" width="6.625" style="3" customWidth="1"/>
    <col min="12046" max="12046" width="22.75" style="3" bestFit="1" customWidth="1"/>
    <col min="12047" max="12047" width="6.375" style="3" customWidth="1"/>
    <col min="12048" max="12048" width="13.25" style="3" customWidth="1"/>
    <col min="12049" max="12049" width="14.5" style="3" customWidth="1"/>
    <col min="12050" max="12050" width="15.625" style="3" customWidth="1"/>
    <col min="12051" max="12288" width="9" style="3"/>
    <col min="12289" max="12289" width="2.625" style="3" customWidth="1"/>
    <col min="12290" max="12290" width="5.125" style="3" customWidth="1"/>
    <col min="12291" max="12291" width="0" style="3" hidden="1" customWidth="1"/>
    <col min="12292" max="12292" width="13.625" style="3" customWidth="1"/>
    <col min="12293" max="12293" width="12.625" style="3" customWidth="1"/>
    <col min="12294" max="12294" width="35.625" style="3" customWidth="1"/>
    <col min="12295" max="12295" width="6.25" style="3" customWidth="1"/>
    <col min="12296" max="12297" width="9.875" style="3" bestFit="1" customWidth="1"/>
    <col min="12298" max="12298" width="5.75" style="3" customWidth="1"/>
    <col min="12299" max="12299" width="35.625" style="3" customWidth="1"/>
    <col min="12300" max="12300" width="11.375" style="3" customWidth="1"/>
    <col min="12301" max="12301" width="6.625" style="3" customWidth="1"/>
    <col min="12302" max="12302" width="22.75" style="3" bestFit="1" customWidth="1"/>
    <col min="12303" max="12303" width="6.375" style="3" customWidth="1"/>
    <col min="12304" max="12304" width="13.25" style="3" customWidth="1"/>
    <col min="12305" max="12305" width="14.5" style="3" customWidth="1"/>
    <col min="12306" max="12306" width="15.625" style="3" customWidth="1"/>
    <col min="12307" max="12544" width="9" style="3"/>
    <col min="12545" max="12545" width="2.625" style="3" customWidth="1"/>
    <col min="12546" max="12546" width="5.125" style="3" customWidth="1"/>
    <col min="12547" max="12547" width="0" style="3" hidden="1" customWidth="1"/>
    <col min="12548" max="12548" width="13.625" style="3" customWidth="1"/>
    <col min="12549" max="12549" width="12.625" style="3" customWidth="1"/>
    <col min="12550" max="12550" width="35.625" style="3" customWidth="1"/>
    <col min="12551" max="12551" width="6.25" style="3" customWidth="1"/>
    <col min="12552" max="12553" width="9.875" style="3" bestFit="1" customWidth="1"/>
    <col min="12554" max="12554" width="5.75" style="3" customWidth="1"/>
    <col min="12555" max="12555" width="35.625" style="3" customWidth="1"/>
    <col min="12556" max="12556" width="11.375" style="3" customWidth="1"/>
    <col min="12557" max="12557" width="6.625" style="3" customWidth="1"/>
    <col min="12558" max="12558" width="22.75" style="3" bestFit="1" customWidth="1"/>
    <col min="12559" max="12559" width="6.375" style="3" customWidth="1"/>
    <col min="12560" max="12560" width="13.25" style="3" customWidth="1"/>
    <col min="12561" max="12561" width="14.5" style="3" customWidth="1"/>
    <col min="12562" max="12562" width="15.625" style="3" customWidth="1"/>
    <col min="12563" max="12800" width="9" style="3"/>
    <col min="12801" max="12801" width="2.625" style="3" customWidth="1"/>
    <col min="12802" max="12802" width="5.125" style="3" customWidth="1"/>
    <col min="12803" max="12803" width="0" style="3" hidden="1" customWidth="1"/>
    <col min="12804" max="12804" width="13.625" style="3" customWidth="1"/>
    <col min="12805" max="12805" width="12.625" style="3" customWidth="1"/>
    <col min="12806" max="12806" width="35.625" style="3" customWidth="1"/>
    <col min="12807" max="12807" width="6.25" style="3" customWidth="1"/>
    <col min="12808" max="12809" width="9.875" style="3" bestFit="1" customWidth="1"/>
    <col min="12810" max="12810" width="5.75" style="3" customWidth="1"/>
    <col min="12811" max="12811" width="35.625" style="3" customWidth="1"/>
    <col min="12812" max="12812" width="11.375" style="3" customWidth="1"/>
    <col min="12813" max="12813" width="6.625" style="3" customWidth="1"/>
    <col min="12814" max="12814" width="22.75" style="3" bestFit="1" customWidth="1"/>
    <col min="12815" max="12815" width="6.375" style="3" customWidth="1"/>
    <col min="12816" max="12816" width="13.25" style="3" customWidth="1"/>
    <col min="12817" max="12817" width="14.5" style="3" customWidth="1"/>
    <col min="12818" max="12818" width="15.625" style="3" customWidth="1"/>
    <col min="12819" max="13056" width="9" style="3"/>
    <col min="13057" max="13057" width="2.625" style="3" customWidth="1"/>
    <col min="13058" max="13058" width="5.125" style="3" customWidth="1"/>
    <col min="13059" max="13059" width="0" style="3" hidden="1" customWidth="1"/>
    <col min="13060" max="13060" width="13.625" style="3" customWidth="1"/>
    <col min="13061" max="13061" width="12.625" style="3" customWidth="1"/>
    <col min="13062" max="13062" width="35.625" style="3" customWidth="1"/>
    <col min="13063" max="13063" width="6.25" style="3" customWidth="1"/>
    <col min="13064" max="13065" width="9.875" style="3" bestFit="1" customWidth="1"/>
    <col min="13066" max="13066" width="5.75" style="3" customWidth="1"/>
    <col min="13067" max="13067" width="35.625" style="3" customWidth="1"/>
    <col min="13068" max="13068" width="11.375" style="3" customWidth="1"/>
    <col min="13069" max="13069" width="6.625" style="3" customWidth="1"/>
    <col min="13070" max="13070" width="22.75" style="3" bestFit="1" customWidth="1"/>
    <col min="13071" max="13071" width="6.375" style="3" customWidth="1"/>
    <col min="13072" max="13072" width="13.25" style="3" customWidth="1"/>
    <col min="13073" max="13073" width="14.5" style="3" customWidth="1"/>
    <col min="13074" max="13074" width="15.625" style="3" customWidth="1"/>
    <col min="13075" max="13312" width="9" style="3"/>
    <col min="13313" max="13313" width="2.625" style="3" customWidth="1"/>
    <col min="13314" max="13314" width="5.125" style="3" customWidth="1"/>
    <col min="13315" max="13315" width="0" style="3" hidden="1" customWidth="1"/>
    <col min="13316" max="13316" width="13.625" style="3" customWidth="1"/>
    <col min="13317" max="13317" width="12.625" style="3" customWidth="1"/>
    <col min="13318" max="13318" width="35.625" style="3" customWidth="1"/>
    <col min="13319" max="13319" width="6.25" style="3" customWidth="1"/>
    <col min="13320" max="13321" width="9.875" style="3" bestFit="1" customWidth="1"/>
    <col min="13322" max="13322" width="5.75" style="3" customWidth="1"/>
    <col min="13323" max="13323" width="35.625" style="3" customWidth="1"/>
    <col min="13324" max="13324" width="11.375" style="3" customWidth="1"/>
    <col min="13325" max="13325" width="6.625" style="3" customWidth="1"/>
    <col min="13326" max="13326" width="22.75" style="3" bestFit="1" customWidth="1"/>
    <col min="13327" max="13327" width="6.375" style="3" customWidth="1"/>
    <col min="13328" max="13328" width="13.25" style="3" customWidth="1"/>
    <col min="13329" max="13329" width="14.5" style="3" customWidth="1"/>
    <col min="13330" max="13330" width="15.625" style="3" customWidth="1"/>
    <col min="13331" max="13568" width="9" style="3"/>
    <col min="13569" max="13569" width="2.625" style="3" customWidth="1"/>
    <col min="13570" max="13570" width="5.125" style="3" customWidth="1"/>
    <col min="13571" max="13571" width="0" style="3" hidden="1" customWidth="1"/>
    <col min="13572" max="13572" width="13.625" style="3" customWidth="1"/>
    <col min="13573" max="13573" width="12.625" style="3" customWidth="1"/>
    <col min="13574" max="13574" width="35.625" style="3" customWidth="1"/>
    <col min="13575" max="13575" width="6.25" style="3" customWidth="1"/>
    <col min="13576" max="13577" width="9.875" style="3" bestFit="1" customWidth="1"/>
    <col min="13578" max="13578" width="5.75" style="3" customWidth="1"/>
    <col min="13579" max="13579" width="35.625" style="3" customWidth="1"/>
    <col min="13580" max="13580" width="11.375" style="3" customWidth="1"/>
    <col min="13581" max="13581" width="6.625" style="3" customWidth="1"/>
    <col min="13582" max="13582" width="22.75" style="3" bestFit="1" customWidth="1"/>
    <col min="13583" max="13583" width="6.375" style="3" customWidth="1"/>
    <col min="13584" max="13584" width="13.25" style="3" customWidth="1"/>
    <col min="13585" max="13585" width="14.5" style="3" customWidth="1"/>
    <col min="13586" max="13586" width="15.625" style="3" customWidth="1"/>
    <col min="13587" max="13824" width="9" style="3"/>
    <col min="13825" max="13825" width="2.625" style="3" customWidth="1"/>
    <col min="13826" max="13826" width="5.125" style="3" customWidth="1"/>
    <col min="13827" max="13827" width="0" style="3" hidden="1" customWidth="1"/>
    <col min="13828" max="13828" width="13.625" style="3" customWidth="1"/>
    <col min="13829" max="13829" width="12.625" style="3" customWidth="1"/>
    <col min="13830" max="13830" width="35.625" style="3" customWidth="1"/>
    <col min="13831" max="13831" width="6.25" style="3" customWidth="1"/>
    <col min="13832" max="13833" width="9.875" style="3" bestFit="1" customWidth="1"/>
    <col min="13834" max="13834" width="5.75" style="3" customWidth="1"/>
    <col min="13835" max="13835" width="35.625" style="3" customWidth="1"/>
    <col min="13836" max="13836" width="11.375" style="3" customWidth="1"/>
    <col min="13837" max="13837" width="6.625" style="3" customWidth="1"/>
    <col min="13838" max="13838" width="22.75" style="3" bestFit="1" customWidth="1"/>
    <col min="13839" max="13839" width="6.375" style="3" customWidth="1"/>
    <col min="13840" max="13840" width="13.25" style="3" customWidth="1"/>
    <col min="13841" max="13841" width="14.5" style="3" customWidth="1"/>
    <col min="13842" max="13842" width="15.625" style="3" customWidth="1"/>
    <col min="13843" max="14080" width="9" style="3"/>
    <col min="14081" max="14081" width="2.625" style="3" customWidth="1"/>
    <col min="14082" max="14082" width="5.125" style="3" customWidth="1"/>
    <col min="14083" max="14083" width="0" style="3" hidden="1" customWidth="1"/>
    <col min="14084" max="14084" width="13.625" style="3" customWidth="1"/>
    <col min="14085" max="14085" width="12.625" style="3" customWidth="1"/>
    <col min="14086" max="14086" width="35.625" style="3" customWidth="1"/>
    <col min="14087" max="14087" width="6.25" style="3" customWidth="1"/>
    <col min="14088" max="14089" width="9.875" style="3" bestFit="1" customWidth="1"/>
    <col min="14090" max="14090" width="5.75" style="3" customWidth="1"/>
    <col min="14091" max="14091" width="35.625" style="3" customWidth="1"/>
    <col min="14092" max="14092" width="11.375" style="3" customWidth="1"/>
    <col min="14093" max="14093" width="6.625" style="3" customWidth="1"/>
    <col min="14094" max="14094" width="22.75" style="3" bestFit="1" customWidth="1"/>
    <col min="14095" max="14095" width="6.375" style="3" customWidth="1"/>
    <col min="14096" max="14096" width="13.25" style="3" customWidth="1"/>
    <col min="14097" max="14097" width="14.5" style="3" customWidth="1"/>
    <col min="14098" max="14098" width="15.625" style="3" customWidth="1"/>
    <col min="14099" max="14336" width="9" style="3"/>
    <col min="14337" max="14337" width="2.625" style="3" customWidth="1"/>
    <col min="14338" max="14338" width="5.125" style="3" customWidth="1"/>
    <col min="14339" max="14339" width="0" style="3" hidden="1" customWidth="1"/>
    <col min="14340" max="14340" width="13.625" style="3" customWidth="1"/>
    <col min="14341" max="14341" width="12.625" style="3" customWidth="1"/>
    <col min="14342" max="14342" width="35.625" style="3" customWidth="1"/>
    <col min="14343" max="14343" width="6.25" style="3" customWidth="1"/>
    <col min="14344" max="14345" width="9.875" style="3" bestFit="1" customWidth="1"/>
    <col min="14346" max="14346" width="5.75" style="3" customWidth="1"/>
    <col min="14347" max="14347" width="35.625" style="3" customWidth="1"/>
    <col min="14348" max="14348" width="11.375" style="3" customWidth="1"/>
    <col min="14349" max="14349" width="6.625" style="3" customWidth="1"/>
    <col min="14350" max="14350" width="22.75" style="3" bestFit="1" customWidth="1"/>
    <col min="14351" max="14351" width="6.375" style="3" customWidth="1"/>
    <col min="14352" max="14352" width="13.25" style="3" customWidth="1"/>
    <col min="14353" max="14353" width="14.5" style="3" customWidth="1"/>
    <col min="14354" max="14354" width="15.625" style="3" customWidth="1"/>
    <col min="14355" max="14592" width="9" style="3"/>
    <col min="14593" max="14593" width="2.625" style="3" customWidth="1"/>
    <col min="14594" max="14594" width="5.125" style="3" customWidth="1"/>
    <col min="14595" max="14595" width="0" style="3" hidden="1" customWidth="1"/>
    <col min="14596" max="14596" width="13.625" style="3" customWidth="1"/>
    <col min="14597" max="14597" width="12.625" style="3" customWidth="1"/>
    <col min="14598" max="14598" width="35.625" style="3" customWidth="1"/>
    <col min="14599" max="14599" width="6.25" style="3" customWidth="1"/>
    <col min="14600" max="14601" width="9.875" style="3" bestFit="1" customWidth="1"/>
    <col min="14602" max="14602" width="5.75" style="3" customWidth="1"/>
    <col min="14603" max="14603" width="35.625" style="3" customWidth="1"/>
    <col min="14604" max="14604" width="11.375" style="3" customWidth="1"/>
    <col min="14605" max="14605" width="6.625" style="3" customWidth="1"/>
    <col min="14606" max="14606" width="22.75" style="3" bestFit="1" customWidth="1"/>
    <col min="14607" max="14607" width="6.375" style="3" customWidth="1"/>
    <col min="14608" max="14608" width="13.25" style="3" customWidth="1"/>
    <col min="14609" max="14609" width="14.5" style="3" customWidth="1"/>
    <col min="14610" max="14610" width="15.625" style="3" customWidth="1"/>
    <col min="14611" max="14848" width="9" style="3"/>
    <col min="14849" max="14849" width="2.625" style="3" customWidth="1"/>
    <col min="14850" max="14850" width="5.125" style="3" customWidth="1"/>
    <col min="14851" max="14851" width="0" style="3" hidden="1" customWidth="1"/>
    <col min="14852" max="14852" width="13.625" style="3" customWidth="1"/>
    <col min="14853" max="14853" width="12.625" style="3" customWidth="1"/>
    <col min="14854" max="14854" width="35.625" style="3" customWidth="1"/>
    <col min="14855" max="14855" width="6.25" style="3" customWidth="1"/>
    <col min="14856" max="14857" width="9.875" style="3" bestFit="1" customWidth="1"/>
    <col min="14858" max="14858" width="5.75" style="3" customWidth="1"/>
    <col min="14859" max="14859" width="35.625" style="3" customWidth="1"/>
    <col min="14860" max="14860" width="11.375" style="3" customWidth="1"/>
    <col min="14861" max="14861" width="6.625" style="3" customWidth="1"/>
    <col min="14862" max="14862" width="22.75" style="3" bestFit="1" customWidth="1"/>
    <col min="14863" max="14863" width="6.375" style="3" customWidth="1"/>
    <col min="14864" max="14864" width="13.25" style="3" customWidth="1"/>
    <col min="14865" max="14865" width="14.5" style="3" customWidth="1"/>
    <col min="14866" max="14866" width="15.625" style="3" customWidth="1"/>
    <col min="14867" max="15104" width="9" style="3"/>
    <col min="15105" max="15105" width="2.625" style="3" customWidth="1"/>
    <col min="15106" max="15106" width="5.125" style="3" customWidth="1"/>
    <col min="15107" max="15107" width="0" style="3" hidden="1" customWidth="1"/>
    <col min="15108" max="15108" width="13.625" style="3" customWidth="1"/>
    <col min="15109" max="15109" width="12.625" style="3" customWidth="1"/>
    <col min="15110" max="15110" width="35.625" style="3" customWidth="1"/>
    <col min="15111" max="15111" width="6.25" style="3" customWidth="1"/>
    <col min="15112" max="15113" width="9.875" style="3" bestFit="1" customWidth="1"/>
    <col min="15114" max="15114" width="5.75" style="3" customWidth="1"/>
    <col min="15115" max="15115" width="35.625" style="3" customWidth="1"/>
    <col min="15116" max="15116" width="11.375" style="3" customWidth="1"/>
    <col min="15117" max="15117" width="6.625" style="3" customWidth="1"/>
    <col min="15118" max="15118" width="22.75" style="3" bestFit="1" customWidth="1"/>
    <col min="15119" max="15119" width="6.375" style="3" customWidth="1"/>
    <col min="15120" max="15120" width="13.25" style="3" customWidth="1"/>
    <col min="15121" max="15121" width="14.5" style="3" customWidth="1"/>
    <col min="15122" max="15122" width="15.625" style="3" customWidth="1"/>
    <col min="15123" max="15360" width="9" style="3"/>
    <col min="15361" max="15361" width="2.625" style="3" customWidth="1"/>
    <col min="15362" max="15362" width="5.125" style="3" customWidth="1"/>
    <col min="15363" max="15363" width="0" style="3" hidden="1" customWidth="1"/>
    <col min="15364" max="15364" width="13.625" style="3" customWidth="1"/>
    <col min="15365" max="15365" width="12.625" style="3" customWidth="1"/>
    <col min="15366" max="15366" width="35.625" style="3" customWidth="1"/>
    <col min="15367" max="15367" width="6.25" style="3" customWidth="1"/>
    <col min="15368" max="15369" width="9.875" style="3" bestFit="1" customWidth="1"/>
    <col min="15370" max="15370" width="5.75" style="3" customWidth="1"/>
    <col min="15371" max="15371" width="35.625" style="3" customWidth="1"/>
    <col min="15372" max="15372" width="11.375" style="3" customWidth="1"/>
    <col min="15373" max="15373" width="6.625" style="3" customWidth="1"/>
    <col min="15374" max="15374" width="22.75" style="3" bestFit="1" customWidth="1"/>
    <col min="15375" max="15375" width="6.375" style="3" customWidth="1"/>
    <col min="15376" max="15376" width="13.25" style="3" customWidth="1"/>
    <col min="15377" max="15377" width="14.5" style="3" customWidth="1"/>
    <col min="15378" max="15378" width="15.625" style="3" customWidth="1"/>
    <col min="15379" max="15616" width="9" style="3"/>
    <col min="15617" max="15617" width="2.625" style="3" customWidth="1"/>
    <col min="15618" max="15618" width="5.125" style="3" customWidth="1"/>
    <col min="15619" max="15619" width="0" style="3" hidden="1" customWidth="1"/>
    <col min="15620" max="15620" width="13.625" style="3" customWidth="1"/>
    <col min="15621" max="15621" width="12.625" style="3" customWidth="1"/>
    <col min="15622" max="15622" width="35.625" style="3" customWidth="1"/>
    <col min="15623" max="15623" width="6.25" style="3" customWidth="1"/>
    <col min="15624" max="15625" width="9.875" style="3" bestFit="1" customWidth="1"/>
    <col min="15626" max="15626" width="5.75" style="3" customWidth="1"/>
    <col min="15627" max="15627" width="35.625" style="3" customWidth="1"/>
    <col min="15628" max="15628" width="11.375" style="3" customWidth="1"/>
    <col min="15629" max="15629" width="6.625" style="3" customWidth="1"/>
    <col min="15630" max="15630" width="22.75" style="3" bestFit="1" customWidth="1"/>
    <col min="15631" max="15631" width="6.375" style="3" customWidth="1"/>
    <col min="15632" max="15632" width="13.25" style="3" customWidth="1"/>
    <col min="15633" max="15633" width="14.5" style="3" customWidth="1"/>
    <col min="15634" max="15634" width="15.625" style="3" customWidth="1"/>
    <col min="15635" max="15872" width="9" style="3"/>
    <col min="15873" max="15873" width="2.625" style="3" customWidth="1"/>
    <col min="15874" max="15874" width="5.125" style="3" customWidth="1"/>
    <col min="15875" max="15875" width="0" style="3" hidden="1" customWidth="1"/>
    <col min="15876" max="15876" width="13.625" style="3" customWidth="1"/>
    <col min="15877" max="15877" width="12.625" style="3" customWidth="1"/>
    <col min="15878" max="15878" width="35.625" style="3" customWidth="1"/>
    <col min="15879" max="15879" width="6.25" style="3" customWidth="1"/>
    <col min="15880" max="15881" width="9.875" style="3" bestFit="1" customWidth="1"/>
    <col min="15882" max="15882" width="5.75" style="3" customWidth="1"/>
    <col min="15883" max="15883" width="35.625" style="3" customWidth="1"/>
    <col min="15884" max="15884" width="11.375" style="3" customWidth="1"/>
    <col min="15885" max="15885" width="6.625" style="3" customWidth="1"/>
    <col min="15886" max="15886" width="22.75" style="3" bestFit="1" customWidth="1"/>
    <col min="15887" max="15887" width="6.375" style="3" customWidth="1"/>
    <col min="15888" max="15888" width="13.25" style="3" customWidth="1"/>
    <col min="15889" max="15889" width="14.5" style="3" customWidth="1"/>
    <col min="15890" max="15890" width="15.625" style="3" customWidth="1"/>
    <col min="15891" max="16128" width="9" style="3"/>
    <col min="16129" max="16129" width="2.625" style="3" customWidth="1"/>
    <col min="16130" max="16130" width="5.125" style="3" customWidth="1"/>
    <col min="16131" max="16131" width="0" style="3" hidden="1" customWidth="1"/>
    <col min="16132" max="16132" width="13.625" style="3" customWidth="1"/>
    <col min="16133" max="16133" width="12.625" style="3" customWidth="1"/>
    <col min="16134" max="16134" width="35.625" style="3" customWidth="1"/>
    <col min="16135" max="16135" width="6.25" style="3" customWidth="1"/>
    <col min="16136" max="16137" width="9.875" style="3" bestFit="1" customWidth="1"/>
    <col min="16138" max="16138" width="5.75" style="3" customWidth="1"/>
    <col min="16139" max="16139" width="35.625" style="3" customWidth="1"/>
    <col min="16140" max="16140" width="11.375" style="3" customWidth="1"/>
    <col min="16141" max="16141" width="6.625" style="3" customWidth="1"/>
    <col min="16142" max="16142" width="22.75" style="3" bestFit="1" customWidth="1"/>
    <col min="16143" max="16143" width="6.375" style="3" customWidth="1"/>
    <col min="16144" max="16144" width="13.25" style="3" customWidth="1"/>
    <col min="16145" max="16145" width="14.5" style="3" customWidth="1"/>
    <col min="16146" max="16146" width="15.625" style="3" customWidth="1"/>
    <col min="16147" max="16384" width="9" style="3"/>
  </cols>
  <sheetData>
    <row r="2" spans="2:18" ht="20.100000000000001" customHeight="1">
      <c r="B2" s="1" t="s">
        <v>0</v>
      </c>
      <c r="C2" s="1"/>
      <c r="D2" s="1"/>
      <c r="E2" s="1"/>
      <c r="F2" s="2" t="s">
        <v>216</v>
      </c>
      <c r="H2" s="4" t="s">
        <v>2</v>
      </c>
      <c r="I2" s="5"/>
      <c r="J2" s="6"/>
      <c r="K2" s="7">
        <f>SUM(I9:I13)</f>
        <v>156800</v>
      </c>
    </row>
    <row r="3" spans="2:18" ht="20.100000000000001" customHeight="1">
      <c r="B3" s="1" t="s">
        <v>3</v>
      </c>
      <c r="C3" s="1"/>
      <c r="D3" s="1"/>
      <c r="E3" s="1"/>
      <c r="F3" s="13" t="s">
        <v>319</v>
      </c>
    </row>
    <row r="4" spans="2:18" ht="20.100000000000001" customHeight="1">
      <c r="B4" s="1" t="s">
        <v>5</v>
      </c>
      <c r="C4" s="1"/>
      <c r="D4" s="1"/>
      <c r="E4" s="1"/>
      <c r="F4" s="2">
        <v>127896</v>
      </c>
    </row>
    <row r="5" spans="2:18" ht="20.100000000000001" customHeight="1">
      <c r="B5" s="1" t="s">
        <v>6</v>
      </c>
      <c r="C5" s="1"/>
      <c r="D5" s="1"/>
      <c r="E5" s="1"/>
      <c r="F5" s="14">
        <v>42116</v>
      </c>
    </row>
    <row r="6" spans="2:18" ht="20.100000000000001" customHeight="1">
      <c r="B6" s="1" t="s">
        <v>7</v>
      </c>
      <c r="C6" s="1"/>
      <c r="D6" s="1"/>
      <c r="E6" s="1"/>
      <c r="F6" s="14">
        <v>42118</v>
      </c>
    </row>
    <row r="8" spans="2:18" s="8" customFormat="1" ht="19.7" customHeight="1">
      <c r="B8" s="15" t="s">
        <v>150</v>
      </c>
      <c r="C8" s="15" t="s">
        <v>8</v>
      </c>
      <c r="D8" s="15" t="s">
        <v>8</v>
      </c>
      <c r="E8" s="15" t="s">
        <v>9</v>
      </c>
      <c r="F8" s="16" t="s">
        <v>10</v>
      </c>
      <c r="G8" s="16" t="s">
        <v>11</v>
      </c>
      <c r="H8" s="16" t="s">
        <v>12</v>
      </c>
      <c r="I8" s="17" t="s">
        <v>13</v>
      </c>
      <c r="J8" s="17" t="s">
        <v>14</v>
      </c>
      <c r="K8" s="16" t="s">
        <v>15</v>
      </c>
      <c r="L8" s="16" t="s">
        <v>16</v>
      </c>
      <c r="M8" s="16" t="s">
        <v>17</v>
      </c>
      <c r="N8" s="15" t="s">
        <v>18</v>
      </c>
      <c r="O8" s="15" t="s">
        <v>19</v>
      </c>
      <c r="P8" s="16" t="s">
        <v>20</v>
      </c>
      <c r="Q8" s="69" t="s">
        <v>21</v>
      </c>
      <c r="R8" s="70" t="s">
        <v>151</v>
      </c>
    </row>
    <row r="9" spans="2:18" s="8" customFormat="1" ht="30" customHeight="1">
      <c r="B9" s="15">
        <v>1</v>
      </c>
      <c r="C9" s="15" t="s">
        <v>58</v>
      </c>
      <c r="D9" s="15" t="s">
        <v>39</v>
      </c>
      <c r="E9" s="15" t="s">
        <v>39</v>
      </c>
      <c r="F9" s="189" t="s">
        <v>1782</v>
      </c>
      <c r="G9" s="21">
        <v>2</v>
      </c>
      <c r="H9" s="22">
        <v>78400</v>
      </c>
      <c r="I9" s="23">
        <f>G9*H9</f>
        <v>156800</v>
      </c>
      <c r="J9" s="17"/>
      <c r="K9" s="36" t="s">
        <v>1783</v>
      </c>
      <c r="L9" s="36" t="s">
        <v>1784</v>
      </c>
      <c r="M9" s="16"/>
      <c r="N9" s="18">
        <v>42104</v>
      </c>
      <c r="O9" s="15"/>
      <c r="P9" s="16"/>
      <c r="Q9" s="18" t="s">
        <v>1785</v>
      </c>
      <c r="R9" s="70" t="s">
        <v>1786</v>
      </c>
    </row>
    <row r="10" spans="2:18" s="8" customFormat="1" ht="19.7" customHeight="1">
      <c r="B10" s="15"/>
      <c r="C10" s="15" t="s">
        <v>58</v>
      </c>
      <c r="D10" s="15"/>
      <c r="E10" s="15"/>
      <c r="F10" s="26"/>
      <c r="G10" s="21"/>
      <c r="H10" s="22"/>
      <c r="I10" s="23">
        <f>G10*H10</f>
        <v>0</v>
      </c>
      <c r="J10" s="17"/>
      <c r="K10" s="36"/>
      <c r="L10" s="36"/>
      <c r="M10" s="16"/>
      <c r="N10" s="18"/>
      <c r="O10" s="15"/>
      <c r="P10" s="16"/>
      <c r="Q10" s="18"/>
      <c r="R10" s="70"/>
    </row>
    <row r="11" spans="2:18" s="8" customFormat="1" ht="19.7" customHeight="1">
      <c r="B11" s="15"/>
      <c r="C11" s="15"/>
      <c r="D11" s="15"/>
      <c r="E11" s="15"/>
      <c r="F11" s="26"/>
      <c r="G11" s="21"/>
      <c r="H11" s="22"/>
      <c r="I11" s="23">
        <f>G11*H11</f>
        <v>0</v>
      </c>
      <c r="J11" s="17"/>
      <c r="K11" s="36"/>
      <c r="L11" s="36"/>
      <c r="M11" s="16"/>
      <c r="N11" s="18"/>
      <c r="O11" s="15"/>
      <c r="P11" s="16"/>
      <c r="Q11" s="18"/>
      <c r="R11" s="70"/>
    </row>
    <row r="12" spans="2:18" s="8" customFormat="1" ht="19.7" customHeight="1">
      <c r="B12" s="42"/>
      <c r="C12" s="15" t="s">
        <v>97</v>
      </c>
      <c r="D12" s="15"/>
      <c r="E12" s="15"/>
      <c r="F12" s="189"/>
      <c r="G12" s="21"/>
      <c r="H12" s="22"/>
      <c r="I12" s="23">
        <f>G12*H12</f>
        <v>0</v>
      </c>
      <c r="J12" s="17"/>
      <c r="K12" s="26"/>
      <c r="L12" s="36"/>
      <c r="M12" s="16"/>
      <c r="N12" s="18"/>
      <c r="O12" s="15"/>
      <c r="P12" s="16"/>
      <c r="Q12" s="18"/>
      <c r="R12" s="70"/>
    </row>
    <row r="13" spans="2:18" s="8" customFormat="1" ht="19.7" customHeight="1">
      <c r="B13" s="42"/>
      <c r="C13" s="15"/>
      <c r="D13" s="15"/>
      <c r="E13" s="15"/>
      <c r="F13" s="189"/>
      <c r="G13" s="21"/>
      <c r="H13" s="22"/>
      <c r="I13" s="23"/>
      <c r="J13" s="17"/>
      <c r="K13" s="26"/>
      <c r="L13" s="36"/>
      <c r="M13" s="16"/>
      <c r="N13" s="18"/>
      <c r="O13" s="15"/>
      <c r="P13" s="16"/>
      <c r="Q13" s="18"/>
      <c r="R13" s="70"/>
    </row>
    <row r="14" spans="2:18">
      <c r="N14" s="9"/>
    </row>
    <row r="17" spans="14:14">
      <c r="N17" s="132"/>
    </row>
    <row r="19" spans="14:14">
      <c r="N19" s="132"/>
    </row>
  </sheetData>
  <autoFilter ref="B8:P13" xr:uid="{0077D703-5E90-41E2-88F9-7FD1A8272E5B}"/>
  <mergeCells count="6">
    <mergeCell ref="B2:E2"/>
    <mergeCell ref="H2:J2"/>
    <mergeCell ref="B3:E3"/>
    <mergeCell ref="B4:E4"/>
    <mergeCell ref="B5:E5"/>
    <mergeCell ref="B6:E6"/>
  </mergeCells>
  <phoneticPr fontId="3"/>
  <pageMargins left="0.19685039370078741" right="0.19685039370078741" top="0.74803149606299213" bottom="0.74803149606299213" header="0.31496062992125984" footer="0.31496062992125984"/>
  <pageSetup paperSize="9" scale="85"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9AF4-CA44-4F0A-8822-FF3AA4CE2891}">
  <dimension ref="B2:Q8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4" width="15.7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25.7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60" width="15.7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25.7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5.7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25.7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5.7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25.7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5.7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25.7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5.7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25.7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5.7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25.7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5.7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25.7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5.7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25.7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5.7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25.7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5.7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25.7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5.7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25.7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5.7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25.7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5.7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25.7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5.7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25.7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5.7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25.7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5.7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25.7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5.7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25.7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5.7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25.7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5.7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25.7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5.7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25.7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5.7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25.7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5.7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25.7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5.7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25.7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5.7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25.7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5.7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25.7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5.7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25.7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5.7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25.7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5.7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25.7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5.7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25.7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5.7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25.7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5.7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25.7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5.7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25.7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5.7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25.7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5.7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25.7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5.7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25.7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5.7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25.7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5.7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25.7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5.7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25.7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5.7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25.7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5.7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25.7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5.7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25.7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5.7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25.7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5.7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25.7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5.7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25.7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5.7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25.7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5.7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25.7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5.7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25.7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5.7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25.7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5.7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25.7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5.7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25.7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5.7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25.7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5.7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25.7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5.7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25.7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5.7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25.7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5.7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25.7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5.7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25.7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5.7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25.7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5.7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25.7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5.7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25.7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5.7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25.7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5.7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25.7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5.7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25.7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5.7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25.7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1464</v>
      </c>
      <c r="G2" s="4" t="s">
        <v>2</v>
      </c>
      <c r="H2" s="5"/>
      <c r="I2" s="6"/>
      <c r="J2" s="7">
        <f>SUM(H:H)</f>
        <v>67519</v>
      </c>
    </row>
    <row r="3" spans="2:17" ht="20.100000000000001" customHeight="1">
      <c r="B3" s="1" t="s">
        <v>3</v>
      </c>
      <c r="C3" s="1"/>
      <c r="D3" s="1"/>
      <c r="E3" s="13" t="s">
        <v>1787</v>
      </c>
    </row>
    <row r="4" spans="2:17" ht="20.100000000000001" customHeight="1">
      <c r="B4" s="1" t="s">
        <v>5</v>
      </c>
      <c r="C4" s="1"/>
      <c r="D4" s="1"/>
      <c r="E4" s="2">
        <v>126896</v>
      </c>
    </row>
    <row r="5" spans="2:17" ht="20.100000000000001" customHeight="1">
      <c r="B5" s="1" t="s">
        <v>6</v>
      </c>
      <c r="C5" s="1"/>
      <c r="D5" s="1"/>
      <c r="E5" s="14"/>
    </row>
    <row r="6" spans="2:17" ht="20.100000000000001" customHeight="1">
      <c r="B6" s="1" t="s">
        <v>7</v>
      </c>
      <c r="C6" s="1"/>
      <c r="D6" s="1"/>
      <c r="E6" s="14">
        <v>42121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1</v>
      </c>
      <c r="C9" s="15" t="s">
        <v>58</v>
      </c>
      <c r="D9" s="15" t="s">
        <v>58</v>
      </c>
      <c r="E9" s="76" t="s">
        <v>1788</v>
      </c>
      <c r="F9" s="20">
        <v>1</v>
      </c>
      <c r="G9" s="22">
        <v>13820</v>
      </c>
      <c r="H9" s="23">
        <f t="shared" ref="H9:H46" si="0">F9*G9</f>
        <v>13820</v>
      </c>
      <c r="I9" s="17"/>
      <c r="J9" s="36" t="s">
        <v>1789</v>
      </c>
      <c r="K9" s="36"/>
      <c r="L9" s="16"/>
      <c r="M9" s="18">
        <v>42069</v>
      </c>
      <c r="N9" s="15"/>
      <c r="O9" s="16"/>
      <c r="P9" s="18">
        <v>42075</v>
      </c>
      <c r="Q9" s="70">
        <v>42075</v>
      </c>
    </row>
    <row r="10" spans="2:17" s="128" customFormat="1" ht="19.7" customHeight="1">
      <c r="B10" s="118">
        <v>1</v>
      </c>
      <c r="C10" s="118" t="s">
        <v>58</v>
      </c>
      <c r="D10" s="118" t="s">
        <v>58</v>
      </c>
      <c r="E10" s="580" t="s">
        <v>1790</v>
      </c>
      <c r="F10" s="581">
        <v>1</v>
      </c>
      <c r="G10" s="253">
        <v>2500</v>
      </c>
      <c r="H10" s="122">
        <f t="shared" si="0"/>
        <v>2500</v>
      </c>
      <c r="I10" s="123"/>
      <c r="J10" s="364" t="s">
        <v>1791</v>
      </c>
      <c r="K10" s="364"/>
      <c r="L10" s="124"/>
      <c r="M10" s="125">
        <v>42069</v>
      </c>
      <c r="N10" s="118"/>
      <c r="O10" s="124"/>
      <c r="P10" s="125">
        <v>42075</v>
      </c>
      <c r="Q10" s="127">
        <v>42074</v>
      </c>
    </row>
    <row r="11" spans="2:17" s="8" customFormat="1" ht="19.7" customHeight="1">
      <c r="B11" s="15">
        <v>1</v>
      </c>
      <c r="C11" s="15" t="s">
        <v>58</v>
      </c>
      <c r="D11" s="15" t="s">
        <v>58</v>
      </c>
      <c r="E11" s="76" t="s">
        <v>353</v>
      </c>
      <c r="F11" s="20">
        <v>1</v>
      </c>
      <c r="G11" s="22">
        <v>2218</v>
      </c>
      <c r="H11" s="23">
        <f t="shared" si="0"/>
        <v>2218</v>
      </c>
      <c r="I11" s="17"/>
      <c r="J11" s="36" t="s">
        <v>1792</v>
      </c>
      <c r="K11" s="36"/>
      <c r="L11" s="16"/>
      <c r="M11" s="18">
        <v>42069</v>
      </c>
      <c r="N11" s="15"/>
      <c r="O11" s="16"/>
      <c r="P11" s="18">
        <v>42075</v>
      </c>
      <c r="Q11" s="70">
        <v>42074</v>
      </c>
    </row>
    <row r="12" spans="2:17" s="8" customFormat="1" ht="19.7" customHeight="1">
      <c r="B12" s="15">
        <v>1</v>
      </c>
      <c r="C12" s="15" t="s">
        <v>58</v>
      </c>
      <c r="D12" s="15" t="s">
        <v>58</v>
      </c>
      <c r="E12" s="76" t="s">
        <v>1793</v>
      </c>
      <c r="F12" s="20">
        <v>1</v>
      </c>
      <c r="G12" s="22">
        <v>930</v>
      </c>
      <c r="H12" s="23">
        <f t="shared" si="0"/>
        <v>930</v>
      </c>
      <c r="I12" s="17"/>
      <c r="J12" s="36" t="s">
        <v>350</v>
      </c>
      <c r="K12" s="36"/>
      <c r="L12" s="16"/>
      <c r="M12" s="18">
        <v>42069</v>
      </c>
      <c r="N12" s="15"/>
      <c r="O12" s="16"/>
      <c r="P12" s="18">
        <v>42075</v>
      </c>
      <c r="Q12" s="70">
        <v>42074</v>
      </c>
    </row>
    <row r="13" spans="2:17" s="8" customFormat="1" ht="19.7" customHeight="1">
      <c r="B13" s="15">
        <v>1</v>
      </c>
      <c r="C13" s="15" t="s">
        <v>58</v>
      </c>
      <c r="D13" s="15" t="s">
        <v>58</v>
      </c>
      <c r="E13" s="76" t="s">
        <v>1794</v>
      </c>
      <c r="F13" s="20">
        <v>1</v>
      </c>
      <c r="G13" s="22">
        <v>400</v>
      </c>
      <c r="H13" s="23">
        <f t="shared" si="0"/>
        <v>400</v>
      </c>
      <c r="I13" s="17"/>
      <c r="J13" s="36" t="s">
        <v>1795</v>
      </c>
      <c r="K13" s="36"/>
      <c r="L13" s="16"/>
      <c r="M13" s="18">
        <v>42069</v>
      </c>
      <c r="N13" s="15"/>
      <c r="O13" s="16"/>
      <c r="P13" s="18">
        <v>42075</v>
      </c>
      <c r="Q13" s="70">
        <v>42074</v>
      </c>
    </row>
    <row r="14" spans="2:17" s="8" customFormat="1" ht="19.7" customHeight="1">
      <c r="B14" s="15">
        <v>1</v>
      </c>
      <c r="C14" s="15" t="s">
        <v>58</v>
      </c>
      <c r="D14" s="15" t="s">
        <v>58</v>
      </c>
      <c r="E14" s="76" t="s">
        <v>1796</v>
      </c>
      <c r="F14" s="20">
        <v>1</v>
      </c>
      <c r="G14" s="22">
        <v>300</v>
      </c>
      <c r="H14" s="23">
        <f t="shared" si="0"/>
        <v>300</v>
      </c>
      <c r="I14" s="17"/>
      <c r="J14" s="36" t="s">
        <v>1797</v>
      </c>
      <c r="K14" s="36"/>
      <c r="L14" s="16"/>
      <c r="M14" s="18">
        <v>42069</v>
      </c>
      <c r="N14" s="15"/>
      <c r="O14" s="16"/>
      <c r="P14" s="18">
        <v>42075</v>
      </c>
      <c r="Q14" s="70">
        <v>42074</v>
      </c>
    </row>
    <row r="15" spans="2:17" s="8" customFormat="1" ht="19.7" customHeight="1">
      <c r="B15" s="15">
        <v>1</v>
      </c>
      <c r="C15" s="15" t="s">
        <v>58</v>
      </c>
      <c r="D15" s="15" t="s">
        <v>58</v>
      </c>
      <c r="E15" s="76" t="s">
        <v>1798</v>
      </c>
      <c r="F15" s="20">
        <v>1</v>
      </c>
      <c r="G15" s="22">
        <v>263</v>
      </c>
      <c r="H15" s="23">
        <f t="shared" si="0"/>
        <v>263</v>
      </c>
      <c r="I15" s="17"/>
      <c r="J15" s="36" t="s">
        <v>1590</v>
      </c>
      <c r="K15" s="36"/>
      <c r="L15" s="16"/>
      <c r="M15" s="18">
        <v>42069</v>
      </c>
      <c r="N15" s="15"/>
      <c r="O15" s="16"/>
      <c r="P15" s="18">
        <v>42075</v>
      </c>
      <c r="Q15" s="70">
        <v>42074</v>
      </c>
    </row>
    <row r="16" spans="2:17" s="8" customFormat="1" ht="19.7" customHeight="1">
      <c r="B16" s="15">
        <v>1</v>
      </c>
      <c r="C16" s="15" t="s">
        <v>58</v>
      </c>
      <c r="D16" s="15" t="s">
        <v>58</v>
      </c>
      <c r="E16" s="76" t="s">
        <v>1799</v>
      </c>
      <c r="F16" s="20">
        <v>1</v>
      </c>
      <c r="G16" s="22">
        <v>600</v>
      </c>
      <c r="H16" s="23">
        <f t="shared" si="0"/>
        <v>600</v>
      </c>
      <c r="I16" s="17"/>
      <c r="J16" s="36" t="s">
        <v>538</v>
      </c>
      <c r="K16" s="36"/>
      <c r="L16" s="16"/>
      <c r="M16" s="18">
        <v>42069</v>
      </c>
      <c r="N16" s="15"/>
      <c r="O16" s="16"/>
      <c r="P16" s="18">
        <v>42075</v>
      </c>
      <c r="Q16" s="70">
        <v>42074</v>
      </c>
    </row>
    <row r="17" spans="2:17" s="8" customFormat="1" ht="19.7" customHeight="1">
      <c r="B17" s="15">
        <v>1</v>
      </c>
      <c r="C17" s="15" t="s">
        <v>58</v>
      </c>
      <c r="D17" s="15" t="s">
        <v>58</v>
      </c>
      <c r="E17" s="76" t="s">
        <v>1800</v>
      </c>
      <c r="F17" s="20">
        <v>1</v>
      </c>
      <c r="G17" s="22">
        <v>160</v>
      </c>
      <c r="H17" s="23">
        <f t="shared" si="0"/>
        <v>160</v>
      </c>
      <c r="I17" s="17"/>
      <c r="J17" s="36" t="s">
        <v>1801</v>
      </c>
      <c r="K17" s="36"/>
      <c r="L17" s="16"/>
      <c r="M17" s="18">
        <v>42069</v>
      </c>
      <c r="N17" s="15"/>
      <c r="O17" s="16"/>
      <c r="P17" s="18">
        <v>42075</v>
      </c>
      <c r="Q17" s="70">
        <v>42074</v>
      </c>
    </row>
    <row r="18" spans="2:17" s="8" customFormat="1" ht="19.7" customHeight="1">
      <c r="B18" s="15">
        <v>1</v>
      </c>
      <c r="C18" s="15" t="s">
        <v>58</v>
      </c>
      <c r="D18" s="15" t="s">
        <v>58</v>
      </c>
      <c r="E18" s="76" t="s">
        <v>1802</v>
      </c>
      <c r="F18" s="20">
        <v>1</v>
      </c>
      <c r="G18" s="22">
        <v>80</v>
      </c>
      <c r="H18" s="23">
        <f t="shared" si="0"/>
        <v>80</v>
      </c>
      <c r="I18" s="17"/>
      <c r="J18" s="36" t="s">
        <v>1803</v>
      </c>
      <c r="K18" s="36"/>
      <c r="L18" s="16"/>
      <c r="M18" s="18">
        <v>42069</v>
      </c>
      <c r="N18" s="15"/>
      <c r="O18" s="16"/>
      <c r="P18" s="18">
        <v>42075</v>
      </c>
      <c r="Q18" s="70">
        <v>42074</v>
      </c>
    </row>
    <row r="19" spans="2:17" s="8" customFormat="1" ht="19.7" customHeight="1">
      <c r="B19" s="15">
        <v>1</v>
      </c>
      <c r="C19" s="15" t="s">
        <v>58</v>
      </c>
      <c r="D19" s="15" t="s">
        <v>58</v>
      </c>
      <c r="E19" s="76" t="s">
        <v>1804</v>
      </c>
      <c r="F19" s="20">
        <v>1</v>
      </c>
      <c r="G19" s="22">
        <v>1638</v>
      </c>
      <c r="H19" s="23">
        <f t="shared" si="0"/>
        <v>1638</v>
      </c>
      <c r="I19" s="17"/>
      <c r="J19" s="36" t="s">
        <v>1805</v>
      </c>
      <c r="K19" s="36"/>
      <c r="L19" s="16"/>
      <c r="M19" s="18">
        <v>42069</v>
      </c>
      <c r="N19" s="15"/>
      <c r="O19" s="16"/>
      <c r="P19" s="18">
        <v>42075</v>
      </c>
      <c r="Q19" s="70">
        <v>42074</v>
      </c>
    </row>
    <row r="20" spans="2:17" s="8" customFormat="1" ht="19.7" customHeight="1">
      <c r="B20" s="15">
        <v>1</v>
      </c>
      <c r="C20" s="15" t="s">
        <v>58</v>
      </c>
      <c r="D20" s="15" t="s">
        <v>58</v>
      </c>
      <c r="E20" s="76" t="s">
        <v>1806</v>
      </c>
      <c r="F20" s="20">
        <v>2</v>
      </c>
      <c r="G20" s="22">
        <v>330</v>
      </c>
      <c r="H20" s="23">
        <f t="shared" si="0"/>
        <v>660</v>
      </c>
      <c r="I20" s="17"/>
      <c r="J20" s="36" t="s">
        <v>1807</v>
      </c>
      <c r="K20" s="36"/>
      <c r="L20" s="16"/>
      <c r="M20" s="18">
        <v>42069</v>
      </c>
      <c r="N20" s="15"/>
      <c r="O20" s="16"/>
      <c r="P20" s="18">
        <v>42075</v>
      </c>
      <c r="Q20" s="70">
        <v>42074</v>
      </c>
    </row>
    <row r="21" spans="2:17" s="8" customFormat="1" ht="19.7" customHeight="1">
      <c r="B21" s="15">
        <v>1</v>
      </c>
      <c r="C21" s="15" t="s">
        <v>58</v>
      </c>
      <c r="D21" s="15" t="s">
        <v>58</v>
      </c>
      <c r="E21" s="26" t="s">
        <v>1808</v>
      </c>
      <c r="F21" s="21">
        <v>2</v>
      </c>
      <c r="G21" s="22">
        <v>75</v>
      </c>
      <c r="H21" s="23">
        <f t="shared" si="0"/>
        <v>150</v>
      </c>
      <c r="I21" s="17"/>
      <c r="J21" s="36" t="s">
        <v>283</v>
      </c>
      <c r="K21" s="36"/>
      <c r="L21" s="16"/>
      <c r="M21" s="18">
        <v>42069</v>
      </c>
      <c r="N21" s="15"/>
      <c r="O21" s="16"/>
      <c r="P21" s="18">
        <v>42075</v>
      </c>
      <c r="Q21" s="70">
        <v>42074</v>
      </c>
    </row>
    <row r="22" spans="2:17" s="8" customFormat="1" ht="19.7" customHeight="1">
      <c r="B22" s="15">
        <v>1</v>
      </c>
      <c r="C22" s="15" t="s">
        <v>58</v>
      </c>
      <c r="D22" s="15" t="s">
        <v>58</v>
      </c>
      <c r="E22" s="26" t="s">
        <v>1809</v>
      </c>
      <c r="F22" s="21">
        <v>4</v>
      </c>
      <c r="G22" s="22">
        <v>80</v>
      </c>
      <c r="H22" s="23">
        <f t="shared" si="0"/>
        <v>320</v>
      </c>
      <c r="I22" s="17"/>
      <c r="J22" s="36" t="s">
        <v>410</v>
      </c>
      <c r="K22" s="36"/>
      <c r="L22" s="16"/>
      <c r="M22" s="18">
        <v>42069</v>
      </c>
      <c r="N22" s="15"/>
      <c r="O22" s="16"/>
      <c r="P22" s="18">
        <v>42075</v>
      </c>
      <c r="Q22" s="70">
        <v>42074</v>
      </c>
    </row>
    <row r="23" spans="2:17" s="8" customFormat="1" ht="19.7" customHeight="1">
      <c r="B23" s="15">
        <v>1</v>
      </c>
      <c r="C23" s="15" t="s">
        <v>58</v>
      </c>
      <c r="D23" s="15" t="s">
        <v>58</v>
      </c>
      <c r="E23" s="26" t="s">
        <v>136</v>
      </c>
      <c r="F23" s="21">
        <v>5</v>
      </c>
      <c r="G23" s="22">
        <v>740</v>
      </c>
      <c r="H23" s="23">
        <f t="shared" si="0"/>
        <v>3700</v>
      </c>
      <c r="I23" s="17"/>
      <c r="J23" s="36" t="s">
        <v>351</v>
      </c>
      <c r="K23" s="36"/>
      <c r="L23" s="16"/>
      <c r="M23" s="18">
        <v>42069</v>
      </c>
      <c r="N23" s="15"/>
      <c r="O23" s="16"/>
      <c r="P23" s="18">
        <v>42075</v>
      </c>
      <c r="Q23" s="70">
        <v>42074</v>
      </c>
    </row>
    <row r="24" spans="2:17" s="8" customFormat="1" ht="19.7" customHeight="1">
      <c r="B24" s="15">
        <v>1</v>
      </c>
      <c r="C24" s="15" t="s">
        <v>58</v>
      </c>
      <c r="D24" s="15" t="s">
        <v>58</v>
      </c>
      <c r="E24" s="43" t="s">
        <v>132</v>
      </c>
      <c r="F24" s="21">
        <v>5</v>
      </c>
      <c r="G24" s="22">
        <v>210</v>
      </c>
      <c r="H24" s="23">
        <f t="shared" si="0"/>
        <v>1050</v>
      </c>
      <c r="I24" s="17"/>
      <c r="J24" s="36" t="s">
        <v>352</v>
      </c>
      <c r="K24" s="36"/>
      <c r="L24" s="16"/>
      <c r="M24" s="18">
        <v>42069</v>
      </c>
      <c r="N24" s="15"/>
      <c r="O24" s="16"/>
      <c r="P24" s="18">
        <v>42075</v>
      </c>
      <c r="Q24" s="70">
        <v>42074</v>
      </c>
    </row>
    <row r="25" spans="2:17" s="8" customFormat="1" ht="19.7" customHeight="1">
      <c r="B25" s="15">
        <v>1</v>
      </c>
      <c r="C25" s="15" t="s">
        <v>58</v>
      </c>
      <c r="D25" s="15" t="s">
        <v>58</v>
      </c>
      <c r="E25" s="76" t="s">
        <v>1793</v>
      </c>
      <c r="F25" s="20">
        <v>1</v>
      </c>
      <c r="G25" s="22">
        <v>930</v>
      </c>
      <c r="H25" s="23">
        <f t="shared" si="0"/>
        <v>930</v>
      </c>
      <c r="I25" s="17"/>
      <c r="J25" s="36" t="s">
        <v>350</v>
      </c>
      <c r="K25" s="36"/>
      <c r="L25" s="16"/>
      <c r="M25" s="18">
        <v>42069</v>
      </c>
      <c r="N25" s="15"/>
      <c r="O25" s="16"/>
      <c r="P25" s="18">
        <v>42075</v>
      </c>
      <c r="Q25" s="70">
        <v>42074</v>
      </c>
    </row>
    <row r="26" spans="2:17" s="8" customFormat="1" ht="19.7" customHeight="1">
      <c r="B26" s="15">
        <v>1</v>
      </c>
      <c r="C26" s="15" t="s">
        <v>58</v>
      </c>
      <c r="D26" s="15" t="s">
        <v>58</v>
      </c>
      <c r="E26" s="26" t="s">
        <v>1654</v>
      </c>
      <c r="F26" s="21">
        <v>5</v>
      </c>
      <c r="G26" s="22">
        <v>140</v>
      </c>
      <c r="H26" s="23">
        <f t="shared" si="0"/>
        <v>700</v>
      </c>
      <c r="I26" s="17"/>
      <c r="J26" s="36" t="s">
        <v>1810</v>
      </c>
      <c r="K26" s="36"/>
      <c r="L26" s="16"/>
      <c r="M26" s="18">
        <v>42069</v>
      </c>
      <c r="N26" s="15"/>
      <c r="O26" s="16"/>
      <c r="P26" s="18">
        <v>42075</v>
      </c>
      <c r="Q26" s="70">
        <v>42074</v>
      </c>
    </row>
    <row r="27" spans="2:17" s="8" customFormat="1" ht="19.7" customHeight="1">
      <c r="B27" s="15">
        <v>1</v>
      </c>
      <c r="C27" s="15" t="s">
        <v>58</v>
      </c>
      <c r="D27" s="15" t="s">
        <v>58</v>
      </c>
      <c r="E27" s="26" t="s">
        <v>1811</v>
      </c>
      <c r="F27" s="21">
        <v>2</v>
      </c>
      <c r="G27" s="22">
        <v>80</v>
      </c>
      <c r="H27" s="23">
        <f t="shared" si="0"/>
        <v>160</v>
      </c>
      <c r="I27" s="17"/>
      <c r="J27" s="36" t="s">
        <v>410</v>
      </c>
      <c r="K27" s="36"/>
      <c r="L27" s="16"/>
      <c r="M27" s="18">
        <v>42069</v>
      </c>
      <c r="N27" s="15"/>
      <c r="O27" s="16"/>
      <c r="P27" s="18">
        <v>42075</v>
      </c>
      <c r="Q27" s="70">
        <v>42074</v>
      </c>
    </row>
    <row r="28" spans="2:17" s="128" customFormat="1" ht="19.7" customHeight="1">
      <c r="B28" s="118">
        <v>1</v>
      </c>
      <c r="C28" s="118" t="s">
        <v>1812</v>
      </c>
      <c r="D28" s="118" t="s">
        <v>58</v>
      </c>
      <c r="E28" s="120" t="s">
        <v>1813</v>
      </c>
      <c r="F28" s="582">
        <v>1</v>
      </c>
      <c r="G28" s="253">
        <v>329</v>
      </c>
      <c r="H28" s="122">
        <f t="shared" si="0"/>
        <v>329</v>
      </c>
      <c r="I28" s="123"/>
      <c r="J28" s="364" t="s">
        <v>1814</v>
      </c>
      <c r="K28" s="364"/>
      <c r="L28" s="124"/>
      <c r="M28" s="125">
        <v>42069</v>
      </c>
      <c r="N28" s="118"/>
      <c r="O28" s="124"/>
      <c r="P28" s="125">
        <v>42075</v>
      </c>
      <c r="Q28" s="127">
        <v>42074</v>
      </c>
    </row>
    <row r="29" spans="2:17" s="128" customFormat="1" ht="19.7" customHeight="1">
      <c r="B29" s="118">
        <v>1</v>
      </c>
      <c r="C29" s="118" t="s">
        <v>1815</v>
      </c>
      <c r="D29" s="118" t="s">
        <v>58</v>
      </c>
      <c r="E29" s="120" t="s">
        <v>1816</v>
      </c>
      <c r="F29" s="582">
        <v>1</v>
      </c>
      <c r="G29" s="253">
        <v>1110</v>
      </c>
      <c r="H29" s="122">
        <f t="shared" si="0"/>
        <v>1110</v>
      </c>
      <c r="I29" s="123"/>
      <c r="J29" s="364" t="s">
        <v>1817</v>
      </c>
      <c r="K29" s="364"/>
      <c r="L29" s="124"/>
      <c r="M29" s="125">
        <v>42069</v>
      </c>
      <c r="N29" s="118"/>
      <c r="O29" s="124"/>
      <c r="P29" s="125" t="s">
        <v>1818</v>
      </c>
      <c r="Q29" s="127">
        <v>42087</v>
      </c>
    </row>
    <row r="30" spans="2:17" s="128" customFormat="1" ht="19.7" customHeight="1">
      <c r="B30" s="118">
        <v>1</v>
      </c>
      <c r="C30" s="118" t="s">
        <v>1815</v>
      </c>
      <c r="D30" s="118" t="s">
        <v>58</v>
      </c>
      <c r="E30" s="120" t="s">
        <v>1819</v>
      </c>
      <c r="F30" s="582">
        <v>1</v>
      </c>
      <c r="G30" s="253">
        <v>626</v>
      </c>
      <c r="H30" s="122">
        <f t="shared" si="0"/>
        <v>626</v>
      </c>
      <c r="I30" s="123"/>
      <c r="J30" s="364" t="s">
        <v>1820</v>
      </c>
      <c r="K30" s="364"/>
      <c r="L30" s="124"/>
      <c r="M30" s="125">
        <v>42069</v>
      </c>
      <c r="N30" s="118"/>
      <c r="O30" s="124"/>
      <c r="P30" s="125">
        <v>42086</v>
      </c>
      <c r="Q30" s="127">
        <v>42086</v>
      </c>
    </row>
    <row r="31" spans="2:17" s="128" customFormat="1" ht="19.7" customHeight="1">
      <c r="B31" s="118">
        <v>1</v>
      </c>
      <c r="C31" s="118" t="s">
        <v>1815</v>
      </c>
      <c r="D31" s="118" t="s">
        <v>58</v>
      </c>
      <c r="E31" s="120" t="s">
        <v>1821</v>
      </c>
      <c r="F31" s="582">
        <v>1</v>
      </c>
      <c r="G31" s="253">
        <v>1263</v>
      </c>
      <c r="H31" s="122">
        <f t="shared" si="0"/>
        <v>1263</v>
      </c>
      <c r="I31" s="123"/>
      <c r="J31" s="364" t="s">
        <v>1817</v>
      </c>
      <c r="K31" s="364"/>
      <c r="L31" s="124"/>
      <c r="M31" s="125">
        <v>42069</v>
      </c>
      <c r="N31" s="118"/>
      <c r="O31" s="124"/>
      <c r="P31" s="125" t="s">
        <v>1818</v>
      </c>
      <c r="Q31" s="127">
        <v>42087</v>
      </c>
    </row>
    <row r="32" spans="2:17" s="128" customFormat="1" ht="19.7" customHeight="1">
      <c r="B32" s="118">
        <v>1</v>
      </c>
      <c r="C32" s="118" t="s">
        <v>1815</v>
      </c>
      <c r="D32" s="118" t="s">
        <v>58</v>
      </c>
      <c r="E32" s="120" t="s">
        <v>1822</v>
      </c>
      <c r="F32" s="582">
        <v>1</v>
      </c>
      <c r="G32" s="253">
        <v>176</v>
      </c>
      <c r="H32" s="122">
        <f t="shared" si="0"/>
        <v>176</v>
      </c>
      <c r="I32" s="123"/>
      <c r="J32" s="364" t="s">
        <v>1823</v>
      </c>
      <c r="K32" s="364"/>
      <c r="L32" s="124"/>
      <c r="M32" s="125">
        <v>42069</v>
      </c>
      <c r="N32" s="118"/>
      <c r="O32" s="124"/>
      <c r="P32" s="125">
        <v>42075</v>
      </c>
      <c r="Q32" s="127">
        <v>42074</v>
      </c>
    </row>
    <row r="33" spans="2:17" s="8" customFormat="1" ht="19.7" customHeight="1">
      <c r="B33" s="15">
        <v>1</v>
      </c>
      <c r="C33" s="15" t="s">
        <v>58</v>
      </c>
      <c r="D33" s="15" t="s">
        <v>58</v>
      </c>
      <c r="E33" s="26" t="s">
        <v>1824</v>
      </c>
      <c r="F33" s="21">
        <v>5</v>
      </c>
      <c r="G33" s="22">
        <v>75</v>
      </c>
      <c r="H33" s="23">
        <f t="shared" si="0"/>
        <v>375</v>
      </c>
      <c r="I33" s="17"/>
      <c r="J33" s="36" t="s">
        <v>283</v>
      </c>
      <c r="K33" s="36"/>
      <c r="L33" s="16"/>
      <c r="M33" s="18">
        <v>42069</v>
      </c>
      <c r="N33" s="15"/>
      <c r="O33" s="16"/>
      <c r="P33" s="18">
        <v>42075</v>
      </c>
      <c r="Q33" s="70">
        <v>42074</v>
      </c>
    </row>
    <row r="34" spans="2:17" s="8" customFormat="1" ht="19.7" customHeight="1">
      <c r="B34" s="15">
        <v>1</v>
      </c>
      <c r="C34" s="15" t="s">
        <v>58</v>
      </c>
      <c r="D34" s="15" t="s">
        <v>58</v>
      </c>
      <c r="E34" s="162" t="s">
        <v>1825</v>
      </c>
      <c r="F34" s="21">
        <v>1</v>
      </c>
      <c r="G34" s="22">
        <v>881</v>
      </c>
      <c r="H34" s="23">
        <f t="shared" si="0"/>
        <v>881</v>
      </c>
      <c r="I34" s="17"/>
      <c r="J34" s="36" t="s">
        <v>768</v>
      </c>
      <c r="K34" s="36"/>
      <c r="L34" s="16"/>
      <c r="M34" s="18">
        <v>42069</v>
      </c>
      <c r="N34" s="15"/>
      <c r="O34" s="16"/>
      <c r="P34" s="18">
        <v>42075</v>
      </c>
      <c r="Q34" s="70">
        <v>42074</v>
      </c>
    </row>
    <row r="35" spans="2:17" s="8" customFormat="1" ht="19.7" customHeight="1">
      <c r="B35" s="15">
        <v>1</v>
      </c>
      <c r="C35" s="15" t="s">
        <v>58</v>
      </c>
      <c r="D35" s="15" t="s">
        <v>58</v>
      </c>
      <c r="E35" s="162" t="s">
        <v>1826</v>
      </c>
      <c r="F35" s="21">
        <v>1</v>
      </c>
      <c r="G35" s="22">
        <v>403</v>
      </c>
      <c r="H35" s="23">
        <f t="shared" si="0"/>
        <v>403</v>
      </c>
      <c r="I35" s="17"/>
      <c r="J35" s="36" t="s">
        <v>1827</v>
      </c>
      <c r="K35" s="36"/>
      <c r="L35" s="16"/>
      <c r="M35" s="18">
        <v>42069</v>
      </c>
      <c r="N35" s="15"/>
      <c r="O35" s="16"/>
      <c r="P35" s="18">
        <v>42075</v>
      </c>
      <c r="Q35" s="70">
        <v>42074</v>
      </c>
    </row>
    <row r="36" spans="2:17" s="8" customFormat="1" ht="19.7" customHeight="1">
      <c r="B36" s="15">
        <v>1</v>
      </c>
      <c r="C36" s="15" t="s">
        <v>58</v>
      </c>
      <c r="D36" s="15" t="s">
        <v>58</v>
      </c>
      <c r="E36" s="26" t="s">
        <v>1828</v>
      </c>
      <c r="F36" s="21">
        <v>1</v>
      </c>
      <c r="G36" s="22">
        <v>1230</v>
      </c>
      <c r="H36" s="23">
        <f t="shared" si="0"/>
        <v>1230</v>
      </c>
      <c r="I36" s="17"/>
      <c r="J36" s="36" t="s">
        <v>768</v>
      </c>
      <c r="K36" s="36"/>
      <c r="L36" s="16"/>
      <c r="M36" s="18">
        <v>42069</v>
      </c>
      <c r="N36" s="15"/>
      <c r="O36" s="16"/>
      <c r="P36" s="18">
        <v>42075</v>
      </c>
      <c r="Q36" s="70">
        <v>42074</v>
      </c>
    </row>
    <row r="37" spans="2:17" s="8" customFormat="1" ht="19.7" customHeight="1">
      <c r="B37" s="15">
        <v>1</v>
      </c>
      <c r="C37" s="15" t="s">
        <v>58</v>
      </c>
      <c r="D37" s="15" t="s">
        <v>58</v>
      </c>
      <c r="E37" s="26" t="s">
        <v>1829</v>
      </c>
      <c r="F37" s="21">
        <v>1</v>
      </c>
      <c r="G37" s="22">
        <v>1230</v>
      </c>
      <c r="H37" s="23">
        <f t="shared" si="0"/>
        <v>1230</v>
      </c>
      <c r="I37" s="17"/>
      <c r="J37" s="36" t="s">
        <v>768</v>
      </c>
      <c r="K37" s="36"/>
      <c r="L37" s="16"/>
      <c r="M37" s="18">
        <v>42069</v>
      </c>
      <c r="N37" s="15"/>
      <c r="O37" s="16"/>
      <c r="P37" s="18">
        <v>42075</v>
      </c>
      <c r="Q37" s="70">
        <v>42074</v>
      </c>
    </row>
    <row r="38" spans="2:17" s="8" customFormat="1" ht="19.7" customHeight="1">
      <c r="B38" s="42">
        <v>1</v>
      </c>
      <c r="C38" s="42" t="s">
        <v>58</v>
      </c>
      <c r="D38" s="42" t="s">
        <v>58</v>
      </c>
      <c r="E38" s="76" t="s">
        <v>1802</v>
      </c>
      <c r="F38" s="20">
        <v>1</v>
      </c>
      <c r="G38" s="501">
        <v>80</v>
      </c>
      <c r="H38" s="45">
        <f t="shared" si="0"/>
        <v>80</v>
      </c>
      <c r="I38" s="583"/>
      <c r="J38" s="165" t="s">
        <v>1803</v>
      </c>
      <c r="K38" s="165"/>
      <c r="L38" s="49"/>
      <c r="M38" s="18">
        <v>42069</v>
      </c>
      <c r="N38" s="42"/>
      <c r="O38" s="49"/>
      <c r="P38" s="18">
        <v>42075</v>
      </c>
      <c r="Q38" s="70">
        <v>42074</v>
      </c>
    </row>
    <row r="39" spans="2:17" s="8" customFormat="1" ht="19.7" customHeight="1">
      <c r="B39" s="42"/>
      <c r="C39" s="42"/>
      <c r="D39" s="42"/>
      <c r="E39" s="76"/>
      <c r="F39" s="20"/>
      <c r="G39" s="501"/>
      <c r="H39" s="45">
        <f t="shared" si="0"/>
        <v>0</v>
      </c>
      <c r="I39" s="583"/>
      <c r="J39" s="165"/>
      <c r="K39" s="165"/>
      <c r="L39" s="49"/>
      <c r="M39" s="18"/>
      <c r="N39" s="42"/>
      <c r="O39" s="49"/>
      <c r="P39" s="40"/>
      <c r="Q39" s="19"/>
    </row>
    <row r="40" spans="2:17" s="8" customFormat="1" ht="19.7" customHeight="1">
      <c r="B40" s="42">
        <v>1</v>
      </c>
      <c r="C40" s="42" t="s">
        <v>1830</v>
      </c>
      <c r="D40" s="42" t="s">
        <v>1831</v>
      </c>
      <c r="E40" s="76" t="s">
        <v>1832</v>
      </c>
      <c r="F40" s="20">
        <v>5</v>
      </c>
      <c r="G40" s="501">
        <v>65</v>
      </c>
      <c r="H40" s="45">
        <f t="shared" si="0"/>
        <v>325</v>
      </c>
      <c r="I40" s="583"/>
      <c r="J40" s="165" t="s">
        <v>1833</v>
      </c>
      <c r="K40" s="165"/>
      <c r="L40" s="49" t="s">
        <v>1834</v>
      </c>
      <c r="M40" s="18">
        <v>42069</v>
      </c>
      <c r="N40" s="42"/>
      <c r="O40" s="49"/>
      <c r="P40" s="40"/>
      <c r="Q40" s="19">
        <v>42072</v>
      </c>
    </row>
    <row r="41" spans="2:17" s="8" customFormat="1" ht="19.7" customHeight="1">
      <c r="B41" s="42">
        <v>1</v>
      </c>
      <c r="C41" s="42" t="s">
        <v>1831</v>
      </c>
      <c r="D41" s="42" t="s">
        <v>1831</v>
      </c>
      <c r="E41" s="76" t="s">
        <v>254</v>
      </c>
      <c r="F41" s="20">
        <v>1</v>
      </c>
      <c r="G41" s="501">
        <v>450</v>
      </c>
      <c r="H41" s="45">
        <f t="shared" si="0"/>
        <v>450</v>
      </c>
      <c r="I41" s="583"/>
      <c r="J41" s="165" t="s">
        <v>254</v>
      </c>
      <c r="K41" s="165"/>
      <c r="L41" s="49"/>
      <c r="M41" s="18">
        <v>42069</v>
      </c>
      <c r="N41" s="42"/>
      <c r="O41" s="49"/>
      <c r="P41" s="40"/>
      <c r="Q41" s="19"/>
    </row>
    <row r="42" spans="2:17" s="8" customFormat="1" ht="19.7" customHeight="1">
      <c r="B42" s="42">
        <v>1</v>
      </c>
      <c r="C42" s="42" t="s">
        <v>1831</v>
      </c>
      <c r="D42" s="42" t="s">
        <v>1831</v>
      </c>
      <c r="E42" s="76" t="s">
        <v>1835</v>
      </c>
      <c r="F42" s="20">
        <v>1</v>
      </c>
      <c r="G42" s="501">
        <v>62</v>
      </c>
      <c r="H42" s="45">
        <f t="shared" si="0"/>
        <v>62</v>
      </c>
      <c r="I42" s="583"/>
      <c r="J42" s="165" t="s">
        <v>1836</v>
      </c>
      <c r="K42" s="165"/>
      <c r="L42" s="49"/>
      <c r="M42" s="18"/>
      <c r="N42" s="42"/>
      <c r="O42" s="49"/>
      <c r="P42" s="40"/>
      <c r="Q42" s="19"/>
    </row>
    <row r="43" spans="2:17" s="8" customFormat="1" ht="19.7" customHeight="1">
      <c r="B43" s="15"/>
      <c r="C43" s="15"/>
      <c r="D43" s="15"/>
      <c r="E43" s="26"/>
      <c r="F43" s="21"/>
      <c r="G43" s="22"/>
      <c r="H43" s="45">
        <f t="shared" si="0"/>
        <v>0</v>
      </c>
      <c r="I43" s="17"/>
      <c r="J43" s="36"/>
      <c r="K43" s="36"/>
      <c r="L43" s="16"/>
      <c r="M43" s="18"/>
      <c r="N43" s="15"/>
      <c r="O43" s="16"/>
      <c r="P43" s="18"/>
      <c r="Q43" s="70"/>
    </row>
    <row r="44" spans="2:17" s="8" customFormat="1" ht="19.7" customHeight="1">
      <c r="B44" s="15">
        <v>1</v>
      </c>
      <c r="C44" s="15" t="s">
        <v>44</v>
      </c>
      <c r="D44" s="15" t="s">
        <v>44</v>
      </c>
      <c r="E44" s="26" t="s">
        <v>1837</v>
      </c>
      <c r="F44" s="21">
        <v>2</v>
      </c>
      <c r="G44" s="22">
        <v>14100</v>
      </c>
      <c r="H44" s="23">
        <f t="shared" si="0"/>
        <v>28200</v>
      </c>
      <c r="I44" s="17"/>
      <c r="J44" s="36" t="s">
        <v>1838</v>
      </c>
      <c r="K44" s="36"/>
      <c r="L44" s="16"/>
      <c r="M44" s="18">
        <v>42069</v>
      </c>
      <c r="N44" s="15"/>
      <c r="O44" s="16"/>
      <c r="P44" s="18">
        <v>42073</v>
      </c>
      <c r="Q44" s="70">
        <v>42073</v>
      </c>
    </row>
    <row r="45" spans="2:17" s="8" customFormat="1" ht="19.7" customHeight="1">
      <c r="B45" s="15">
        <v>1</v>
      </c>
      <c r="C45" s="15" t="s">
        <v>44</v>
      </c>
      <c r="D45" s="15" t="s">
        <v>44</v>
      </c>
      <c r="E45" s="26" t="s">
        <v>1839</v>
      </c>
      <c r="F45" s="21">
        <v>2</v>
      </c>
      <c r="G45" s="22">
        <v>100</v>
      </c>
      <c r="H45" s="23">
        <f>F45*G45</f>
        <v>200</v>
      </c>
      <c r="I45" s="17"/>
      <c r="J45" s="36" t="s">
        <v>1840</v>
      </c>
      <c r="K45" s="36"/>
      <c r="L45" s="16"/>
      <c r="M45" s="18">
        <v>42069</v>
      </c>
      <c r="N45" s="15"/>
      <c r="O45" s="16"/>
      <c r="P45" s="18">
        <v>42073</v>
      </c>
      <c r="Q45" s="70">
        <v>42073</v>
      </c>
    </row>
    <row r="46" spans="2:17" s="8" customFormat="1" ht="19.7" customHeight="1">
      <c r="B46" s="15"/>
      <c r="C46" s="15"/>
      <c r="D46" s="15"/>
      <c r="E46" s="26"/>
      <c r="F46" s="21"/>
      <c r="G46" s="22"/>
      <c r="H46" s="23">
        <f t="shared" si="0"/>
        <v>0</v>
      </c>
      <c r="I46" s="17"/>
      <c r="J46" s="36"/>
      <c r="K46" s="36"/>
      <c r="L46" s="16"/>
      <c r="M46" s="18"/>
      <c r="N46" s="15"/>
      <c r="O46" s="16"/>
      <c r="P46" s="18"/>
      <c r="Q46" s="70"/>
    </row>
    <row r="47" spans="2:17" s="8" customFormat="1" ht="19.7" customHeight="1">
      <c r="B47" s="584"/>
      <c r="C47" s="584"/>
      <c r="D47" s="584"/>
      <c r="E47" s="3"/>
      <c r="F47" s="10"/>
      <c r="G47" s="585"/>
      <c r="H47" s="98"/>
      <c r="J47" s="226"/>
      <c r="K47" s="226"/>
      <c r="M47" s="9"/>
      <c r="N47" s="584"/>
      <c r="P47" s="9"/>
      <c r="Q47" s="586"/>
    </row>
    <row r="48" spans="2:17" s="8" customFormat="1" ht="19.7" customHeight="1">
      <c r="B48" s="584"/>
      <c r="C48" s="587"/>
      <c r="D48" s="584"/>
      <c r="E48" s="3"/>
      <c r="F48" s="10"/>
      <c r="G48" s="585"/>
      <c r="H48" s="98"/>
      <c r="J48" s="226"/>
      <c r="K48" s="226"/>
      <c r="M48" s="9"/>
      <c r="N48" s="584"/>
      <c r="P48" s="9"/>
      <c r="Q48" s="586"/>
    </row>
    <row r="49" spans="2:17" s="8" customFormat="1" ht="19.7" customHeight="1">
      <c r="B49" s="584"/>
      <c r="C49" s="584"/>
      <c r="D49" s="584"/>
      <c r="E49" s="3"/>
      <c r="F49" s="10"/>
      <c r="G49" s="585"/>
      <c r="H49" s="98"/>
      <c r="J49" s="226"/>
      <c r="K49" s="226"/>
      <c r="M49" s="9"/>
      <c r="N49" s="584"/>
      <c r="P49" s="9"/>
      <c r="Q49" s="586"/>
    </row>
    <row r="50" spans="2:17" s="8" customFormat="1" ht="19.7" customHeight="1">
      <c r="B50" s="584"/>
      <c r="C50" s="584"/>
      <c r="D50" s="584"/>
      <c r="E50" s="3"/>
      <c r="F50" s="10"/>
      <c r="G50" s="585"/>
      <c r="H50" s="98"/>
      <c r="J50" s="226"/>
      <c r="K50" s="226"/>
      <c r="M50" s="9"/>
      <c r="N50" s="584"/>
      <c r="P50" s="9"/>
      <c r="Q50" s="586"/>
    </row>
    <row r="51" spans="2:17" s="8" customFormat="1" ht="19.7" customHeight="1">
      <c r="B51" s="584"/>
      <c r="C51" s="584"/>
      <c r="D51" s="584"/>
      <c r="E51" s="3"/>
      <c r="F51" s="10"/>
      <c r="G51" s="585"/>
      <c r="H51" s="98"/>
      <c r="J51" s="226"/>
      <c r="K51" s="226"/>
      <c r="M51" s="9"/>
      <c r="N51" s="584"/>
      <c r="P51" s="9"/>
      <c r="Q51" s="586"/>
    </row>
    <row r="52" spans="2:17" s="8" customFormat="1" ht="19.7" customHeight="1">
      <c r="B52" s="584"/>
      <c r="C52" s="584"/>
      <c r="D52" s="584"/>
      <c r="E52" s="3"/>
      <c r="F52" s="10"/>
      <c r="G52" s="585"/>
      <c r="H52" s="98"/>
      <c r="J52" s="226"/>
      <c r="K52" s="226"/>
      <c r="M52" s="9"/>
      <c r="N52" s="584"/>
      <c r="P52" s="9"/>
      <c r="Q52" s="586"/>
    </row>
    <row r="53" spans="2:17" s="8" customFormat="1" ht="19.7" customHeight="1">
      <c r="B53" s="584"/>
      <c r="C53" s="584"/>
      <c r="D53" s="584"/>
      <c r="E53" s="3"/>
      <c r="F53" s="10"/>
      <c r="G53" s="585"/>
      <c r="H53" s="98"/>
      <c r="J53" s="226"/>
      <c r="K53" s="226"/>
      <c r="M53" s="9"/>
      <c r="N53" s="584"/>
      <c r="P53" s="9"/>
      <c r="Q53" s="586"/>
    </row>
    <row r="54" spans="2:17" s="8" customFormat="1" ht="19.7" customHeight="1">
      <c r="B54" s="584"/>
      <c r="C54" s="584"/>
      <c r="D54" s="584"/>
      <c r="E54" s="3"/>
      <c r="F54" s="10"/>
      <c r="G54" s="585"/>
      <c r="H54" s="98"/>
      <c r="J54" s="226"/>
      <c r="K54" s="226"/>
      <c r="M54" s="9"/>
      <c r="N54" s="584"/>
      <c r="P54" s="9"/>
      <c r="Q54" s="586"/>
    </row>
    <row r="55" spans="2:17" s="8" customFormat="1" ht="19.7" customHeight="1">
      <c r="B55" s="584"/>
      <c r="C55" s="584"/>
      <c r="D55" s="584"/>
      <c r="E55" s="3"/>
      <c r="F55" s="10"/>
      <c r="G55" s="585"/>
      <c r="H55" s="98"/>
      <c r="J55" s="226"/>
      <c r="K55" s="226"/>
      <c r="M55" s="9"/>
      <c r="N55" s="584"/>
      <c r="P55" s="9"/>
      <c r="Q55" s="586"/>
    </row>
    <row r="56" spans="2:17" s="8" customFormat="1" ht="19.7" customHeight="1">
      <c r="B56" s="584"/>
      <c r="C56" s="584"/>
      <c r="D56" s="584"/>
      <c r="E56" s="3"/>
      <c r="F56" s="10"/>
      <c r="G56" s="585"/>
      <c r="H56" s="98"/>
      <c r="J56" s="226"/>
      <c r="K56" s="226"/>
      <c r="M56" s="9"/>
      <c r="N56" s="584"/>
      <c r="P56" s="9"/>
      <c r="Q56" s="586"/>
    </row>
    <row r="57" spans="2:17" s="8" customFormat="1" ht="19.7" customHeight="1">
      <c r="B57" s="584"/>
      <c r="C57" s="584"/>
      <c r="D57" s="584"/>
      <c r="E57" s="3"/>
      <c r="F57" s="10"/>
      <c r="G57" s="585"/>
      <c r="H57" s="98"/>
      <c r="J57" s="226"/>
      <c r="K57" s="226"/>
      <c r="M57" s="9"/>
      <c r="N57" s="584"/>
      <c r="P57" s="9"/>
      <c r="Q57" s="586"/>
    </row>
    <row r="58" spans="2:17" s="8" customFormat="1" ht="19.7" customHeight="1">
      <c r="B58" s="584"/>
      <c r="C58" s="584"/>
      <c r="D58" s="584"/>
      <c r="E58" s="3"/>
      <c r="F58" s="10"/>
      <c r="G58" s="585"/>
      <c r="H58" s="98"/>
      <c r="J58" s="226"/>
      <c r="K58" s="226"/>
      <c r="M58" s="9"/>
      <c r="N58" s="584"/>
      <c r="P58" s="9"/>
      <c r="Q58" s="586"/>
    </row>
    <row r="59" spans="2:17" s="8" customFormat="1" ht="19.7" customHeight="1">
      <c r="B59" s="584"/>
      <c r="C59" s="584"/>
      <c r="D59" s="584"/>
      <c r="E59" s="3"/>
      <c r="F59" s="10"/>
      <c r="G59" s="585"/>
      <c r="H59" s="98"/>
      <c r="J59" s="226"/>
      <c r="K59" s="226"/>
      <c r="M59" s="9"/>
      <c r="N59" s="584"/>
      <c r="P59" s="9"/>
      <c r="Q59" s="586"/>
    </row>
    <row r="60" spans="2:17" s="8" customFormat="1" ht="19.7" customHeight="1">
      <c r="B60" s="584"/>
      <c r="C60" s="584"/>
      <c r="D60" s="584"/>
      <c r="E60" s="3"/>
      <c r="F60" s="10"/>
      <c r="G60" s="585"/>
      <c r="H60" s="98"/>
      <c r="J60" s="226"/>
      <c r="K60" s="226"/>
      <c r="M60" s="9"/>
      <c r="N60" s="584"/>
      <c r="P60" s="9"/>
      <c r="Q60" s="586"/>
    </row>
    <row r="61" spans="2:17" s="8" customFormat="1" ht="19.7" customHeight="1">
      <c r="B61" s="584"/>
      <c r="C61" s="584"/>
      <c r="D61" s="584"/>
      <c r="E61" s="3"/>
      <c r="F61" s="10"/>
      <c r="G61" s="585"/>
      <c r="H61" s="98"/>
      <c r="J61" s="226"/>
      <c r="K61" s="226"/>
      <c r="M61" s="9"/>
      <c r="N61" s="584"/>
      <c r="P61" s="9"/>
      <c r="Q61" s="586"/>
    </row>
    <row r="62" spans="2:17" s="8" customFormat="1" ht="19.7" customHeight="1">
      <c r="B62" s="584"/>
      <c r="C62" s="584"/>
      <c r="D62" s="584"/>
      <c r="E62" s="3"/>
      <c r="F62" s="10"/>
      <c r="G62" s="585"/>
      <c r="H62" s="98"/>
      <c r="J62" s="226"/>
      <c r="K62" s="226"/>
      <c r="M62" s="9"/>
      <c r="N62" s="584"/>
      <c r="P62" s="9"/>
      <c r="Q62" s="586"/>
    </row>
    <row r="63" spans="2:17" s="8" customFormat="1" ht="19.7" customHeight="1">
      <c r="B63" s="584"/>
      <c r="C63" s="584"/>
      <c r="D63" s="584"/>
      <c r="E63" s="3"/>
      <c r="F63" s="10"/>
      <c r="G63" s="585"/>
      <c r="H63" s="98"/>
      <c r="J63" s="226"/>
      <c r="K63" s="226"/>
      <c r="M63" s="9"/>
      <c r="N63" s="584"/>
      <c r="P63" s="9"/>
      <c r="Q63" s="586"/>
    </row>
    <row r="64" spans="2:17" s="8" customFormat="1" ht="19.7" customHeight="1">
      <c r="B64" s="584"/>
      <c r="C64" s="584"/>
      <c r="D64" s="584"/>
      <c r="E64" s="3"/>
      <c r="F64" s="10"/>
      <c r="G64" s="585"/>
      <c r="H64" s="98"/>
      <c r="J64" s="226"/>
      <c r="K64" s="226"/>
      <c r="M64" s="9"/>
      <c r="N64" s="584"/>
      <c r="P64" s="9"/>
      <c r="Q64" s="586"/>
    </row>
    <row r="65" spans="2:17" s="8" customFormat="1" ht="19.7" customHeight="1">
      <c r="B65" s="584"/>
      <c r="C65" s="584"/>
      <c r="D65" s="584"/>
      <c r="E65" s="3"/>
      <c r="F65" s="10"/>
      <c r="G65" s="585"/>
      <c r="H65" s="98"/>
      <c r="J65" s="226"/>
      <c r="K65" s="226"/>
      <c r="M65" s="9"/>
      <c r="N65" s="584"/>
      <c r="P65" s="9"/>
      <c r="Q65" s="586"/>
    </row>
    <row r="66" spans="2:17" s="8" customFormat="1" ht="19.7" customHeight="1">
      <c r="B66" s="584"/>
      <c r="C66" s="584"/>
      <c r="D66" s="584"/>
      <c r="E66" s="3"/>
      <c r="F66" s="10"/>
      <c r="G66" s="585"/>
      <c r="H66" s="98"/>
      <c r="J66" s="226"/>
      <c r="K66" s="226"/>
      <c r="M66" s="9"/>
      <c r="N66" s="584"/>
      <c r="P66" s="9"/>
      <c r="Q66" s="586"/>
    </row>
    <row r="67" spans="2:17" s="8" customFormat="1" ht="19.7" customHeight="1">
      <c r="B67" s="584"/>
      <c r="C67" s="584"/>
      <c r="D67" s="584"/>
      <c r="E67" s="3"/>
      <c r="F67" s="10"/>
      <c r="G67" s="585"/>
      <c r="H67" s="98"/>
      <c r="J67" s="226"/>
      <c r="K67" s="226"/>
      <c r="M67" s="9"/>
      <c r="N67" s="584"/>
      <c r="P67" s="9"/>
      <c r="Q67" s="586"/>
    </row>
    <row r="68" spans="2:17" s="8" customFormat="1" ht="19.7" customHeight="1">
      <c r="B68" s="584"/>
      <c r="C68" s="584"/>
      <c r="D68" s="584"/>
      <c r="E68" s="3"/>
      <c r="F68" s="10"/>
      <c r="G68" s="585"/>
      <c r="H68" s="98"/>
      <c r="J68" s="226"/>
      <c r="K68" s="226"/>
      <c r="M68" s="9"/>
      <c r="N68" s="584"/>
      <c r="P68" s="9"/>
      <c r="Q68" s="586"/>
    </row>
    <row r="69" spans="2:17" s="8" customFormat="1" ht="19.7" customHeight="1">
      <c r="B69" s="584"/>
      <c r="C69" s="584"/>
      <c r="D69" s="584"/>
      <c r="E69" s="3"/>
      <c r="F69" s="10"/>
      <c r="G69" s="585"/>
      <c r="H69" s="98"/>
      <c r="J69" s="226"/>
      <c r="K69" s="226"/>
      <c r="M69" s="9"/>
      <c r="N69" s="584"/>
      <c r="P69" s="9"/>
      <c r="Q69" s="586"/>
    </row>
    <row r="70" spans="2:17" s="8" customFormat="1" ht="19.7" customHeight="1">
      <c r="B70" s="584"/>
      <c r="C70" s="584"/>
      <c r="D70" s="584"/>
      <c r="E70" s="3"/>
      <c r="F70" s="10"/>
      <c r="G70" s="585"/>
      <c r="H70" s="98"/>
      <c r="J70" s="226"/>
      <c r="K70" s="226"/>
      <c r="M70" s="9"/>
      <c r="N70" s="584"/>
      <c r="P70" s="9"/>
      <c r="Q70" s="586"/>
    </row>
    <row r="71" spans="2:17" s="8" customFormat="1" ht="19.7" customHeight="1">
      <c r="B71" s="584"/>
      <c r="C71" s="584"/>
      <c r="D71" s="584"/>
      <c r="E71" s="3"/>
      <c r="F71" s="10"/>
      <c r="G71" s="585"/>
      <c r="H71" s="98"/>
      <c r="J71" s="226"/>
      <c r="K71" s="226"/>
      <c r="M71" s="9"/>
      <c r="N71" s="584"/>
      <c r="P71" s="9"/>
      <c r="Q71" s="586"/>
    </row>
    <row r="72" spans="2:17" s="8" customFormat="1" ht="19.7" customHeight="1">
      <c r="B72" s="584"/>
      <c r="C72" s="584"/>
      <c r="D72" s="584"/>
      <c r="E72" s="3"/>
      <c r="F72" s="10"/>
      <c r="G72" s="585"/>
      <c r="H72" s="98"/>
      <c r="J72" s="226"/>
      <c r="K72" s="226"/>
      <c r="M72" s="9"/>
      <c r="N72" s="584"/>
      <c r="P72" s="9"/>
      <c r="Q72" s="586"/>
    </row>
    <row r="73" spans="2:17" s="8" customFormat="1" ht="19.7" customHeight="1">
      <c r="B73" s="584"/>
      <c r="C73" s="584"/>
      <c r="D73" s="584"/>
      <c r="E73" s="3"/>
      <c r="F73" s="10"/>
      <c r="G73" s="585"/>
      <c r="H73" s="98"/>
      <c r="J73" s="226"/>
      <c r="K73" s="226"/>
      <c r="M73" s="9"/>
      <c r="N73" s="584"/>
      <c r="P73" s="9"/>
      <c r="Q73" s="586"/>
    </row>
    <row r="74" spans="2:17" s="8" customFormat="1" ht="19.7" customHeight="1">
      <c r="B74" s="584"/>
      <c r="C74" s="584"/>
      <c r="D74" s="584"/>
      <c r="E74" s="3"/>
      <c r="F74" s="10"/>
      <c r="G74" s="585"/>
      <c r="H74" s="98"/>
      <c r="J74" s="226"/>
      <c r="K74" s="226"/>
      <c r="M74" s="9"/>
      <c r="N74" s="584"/>
      <c r="P74" s="9"/>
      <c r="Q74" s="586"/>
    </row>
    <row r="75" spans="2:17">
      <c r="M75" s="9"/>
    </row>
    <row r="78" spans="2:17">
      <c r="M78" s="132"/>
    </row>
    <row r="80" spans="2:17">
      <c r="M80" s="132"/>
    </row>
  </sheetData>
  <autoFilter ref="B8:O46" xr:uid="{05CA00B6-E5BF-4686-83AE-CBB928EED45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B3DE-D46F-4228-84AC-9B924CB6F3C1}">
  <dimension ref="A2:Q41"/>
  <sheetViews>
    <sheetView zoomScale="70" zoomScaleNormal="70" workbookViewId="0">
      <pane xSplit="10" ySplit="8" topLeftCell="K9" activePane="bottomRight" state="frozen"/>
      <selection pane="topRight" activeCell="K1" sqref="K1"/>
      <selection pane="bottomLeft" activeCell="A9" sqref="A9"/>
      <selection pane="bottomRight" activeCell="Q29" sqref="Q29"/>
    </sheetView>
  </sheetViews>
  <sheetFormatPr defaultRowHeight="18.75"/>
  <cols>
    <col min="1" max="1" width="4.375" style="3" customWidth="1"/>
    <col min="2" max="2" width="5.625" style="8" customWidth="1"/>
    <col min="3" max="3" width="15.62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5.5" style="3" bestFit="1" customWidth="1"/>
    <col min="12" max="12" width="35.25" style="8" bestFit="1"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5.625" style="3" customWidth="1"/>
    <col min="259" max="259" width="15.62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5.5" style="3" bestFit="1" customWidth="1"/>
    <col min="268" max="268" width="35.25"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5.625" style="3" customWidth="1"/>
    <col min="515" max="515" width="15.62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5.5" style="3" bestFit="1" customWidth="1"/>
    <col min="524" max="524" width="35.25"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5.625" style="3" customWidth="1"/>
    <col min="771" max="771" width="15.62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5.5" style="3" bestFit="1" customWidth="1"/>
    <col min="780" max="780" width="35.25"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5.625" style="3" customWidth="1"/>
    <col min="1027" max="1027" width="15.62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5.5" style="3" bestFit="1" customWidth="1"/>
    <col min="1036" max="1036" width="35.25"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5.625" style="3" customWidth="1"/>
    <col min="1283" max="1283" width="15.62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5.5" style="3" bestFit="1" customWidth="1"/>
    <col min="1292" max="1292" width="35.25"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5.625" style="3" customWidth="1"/>
    <col min="1539" max="1539" width="15.62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5.5" style="3" bestFit="1" customWidth="1"/>
    <col min="1548" max="1548" width="35.25"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5.625" style="3" customWidth="1"/>
    <col min="1795" max="1795" width="15.62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5.5" style="3" bestFit="1" customWidth="1"/>
    <col min="1804" max="1804" width="35.25"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5.625" style="3" customWidth="1"/>
    <col min="2051" max="2051" width="15.62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5.5" style="3" bestFit="1" customWidth="1"/>
    <col min="2060" max="2060" width="35.25"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5.625" style="3" customWidth="1"/>
    <col min="2307" max="2307" width="15.62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5.5" style="3" bestFit="1" customWidth="1"/>
    <col min="2316" max="2316" width="35.25"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5.625" style="3" customWidth="1"/>
    <col min="2563" max="2563" width="15.62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5.5" style="3" bestFit="1" customWidth="1"/>
    <col min="2572" max="2572" width="35.25"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5.625" style="3" customWidth="1"/>
    <col min="2819" max="2819" width="15.62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5.5" style="3" bestFit="1" customWidth="1"/>
    <col min="2828" max="2828" width="35.25"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5.625" style="3" customWidth="1"/>
    <col min="3075" max="3075" width="15.62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5.5" style="3" bestFit="1" customWidth="1"/>
    <col min="3084" max="3084" width="35.25"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5.625" style="3" customWidth="1"/>
    <col min="3331" max="3331" width="15.62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5.5" style="3" bestFit="1" customWidth="1"/>
    <col min="3340" max="3340" width="35.25"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5.625" style="3" customWidth="1"/>
    <col min="3587" max="3587" width="15.62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5.5" style="3" bestFit="1" customWidth="1"/>
    <col min="3596" max="3596" width="35.25"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5.625" style="3" customWidth="1"/>
    <col min="3843" max="3843" width="15.62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5.5" style="3" bestFit="1" customWidth="1"/>
    <col min="3852" max="3852" width="35.25"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5.625" style="3" customWidth="1"/>
    <col min="4099" max="4099" width="15.62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5.5" style="3" bestFit="1" customWidth="1"/>
    <col min="4108" max="4108" width="35.25"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5.625" style="3" customWidth="1"/>
    <col min="4355" max="4355" width="15.62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5.5" style="3" bestFit="1" customWidth="1"/>
    <col min="4364" max="4364" width="35.25"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5.625" style="3" customWidth="1"/>
    <col min="4611" max="4611" width="15.62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5.5" style="3" bestFit="1" customWidth="1"/>
    <col min="4620" max="4620" width="35.25"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5.625" style="3" customWidth="1"/>
    <col min="4867" max="4867" width="15.62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5.5" style="3" bestFit="1" customWidth="1"/>
    <col min="4876" max="4876" width="35.25"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5.625" style="3" customWidth="1"/>
    <col min="5123" max="5123" width="15.62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5.5" style="3" bestFit="1" customWidth="1"/>
    <col min="5132" max="5132" width="35.25"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5.625" style="3" customWidth="1"/>
    <col min="5379" max="5379" width="15.62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5.5" style="3" bestFit="1" customWidth="1"/>
    <col min="5388" max="5388" width="35.25"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5.625" style="3" customWidth="1"/>
    <col min="5635" max="5635" width="15.62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5.5" style="3" bestFit="1" customWidth="1"/>
    <col min="5644" max="5644" width="35.25"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5.625" style="3" customWidth="1"/>
    <col min="5891" max="5891" width="15.62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5.5" style="3" bestFit="1" customWidth="1"/>
    <col min="5900" max="5900" width="35.25"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5.625" style="3" customWidth="1"/>
    <col min="6147" max="6147" width="15.62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5.5" style="3" bestFit="1" customWidth="1"/>
    <col min="6156" max="6156" width="35.25"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5.625" style="3" customWidth="1"/>
    <col min="6403" max="6403" width="15.62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5.5" style="3" bestFit="1" customWidth="1"/>
    <col min="6412" max="6412" width="35.25"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5.625" style="3" customWidth="1"/>
    <col min="6659" max="6659" width="15.62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5.5" style="3" bestFit="1" customWidth="1"/>
    <col min="6668" max="6668" width="35.25"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5.625" style="3" customWidth="1"/>
    <col min="6915" max="6915" width="15.62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5.5" style="3" bestFit="1" customWidth="1"/>
    <col min="6924" max="6924" width="35.25"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5.625" style="3" customWidth="1"/>
    <col min="7171" max="7171" width="15.62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5.5" style="3" bestFit="1" customWidth="1"/>
    <col min="7180" max="7180" width="35.25"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5.625" style="3" customWidth="1"/>
    <col min="7427" max="7427" width="15.62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5.5" style="3" bestFit="1" customWidth="1"/>
    <col min="7436" max="7436" width="35.25"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5.625" style="3" customWidth="1"/>
    <col min="7683" max="7683" width="15.62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5.5" style="3" bestFit="1" customWidth="1"/>
    <col min="7692" max="7692" width="35.25"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5.625" style="3" customWidth="1"/>
    <col min="7939" max="7939" width="15.62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5.5" style="3" bestFit="1" customWidth="1"/>
    <col min="7948" max="7948" width="35.25"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5.625" style="3" customWidth="1"/>
    <col min="8195" max="8195" width="15.62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5.5" style="3" bestFit="1" customWidth="1"/>
    <col min="8204" max="8204" width="35.25"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5.625" style="3" customWidth="1"/>
    <col min="8451" max="8451" width="15.62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5.5" style="3" bestFit="1" customWidth="1"/>
    <col min="8460" max="8460" width="35.25"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5.625" style="3" customWidth="1"/>
    <col min="8707" max="8707" width="15.62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5.5" style="3" bestFit="1" customWidth="1"/>
    <col min="8716" max="8716" width="35.25"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5.625" style="3" customWidth="1"/>
    <col min="8963" max="8963" width="15.62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5.5" style="3" bestFit="1" customWidth="1"/>
    <col min="8972" max="8972" width="35.25"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5.625" style="3" customWidth="1"/>
    <col min="9219" max="9219" width="15.62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5.5" style="3" bestFit="1" customWidth="1"/>
    <col min="9228" max="9228" width="35.25"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5.625" style="3" customWidth="1"/>
    <col min="9475" max="9475" width="15.62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5.5" style="3" bestFit="1" customWidth="1"/>
    <col min="9484" max="9484" width="35.25"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5.625" style="3" customWidth="1"/>
    <col min="9731" max="9731" width="15.62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5.5" style="3" bestFit="1" customWidth="1"/>
    <col min="9740" max="9740" width="35.25"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5.625" style="3" customWidth="1"/>
    <col min="9987" max="9987" width="15.62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5.5" style="3" bestFit="1" customWidth="1"/>
    <col min="9996" max="9996" width="35.25"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5.625" style="3" customWidth="1"/>
    <col min="10243" max="10243" width="15.62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5.5" style="3" bestFit="1" customWidth="1"/>
    <col min="10252" max="10252" width="35.25"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5.625" style="3" customWidth="1"/>
    <col min="10499" max="10499" width="15.62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5.5" style="3" bestFit="1" customWidth="1"/>
    <col min="10508" max="10508" width="35.25"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5.625" style="3" customWidth="1"/>
    <col min="10755" max="10755" width="15.62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5.5" style="3" bestFit="1" customWidth="1"/>
    <col min="10764" max="10764" width="35.25"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5.625" style="3" customWidth="1"/>
    <col min="11011" max="11011" width="15.62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5.5" style="3" bestFit="1" customWidth="1"/>
    <col min="11020" max="11020" width="35.25"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5.625" style="3" customWidth="1"/>
    <col min="11267" max="11267" width="15.62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5.5" style="3" bestFit="1" customWidth="1"/>
    <col min="11276" max="11276" width="35.25"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5.625" style="3" customWidth="1"/>
    <col min="11523" max="11523" width="15.62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5.5" style="3" bestFit="1" customWidth="1"/>
    <col min="11532" max="11532" width="35.25"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5.625" style="3" customWidth="1"/>
    <col min="11779" max="11779" width="15.62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5.5" style="3" bestFit="1" customWidth="1"/>
    <col min="11788" max="11788" width="35.25"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5.625" style="3" customWidth="1"/>
    <col min="12035" max="12035" width="15.62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5.5" style="3" bestFit="1" customWidth="1"/>
    <col min="12044" max="12044" width="35.25"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5.625" style="3" customWidth="1"/>
    <col min="12291" max="12291" width="15.62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5.5" style="3" bestFit="1" customWidth="1"/>
    <col min="12300" max="12300" width="35.25"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5.625" style="3" customWidth="1"/>
    <col min="12547" max="12547" width="15.62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5.5" style="3" bestFit="1" customWidth="1"/>
    <col min="12556" max="12556" width="35.25"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5.625" style="3" customWidth="1"/>
    <col min="12803" max="12803" width="15.62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5.5" style="3" bestFit="1" customWidth="1"/>
    <col min="12812" max="12812" width="35.25"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5.625" style="3" customWidth="1"/>
    <col min="13059" max="13059" width="15.62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5.5" style="3" bestFit="1" customWidth="1"/>
    <col min="13068" max="13068" width="35.25"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5.625" style="3" customWidth="1"/>
    <col min="13315" max="13315" width="15.62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5.5" style="3" bestFit="1" customWidth="1"/>
    <col min="13324" max="13324" width="35.25"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5.625" style="3" customWidth="1"/>
    <col min="13571" max="13571" width="15.62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5.5" style="3" bestFit="1" customWidth="1"/>
    <col min="13580" max="13580" width="35.25"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5.625" style="3" customWidth="1"/>
    <col min="13827" max="13827" width="15.62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5.5" style="3" bestFit="1" customWidth="1"/>
    <col min="13836" max="13836" width="35.25"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5.625" style="3" customWidth="1"/>
    <col min="14083" max="14083" width="15.62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5.5" style="3" bestFit="1" customWidth="1"/>
    <col min="14092" max="14092" width="35.25"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5.625" style="3" customWidth="1"/>
    <col min="14339" max="14339" width="15.62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5.5" style="3" bestFit="1" customWidth="1"/>
    <col min="14348" max="14348" width="35.25"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5.625" style="3" customWidth="1"/>
    <col min="14595" max="14595" width="15.62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5.5" style="3" bestFit="1" customWidth="1"/>
    <col min="14604" max="14604" width="35.25"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5.625" style="3" customWidth="1"/>
    <col min="14851" max="14851" width="15.62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5.5" style="3" bestFit="1" customWidth="1"/>
    <col min="14860" max="14860" width="35.25"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5.625" style="3" customWidth="1"/>
    <col min="15107" max="15107" width="15.62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5.5" style="3" bestFit="1" customWidth="1"/>
    <col min="15116" max="15116" width="35.25"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5.625" style="3" customWidth="1"/>
    <col min="15363" max="15363" width="15.62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5.5" style="3" bestFit="1" customWidth="1"/>
    <col min="15372" max="15372" width="35.25"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5.625" style="3" customWidth="1"/>
    <col min="15619" max="15619" width="15.62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5.5" style="3" bestFit="1" customWidth="1"/>
    <col min="15628" max="15628" width="35.25"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5.625" style="3" customWidth="1"/>
    <col min="15875" max="15875" width="15.62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5.5" style="3" bestFit="1" customWidth="1"/>
    <col min="15884" max="15884" width="35.25"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5.625" style="3" customWidth="1"/>
    <col min="16131" max="16131" width="15.62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5.5" style="3" bestFit="1" customWidth="1"/>
    <col min="16140" max="16140" width="35.25"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148</v>
      </c>
      <c r="G2" s="4" t="s">
        <v>2</v>
      </c>
      <c r="H2" s="5"/>
      <c r="I2" s="6"/>
      <c r="J2" s="7">
        <f>SUM(H:H)</f>
        <v>138140</v>
      </c>
    </row>
    <row r="3" spans="1:17" ht="20.100000000000001" customHeight="1">
      <c r="B3" s="1" t="s">
        <v>3</v>
      </c>
      <c r="C3" s="1"/>
      <c r="D3" s="1"/>
      <c r="E3" s="13" t="s">
        <v>149</v>
      </c>
    </row>
    <row r="4" spans="1:17" ht="20.100000000000001" customHeight="1">
      <c r="B4" s="1" t="s">
        <v>5</v>
      </c>
      <c r="C4" s="1"/>
      <c r="D4" s="1"/>
      <c r="E4" s="13">
        <v>127205</v>
      </c>
    </row>
    <row r="5" spans="1:17" ht="20.100000000000001" customHeight="1">
      <c r="B5" s="1" t="s">
        <v>6</v>
      </c>
      <c r="C5" s="1"/>
      <c r="D5" s="1"/>
      <c r="E5" s="14">
        <v>42103</v>
      </c>
    </row>
    <row r="6" spans="1:17" ht="20.100000000000001" customHeight="1">
      <c r="B6" s="1" t="s">
        <v>7</v>
      </c>
      <c r="C6" s="1"/>
      <c r="D6" s="1"/>
      <c r="E6" s="14">
        <v>42103</v>
      </c>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1:17" s="8" customFormat="1" ht="19.7" customHeight="1">
      <c r="A9" s="502"/>
      <c r="B9" s="72"/>
      <c r="C9" s="15" t="s">
        <v>154</v>
      </c>
      <c r="D9" s="15" t="s">
        <v>23</v>
      </c>
      <c r="E9" s="73" t="s">
        <v>1419</v>
      </c>
      <c r="F9" s="16">
        <v>1</v>
      </c>
      <c r="G9" s="74">
        <v>9800</v>
      </c>
      <c r="H9" s="23">
        <f>F9*G9</f>
        <v>9800</v>
      </c>
      <c r="I9" s="17"/>
      <c r="J9" s="26" t="s">
        <v>156</v>
      </c>
      <c r="K9" s="588"/>
      <c r="L9" s="16"/>
      <c r="M9" s="18">
        <v>42075</v>
      </c>
      <c r="N9" s="15"/>
      <c r="O9" s="75">
        <v>42097</v>
      </c>
      <c r="P9" s="18">
        <v>42097</v>
      </c>
      <c r="Q9" s="70">
        <v>42097</v>
      </c>
    </row>
    <row r="10" spans="1:17" s="8" customFormat="1" ht="19.7" customHeight="1">
      <c r="A10" s="502"/>
      <c r="B10" s="72"/>
      <c r="C10" s="15"/>
      <c r="D10" s="15"/>
      <c r="E10" s="73"/>
      <c r="F10" s="16"/>
      <c r="G10" s="74"/>
      <c r="H10" s="23"/>
      <c r="I10" s="17"/>
      <c r="J10" s="26"/>
      <c r="K10" s="36"/>
      <c r="L10" s="16"/>
      <c r="M10" s="18"/>
      <c r="N10" s="15"/>
      <c r="O10" s="75"/>
      <c r="P10" s="18"/>
      <c r="Q10" s="70"/>
    </row>
    <row r="11" spans="1:17" ht="19.7" customHeight="1">
      <c r="A11" s="502"/>
      <c r="B11" s="72"/>
      <c r="C11" s="15" t="s">
        <v>97</v>
      </c>
      <c r="D11" s="15" t="s">
        <v>97</v>
      </c>
      <c r="E11" s="76" t="s">
        <v>159</v>
      </c>
      <c r="F11" s="16">
        <v>1</v>
      </c>
      <c r="G11" s="20">
        <v>6100</v>
      </c>
      <c r="H11" s="23">
        <f t="shared" ref="H11:H16" si="0">F11*G11</f>
        <v>6100</v>
      </c>
      <c r="I11" s="17"/>
      <c r="J11" s="26"/>
      <c r="K11" s="184"/>
      <c r="L11" s="16"/>
      <c r="M11" s="18">
        <v>42075</v>
      </c>
      <c r="N11" s="15"/>
      <c r="O11" s="75">
        <v>42097</v>
      </c>
      <c r="P11" s="18">
        <v>42097</v>
      </c>
      <c r="Q11" s="70">
        <v>42097</v>
      </c>
    </row>
    <row r="12" spans="1:17" ht="19.7" customHeight="1">
      <c r="A12" s="502"/>
      <c r="B12" s="72"/>
      <c r="C12" s="15" t="s">
        <v>97</v>
      </c>
      <c r="D12" s="15" t="s">
        <v>97</v>
      </c>
      <c r="E12" s="76" t="s">
        <v>160</v>
      </c>
      <c r="F12" s="16">
        <v>1</v>
      </c>
      <c r="G12" s="74">
        <v>10800</v>
      </c>
      <c r="H12" s="23">
        <f t="shared" si="0"/>
        <v>10800</v>
      </c>
      <c r="I12" s="17"/>
      <c r="J12" s="26"/>
      <c r="K12" s="184"/>
      <c r="L12" s="16"/>
      <c r="M12" s="18">
        <v>42075</v>
      </c>
      <c r="N12" s="15"/>
      <c r="O12" s="75">
        <v>42097</v>
      </c>
      <c r="P12" s="18">
        <v>42097</v>
      </c>
      <c r="Q12" s="70">
        <v>42097</v>
      </c>
    </row>
    <row r="13" spans="1:17" ht="19.7" customHeight="1">
      <c r="A13" s="502"/>
      <c r="B13" s="72"/>
      <c r="C13" s="15" t="s">
        <v>97</v>
      </c>
      <c r="D13" s="15" t="s">
        <v>97</v>
      </c>
      <c r="E13" s="76" t="s">
        <v>161</v>
      </c>
      <c r="F13" s="16">
        <v>1</v>
      </c>
      <c r="G13" s="74">
        <v>12000</v>
      </c>
      <c r="H13" s="23">
        <f t="shared" si="0"/>
        <v>12000</v>
      </c>
      <c r="I13" s="17"/>
      <c r="J13" s="26"/>
      <c r="K13" s="184"/>
      <c r="L13" s="16"/>
      <c r="M13" s="18">
        <v>42075</v>
      </c>
      <c r="N13" s="15"/>
      <c r="O13" s="75">
        <v>42097</v>
      </c>
      <c r="P13" s="18">
        <v>42097</v>
      </c>
      <c r="Q13" s="70">
        <v>42097</v>
      </c>
    </row>
    <row r="14" spans="1:17" ht="19.7" customHeight="1">
      <c r="A14" s="502"/>
      <c r="B14" s="72"/>
      <c r="C14" s="15" t="s">
        <v>97</v>
      </c>
      <c r="D14" s="15" t="s">
        <v>97</v>
      </c>
      <c r="E14" s="76" t="s">
        <v>162</v>
      </c>
      <c r="F14" s="16">
        <v>1</v>
      </c>
      <c r="G14" s="74">
        <v>38000</v>
      </c>
      <c r="H14" s="23">
        <f t="shared" si="0"/>
        <v>38000</v>
      </c>
      <c r="I14" s="17"/>
      <c r="J14" s="26"/>
      <c r="K14" s="184"/>
      <c r="L14" s="16"/>
      <c r="M14" s="18">
        <v>42075</v>
      </c>
      <c r="N14" s="15"/>
      <c r="O14" s="75">
        <v>42097</v>
      </c>
      <c r="P14" s="18">
        <v>42097</v>
      </c>
      <c r="Q14" s="70">
        <v>42097</v>
      </c>
    </row>
    <row r="15" spans="1:17" ht="19.7" customHeight="1">
      <c r="A15" s="502"/>
      <c r="B15" s="72"/>
      <c r="C15" s="15" t="s">
        <v>97</v>
      </c>
      <c r="D15" s="15" t="s">
        <v>97</v>
      </c>
      <c r="E15" s="73" t="s">
        <v>163</v>
      </c>
      <c r="F15" s="16">
        <v>1</v>
      </c>
      <c r="G15" s="74">
        <v>26660</v>
      </c>
      <c r="H15" s="23">
        <f t="shared" si="0"/>
        <v>26660</v>
      </c>
      <c r="I15" s="17"/>
      <c r="J15" s="26"/>
      <c r="K15" s="184"/>
      <c r="L15" s="16"/>
      <c r="M15" s="18">
        <v>42075</v>
      </c>
      <c r="N15" s="15"/>
      <c r="O15" s="75">
        <v>42097</v>
      </c>
      <c r="P15" s="18">
        <v>42097</v>
      </c>
      <c r="Q15" s="70">
        <v>42097</v>
      </c>
    </row>
    <row r="16" spans="1:17" ht="19.7" customHeight="1">
      <c r="A16" s="502"/>
      <c r="B16" s="72"/>
      <c r="C16" s="15" t="s">
        <v>97</v>
      </c>
      <c r="D16" s="15" t="s">
        <v>97</v>
      </c>
      <c r="E16" s="36" t="s">
        <v>164</v>
      </c>
      <c r="F16" s="16">
        <v>1</v>
      </c>
      <c r="G16" s="74">
        <v>5560</v>
      </c>
      <c r="H16" s="23">
        <f t="shared" si="0"/>
        <v>5560</v>
      </c>
      <c r="I16" s="17"/>
      <c r="J16" s="26"/>
      <c r="K16" s="184"/>
      <c r="L16" s="16"/>
      <c r="M16" s="18">
        <v>42075</v>
      </c>
      <c r="N16" s="15"/>
      <c r="O16" s="75">
        <v>42097</v>
      </c>
      <c r="P16" s="18">
        <v>42097</v>
      </c>
      <c r="Q16" s="70">
        <v>42097</v>
      </c>
    </row>
    <row r="17" spans="1:17" ht="19.7" customHeight="1">
      <c r="A17" s="502"/>
      <c r="B17" s="72"/>
      <c r="C17" s="15"/>
      <c r="D17" s="15"/>
      <c r="E17" s="36"/>
      <c r="F17" s="16"/>
      <c r="G17" s="74"/>
      <c r="H17" s="23"/>
      <c r="I17" s="17"/>
      <c r="J17" s="26"/>
      <c r="K17" s="36"/>
      <c r="L17" s="16"/>
      <c r="M17" s="18"/>
      <c r="N17" s="15"/>
      <c r="O17" s="75"/>
      <c r="P17" s="18"/>
      <c r="Q17" s="70"/>
    </row>
    <row r="18" spans="1:17" ht="19.7" customHeight="1">
      <c r="A18" s="502"/>
      <c r="B18" s="72"/>
      <c r="C18" s="15" t="s">
        <v>165</v>
      </c>
      <c r="D18" s="15" t="s">
        <v>165</v>
      </c>
      <c r="E18" s="73" t="s">
        <v>169</v>
      </c>
      <c r="F18" s="16">
        <v>1</v>
      </c>
      <c r="G18" s="74">
        <v>1400</v>
      </c>
      <c r="H18" s="23">
        <f>F18*G18</f>
        <v>1400</v>
      </c>
      <c r="I18" s="17"/>
      <c r="J18" s="26" t="s">
        <v>170</v>
      </c>
      <c r="K18" s="184"/>
      <c r="L18" s="184"/>
      <c r="M18" s="18">
        <v>42075</v>
      </c>
      <c r="N18" s="15"/>
      <c r="O18" s="75">
        <v>42097</v>
      </c>
      <c r="P18" s="18"/>
      <c r="Q18" s="70" t="s">
        <v>924</v>
      </c>
    </row>
    <row r="19" spans="1:17" ht="19.7" customHeight="1">
      <c r="A19" s="502"/>
      <c r="B19" s="72"/>
      <c r="C19" s="15" t="s">
        <v>165</v>
      </c>
      <c r="D19" s="15" t="s">
        <v>165</v>
      </c>
      <c r="E19" s="73" t="s">
        <v>171</v>
      </c>
      <c r="F19" s="16">
        <v>1</v>
      </c>
      <c r="G19" s="74">
        <v>4800</v>
      </c>
      <c r="H19" s="23">
        <f>F19*G19</f>
        <v>4800</v>
      </c>
      <c r="I19" s="17"/>
      <c r="J19" s="26" t="s">
        <v>172</v>
      </c>
      <c r="K19" s="184"/>
      <c r="L19" s="184"/>
      <c r="M19" s="18">
        <v>42075</v>
      </c>
      <c r="N19" s="15"/>
      <c r="O19" s="75">
        <v>42097</v>
      </c>
      <c r="P19" s="18"/>
      <c r="Q19" s="70" t="s">
        <v>924</v>
      </c>
    </row>
    <row r="20" spans="1:17" ht="19.7" customHeight="1">
      <c r="A20" s="502"/>
      <c r="B20" s="509"/>
      <c r="C20" s="15" t="s">
        <v>165</v>
      </c>
      <c r="D20" s="15" t="s">
        <v>165</v>
      </c>
      <c r="E20" s="73" t="s">
        <v>1420</v>
      </c>
      <c r="F20" s="16">
        <v>1</v>
      </c>
      <c r="G20" s="74">
        <v>1800</v>
      </c>
      <c r="H20" s="23">
        <f>F20*G20</f>
        <v>1800</v>
      </c>
      <c r="I20" s="17"/>
      <c r="J20" s="26" t="s">
        <v>1421</v>
      </c>
      <c r="K20" s="184"/>
      <c r="L20" s="184"/>
      <c r="M20" s="18">
        <v>42075</v>
      </c>
      <c r="N20" s="15"/>
      <c r="O20" s="75">
        <v>42097</v>
      </c>
      <c r="P20" s="18"/>
      <c r="Q20" s="70" t="s">
        <v>924</v>
      </c>
    </row>
    <row r="21" spans="1:17" ht="19.7" customHeight="1">
      <c r="A21" s="502"/>
      <c r="B21" s="72"/>
      <c r="C21" s="15"/>
      <c r="D21" s="15"/>
      <c r="E21" s="73"/>
      <c r="F21" s="16"/>
      <c r="G21" s="74"/>
      <c r="H21" s="23"/>
      <c r="I21" s="17"/>
      <c r="J21" s="26"/>
      <c r="K21" s="36"/>
      <c r="L21" s="16"/>
      <c r="M21" s="18"/>
      <c r="N21" s="15"/>
      <c r="O21" s="75"/>
      <c r="P21" s="18"/>
      <c r="Q21" s="70"/>
    </row>
    <row r="22" spans="1:17" ht="19.7" customHeight="1">
      <c r="A22" s="502"/>
      <c r="B22" s="50"/>
      <c r="C22" s="15" t="s">
        <v>44</v>
      </c>
      <c r="D22" s="15" t="s">
        <v>44</v>
      </c>
      <c r="E22" s="73" t="s">
        <v>173</v>
      </c>
      <c r="F22" s="16">
        <v>1</v>
      </c>
      <c r="G22" s="74">
        <v>8800</v>
      </c>
      <c r="H22" s="23">
        <f>F22*G22</f>
        <v>8800</v>
      </c>
      <c r="I22" s="17"/>
      <c r="J22" s="26" t="s">
        <v>174</v>
      </c>
      <c r="K22" s="588"/>
      <c r="L22" s="16"/>
      <c r="M22" s="18">
        <v>42075</v>
      </c>
      <c r="N22" s="15"/>
      <c r="O22" s="75">
        <v>42097</v>
      </c>
      <c r="P22" s="18">
        <v>42079</v>
      </c>
      <c r="Q22" s="70" t="s">
        <v>1841</v>
      </c>
    </row>
    <row r="23" spans="1:17" ht="19.7" customHeight="1">
      <c r="A23" s="502"/>
      <c r="B23" s="50"/>
      <c r="C23" s="15" t="s">
        <v>175</v>
      </c>
      <c r="D23" s="15" t="s">
        <v>23</v>
      </c>
      <c r="E23" s="73" t="s">
        <v>176</v>
      </c>
      <c r="F23" s="16">
        <v>2</v>
      </c>
      <c r="G23" s="74">
        <v>3880</v>
      </c>
      <c r="H23" s="23">
        <f>F23*G23</f>
        <v>7760</v>
      </c>
      <c r="I23" s="17"/>
      <c r="J23" s="26" t="s">
        <v>174</v>
      </c>
      <c r="K23" s="588"/>
      <c r="L23" s="16"/>
      <c r="M23" s="18">
        <v>42075</v>
      </c>
      <c r="N23" s="15"/>
      <c r="O23" s="75">
        <v>42097</v>
      </c>
      <c r="P23" s="18">
        <v>42097</v>
      </c>
      <c r="Q23" s="70">
        <v>42097</v>
      </c>
    </row>
    <row r="24" spans="1:17" ht="19.7" customHeight="1">
      <c r="A24" s="502"/>
      <c r="B24" s="72"/>
      <c r="C24" s="15"/>
      <c r="D24" s="15"/>
      <c r="E24" s="73"/>
      <c r="F24" s="16"/>
      <c r="G24" s="74"/>
      <c r="H24" s="23"/>
      <c r="I24" s="17"/>
      <c r="J24" s="26"/>
      <c r="K24" s="16"/>
      <c r="L24" s="16"/>
      <c r="M24" s="18"/>
      <c r="N24" s="15"/>
      <c r="O24" s="75"/>
      <c r="P24" s="18"/>
      <c r="Q24" s="70"/>
    </row>
    <row r="25" spans="1:17" ht="19.7" customHeight="1">
      <c r="B25" s="72"/>
      <c r="C25" s="15" t="s">
        <v>58</v>
      </c>
      <c r="D25" s="15" t="s">
        <v>58</v>
      </c>
      <c r="E25" s="73" t="s">
        <v>995</v>
      </c>
      <c r="F25" s="16">
        <v>2</v>
      </c>
      <c r="G25" s="74">
        <v>160</v>
      </c>
      <c r="H25" s="23">
        <f>F25*G25</f>
        <v>320</v>
      </c>
      <c r="I25" s="17"/>
      <c r="J25" s="26"/>
      <c r="K25" s="36" t="s">
        <v>1422</v>
      </c>
      <c r="L25" s="16"/>
      <c r="M25" s="18">
        <v>42075</v>
      </c>
      <c r="N25" s="15"/>
      <c r="O25" s="75">
        <v>42076</v>
      </c>
      <c r="P25" s="18">
        <v>42076</v>
      </c>
      <c r="Q25" s="70">
        <v>42076</v>
      </c>
    </row>
    <row r="26" spans="1:17" ht="19.7" customHeight="1">
      <c r="A26" s="502"/>
      <c r="B26" s="50"/>
      <c r="C26" s="15" t="s">
        <v>58</v>
      </c>
      <c r="D26" s="15" t="s">
        <v>58</v>
      </c>
      <c r="E26" s="78" t="s">
        <v>123</v>
      </c>
      <c r="F26" s="79">
        <v>2</v>
      </c>
      <c r="G26" s="20">
        <v>230</v>
      </c>
      <c r="H26" s="23">
        <f>F26*G26</f>
        <v>460</v>
      </c>
      <c r="I26" s="80"/>
      <c r="J26" s="78"/>
      <c r="K26" s="36" t="s">
        <v>1422</v>
      </c>
      <c r="L26" s="16"/>
      <c r="M26" s="18">
        <v>42075</v>
      </c>
      <c r="N26" s="15"/>
      <c r="O26" s="75">
        <v>42076</v>
      </c>
      <c r="P26" s="18">
        <v>42076</v>
      </c>
      <c r="Q26" s="70">
        <v>42076</v>
      </c>
    </row>
    <row r="27" spans="1:17" ht="19.7" customHeight="1">
      <c r="A27" s="502"/>
      <c r="B27" s="50"/>
      <c r="C27" s="25"/>
      <c r="D27" s="15"/>
      <c r="E27" s="78"/>
      <c r="F27" s="79"/>
      <c r="G27" s="20"/>
      <c r="H27" s="23"/>
      <c r="I27" s="80"/>
      <c r="J27" s="78"/>
      <c r="K27" s="36"/>
      <c r="L27" s="16"/>
      <c r="M27" s="18"/>
      <c r="N27" s="15"/>
      <c r="O27" s="75"/>
      <c r="P27" s="18"/>
      <c r="Q27" s="70"/>
    </row>
    <row r="28" spans="1:17" ht="19.7" customHeight="1">
      <c r="A28" s="502"/>
      <c r="B28" s="589" t="s">
        <v>153</v>
      </c>
      <c r="C28" s="83" t="s">
        <v>175</v>
      </c>
      <c r="D28" s="83" t="s">
        <v>23</v>
      </c>
      <c r="E28" s="84" t="s">
        <v>176</v>
      </c>
      <c r="F28" s="85">
        <v>1</v>
      </c>
      <c r="G28" s="86">
        <v>3880</v>
      </c>
      <c r="H28" s="87">
        <f>F28*G28</f>
        <v>3880</v>
      </c>
      <c r="I28" s="506"/>
      <c r="J28" s="507" t="s">
        <v>174</v>
      </c>
      <c r="K28" s="590" t="s">
        <v>212</v>
      </c>
      <c r="L28" s="90" t="s">
        <v>1842</v>
      </c>
      <c r="M28" s="91">
        <v>42103</v>
      </c>
      <c r="N28" s="83"/>
      <c r="O28" s="591">
        <v>42108</v>
      </c>
      <c r="P28" s="18">
        <v>42108</v>
      </c>
      <c r="Q28" s="70">
        <v>42108</v>
      </c>
    </row>
    <row r="29" spans="1:17" ht="19.7" customHeight="1">
      <c r="A29" s="502"/>
      <c r="B29" s="50"/>
      <c r="C29" s="15"/>
      <c r="D29" s="15"/>
      <c r="E29" s="73"/>
      <c r="F29" s="16"/>
      <c r="G29" s="74"/>
      <c r="H29" s="23"/>
      <c r="I29" s="17"/>
      <c r="J29" s="26"/>
      <c r="K29" s="36"/>
      <c r="L29" s="16"/>
      <c r="M29" s="18"/>
      <c r="N29" s="15"/>
      <c r="O29" s="75"/>
      <c r="P29" s="18"/>
      <c r="Q29" s="70"/>
    </row>
    <row r="30" spans="1:17" ht="19.7" customHeight="1">
      <c r="A30" s="502"/>
      <c r="B30" s="50"/>
      <c r="C30" s="15"/>
      <c r="D30" s="15"/>
      <c r="E30" s="73"/>
      <c r="F30" s="16"/>
      <c r="G30" s="74"/>
      <c r="H30" s="23"/>
      <c r="I30" s="17"/>
      <c r="J30" s="26"/>
      <c r="K30" s="36"/>
      <c r="L30" s="16"/>
      <c r="M30" s="18"/>
      <c r="N30" s="15"/>
      <c r="O30" s="75"/>
      <c r="P30" s="18"/>
      <c r="Q30" s="70"/>
    </row>
    <row r="31" spans="1:17" ht="19.7" customHeight="1">
      <c r="A31" s="502"/>
      <c r="B31" s="50"/>
      <c r="C31" s="15"/>
      <c r="D31" s="15"/>
      <c r="E31" s="73"/>
      <c r="F31" s="16"/>
      <c r="G31" s="74"/>
      <c r="H31" s="23"/>
      <c r="I31" s="17"/>
      <c r="J31" s="26"/>
      <c r="K31" s="36"/>
      <c r="L31" s="16"/>
      <c r="M31" s="18"/>
      <c r="N31" s="15"/>
      <c r="O31" s="75"/>
      <c r="P31" s="18"/>
      <c r="Q31" s="70"/>
    </row>
    <row r="32" spans="1:17" ht="19.7" customHeight="1">
      <c r="A32" s="502"/>
      <c r="B32" s="50"/>
      <c r="C32" s="15"/>
      <c r="D32" s="15"/>
      <c r="E32" s="73"/>
      <c r="F32" s="16"/>
      <c r="G32" s="74"/>
      <c r="H32" s="23"/>
      <c r="I32" s="17"/>
      <c r="J32" s="26"/>
      <c r="K32" s="36"/>
      <c r="L32" s="16"/>
      <c r="M32" s="18"/>
      <c r="N32" s="15"/>
      <c r="O32" s="75"/>
      <c r="P32" s="18"/>
      <c r="Q32" s="70"/>
    </row>
    <row r="33" spans="1:17" ht="19.7" customHeight="1">
      <c r="A33" s="502"/>
      <c r="B33" s="50"/>
      <c r="C33" s="15"/>
      <c r="D33" s="15"/>
      <c r="E33" s="73"/>
      <c r="F33" s="16"/>
      <c r="G33" s="74"/>
      <c r="H33" s="23"/>
      <c r="I33" s="17"/>
      <c r="J33" s="26"/>
      <c r="K33" s="36"/>
      <c r="L33" s="16"/>
      <c r="M33" s="18"/>
      <c r="N33" s="15"/>
      <c r="O33" s="75"/>
      <c r="P33" s="18"/>
      <c r="Q33" s="70"/>
    </row>
    <row r="34" spans="1:17" ht="19.7" customHeight="1">
      <c r="A34" s="502"/>
      <c r="B34" s="72"/>
      <c r="C34" s="15"/>
      <c r="D34" s="15"/>
      <c r="E34" s="73"/>
      <c r="F34" s="16"/>
      <c r="G34" s="74"/>
      <c r="H34" s="23"/>
      <c r="I34" s="17"/>
      <c r="J34" s="26"/>
      <c r="K34" s="36"/>
      <c r="L34" s="16"/>
      <c r="M34" s="18"/>
      <c r="N34" s="15"/>
      <c r="O34" s="75"/>
      <c r="P34" s="18"/>
      <c r="Q34" s="70"/>
    </row>
    <row r="35" spans="1:17" ht="19.7" customHeight="1">
      <c r="A35" s="502"/>
      <c r="B35" s="50"/>
      <c r="C35" s="15"/>
      <c r="D35" s="15"/>
      <c r="E35" s="73"/>
      <c r="F35" s="16"/>
      <c r="G35" s="74"/>
      <c r="H35" s="23"/>
      <c r="I35" s="17"/>
      <c r="J35" s="26"/>
      <c r="K35" s="36"/>
      <c r="L35" s="16"/>
      <c r="M35" s="18"/>
      <c r="N35" s="15"/>
      <c r="O35" s="75"/>
      <c r="P35" s="18"/>
      <c r="Q35" s="70"/>
    </row>
    <row r="36" spans="1:17" ht="19.7" customHeight="1">
      <c r="A36" s="502"/>
      <c r="B36" s="50"/>
      <c r="C36" s="15"/>
      <c r="D36" s="15"/>
      <c r="E36" s="78"/>
      <c r="F36" s="79"/>
      <c r="G36" s="20"/>
      <c r="H36" s="23"/>
      <c r="I36" s="17"/>
      <c r="J36" s="26"/>
      <c r="K36" s="36"/>
      <c r="L36" s="16"/>
      <c r="M36" s="18"/>
      <c r="N36" s="15"/>
      <c r="O36" s="75"/>
      <c r="P36" s="18"/>
      <c r="Q36" s="70"/>
    </row>
    <row r="37" spans="1:17" ht="19.7" customHeight="1">
      <c r="A37" s="502"/>
      <c r="B37" s="50"/>
      <c r="C37" s="25"/>
      <c r="D37" s="25"/>
      <c r="E37" s="78"/>
      <c r="F37" s="79"/>
      <c r="G37" s="20"/>
      <c r="H37" s="23"/>
      <c r="I37" s="17"/>
      <c r="J37" s="26"/>
      <c r="K37" s="36"/>
      <c r="L37" s="16"/>
      <c r="M37" s="18"/>
      <c r="N37" s="15"/>
      <c r="O37" s="75"/>
      <c r="P37" s="18"/>
      <c r="Q37" s="70"/>
    </row>
    <row r="38" spans="1:17" ht="19.7" customHeight="1">
      <c r="A38" s="502"/>
      <c r="B38" s="50"/>
      <c r="C38" s="25"/>
      <c r="D38" s="25"/>
      <c r="E38" s="78"/>
      <c r="F38" s="79"/>
      <c r="G38" s="20"/>
      <c r="H38" s="23"/>
      <c r="I38" s="17"/>
      <c r="J38" s="26"/>
      <c r="K38" s="36"/>
      <c r="L38" s="16"/>
      <c r="M38" s="18"/>
      <c r="N38" s="15"/>
      <c r="O38" s="75"/>
      <c r="P38" s="18"/>
      <c r="Q38" s="70"/>
    </row>
    <row r="39" spans="1:17" ht="19.7" customHeight="1">
      <c r="A39" s="502"/>
      <c r="B39" s="50"/>
      <c r="C39" s="15"/>
      <c r="D39" s="15"/>
      <c r="E39" s="73"/>
      <c r="F39" s="16"/>
      <c r="G39" s="74"/>
      <c r="H39" s="23"/>
      <c r="I39" s="17"/>
      <c r="J39" s="26"/>
      <c r="K39" s="36"/>
      <c r="L39" s="16"/>
      <c r="M39" s="18"/>
      <c r="N39" s="15"/>
      <c r="O39" s="75"/>
      <c r="P39" s="18"/>
      <c r="Q39" s="70"/>
    </row>
    <row r="40" spans="1:17" ht="19.7" customHeight="1">
      <c r="B40" s="72"/>
      <c r="C40" s="15"/>
      <c r="D40" s="15"/>
      <c r="E40" s="73"/>
      <c r="F40" s="16"/>
      <c r="G40" s="74"/>
      <c r="H40" s="23"/>
      <c r="I40" s="17"/>
      <c r="J40" s="82"/>
      <c r="K40" s="36"/>
      <c r="L40" s="16"/>
      <c r="M40" s="18"/>
      <c r="N40" s="15"/>
      <c r="O40" s="75"/>
      <c r="P40" s="18"/>
      <c r="Q40" s="70"/>
    </row>
    <row r="41" spans="1:17" ht="19.7" customHeight="1">
      <c r="B41" s="72"/>
      <c r="C41" s="15"/>
      <c r="D41" s="15"/>
      <c r="E41" s="73"/>
      <c r="F41" s="16"/>
      <c r="G41" s="74"/>
      <c r="H41" s="23"/>
      <c r="I41" s="17"/>
      <c r="J41" s="82"/>
      <c r="K41" s="36"/>
      <c r="L41" s="16"/>
      <c r="M41" s="18"/>
      <c r="N41" s="15"/>
      <c r="O41" s="75"/>
      <c r="P41" s="18"/>
      <c r="Q41" s="70"/>
    </row>
  </sheetData>
  <autoFilter ref="B8:O9" xr:uid="{837B539F-063F-41AD-95B5-F84FD565091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11BF-8AD3-4F36-B4A4-5407E3ECF261}">
  <sheetPr>
    <pageSetUpPr fitToPage="1"/>
  </sheetPr>
  <dimension ref="B2:Q59"/>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10" customWidth="1"/>
    <col min="10" max="10" width="30.625" style="3" customWidth="1"/>
    <col min="11" max="11" width="20.625" style="3" customWidth="1"/>
    <col min="12" max="12" width="6.625" style="8" customWidth="1"/>
    <col min="13" max="13" width="13.75" style="9" customWidth="1"/>
    <col min="14" max="14" width="6.375" style="3" customWidth="1"/>
    <col min="15" max="15" width="13.25" style="10" customWidth="1"/>
    <col min="16" max="16" width="17.625" style="11" customWidth="1"/>
    <col min="17" max="17" width="15.625" style="12"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7.62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7.62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7.62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7.62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7.62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7.62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7.62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7.62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7.62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7.62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7.62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7.62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7.62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7.62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7.62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7.62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7.62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7.62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7.62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7.62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7.62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7.62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7.62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7.62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7.62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7.62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7.62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7.62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7.62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7.62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7.62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7.62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7.62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7.62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7.62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7.62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7.62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7.62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7.62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7.62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7.62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7.62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7.62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7.62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7.62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7.62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7.62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7.62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7.62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7.62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7.62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7.62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7.62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7.62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7.62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7.62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7.62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7.62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7.62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7.62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7.62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7.62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7.625" style="3" customWidth="1"/>
    <col min="16145" max="16145" width="15.625" style="3" customWidth="1"/>
    <col min="16146" max="16384" width="9" style="3"/>
  </cols>
  <sheetData>
    <row r="2" spans="2:17" ht="20.100000000000001" customHeight="1">
      <c r="B2" s="1" t="s">
        <v>0</v>
      </c>
      <c r="C2" s="1"/>
      <c r="D2" s="1"/>
      <c r="E2" s="2" t="s">
        <v>1843</v>
      </c>
      <c r="G2" s="4" t="s">
        <v>2</v>
      </c>
      <c r="H2" s="5"/>
      <c r="I2" s="6"/>
      <c r="J2" s="7">
        <f>SUM(H:H)</f>
        <v>359666</v>
      </c>
    </row>
    <row r="3" spans="2:17" ht="20.100000000000001" customHeight="1">
      <c r="B3" s="1" t="s">
        <v>3</v>
      </c>
      <c r="C3" s="1"/>
      <c r="D3" s="1"/>
      <c r="E3" s="13" t="s">
        <v>319</v>
      </c>
    </row>
    <row r="4" spans="2:17" ht="20.100000000000001" customHeight="1">
      <c r="B4" s="1" t="s">
        <v>5</v>
      </c>
      <c r="C4" s="1"/>
      <c r="D4" s="1"/>
      <c r="E4" s="13">
        <v>127194</v>
      </c>
    </row>
    <row r="5" spans="2:17" ht="20.100000000000001" customHeight="1">
      <c r="B5" s="1" t="s">
        <v>6</v>
      </c>
      <c r="C5" s="1"/>
      <c r="D5" s="1"/>
      <c r="E5" s="14">
        <v>42109</v>
      </c>
    </row>
    <row r="6" spans="2:17" ht="20.100000000000001" customHeight="1">
      <c r="B6" s="1" t="s">
        <v>7</v>
      </c>
      <c r="C6" s="1"/>
      <c r="D6" s="1"/>
      <c r="E6" s="14">
        <v>42152</v>
      </c>
    </row>
    <row r="8" spans="2:17" s="8" customFormat="1" ht="19.7" customHeight="1">
      <c r="B8" s="15"/>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19"/>
    </row>
    <row r="9" spans="2:17" s="8" customFormat="1" ht="19.7" customHeight="1">
      <c r="B9" s="15">
        <v>3</v>
      </c>
      <c r="C9" s="15" t="s">
        <v>58</v>
      </c>
      <c r="D9" s="15" t="s">
        <v>58</v>
      </c>
      <c r="E9" s="36" t="s">
        <v>1844</v>
      </c>
      <c r="F9" s="37">
        <v>2</v>
      </c>
      <c r="G9" s="23">
        <v>21700</v>
      </c>
      <c r="H9" s="23">
        <f t="shared" ref="H9:H59" si="0">F9*G9</f>
        <v>43400</v>
      </c>
      <c r="I9" s="17"/>
      <c r="J9" s="26" t="s">
        <v>1845</v>
      </c>
      <c r="K9" s="16"/>
      <c r="L9" s="16"/>
      <c r="M9" s="18">
        <v>42096</v>
      </c>
      <c r="N9" s="15"/>
      <c r="O9" s="16"/>
      <c r="P9" s="18">
        <v>42109</v>
      </c>
      <c r="Q9" s="19">
        <v>42109</v>
      </c>
    </row>
    <row r="10" spans="2:17" s="8" customFormat="1" ht="19.7" customHeight="1">
      <c r="B10" s="15" t="s">
        <v>1846</v>
      </c>
      <c r="C10" s="15" t="s">
        <v>58</v>
      </c>
      <c r="D10" s="15" t="s">
        <v>58</v>
      </c>
      <c r="E10" s="36" t="s">
        <v>928</v>
      </c>
      <c r="F10" s="37">
        <v>1</v>
      </c>
      <c r="G10" s="23">
        <v>16000</v>
      </c>
      <c r="H10" s="23">
        <f t="shared" si="0"/>
        <v>16000</v>
      </c>
      <c r="I10" s="17"/>
      <c r="J10" s="26" t="s">
        <v>279</v>
      </c>
      <c r="K10" s="16"/>
      <c r="L10" s="16"/>
      <c r="M10" s="18">
        <v>42096</v>
      </c>
      <c r="N10" s="15"/>
      <c r="O10" s="16"/>
      <c r="P10" s="18">
        <v>42103</v>
      </c>
      <c r="Q10" s="19">
        <v>42103</v>
      </c>
    </row>
    <row r="11" spans="2:17" s="8" customFormat="1" ht="19.7" customHeight="1">
      <c r="B11" s="15">
        <v>11</v>
      </c>
      <c r="C11" s="15" t="s">
        <v>58</v>
      </c>
      <c r="D11" s="15" t="s">
        <v>58</v>
      </c>
      <c r="E11" s="36" t="s">
        <v>1847</v>
      </c>
      <c r="F11" s="37">
        <v>2</v>
      </c>
      <c r="G11" s="23">
        <v>280</v>
      </c>
      <c r="H11" s="23">
        <f t="shared" si="0"/>
        <v>560</v>
      </c>
      <c r="I11" s="17"/>
      <c r="J11" s="26" t="s">
        <v>597</v>
      </c>
      <c r="K11" s="16"/>
      <c r="L11" s="16"/>
      <c r="M11" s="18">
        <v>42096</v>
      </c>
      <c r="N11" s="15"/>
      <c r="O11" s="16"/>
      <c r="P11" s="18">
        <v>42103</v>
      </c>
      <c r="Q11" s="19">
        <v>42103</v>
      </c>
    </row>
    <row r="12" spans="2:17" s="8" customFormat="1" ht="19.7" customHeight="1">
      <c r="B12" s="15" t="s">
        <v>1846</v>
      </c>
      <c r="C12" s="15" t="s">
        <v>58</v>
      </c>
      <c r="D12" s="15" t="s">
        <v>58</v>
      </c>
      <c r="E12" s="36" t="s">
        <v>1848</v>
      </c>
      <c r="F12" s="37">
        <v>2</v>
      </c>
      <c r="G12" s="23">
        <v>355</v>
      </c>
      <c r="H12" s="23">
        <f t="shared" si="0"/>
        <v>710</v>
      </c>
      <c r="I12" s="22"/>
      <c r="J12" s="26" t="s">
        <v>1849</v>
      </c>
      <c r="K12" s="38"/>
      <c r="L12" s="16"/>
      <c r="M12" s="18">
        <v>42096</v>
      </c>
      <c r="N12" s="15"/>
      <c r="O12" s="16"/>
      <c r="P12" s="18">
        <v>42103</v>
      </c>
      <c r="Q12" s="19">
        <v>42103</v>
      </c>
    </row>
    <row r="13" spans="2:17" s="8" customFormat="1" ht="19.7" customHeight="1">
      <c r="B13" s="15" t="s">
        <v>1846</v>
      </c>
      <c r="C13" s="15" t="s">
        <v>58</v>
      </c>
      <c r="D13" s="15" t="s">
        <v>58</v>
      </c>
      <c r="E13" s="36" t="s">
        <v>65</v>
      </c>
      <c r="F13" s="37">
        <v>2</v>
      </c>
      <c r="G13" s="23">
        <v>570</v>
      </c>
      <c r="H13" s="23">
        <f t="shared" si="0"/>
        <v>1140</v>
      </c>
      <c r="I13" s="22"/>
      <c r="J13" s="26" t="s">
        <v>66</v>
      </c>
      <c r="K13" s="38"/>
      <c r="L13" s="16"/>
      <c r="M13" s="18">
        <v>42096</v>
      </c>
      <c r="N13" s="15"/>
      <c r="O13" s="16"/>
      <c r="P13" s="18">
        <v>42103</v>
      </c>
      <c r="Q13" s="19">
        <v>42103</v>
      </c>
    </row>
    <row r="14" spans="2:17" s="8" customFormat="1" ht="19.7" customHeight="1">
      <c r="B14" s="15" t="s">
        <v>1846</v>
      </c>
      <c r="C14" s="15" t="s">
        <v>58</v>
      </c>
      <c r="D14" s="15" t="s">
        <v>58</v>
      </c>
      <c r="E14" s="36" t="s">
        <v>1850</v>
      </c>
      <c r="F14" s="37">
        <v>2</v>
      </c>
      <c r="G14" s="23">
        <v>5040</v>
      </c>
      <c r="H14" s="23">
        <f t="shared" si="0"/>
        <v>10080</v>
      </c>
      <c r="I14" s="22"/>
      <c r="J14" s="26" t="s">
        <v>1851</v>
      </c>
      <c r="K14" s="38"/>
      <c r="L14" s="16"/>
      <c r="M14" s="18">
        <v>42096</v>
      </c>
      <c r="N14" s="15"/>
      <c r="O14" s="16"/>
      <c r="P14" s="18">
        <v>42103</v>
      </c>
      <c r="Q14" s="19">
        <v>42103</v>
      </c>
    </row>
    <row r="15" spans="2:17" s="8" customFormat="1" ht="19.7" customHeight="1">
      <c r="B15" s="15" t="s">
        <v>1846</v>
      </c>
      <c r="C15" s="15" t="s">
        <v>58</v>
      </c>
      <c r="D15" s="15" t="s">
        <v>58</v>
      </c>
      <c r="E15" s="36" t="s">
        <v>1852</v>
      </c>
      <c r="F15" s="37">
        <v>2</v>
      </c>
      <c r="G15" s="23">
        <v>170</v>
      </c>
      <c r="H15" s="23">
        <f t="shared" si="0"/>
        <v>340</v>
      </c>
      <c r="I15" s="22"/>
      <c r="J15" s="26" t="s">
        <v>1853</v>
      </c>
      <c r="K15" s="38"/>
      <c r="L15" s="16"/>
      <c r="M15" s="18">
        <v>42096</v>
      </c>
      <c r="N15" s="15"/>
      <c r="O15" s="16"/>
      <c r="P15" s="18">
        <v>42103</v>
      </c>
      <c r="Q15" s="19">
        <v>42103</v>
      </c>
    </row>
    <row r="16" spans="2:17" s="8" customFormat="1" ht="19.7" customHeight="1">
      <c r="B16" s="15">
        <v>9</v>
      </c>
      <c r="C16" s="15" t="s">
        <v>58</v>
      </c>
      <c r="D16" s="15" t="s">
        <v>58</v>
      </c>
      <c r="E16" s="36" t="s">
        <v>68</v>
      </c>
      <c r="F16" s="37">
        <v>4</v>
      </c>
      <c r="G16" s="23">
        <v>200</v>
      </c>
      <c r="H16" s="23">
        <f t="shared" si="0"/>
        <v>800</v>
      </c>
      <c r="I16" s="22"/>
      <c r="J16" s="26" t="s">
        <v>69</v>
      </c>
      <c r="K16" s="38"/>
      <c r="L16" s="16"/>
      <c r="M16" s="18">
        <v>42096</v>
      </c>
      <c r="N16" s="15"/>
      <c r="O16" s="16"/>
      <c r="P16" s="18">
        <v>42103</v>
      </c>
      <c r="Q16" s="19">
        <v>42103</v>
      </c>
    </row>
    <row r="17" spans="2:17" s="8" customFormat="1" ht="19.7" customHeight="1">
      <c r="B17" s="15">
        <v>9</v>
      </c>
      <c r="C17" s="15" t="s">
        <v>58</v>
      </c>
      <c r="D17" s="15" t="s">
        <v>58</v>
      </c>
      <c r="E17" s="36" t="s">
        <v>70</v>
      </c>
      <c r="F17" s="37">
        <v>10</v>
      </c>
      <c r="G17" s="23">
        <v>300</v>
      </c>
      <c r="H17" s="23">
        <f t="shared" si="0"/>
        <v>3000</v>
      </c>
      <c r="I17" s="22"/>
      <c r="J17" s="26" t="s">
        <v>69</v>
      </c>
      <c r="K17" s="38"/>
      <c r="L17" s="16"/>
      <c r="M17" s="18">
        <v>42096</v>
      </c>
      <c r="N17" s="15"/>
      <c r="O17" s="16"/>
      <c r="P17" s="18">
        <v>42103</v>
      </c>
      <c r="Q17" s="19">
        <v>42103</v>
      </c>
    </row>
    <row r="18" spans="2:17" s="8" customFormat="1" ht="19.7" customHeight="1">
      <c r="B18" s="15">
        <v>9</v>
      </c>
      <c r="C18" s="15" t="s">
        <v>58</v>
      </c>
      <c r="D18" s="15" t="s">
        <v>58</v>
      </c>
      <c r="E18" s="36" t="s">
        <v>71</v>
      </c>
      <c r="F18" s="37">
        <v>4</v>
      </c>
      <c r="G18" s="23">
        <v>850</v>
      </c>
      <c r="H18" s="23">
        <f t="shared" si="0"/>
        <v>3400</v>
      </c>
      <c r="I18" s="22"/>
      <c r="J18" s="26" t="s">
        <v>72</v>
      </c>
      <c r="K18" s="38"/>
      <c r="L18" s="16"/>
      <c r="M18" s="18">
        <v>42096</v>
      </c>
      <c r="N18" s="15"/>
      <c r="O18" s="16"/>
      <c r="P18" s="18">
        <v>42103</v>
      </c>
      <c r="Q18" s="19">
        <v>42103</v>
      </c>
    </row>
    <row r="19" spans="2:17" s="8" customFormat="1" ht="19.7" customHeight="1">
      <c r="B19" s="15">
        <v>3</v>
      </c>
      <c r="C19" s="15" t="s">
        <v>58</v>
      </c>
      <c r="D19" s="15" t="s">
        <v>58</v>
      </c>
      <c r="E19" s="36" t="s">
        <v>1854</v>
      </c>
      <c r="F19" s="37">
        <v>2</v>
      </c>
      <c r="G19" s="23">
        <v>473</v>
      </c>
      <c r="H19" s="23">
        <f t="shared" si="0"/>
        <v>946</v>
      </c>
      <c r="I19" s="22"/>
      <c r="J19" s="26" t="s">
        <v>74</v>
      </c>
      <c r="K19" s="38"/>
      <c r="L19" s="16"/>
      <c r="M19" s="18">
        <v>42096</v>
      </c>
      <c r="N19" s="15"/>
      <c r="O19" s="16"/>
      <c r="P19" s="18">
        <v>42103</v>
      </c>
      <c r="Q19" s="19">
        <v>42103</v>
      </c>
    </row>
    <row r="20" spans="2:17" s="8" customFormat="1" ht="19.7" customHeight="1">
      <c r="B20" s="15">
        <v>3</v>
      </c>
      <c r="C20" s="15" t="s">
        <v>58</v>
      </c>
      <c r="D20" s="15" t="s">
        <v>58</v>
      </c>
      <c r="E20" s="36" t="s">
        <v>75</v>
      </c>
      <c r="F20" s="37">
        <v>1</v>
      </c>
      <c r="G20" s="23">
        <v>1002</v>
      </c>
      <c r="H20" s="23">
        <f t="shared" si="0"/>
        <v>1002</v>
      </c>
      <c r="I20" s="22"/>
      <c r="J20" s="26" t="s">
        <v>76</v>
      </c>
      <c r="K20" s="38"/>
      <c r="L20" s="16"/>
      <c r="M20" s="18">
        <v>42096</v>
      </c>
      <c r="N20" s="15"/>
      <c r="O20" s="16"/>
      <c r="P20" s="18">
        <v>42103</v>
      </c>
      <c r="Q20" s="19">
        <v>42103</v>
      </c>
    </row>
    <row r="21" spans="2:17" s="8" customFormat="1" ht="19.7" customHeight="1">
      <c r="B21" s="15">
        <v>9</v>
      </c>
      <c r="C21" s="15" t="s">
        <v>58</v>
      </c>
      <c r="D21" s="15" t="s">
        <v>58</v>
      </c>
      <c r="E21" s="36" t="s">
        <v>77</v>
      </c>
      <c r="F21" s="37">
        <v>1</v>
      </c>
      <c r="G21" s="23">
        <v>1260</v>
      </c>
      <c r="H21" s="23">
        <f t="shared" si="0"/>
        <v>1260</v>
      </c>
      <c r="I21" s="22"/>
      <c r="J21" s="26" t="s">
        <v>78</v>
      </c>
      <c r="K21" s="38"/>
      <c r="L21" s="16"/>
      <c r="M21" s="18">
        <v>42096</v>
      </c>
      <c r="N21" s="15"/>
      <c r="O21" s="16"/>
      <c r="P21" s="18">
        <v>42103</v>
      </c>
      <c r="Q21" s="19">
        <v>42103</v>
      </c>
    </row>
    <row r="22" spans="2:17" s="8" customFormat="1" ht="19.7" customHeight="1">
      <c r="B22" s="15">
        <v>5</v>
      </c>
      <c r="C22" s="15" t="s">
        <v>58</v>
      </c>
      <c r="D22" s="15" t="s">
        <v>58</v>
      </c>
      <c r="E22" s="36" t="s">
        <v>79</v>
      </c>
      <c r="F22" s="37">
        <v>2</v>
      </c>
      <c r="G22" s="23">
        <v>103</v>
      </c>
      <c r="H22" s="23">
        <f t="shared" si="0"/>
        <v>206</v>
      </c>
      <c r="I22" s="22"/>
      <c r="J22" s="26" t="s">
        <v>80</v>
      </c>
      <c r="K22" s="38"/>
      <c r="L22" s="16"/>
      <c r="M22" s="18">
        <v>42096</v>
      </c>
      <c r="N22" s="15"/>
      <c r="O22" s="16"/>
      <c r="P22" s="18">
        <v>42103</v>
      </c>
      <c r="Q22" s="19">
        <v>42103</v>
      </c>
    </row>
    <row r="23" spans="2:17" s="8" customFormat="1" ht="19.7" customHeight="1">
      <c r="B23" s="15">
        <v>5</v>
      </c>
      <c r="C23" s="15" t="s">
        <v>58</v>
      </c>
      <c r="D23" s="15" t="s">
        <v>58</v>
      </c>
      <c r="E23" s="36" t="s">
        <v>81</v>
      </c>
      <c r="F23" s="37">
        <v>2</v>
      </c>
      <c r="G23" s="23">
        <v>72</v>
      </c>
      <c r="H23" s="23">
        <f t="shared" si="0"/>
        <v>144</v>
      </c>
      <c r="I23" s="22"/>
      <c r="J23" s="26" t="s">
        <v>80</v>
      </c>
      <c r="K23" s="38"/>
      <c r="L23" s="16"/>
      <c r="M23" s="18">
        <v>42096</v>
      </c>
      <c r="N23" s="15"/>
      <c r="O23" s="16"/>
      <c r="P23" s="18">
        <v>42103</v>
      </c>
      <c r="Q23" s="19">
        <v>42103</v>
      </c>
    </row>
    <row r="24" spans="2:17" s="8" customFormat="1" ht="19.7" customHeight="1">
      <c r="B24" s="15">
        <v>5</v>
      </c>
      <c r="C24" s="15" t="s">
        <v>58</v>
      </c>
      <c r="D24" s="15" t="s">
        <v>58</v>
      </c>
      <c r="E24" s="36" t="s">
        <v>82</v>
      </c>
      <c r="F24" s="37">
        <v>2</v>
      </c>
      <c r="G24" s="23">
        <v>120</v>
      </c>
      <c r="H24" s="23">
        <f t="shared" si="0"/>
        <v>240</v>
      </c>
      <c r="I24" s="22"/>
      <c r="J24" s="26" t="s">
        <v>80</v>
      </c>
      <c r="K24" s="38"/>
      <c r="L24" s="16"/>
      <c r="M24" s="18">
        <v>42096</v>
      </c>
      <c r="N24" s="15"/>
      <c r="O24" s="16"/>
      <c r="P24" s="18">
        <v>42103</v>
      </c>
      <c r="Q24" s="19">
        <v>42103</v>
      </c>
    </row>
    <row r="25" spans="2:17" s="8" customFormat="1" ht="19.7" customHeight="1">
      <c r="B25" s="15">
        <v>5</v>
      </c>
      <c r="C25" s="15" t="s">
        <v>58</v>
      </c>
      <c r="D25" s="15" t="s">
        <v>58</v>
      </c>
      <c r="E25" s="36" t="s">
        <v>83</v>
      </c>
      <c r="F25" s="37">
        <v>4</v>
      </c>
      <c r="G25" s="23">
        <v>260</v>
      </c>
      <c r="H25" s="23">
        <f t="shared" si="0"/>
        <v>1040</v>
      </c>
      <c r="I25" s="22"/>
      <c r="J25" s="26" t="s">
        <v>84</v>
      </c>
      <c r="K25" s="38"/>
      <c r="L25" s="16"/>
      <c r="M25" s="18">
        <v>42096</v>
      </c>
      <c r="N25" s="15"/>
      <c r="O25" s="16"/>
      <c r="P25" s="18">
        <v>42103</v>
      </c>
      <c r="Q25" s="19">
        <v>42103</v>
      </c>
    </row>
    <row r="26" spans="2:17" s="8" customFormat="1" ht="19.7" customHeight="1">
      <c r="B26" s="15">
        <v>5</v>
      </c>
      <c r="C26" s="15" t="s">
        <v>58</v>
      </c>
      <c r="D26" s="15" t="s">
        <v>58</v>
      </c>
      <c r="E26" s="36" t="s">
        <v>85</v>
      </c>
      <c r="F26" s="37">
        <v>2</v>
      </c>
      <c r="G26" s="23">
        <v>270</v>
      </c>
      <c r="H26" s="23">
        <f t="shared" si="0"/>
        <v>540</v>
      </c>
      <c r="I26" s="22"/>
      <c r="J26" s="26" t="s">
        <v>86</v>
      </c>
      <c r="K26" s="38"/>
      <c r="L26" s="16"/>
      <c r="M26" s="18">
        <v>42096</v>
      </c>
      <c r="N26" s="15"/>
      <c r="O26" s="16"/>
      <c r="P26" s="18">
        <v>42103</v>
      </c>
      <c r="Q26" s="19">
        <v>42103</v>
      </c>
    </row>
    <row r="27" spans="2:17" s="8" customFormat="1" ht="19.7" customHeight="1">
      <c r="B27" s="15">
        <v>5</v>
      </c>
      <c r="C27" s="15" t="s">
        <v>58</v>
      </c>
      <c r="D27" s="15" t="s">
        <v>58</v>
      </c>
      <c r="E27" s="36" t="s">
        <v>87</v>
      </c>
      <c r="F27" s="37">
        <v>2</v>
      </c>
      <c r="G27" s="23">
        <v>200</v>
      </c>
      <c r="H27" s="23">
        <f t="shared" si="0"/>
        <v>400</v>
      </c>
      <c r="I27" s="22"/>
      <c r="J27" s="36" t="s">
        <v>88</v>
      </c>
      <c r="K27" s="38"/>
      <c r="L27" s="16"/>
      <c r="M27" s="18">
        <v>42096</v>
      </c>
      <c r="N27" s="15"/>
      <c r="O27" s="16"/>
      <c r="P27" s="18">
        <v>42103</v>
      </c>
      <c r="Q27" s="19">
        <v>42103</v>
      </c>
    </row>
    <row r="28" spans="2:17" s="8" customFormat="1" ht="19.7" customHeight="1">
      <c r="B28" s="15">
        <v>5</v>
      </c>
      <c r="C28" s="15" t="s">
        <v>58</v>
      </c>
      <c r="D28" s="15" t="s">
        <v>58</v>
      </c>
      <c r="E28" s="36" t="s">
        <v>90</v>
      </c>
      <c r="F28" s="37">
        <v>4</v>
      </c>
      <c r="G28" s="23">
        <v>130</v>
      </c>
      <c r="H28" s="23">
        <f t="shared" si="0"/>
        <v>520</v>
      </c>
      <c r="I28" s="22"/>
      <c r="J28" s="26" t="s">
        <v>91</v>
      </c>
      <c r="K28" s="38"/>
      <c r="L28" s="16"/>
      <c r="M28" s="18">
        <v>42096</v>
      </c>
      <c r="N28" s="15"/>
      <c r="O28" s="16"/>
      <c r="P28" s="18">
        <v>42103</v>
      </c>
      <c r="Q28" s="19">
        <v>42103</v>
      </c>
    </row>
    <row r="29" spans="2:17" s="8" customFormat="1" ht="19.7" customHeight="1">
      <c r="B29" s="15">
        <v>5</v>
      </c>
      <c r="C29" s="15" t="s">
        <v>58</v>
      </c>
      <c r="D29" s="15" t="s">
        <v>58</v>
      </c>
      <c r="E29" s="36" t="s">
        <v>92</v>
      </c>
      <c r="F29" s="37">
        <v>2</v>
      </c>
      <c r="G29" s="23">
        <v>280</v>
      </c>
      <c r="H29" s="23">
        <f t="shared" si="0"/>
        <v>560</v>
      </c>
      <c r="I29" s="22"/>
      <c r="J29" s="26" t="s">
        <v>93</v>
      </c>
      <c r="K29" s="38"/>
      <c r="L29" s="16"/>
      <c r="M29" s="18">
        <v>42096</v>
      </c>
      <c r="N29" s="15"/>
      <c r="O29" s="16"/>
      <c r="P29" s="18">
        <v>42103</v>
      </c>
      <c r="Q29" s="19">
        <v>42103</v>
      </c>
    </row>
    <row r="30" spans="2:17" s="8" customFormat="1" ht="19.7" customHeight="1">
      <c r="B30" s="42" t="s">
        <v>1846</v>
      </c>
      <c r="C30" s="42" t="s">
        <v>58</v>
      </c>
      <c r="D30" s="42" t="s">
        <v>58</v>
      </c>
      <c r="E30" s="165" t="s">
        <v>1855</v>
      </c>
      <c r="F30" s="44">
        <v>2</v>
      </c>
      <c r="G30" s="45">
        <v>1190</v>
      </c>
      <c r="H30" s="45">
        <f t="shared" si="0"/>
        <v>2380</v>
      </c>
      <c r="I30" s="501"/>
      <c r="J30" s="43" t="s">
        <v>1856</v>
      </c>
      <c r="K30" s="47"/>
      <c r="L30" s="49"/>
      <c r="M30" s="18">
        <v>42096</v>
      </c>
      <c r="N30" s="42"/>
      <c r="O30" s="49"/>
      <c r="P30" s="18">
        <v>42103</v>
      </c>
      <c r="Q30" s="19">
        <v>42103</v>
      </c>
    </row>
    <row r="31" spans="2:17" s="8" customFormat="1" ht="19.7" customHeight="1">
      <c r="B31" s="42" t="s">
        <v>1846</v>
      </c>
      <c r="C31" s="42" t="s">
        <v>58</v>
      </c>
      <c r="D31" s="42" t="s">
        <v>58</v>
      </c>
      <c r="E31" s="165" t="s">
        <v>1857</v>
      </c>
      <c r="F31" s="44">
        <v>2</v>
      </c>
      <c r="G31" s="45">
        <v>490</v>
      </c>
      <c r="H31" s="45">
        <f t="shared" si="0"/>
        <v>980</v>
      </c>
      <c r="I31" s="501"/>
      <c r="J31" s="43" t="s">
        <v>1858</v>
      </c>
      <c r="K31" s="47"/>
      <c r="L31" s="49"/>
      <c r="M31" s="18">
        <v>42096</v>
      </c>
      <c r="N31" s="42"/>
      <c r="O31" s="49"/>
      <c r="P31" s="18">
        <v>42103</v>
      </c>
      <c r="Q31" s="19">
        <v>42103</v>
      </c>
    </row>
    <row r="32" spans="2:17" s="8" customFormat="1" ht="19.7" customHeight="1">
      <c r="B32" s="42" t="s">
        <v>1846</v>
      </c>
      <c r="C32" s="42" t="s">
        <v>1859</v>
      </c>
      <c r="D32" s="42" t="s">
        <v>58</v>
      </c>
      <c r="E32" s="165" t="s">
        <v>1860</v>
      </c>
      <c r="F32" s="44">
        <v>3</v>
      </c>
      <c r="G32" s="45">
        <v>6</v>
      </c>
      <c r="H32" s="45">
        <f t="shared" si="0"/>
        <v>18</v>
      </c>
      <c r="I32" s="501"/>
      <c r="J32" s="43" t="s">
        <v>1861</v>
      </c>
      <c r="K32" s="47"/>
      <c r="L32" s="49"/>
      <c r="M32" s="18">
        <v>42096</v>
      </c>
      <c r="N32" s="42"/>
      <c r="O32" s="49"/>
      <c r="P32" s="18">
        <v>42103</v>
      </c>
      <c r="Q32" s="19">
        <v>42103</v>
      </c>
    </row>
    <row r="33" spans="2:17" s="8" customFormat="1" ht="19.7" customHeight="1">
      <c r="B33" s="42">
        <v>9</v>
      </c>
      <c r="C33" s="42" t="s">
        <v>58</v>
      </c>
      <c r="D33" s="42" t="s">
        <v>58</v>
      </c>
      <c r="E33" s="165" t="s">
        <v>1862</v>
      </c>
      <c r="F33" s="44">
        <v>2</v>
      </c>
      <c r="G33" s="45">
        <v>1310</v>
      </c>
      <c r="H33" s="45">
        <f>F33*G33</f>
        <v>2620</v>
      </c>
      <c r="I33" s="501"/>
      <c r="J33" s="43" t="s">
        <v>1863</v>
      </c>
      <c r="K33" s="47"/>
      <c r="L33" s="49"/>
      <c r="M33" s="18">
        <v>42096</v>
      </c>
      <c r="N33" s="42"/>
      <c r="O33" s="49"/>
      <c r="P33" s="18">
        <v>42103</v>
      </c>
      <c r="Q33" s="19">
        <v>42103</v>
      </c>
    </row>
    <row r="34" spans="2:17" s="8" customFormat="1" ht="19.7" customHeight="1">
      <c r="B34" s="42">
        <v>9</v>
      </c>
      <c r="C34" s="42" t="s">
        <v>58</v>
      </c>
      <c r="D34" s="42" t="s">
        <v>58</v>
      </c>
      <c r="E34" s="165" t="s">
        <v>1864</v>
      </c>
      <c r="F34" s="44">
        <v>1</v>
      </c>
      <c r="G34" s="45">
        <v>770</v>
      </c>
      <c r="H34" s="45">
        <f t="shared" si="0"/>
        <v>770</v>
      </c>
      <c r="I34" s="501"/>
      <c r="J34" s="43" t="s">
        <v>1865</v>
      </c>
      <c r="K34" s="47"/>
      <c r="L34" s="49"/>
      <c r="M34" s="18">
        <v>42096</v>
      </c>
      <c r="N34" s="42"/>
      <c r="O34" s="49"/>
      <c r="P34" s="18">
        <v>42103</v>
      </c>
      <c r="Q34" s="19">
        <v>42103</v>
      </c>
    </row>
    <row r="35" spans="2:17" s="8" customFormat="1" ht="19.7" customHeight="1">
      <c r="B35" s="15"/>
      <c r="C35" s="15"/>
      <c r="D35" s="15"/>
      <c r="E35" s="36"/>
      <c r="F35" s="37"/>
      <c r="G35" s="23"/>
      <c r="H35" s="23">
        <f t="shared" si="0"/>
        <v>0</v>
      </c>
      <c r="I35" s="22"/>
      <c r="J35" s="26"/>
      <c r="K35" s="38"/>
      <c r="L35" s="16"/>
      <c r="M35" s="18"/>
      <c r="N35" s="15"/>
      <c r="O35" s="16"/>
      <c r="P35" s="18"/>
      <c r="Q35" s="19"/>
    </row>
    <row r="36" spans="2:17" s="8" customFormat="1" ht="19.7" customHeight="1">
      <c r="B36" s="15">
        <v>9</v>
      </c>
      <c r="C36" s="15" t="s">
        <v>1866</v>
      </c>
      <c r="D36" s="15" t="s">
        <v>23</v>
      </c>
      <c r="E36" s="36" t="s">
        <v>1867</v>
      </c>
      <c r="F36" s="37">
        <v>2</v>
      </c>
      <c r="G36" s="23">
        <v>5310</v>
      </c>
      <c r="H36" s="23">
        <f t="shared" si="0"/>
        <v>10620</v>
      </c>
      <c r="I36" s="22"/>
      <c r="J36" s="26" t="s">
        <v>1868</v>
      </c>
      <c r="K36" s="39"/>
      <c r="L36" s="16"/>
      <c r="M36" s="18">
        <v>42096</v>
      </c>
      <c r="N36" s="15"/>
      <c r="O36" s="16"/>
      <c r="P36" s="18">
        <v>42102</v>
      </c>
      <c r="Q36" s="19">
        <v>42102</v>
      </c>
    </row>
    <row r="37" spans="2:17" s="8" customFormat="1" ht="19.7" customHeight="1">
      <c r="B37" s="15">
        <v>9</v>
      </c>
      <c r="C37" s="15" t="s">
        <v>1866</v>
      </c>
      <c r="D37" s="15" t="s">
        <v>23</v>
      </c>
      <c r="E37" s="36" t="s">
        <v>254</v>
      </c>
      <c r="F37" s="37">
        <v>1</v>
      </c>
      <c r="G37" s="23">
        <v>1200</v>
      </c>
      <c r="H37" s="23">
        <f t="shared" si="0"/>
        <v>1200</v>
      </c>
      <c r="I37" s="22"/>
      <c r="J37" s="26"/>
      <c r="K37" s="39"/>
      <c r="L37" s="16"/>
      <c r="M37" s="18">
        <v>42096</v>
      </c>
      <c r="N37" s="15"/>
      <c r="O37" s="16"/>
      <c r="P37" s="18"/>
      <c r="Q37" s="19"/>
    </row>
    <row r="38" spans="2:17" s="8" customFormat="1" ht="19.7" customHeight="1">
      <c r="B38" s="15">
        <v>7</v>
      </c>
      <c r="C38" s="15" t="s">
        <v>94</v>
      </c>
      <c r="D38" s="15" t="s">
        <v>23</v>
      </c>
      <c r="E38" s="36" t="s">
        <v>1869</v>
      </c>
      <c r="F38" s="37">
        <v>4</v>
      </c>
      <c r="G38" s="23">
        <v>2640</v>
      </c>
      <c r="H38" s="23">
        <f t="shared" si="0"/>
        <v>10560</v>
      </c>
      <c r="I38" s="22"/>
      <c r="J38" s="26" t="s">
        <v>621</v>
      </c>
      <c r="K38" s="39"/>
      <c r="L38" s="16"/>
      <c r="M38" s="18">
        <v>42096</v>
      </c>
      <c r="N38" s="15"/>
      <c r="O38" s="16"/>
      <c r="P38" s="18">
        <v>42102</v>
      </c>
      <c r="Q38" s="19">
        <v>42102</v>
      </c>
    </row>
    <row r="39" spans="2:17" s="8" customFormat="1" ht="19.7" customHeight="1">
      <c r="B39" s="15">
        <v>5</v>
      </c>
      <c r="C39" s="15" t="s">
        <v>94</v>
      </c>
      <c r="D39" s="15" t="s">
        <v>23</v>
      </c>
      <c r="E39" s="36" t="s">
        <v>95</v>
      </c>
      <c r="F39" s="37">
        <v>2</v>
      </c>
      <c r="G39" s="23">
        <v>7150</v>
      </c>
      <c r="H39" s="23">
        <f t="shared" si="0"/>
        <v>14300</v>
      </c>
      <c r="I39" s="22"/>
      <c r="J39" s="26" t="s">
        <v>96</v>
      </c>
      <c r="K39" s="39"/>
      <c r="L39" s="16"/>
      <c r="M39" s="18">
        <v>42096</v>
      </c>
      <c r="N39" s="15"/>
      <c r="O39" s="16"/>
      <c r="P39" s="18">
        <v>42110</v>
      </c>
      <c r="Q39" s="19">
        <v>42109</v>
      </c>
    </row>
    <row r="40" spans="2:17" s="8" customFormat="1" ht="19.7" customHeight="1">
      <c r="B40" s="15"/>
      <c r="C40" s="15"/>
      <c r="D40" s="15"/>
      <c r="E40" s="36"/>
      <c r="F40" s="37"/>
      <c r="G40" s="23"/>
      <c r="H40" s="23">
        <f t="shared" si="0"/>
        <v>0</v>
      </c>
      <c r="I40" s="22"/>
      <c r="J40" s="26"/>
      <c r="K40" s="38"/>
      <c r="L40" s="16"/>
      <c r="M40" s="18"/>
      <c r="N40" s="15"/>
      <c r="O40" s="16"/>
      <c r="P40" s="18"/>
      <c r="Q40" s="19"/>
    </row>
    <row r="41" spans="2:17" s="8" customFormat="1" ht="19.7" customHeight="1">
      <c r="B41" s="42" t="s">
        <v>1846</v>
      </c>
      <c r="C41" s="15" t="s">
        <v>165</v>
      </c>
      <c r="D41" s="15" t="s">
        <v>165</v>
      </c>
      <c r="E41" s="36" t="s">
        <v>1870</v>
      </c>
      <c r="F41" s="37">
        <v>1</v>
      </c>
      <c r="G41" s="23">
        <v>18700</v>
      </c>
      <c r="H41" s="23">
        <f t="shared" si="0"/>
        <v>18700</v>
      </c>
      <c r="I41" s="22"/>
      <c r="J41" s="26" t="s">
        <v>231</v>
      </c>
      <c r="K41" s="38"/>
      <c r="L41" s="16"/>
      <c r="M41" s="18">
        <v>42096</v>
      </c>
      <c r="N41" s="15"/>
      <c r="O41" s="16"/>
      <c r="P41" s="18"/>
      <c r="Q41" s="19">
        <v>42109</v>
      </c>
    </row>
    <row r="42" spans="2:17" s="8" customFormat="1" ht="19.7" customHeight="1">
      <c r="B42" s="42" t="s">
        <v>1846</v>
      </c>
      <c r="C42" s="15" t="s">
        <v>165</v>
      </c>
      <c r="D42" s="15" t="s">
        <v>165</v>
      </c>
      <c r="E42" s="36" t="s">
        <v>1871</v>
      </c>
      <c r="F42" s="37">
        <v>1</v>
      </c>
      <c r="G42" s="23">
        <v>18800</v>
      </c>
      <c r="H42" s="23">
        <f t="shared" si="0"/>
        <v>18800</v>
      </c>
      <c r="I42" s="22"/>
      <c r="J42" s="26" t="s">
        <v>1872</v>
      </c>
      <c r="K42" s="38"/>
      <c r="L42" s="16"/>
      <c r="M42" s="18">
        <v>42096</v>
      </c>
      <c r="N42" s="15"/>
      <c r="O42" s="16"/>
      <c r="P42" s="18"/>
      <c r="Q42" s="19">
        <v>42109</v>
      </c>
    </row>
    <row r="43" spans="2:17" s="8" customFormat="1" ht="19.7" customHeight="1">
      <c r="B43" s="42" t="s">
        <v>1846</v>
      </c>
      <c r="C43" s="15" t="s">
        <v>165</v>
      </c>
      <c r="D43" s="15" t="s">
        <v>165</v>
      </c>
      <c r="E43" s="36" t="s">
        <v>1873</v>
      </c>
      <c r="F43" s="37">
        <v>1</v>
      </c>
      <c r="G43" s="23">
        <v>3800</v>
      </c>
      <c r="H43" s="23">
        <f t="shared" si="0"/>
        <v>3800</v>
      </c>
      <c r="I43" s="22"/>
      <c r="J43" s="26" t="s">
        <v>1874</v>
      </c>
      <c r="K43" s="38"/>
      <c r="L43" s="16"/>
      <c r="M43" s="18">
        <v>42096</v>
      </c>
      <c r="N43" s="15"/>
      <c r="O43" s="16"/>
      <c r="P43" s="18"/>
      <c r="Q43" s="19">
        <v>42109</v>
      </c>
    </row>
    <row r="44" spans="2:17" s="8" customFormat="1" ht="19.7" customHeight="1">
      <c r="B44" s="42" t="s">
        <v>1846</v>
      </c>
      <c r="C44" s="15" t="s">
        <v>165</v>
      </c>
      <c r="D44" s="15" t="s">
        <v>165</v>
      </c>
      <c r="E44" s="36" t="s">
        <v>238</v>
      </c>
      <c r="F44" s="37">
        <v>1</v>
      </c>
      <c r="G44" s="23">
        <v>8200</v>
      </c>
      <c r="H44" s="23">
        <f t="shared" si="0"/>
        <v>8200</v>
      </c>
      <c r="I44" s="22"/>
      <c r="J44" s="26" t="s">
        <v>1875</v>
      </c>
      <c r="K44" s="38"/>
      <c r="L44" s="16"/>
      <c r="M44" s="18">
        <v>42096</v>
      </c>
      <c r="N44" s="15"/>
      <c r="O44" s="16"/>
      <c r="P44" s="18"/>
      <c r="Q44" s="19">
        <v>42109</v>
      </c>
    </row>
    <row r="45" spans="2:17" s="8" customFormat="1" ht="19.7" customHeight="1">
      <c r="B45" s="15">
        <v>8</v>
      </c>
      <c r="C45" s="15" t="s">
        <v>165</v>
      </c>
      <c r="D45" s="15" t="s">
        <v>165</v>
      </c>
      <c r="E45" s="36" t="s">
        <v>1876</v>
      </c>
      <c r="F45" s="37">
        <v>2</v>
      </c>
      <c r="G45" s="23">
        <v>1900</v>
      </c>
      <c r="H45" s="23">
        <f t="shared" si="0"/>
        <v>3800</v>
      </c>
      <c r="I45" s="22"/>
      <c r="J45" s="131" t="s">
        <v>1877</v>
      </c>
      <c r="K45" s="38"/>
      <c r="L45" s="16"/>
      <c r="M45" s="18">
        <v>42096</v>
      </c>
      <c r="N45" s="15"/>
      <c r="O45" s="16"/>
      <c r="P45" s="18"/>
      <c r="Q45" s="19">
        <v>42109</v>
      </c>
    </row>
    <row r="46" spans="2:17" s="8" customFormat="1" ht="19.7" customHeight="1">
      <c r="B46" s="42" t="s">
        <v>1846</v>
      </c>
      <c r="C46" s="15" t="s">
        <v>165</v>
      </c>
      <c r="D46" s="15" t="s">
        <v>165</v>
      </c>
      <c r="E46" s="36" t="s">
        <v>1878</v>
      </c>
      <c r="F46" s="37">
        <v>2</v>
      </c>
      <c r="G46" s="23">
        <v>8300</v>
      </c>
      <c r="H46" s="23">
        <f t="shared" si="0"/>
        <v>16600</v>
      </c>
      <c r="I46" s="22"/>
      <c r="J46" s="26" t="s">
        <v>1879</v>
      </c>
      <c r="K46" s="38"/>
      <c r="L46" s="16"/>
      <c r="M46" s="18">
        <v>42096</v>
      </c>
      <c r="N46" s="15"/>
      <c r="O46" s="16"/>
      <c r="P46" s="18"/>
      <c r="Q46" s="19">
        <v>42109</v>
      </c>
    </row>
    <row r="47" spans="2:17" s="8" customFormat="1" ht="19.7" customHeight="1">
      <c r="B47" s="42" t="s">
        <v>1846</v>
      </c>
      <c r="C47" s="15" t="s">
        <v>165</v>
      </c>
      <c r="D47" s="15" t="s">
        <v>165</v>
      </c>
      <c r="E47" s="36" t="s">
        <v>1880</v>
      </c>
      <c r="F47" s="37">
        <v>2</v>
      </c>
      <c r="G47" s="23">
        <v>19600</v>
      </c>
      <c r="H47" s="23">
        <f t="shared" si="0"/>
        <v>39200</v>
      </c>
      <c r="I47" s="22"/>
      <c r="J47" s="26" t="s">
        <v>1881</v>
      </c>
      <c r="K47" s="38"/>
      <c r="L47" s="16"/>
      <c r="M47" s="18">
        <v>42096</v>
      </c>
      <c r="N47" s="15"/>
      <c r="O47" s="16"/>
      <c r="P47" s="18"/>
      <c r="Q47" s="19">
        <v>42109</v>
      </c>
    </row>
    <row r="48" spans="2:17" s="8" customFormat="1" ht="19.7" customHeight="1">
      <c r="B48" s="15">
        <v>5</v>
      </c>
      <c r="C48" s="15" t="s">
        <v>97</v>
      </c>
      <c r="D48" s="15" t="s">
        <v>97</v>
      </c>
      <c r="E48" s="36" t="s">
        <v>98</v>
      </c>
      <c r="F48" s="37">
        <v>2</v>
      </c>
      <c r="G48" s="23">
        <v>13000</v>
      </c>
      <c r="H48" s="23">
        <f t="shared" si="0"/>
        <v>26000</v>
      </c>
      <c r="I48" s="17"/>
      <c r="J48" s="39" t="s">
        <v>99</v>
      </c>
      <c r="K48" s="38"/>
      <c r="L48" s="16"/>
      <c r="M48" s="18">
        <v>42096</v>
      </c>
      <c r="N48" s="15"/>
      <c r="O48" s="16"/>
      <c r="P48" s="18">
        <v>42109</v>
      </c>
      <c r="Q48" s="19">
        <v>42109</v>
      </c>
    </row>
    <row r="49" spans="2:17" s="8" customFormat="1" ht="19.7" customHeight="1">
      <c r="B49" s="15">
        <v>5</v>
      </c>
      <c r="C49" s="15" t="s">
        <v>97</v>
      </c>
      <c r="D49" s="15" t="s">
        <v>97</v>
      </c>
      <c r="E49" s="36" t="s">
        <v>100</v>
      </c>
      <c r="F49" s="37">
        <v>2</v>
      </c>
      <c r="G49" s="23">
        <v>6200</v>
      </c>
      <c r="H49" s="23">
        <f t="shared" si="0"/>
        <v>12400</v>
      </c>
      <c r="I49" s="41"/>
      <c r="J49" s="39" t="s">
        <v>101</v>
      </c>
      <c r="K49" s="38"/>
      <c r="L49" s="16"/>
      <c r="M49" s="18">
        <v>42096</v>
      </c>
      <c r="N49" s="15"/>
      <c r="O49" s="16"/>
      <c r="P49" s="18">
        <v>42109</v>
      </c>
      <c r="Q49" s="19">
        <v>42109</v>
      </c>
    </row>
    <row r="50" spans="2:17" s="8" customFormat="1" ht="19.7" customHeight="1">
      <c r="B50" s="15">
        <v>5</v>
      </c>
      <c r="C50" s="15" t="s">
        <v>97</v>
      </c>
      <c r="D50" s="15" t="s">
        <v>97</v>
      </c>
      <c r="E50" s="36" t="s">
        <v>102</v>
      </c>
      <c r="F50" s="37">
        <v>2</v>
      </c>
      <c r="G50" s="23">
        <v>10800</v>
      </c>
      <c r="H50" s="23">
        <f t="shared" si="0"/>
        <v>21600</v>
      </c>
      <c r="I50" s="41"/>
      <c r="J50" s="39" t="s">
        <v>103</v>
      </c>
      <c r="K50" s="38"/>
      <c r="L50" s="16"/>
      <c r="M50" s="18">
        <v>42096</v>
      </c>
      <c r="N50" s="15"/>
      <c r="O50" s="16"/>
      <c r="P50" s="18">
        <v>42109</v>
      </c>
      <c r="Q50" s="19">
        <v>42109</v>
      </c>
    </row>
    <row r="51" spans="2:17" s="8" customFormat="1" ht="19.7" customHeight="1">
      <c r="B51" s="15">
        <v>5</v>
      </c>
      <c r="C51" s="15" t="s">
        <v>97</v>
      </c>
      <c r="D51" s="15" t="s">
        <v>97</v>
      </c>
      <c r="E51" s="36" t="s">
        <v>104</v>
      </c>
      <c r="F51" s="37">
        <v>2</v>
      </c>
      <c r="G51" s="23">
        <v>14500</v>
      </c>
      <c r="H51" s="23">
        <f t="shared" si="0"/>
        <v>29000</v>
      </c>
      <c r="I51" s="41"/>
      <c r="J51" s="39" t="s">
        <v>105</v>
      </c>
      <c r="K51" s="38"/>
      <c r="L51" s="16"/>
      <c r="M51" s="18">
        <v>42096</v>
      </c>
      <c r="N51" s="15"/>
      <c r="O51" s="16"/>
      <c r="P51" s="18">
        <v>42109</v>
      </c>
      <c r="Q51" s="19">
        <v>42109</v>
      </c>
    </row>
    <row r="52" spans="2:17" s="8" customFormat="1" ht="19.7" customHeight="1">
      <c r="B52" s="15">
        <v>5</v>
      </c>
      <c r="C52" s="15" t="s">
        <v>97</v>
      </c>
      <c r="D52" s="15" t="s">
        <v>97</v>
      </c>
      <c r="E52" s="36" t="s">
        <v>106</v>
      </c>
      <c r="F52" s="37">
        <v>2</v>
      </c>
      <c r="G52" s="23">
        <v>3800</v>
      </c>
      <c r="H52" s="23">
        <f t="shared" si="0"/>
        <v>7600</v>
      </c>
      <c r="I52" s="41"/>
      <c r="J52" s="39" t="s">
        <v>107</v>
      </c>
      <c r="K52" s="38"/>
      <c r="L52" s="16"/>
      <c r="M52" s="18">
        <v>42096</v>
      </c>
      <c r="N52" s="15"/>
      <c r="O52" s="16"/>
      <c r="P52" s="18">
        <v>42109</v>
      </c>
      <c r="Q52" s="19">
        <v>42109</v>
      </c>
    </row>
    <row r="53" spans="2:17" s="8" customFormat="1" ht="19.7" customHeight="1">
      <c r="B53" s="15">
        <v>5</v>
      </c>
      <c r="C53" s="15" t="s">
        <v>97</v>
      </c>
      <c r="D53" s="15" t="s">
        <v>97</v>
      </c>
      <c r="E53" s="36" t="s">
        <v>1882</v>
      </c>
      <c r="F53" s="37">
        <v>2</v>
      </c>
      <c r="G53" s="23">
        <v>4200</v>
      </c>
      <c r="H53" s="23">
        <f t="shared" si="0"/>
        <v>8400</v>
      </c>
      <c r="I53" s="41"/>
      <c r="J53" s="39" t="s">
        <v>109</v>
      </c>
      <c r="K53" s="38"/>
      <c r="L53" s="16"/>
      <c r="M53" s="18">
        <v>42096</v>
      </c>
      <c r="N53" s="15"/>
      <c r="O53" s="16"/>
      <c r="P53" s="18">
        <v>42109</v>
      </c>
      <c r="Q53" s="19">
        <v>42109</v>
      </c>
    </row>
    <row r="54" spans="2:17" s="8" customFormat="1" ht="19.7" customHeight="1">
      <c r="B54" s="15">
        <v>5</v>
      </c>
      <c r="C54" s="15" t="s">
        <v>97</v>
      </c>
      <c r="D54" s="15" t="s">
        <v>97</v>
      </c>
      <c r="E54" s="36" t="s">
        <v>110</v>
      </c>
      <c r="F54" s="37">
        <v>2</v>
      </c>
      <c r="G54" s="23">
        <v>3980</v>
      </c>
      <c r="H54" s="23">
        <f t="shared" si="0"/>
        <v>7960</v>
      </c>
      <c r="I54" s="41"/>
      <c r="J54" s="39" t="s">
        <v>111</v>
      </c>
      <c r="K54" s="38"/>
      <c r="L54" s="16"/>
      <c r="M54" s="18">
        <v>42096</v>
      </c>
      <c r="N54" s="15"/>
      <c r="O54" s="16"/>
      <c r="P54" s="18">
        <v>42109</v>
      </c>
      <c r="Q54" s="19">
        <v>42109</v>
      </c>
    </row>
    <row r="55" spans="2:17" s="8" customFormat="1" ht="19.7" customHeight="1">
      <c r="B55" s="42">
        <v>5</v>
      </c>
      <c r="C55" s="42" t="s">
        <v>97</v>
      </c>
      <c r="D55" s="42" t="s">
        <v>97</v>
      </c>
      <c r="E55" s="43" t="s">
        <v>112</v>
      </c>
      <c r="F55" s="44">
        <v>2</v>
      </c>
      <c r="G55" s="45">
        <v>2800</v>
      </c>
      <c r="H55" s="45">
        <f t="shared" si="0"/>
        <v>5600</v>
      </c>
      <c r="I55" s="46"/>
      <c r="J55" s="47" t="s">
        <v>113</v>
      </c>
      <c r="K55" s="48"/>
      <c r="L55" s="49"/>
      <c r="M55" s="18">
        <v>42096</v>
      </c>
      <c r="N55" s="42"/>
      <c r="O55" s="49"/>
      <c r="P55" s="18">
        <v>42109</v>
      </c>
      <c r="Q55" s="19">
        <v>42109</v>
      </c>
    </row>
    <row r="56" spans="2:17" s="8" customFormat="1" ht="19.7" customHeight="1">
      <c r="B56" s="42"/>
      <c r="C56" s="42"/>
      <c r="D56" s="42"/>
      <c r="E56" s="43"/>
      <c r="F56" s="44"/>
      <c r="G56" s="45"/>
      <c r="H56" s="45">
        <f t="shared" si="0"/>
        <v>0</v>
      </c>
      <c r="I56" s="46"/>
      <c r="J56" s="47"/>
      <c r="K56" s="48"/>
      <c r="L56" s="49"/>
      <c r="M56" s="18"/>
      <c r="N56" s="42"/>
      <c r="O56" s="49"/>
      <c r="P56" s="18"/>
      <c r="Q56" s="19"/>
    </row>
    <row r="57" spans="2:17" s="8" customFormat="1" ht="19.7" customHeight="1">
      <c r="B57" s="42">
        <v>9</v>
      </c>
      <c r="C57" s="42" t="s">
        <v>58</v>
      </c>
      <c r="D57" s="42" t="s">
        <v>58</v>
      </c>
      <c r="E57" s="592" t="s">
        <v>1883</v>
      </c>
      <c r="F57" s="44">
        <v>4</v>
      </c>
      <c r="G57" s="45">
        <v>230</v>
      </c>
      <c r="H57" s="45">
        <f t="shared" si="0"/>
        <v>920</v>
      </c>
      <c r="I57" s="46"/>
      <c r="J57" s="97" t="s">
        <v>69</v>
      </c>
      <c r="K57" s="64"/>
      <c r="L57" s="49"/>
      <c r="M57" s="18">
        <v>42110</v>
      </c>
      <c r="N57" s="42"/>
      <c r="O57" s="49"/>
      <c r="P57" s="18">
        <v>42111</v>
      </c>
      <c r="Q57" s="19">
        <v>42111</v>
      </c>
    </row>
    <row r="58" spans="2:17" s="8" customFormat="1" ht="19.7" customHeight="1">
      <c r="B58" s="42">
        <v>9</v>
      </c>
      <c r="C58" s="42" t="s">
        <v>58</v>
      </c>
      <c r="D58" s="42" t="s">
        <v>58</v>
      </c>
      <c r="E58" s="43" t="s">
        <v>127</v>
      </c>
      <c r="F58" s="44">
        <v>1</v>
      </c>
      <c r="G58" s="45">
        <v>570</v>
      </c>
      <c r="H58" s="45">
        <f t="shared" si="0"/>
        <v>570</v>
      </c>
      <c r="I58" s="46"/>
      <c r="J58" s="97" t="s">
        <v>78</v>
      </c>
      <c r="K58" s="64"/>
      <c r="L58" s="49"/>
      <c r="M58" s="18">
        <v>42110</v>
      </c>
      <c r="N58" s="42"/>
      <c r="O58" s="49"/>
      <c r="P58" s="18">
        <v>42111</v>
      </c>
      <c r="Q58" s="19">
        <v>42111</v>
      </c>
    </row>
    <row r="59" spans="2:17" s="8" customFormat="1" ht="19.7" customHeight="1">
      <c r="B59" s="72">
        <v>6</v>
      </c>
      <c r="C59" s="42" t="s">
        <v>58</v>
      </c>
      <c r="D59" s="42" t="s">
        <v>58</v>
      </c>
      <c r="E59" s="97" t="s">
        <v>1884</v>
      </c>
      <c r="F59" s="185">
        <v>2</v>
      </c>
      <c r="G59" s="107">
        <v>390</v>
      </c>
      <c r="H59" s="107">
        <f t="shared" si="0"/>
        <v>780</v>
      </c>
      <c r="I59" s="593"/>
      <c r="J59" s="594" t="s">
        <v>1885</v>
      </c>
      <c r="K59" s="38"/>
      <c r="L59" s="16"/>
      <c r="M59" s="18">
        <v>42111</v>
      </c>
      <c r="N59" s="15"/>
      <c r="O59" s="16"/>
      <c r="P59" s="18">
        <v>42115</v>
      </c>
      <c r="Q59" s="19">
        <v>42115</v>
      </c>
    </row>
  </sheetData>
  <autoFilter ref="B8:O59" xr:uid="{BE2EE166-4E3E-4EE5-BC54-E95C8C32F01A}"/>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80DA-A1A0-4084-B7E3-1A5B5228A246}">
  <sheetPr>
    <pageSetUpPr fitToPage="1"/>
  </sheetPr>
  <dimension ref="A2:Q157"/>
  <sheetViews>
    <sheetView zoomScale="85" zoomScaleNormal="85" workbookViewId="0">
      <pane xSplit="10" ySplit="8" topLeftCell="K9" activePane="bottomRight" state="frozen"/>
      <selection pane="topRight" activeCell="K1" sqref="K1"/>
      <selection pane="bottomLeft" activeCell="A9" sqref="A9"/>
      <selection pane="bottomRight" activeCell="M5" sqref="M5"/>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8.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8.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8.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8.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8.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8.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8.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8.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8.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8.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8.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8.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8.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8.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8.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8.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8.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8.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8.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8.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8.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8.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8.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8.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8.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8.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8.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8.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8.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8.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8.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8.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8.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8.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8.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8.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8.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8.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8.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8.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8.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8.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8.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8.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8.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8.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8.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8.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8.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8.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8.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8.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8.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8.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8.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8.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8.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8.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8.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8.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8.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8.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8.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1886</v>
      </c>
      <c r="G2" s="4" t="s">
        <v>2</v>
      </c>
      <c r="H2" s="5"/>
      <c r="I2" s="6"/>
      <c r="J2" s="7">
        <f>SUM(H:H)</f>
        <v>96079</v>
      </c>
    </row>
    <row r="3" spans="1:17" ht="20.100000000000001" customHeight="1">
      <c r="B3" s="1" t="s">
        <v>3</v>
      </c>
      <c r="C3" s="1"/>
      <c r="D3" s="1"/>
      <c r="E3" s="13" t="s">
        <v>1887</v>
      </c>
    </row>
    <row r="4" spans="1:17" ht="20.100000000000001" customHeight="1">
      <c r="B4" s="1" t="s">
        <v>5</v>
      </c>
      <c r="C4" s="1"/>
      <c r="D4" s="1"/>
      <c r="E4" s="13">
        <v>127270</v>
      </c>
    </row>
    <row r="5" spans="1:17" ht="20.100000000000001" customHeight="1">
      <c r="B5" s="1" t="s">
        <v>6</v>
      </c>
      <c r="C5" s="1"/>
      <c r="D5" s="1"/>
      <c r="E5" s="14">
        <v>42104</v>
      </c>
    </row>
    <row r="6" spans="1:17" ht="20.100000000000001" customHeight="1">
      <c r="B6" s="1" t="s">
        <v>7</v>
      </c>
      <c r="C6" s="1"/>
      <c r="D6" s="1"/>
      <c r="E6" s="14">
        <v>42109</v>
      </c>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1:17" s="8" customFormat="1" ht="19.7" customHeight="1">
      <c r="A9" s="8">
        <v>1</v>
      </c>
      <c r="B9" s="15">
        <v>1</v>
      </c>
      <c r="C9" s="201" t="s">
        <v>1888</v>
      </c>
      <c r="D9" s="201" t="s">
        <v>1888</v>
      </c>
      <c r="E9" s="108" t="s">
        <v>1889</v>
      </c>
      <c r="F9" s="109">
        <v>1</v>
      </c>
      <c r="G9" s="20"/>
      <c r="H9" s="66">
        <f>F9*G9</f>
        <v>0</v>
      </c>
      <c r="I9" s="17"/>
      <c r="J9" s="39" t="s">
        <v>1890</v>
      </c>
      <c r="K9" s="16"/>
      <c r="L9" s="16"/>
      <c r="M9" s="18" t="s">
        <v>1891</v>
      </c>
      <c r="N9" s="15"/>
      <c r="O9" s="75"/>
      <c r="P9" s="18"/>
      <c r="Q9" s="69"/>
    </row>
    <row r="10" spans="1:17" s="8" customFormat="1" ht="19.7" customHeight="1">
      <c r="A10" s="8">
        <v>1</v>
      </c>
      <c r="B10" s="15">
        <f>+B9+1</f>
        <v>2</v>
      </c>
      <c r="C10" s="201" t="s">
        <v>252</v>
      </c>
      <c r="D10" s="201" t="s">
        <v>252</v>
      </c>
      <c r="E10" s="76" t="s">
        <v>1724</v>
      </c>
      <c r="F10" s="109">
        <v>1</v>
      </c>
      <c r="G10" s="20"/>
      <c r="H10" s="66">
        <f>F10*G10</f>
        <v>0</v>
      </c>
      <c r="I10" s="41"/>
      <c r="J10" s="39"/>
      <c r="K10" s="16"/>
      <c r="L10" s="16"/>
      <c r="M10" s="18"/>
      <c r="N10" s="15"/>
      <c r="O10" s="75"/>
      <c r="P10" s="18"/>
      <c r="Q10" s="69"/>
    </row>
    <row r="11" spans="1:17" s="8" customFormat="1" ht="19.7" customHeight="1">
      <c r="B11" s="15"/>
      <c r="C11" s="595" t="s">
        <v>1892</v>
      </c>
      <c r="D11" s="596"/>
      <c r="E11" s="597"/>
      <c r="F11" s="109">
        <v>1</v>
      </c>
      <c r="G11" s="20"/>
      <c r="H11" s="66"/>
      <c r="I11" s="23"/>
      <c r="J11" s="39"/>
      <c r="K11" s="16"/>
      <c r="L11" s="16"/>
      <c r="M11" s="18"/>
      <c r="N11" s="15"/>
      <c r="O11" s="75"/>
      <c r="P11" s="18"/>
      <c r="Q11" s="69"/>
    </row>
    <row r="12" spans="1:17" s="373" customFormat="1" ht="18" customHeight="1">
      <c r="A12" s="373">
        <v>2</v>
      </c>
      <c r="B12" s="118">
        <f>+B10+1</f>
        <v>3</v>
      </c>
      <c r="C12" s="598" t="s">
        <v>1893</v>
      </c>
      <c r="D12" s="598" t="s">
        <v>1893</v>
      </c>
      <c r="E12" s="599" t="s">
        <v>1894</v>
      </c>
      <c r="F12" s="600">
        <v>1</v>
      </c>
      <c r="G12" s="601">
        <v>20600</v>
      </c>
      <c r="H12" s="602">
        <f t="shared" ref="H12:H27" si="0">F12*G12</f>
        <v>20600</v>
      </c>
      <c r="I12" s="123"/>
      <c r="J12" s="599" t="s">
        <v>1895</v>
      </c>
      <c r="K12" s="603" t="s">
        <v>1896</v>
      </c>
      <c r="L12" s="603" t="s">
        <v>1897</v>
      </c>
      <c r="M12" s="604">
        <v>42081</v>
      </c>
      <c r="N12" s="604"/>
      <c r="O12" s="605"/>
      <c r="P12" s="604"/>
      <c r="Q12" s="606">
        <v>42103</v>
      </c>
    </row>
    <row r="13" spans="1:17" s="373" customFormat="1" ht="18" customHeight="1">
      <c r="A13" s="373">
        <v>2</v>
      </c>
      <c r="B13" s="118">
        <f>+B12+1</f>
        <v>4</v>
      </c>
      <c r="C13" s="598" t="s">
        <v>1893</v>
      </c>
      <c r="D13" s="598" t="s">
        <v>1893</v>
      </c>
      <c r="E13" s="599" t="s">
        <v>1898</v>
      </c>
      <c r="F13" s="607">
        <v>1</v>
      </c>
      <c r="G13" s="601">
        <v>8000</v>
      </c>
      <c r="H13" s="602">
        <f t="shared" si="0"/>
        <v>8000</v>
      </c>
      <c r="I13" s="608"/>
      <c r="J13" s="580" t="s">
        <v>1899</v>
      </c>
      <c r="K13" s="603" t="s">
        <v>1896</v>
      </c>
      <c r="L13" s="603" t="s">
        <v>1900</v>
      </c>
      <c r="M13" s="604">
        <v>42081</v>
      </c>
      <c r="N13" s="604"/>
      <c r="O13" s="605"/>
      <c r="P13" s="604"/>
      <c r="Q13" s="606">
        <v>42103</v>
      </c>
    </row>
    <row r="14" spans="1:17" s="373" customFormat="1" ht="18" customHeight="1">
      <c r="A14" s="373">
        <v>2</v>
      </c>
      <c r="B14" s="118">
        <f t="shared" ref="B14:B28" si="1">+B13+1</f>
        <v>5</v>
      </c>
      <c r="C14" s="598" t="s">
        <v>1893</v>
      </c>
      <c r="D14" s="598" t="s">
        <v>1893</v>
      </c>
      <c r="E14" s="599" t="s">
        <v>1901</v>
      </c>
      <c r="F14" s="607">
        <v>1</v>
      </c>
      <c r="G14" s="601">
        <v>8000</v>
      </c>
      <c r="H14" s="602">
        <f t="shared" si="0"/>
        <v>8000</v>
      </c>
      <c r="I14" s="608"/>
      <c r="J14" s="599" t="s">
        <v>1902</v>
      </c>
      <c r="K14" s="603" t="s">
        <v>1896</v>
      </c>
      <c r="L14" s="603" t="s">
        <v>1900</v>
      </c>
      <c r="M14" s="604">
        <v>42081</v>
      </c>
      <c r="N14" s="604"/>
      <c r="O14" s="605"/>
      <c r="P14" s="604"/>
      <c r="Q14" s="606">
        <v>42103</v>
      </c>
    </row>
    <row r="15" spans="1:17" s="373" customFormat="1" ht="18" customHeight="1">
      <c r="A15" s="373">
        <v>2</v>
      </c>
      <c r="B15" s="118">
        <f t="shared" si="1"/>
        <v>6</v>
      </c>
      <c r="C15" s="598" t="s">
        <v>1893</v>
      </c>
      <c r="D15" s="598" t="s">
        <v>1893</v>
      </c>
      <c r="E15" s="599" t="s">
        <v>1903</v>
      </c>
      <c r="F15" s="607">
        <v>1</v>
      </c>
      <c r="G15" s="601">
        <v>8500</v>
      </c>
      <c r="H15" s="602">
        <f>F15*G15</f>
        <v>8500</v>
      </c>
      <c r="I15" s="608"/>
      <c r="J15" s="599" t="s">
        <v>1904</v>
      </c>
      <c r="K15" s="603" t="s">
        <v>1896</v>
      </c>
      <c r="L15" s="603" t="s">
        <v>1900</v>
      </c>
      <c r="M15" s="604">
        <v>42081</v>
      </c>
      <c r="N15" s="604"/>
      <c r="O15" s="605"/>
      <c r="P15" s="604"/>
      <c r="Q15" s="606">
        <v>42103</v>
      </c>
    </row>
    <row r="16" spans="1:17" s="373" customFormat="1" ht="18" customHeight="1">
      <c r="A16" s="373">
        <v>2</v>
      </c>
      <c r="B16" s="118">
        <f t="shared" si="1"/>
        <v>7</v>
      </c>
      <c r="C16" s="598" t="s">
        <v>1893</v>
      </c>
      <c r="D16" s="598" t="s">
        <v>1893</v>
      </c>
      <c r="E16" s="599" t="s">
        <v>1905</v>
      </c>
      <c r="F16" s="607">
        <v>1</v>
      </c>
      <c r="G16" s="601">
        <v>8400</v>
      </c>
      <c r="H16" s="602">
        <f t="shared" si="0"/>
        <v>8400</v>
      </c>
      <c r="I16" s="608"/>
      <c r="J16" s="599" t="s">
        <v>1906</v>
      </c>
      <c r="K16" s="603" t="s">
        <v>1896</v>
      </c>
      <c r="L16" s="603" t="s">
        <v>1900</v>
      </c>
      <c r="M16" s="604">
        <v>42081</v>
      </c>
      <c r="N16" s="604"/>
      <c r="O16" s="605"/>
      <c r="P16" s="604"/>
      <c r="Q16" s="606">
        <v>42103</v>
      </c>
    </row>
    <row r="17" spans="1:17" s="373" customFormat="1" ht="18" customHeight="1">
      <c r="A17" s="373">
        <v>2</v>
      </c>
      <c r="B17" s="118">
        <f t="shared" si="1"/>
        <v>8</v>
      </c>
      <c r="C17" s="598" t="s">
        <v>1893</v>
      </c>
      <c r="D17" s="598" t="s">
        <v>1893</v>
      </c>
      <c r="E17" s="599" t="s">
        <v>1907</v>
      </c>
      <c r="F17" s="607">
        <v>1</v>
      </c>
      <c r="G17" s="601">
        <v>21000</v>
      </c>
      <c r="H17" s="602">
        <f t="shared" si="0"/>
        <v>21000</v>
      </c>
      <c r="I17" s="609"/>
      <c r="J17" s="599" t="s">
        <v>1908</v>
      </c>
      <c r="K17" s="603" t="s">
        <v>1896</v>
      </c>
      <c r="L17" s="603" t="s">
        <v>1900</v>
      </c>
      <c r="M17" s="604">
        <v>42081</v>
      </c>
      <c r="N17" s="604"/>
      <c r="O17" s="605"/>
      <c r="P17" s="604"/>
      <c r="Q17" s="606">
        <v>42103</v>
      </c>
    </row>
    <row r="18" spans="1:17" s="360" customFormat="1" ht="18" customHeight="1">
      <c r="A18" s="360">
        <v>2</v>
      </c>
      <c r="B18" s="15">
        <f t="shared" si="1"/>
        <v>9</v>
      </c>
      <c r="C18" s="16" t="s">
        <v>58</v>
      </c>
      <c r="D18" s="16" t="s">
        <v>58</v>
      </c>
      <c r="E18" s="111" t="s">
        <v>928</v>
      </c>
      <c r="F18" s="610">
        <v>1</v>
      </c>
      <c r="G18" s="611">
        <v>16000</v>
      </c>
      <c r="H18" s="415">
        <f t="shared" si="0"/>
        <v>16000</v>
      </c>
      <c r="I18" s="41"/>
      <c r="J18" s="20" t="s">
        <v>1909</v>
      </c>
      <c r="K18" s="418"/>
      <c r="L18" s="418" t="s">
        <v>1900</v>
      </c>
      <c r="M18" s="485">
        <v>42081</v>
      </c>
      <c r="N18" s="485"/>
      <c r="O18" s="612"/>
      <c r="P18" s="485">
        <v>42088</v>
      </c>
      <c r="Q18" s="389">
        <v>42088</v>
      </c>
    </row>
    <row r="19" spans="1:17" s="360" customFormat="1" ht="18" customHeight="1">
      <c r="A19" s="360">
        <v>2</v>
      </c>
      <c r="B19" s="15">
        <f t="shared" si="1"/>
        <v>10</v>
      </c>
      <c r="C19" s="16" t="s">
        <v>58</v>
      </c>
      <c r="D19" s="16" t="s">
        <v>58</v>
      </c>
      <c r="E19" s="20" t="s">
        <v>1910</v>
      </c>
      <c r="F19" s="386">
        <v>1</v>
      </c>
      <c r="G19" s="611">
        <v>570</v>
      </c>
      <c r="H19" s="415">
        <f t="shared" si="0"/>
        <v>570</v>
      </c>
      <c r="I19" s="17"/>
      <c r="J19" s="20" t="s">
        <v>66</v>
      </c>
      <c r="K19" s="418"/>
      <c r="L19" s="418" t="s">
        <v>1900</v>
      </c>
      <c r="M19" s="485">
        <v>42081</v>
      </c>
      <c r="N19" s="485"/>
      <c r="O19" s="612"/>
      <c r="P19" s="485">
        <v>42088</v>
      </c>
      <c r="Q19" s="389">
        <v>42088</v>
      </c>
    </row>
    <row r="20" spans="1:17" s="360" customFormat="1" ht="18" customHeight="1">
      <c r="A20" s="360">
        <v>2</v>
      </c>
      <c r="B20" s="15">
        <f t="shared" si="1"/>
        <v>11</v>
      </c>
      <c r="C20" s="16" t="s">
        <v>58</v>
      </c>
      <c r="D20" s="16" t="s">
        <v>58</v>
      </c>
      <c r="E20" s="613" t="s">
        <v>126</v>
      </c>
      <c r="F20" s="610">
        <v>1</v>
      </c>
      <c r="G20" s="611">
        <v>780</v>
      </c>
      <c r="H20" s="415">
        <f t="shared" si="0"/>
        <v>780</v>
      </c>
      <c r="I20" s="41"/>
      <c r="J20" s="613" t="s">
        <v>1911</v>
      </c>
      <c r="K20" s="418"/>
      <c r="L20" s="418" t="s">
        <v>1900</v>
      </c>
      <c r="M20" s="485">
        <v>42081</v>
      </c>
      <c r="N20" s="485"/>
      <c r="O20" s="612"/>
      <c r="P20" s="485">
        <v>42088</v>
      </c>
      <c r="Q20" s="389">
        <v>42088</v>
      </c>
    </row>
    <row r="21" spans="1:17" s="8" customFormat="1" ht="19.7" customHeight="1">
      <c r="A21" s="360">
        <v>2</v>
      </c>
      <c r="B21" s="15">
        <f t="shared" si="1"/>
        <v>12</v>
      </c>
      <c r="C21" s="16" t="s">
        <v>58</v>
      </c>
      <c r="D21" s="16" t="s">
        <v>58</v>
      </c>
      <c r="E21" s="108" t="s">
        <v>1912</v>
      </c>
      <c r="F21" s="386">
        <v>50</v>
      </c>
      <c r="G21" s="611">
        <v>19</v>
      </c>
      <c r="H21" s="415">
        <f t="shared" si="0"/>
        <v>950</v>
      </c>
      <c r="I21" s="17"/>
      <c r="J21" s="108" t="s">
        <v>1913</v>
      </c>
      <c r="K21" s="26"/>
      <c r="L21" s="16"/>
      <c r="M21" s="485">
        <v>42081</v>
      </c>
      <c r="N21" s="15"/>
      <c r="O21" s="16"/>
      <c r="P21" s="485">
        <v>42088</v>
      </c>
      <c r="Q21" s="389">
        <v>42088</v>
      </c>
    </row>
    <row r="22" spans="1:17" s="8" customFormat="1" ht="19.7" customHeight="1">
      <c r="A22" s="360">
        <v>2</v>
      </c>
      <c r="B22" s="15">
        <f t="shared" si="1"/>
        <v>13</v>
      </c>
      <c r="C22" s="15" t="s">
        <v>58</v>
      </c>
      <c r="D22" s="15" t="s">
        <v>58</v>
      </c>
      <c r="E22" s="43" t="s">
        <v>1914</v>
      </c>
      <c r="F22" s="49">
        <v>2</v>
      </c>
      <c r="G22" s="23">
        <v>75</v>
      </c>
      <c r="H22" s="23">
        <f t="shared" si="0"/>
        <v>150</v>
      </c>
      <c r="I22" s="23"/>
      <c r="J22" s="36" t="s">
        <v>1915</v>
      </c>
      <c r="K22" s="26"/>
      <c r="L22" s="16"/>
      <c r="M22" s="485">
        <v>42081</v>
      </c>
      <c r="N22" s="15"/>
      <c r="O22" s="16"/>
      <c r="P22" s="485">
        <v>42088</v>
      </c>
      <c r="Q22" s="389">
        <v>42088</v>
      </c>
    </row>
    <row r="23" spans="1:17" s="8" customFormat="1" ht="19.7" customHeight="1">
      <c r="A23" s="360">
        <v>2</v>
      </c>
      <c r="B23" s="15">
        <f t="shared" si="1"/>
        <v>14</v>
      </c>
      <c r="C23" s="15" t="s">
        <v>58</v>
      </c>
      <c r="D23" s="15" t="s">
        <v>58</v>
      </c>
      <c r="E23" s="43" t="s">
        <v>1916</v>
      </c>
      <c r="F23" s="49">
        <v>3</v>
      </c>
      <c r="G23" s="23">
        <v>80</v>
      </c>
      <c r="H23" s="23">
        <f t="shared" si="0"/>
        <v>240</v>
      </c>
      <c r="I23" s="23"/>
      <c r="J23" s="36" t="s">
        <v>1917</v>
      </c>
      <c r="K23" s="26"/>
      <c r="L23" s="16"/>
      <c r="M23" s="485">
        <v>42081</v>
      </c>
      <c r="N23" s="15"/>
      <c r="O23" s="16"/>
      <c r="P23" s="485">
        <v>42088</v>
      </c>
      <c r="Q23" s="389">
        <v>42088</v>
      </c>
    </row>
    <row r="24" spans="1:17" s="8" customFormat="1" ht="19.7" customHeight="1">
      <c r="A24" s="360">
        <v>2</v>
      </c>
      <c r="B24" s="15">
        <f t="shared" si="1"/>
        <v>15</v>
      </c>
      <c r="C24" s="15" t="s">
        <v>58</v>
      </c>
      <c r="D24" s="15" t="s">
        <v>58</v>
      </c>
      <c r="E24" s="43" t="s">
        <v>1918</v>
      </c>
      <c r="F24" s="49">
        <v>4</v>
      </c>
      <c r="G24" s="23">
        <v>88</v>
      </c>
      <c r="H24" s="23">
        <f t="shared" si="0"/>
        <v>352</v>
      </c>
      <c r="I24" s="23"/>
      <c r="J24" s="36" t="s">
        <v>1919</v>
      </c>
      <c r="K24" s="26"/>
      <c r="L24" s="16"/>
      <c r="M24" s="485">
        <v>42081</v>
      </c>
      <c r="N24" s="15"/>
      <c r="O24" s="16"/>
      <c r="P24" s="485">
        <v>42088</v>
      </c>
      <c r="Q24" s="389">
        <v>42088</v>
      </c>
    </row>
    <row r="25" spans="1:17" s="8" customFormat="1" ht="19.7" customHeight="1">
      <c r="A25" s="360">
        <v>2</v>
      </c>
      <c r="B25" s="15">
        <f t="shared" si="1"/>
        <v>16</v>
      </c>
      <c r="C25" s="15" t="s">
        <v>58</v>
      </c>
      <c r="D25" s="15" t="s">
        <v>58</v>
      </c>
      <c r="E25" s="43" t="s">
        <v>340</v>
      </c>
      <c r="F25" s="49">
        <v>2</v>
      </c>
      <c r="G25" s="23">
        <v>95</v>
      </c>
      <c r="H25" s="23">
        <f t="shared" si="0"/>
        <v>190</v>
      </c>
      <c r="I25" s="23"/>
      <c r="J25" s="36" t="s">
        <v>1920</v>
      </c>
      <c r="K25" s="26"/>
      <c r="L25" s="16"/>
      <c r="M25" s="485">
        <v>42081</v>
      </c>
      <c r="N25" s="15"/>
      <c r="O25" s="16"/>
      <c r="P25" s="485">
        <v>42088</v>
      </c>
      <c r="Q25" s="389">
        <v>42088</v>
      </c>
    </row>
    <row r="26" spans="1:17" s="8" customFormat="1" ht="19.7" customHeight="1">
      <c r="A26" s="360">
        <v>2</v>
      </c>
      <c r="B26" s="15">
        <f t="shared" si="1"/>
        <v>17</v>
      </c>
      <c r="C26" s="15" t="s">
        <v>58</v>
      </c>
      <c r="D26" s="15" t="s">
        <v>58</v>
      </c>
      <c r="E26" s="43" t="s">
        <v>1921</v>
      </c>
      <c r="F26" s="49">
        <v>4</v>
      </c>
      <c r="G26" s="23">
        <v>70</v>
      </c>
      <c r="H26" s="23">
        <f t="shared" si="0"/>
        <v>280</v>
      </c>
      <c r="I26" s="23"/>
      <c r="J26" s="36" t="s">
        <v>1922</v>
      </c>
      <c r="K26" s="26"/>
      <c r="L26" s="16"/>
      <c r="M26" s="485">
        <v>42081</v>
      </c>
      <c r="N26" s="15"/>
      <c r="O26" s="16"/>
      <c r="P26" s="485">
        <v>42088</v>
      </c>
      <c r="Q26" s="389">
        <v>42088</v>
      </c>
    </row>
    <row r="27" spans="1:17" s="8" customFormat="1" ht="19.7" customHeight="1">
      <c r="A27" s="360">
        <v>2</v>
      </c>
      <c r="B27" s="15">
        <f t="shared" si="1"/>
        <v>18</v>
      </c>
      <c r="C27" s="15" t="s">
        <v>58</v>
      </c>
      <c r="D27" s="15" t="s">
        <v>58</v>
      </c>
      <c r="E27" s="43" t="s">
        <v>1808</v>
      </c>
      <c r="F27" s="66">
        <v>4</v>
      </c>
      <c r="G27" s="23">
        <v>75</v>
      </c>
      <c r="H27" s="23">
        <f t="shared" si="0"/>
        <v>300</v>
      </c>
      <c r="I27" s="614"/>
      <c r="J27" s="36" t="s">
        <v>1923</v>
      </c>
      <c r="K27" s="26"/>
      <c r="L27" s="16"/>
      <c r="M27" s="485">
        <v>42081</v>
      </c>
      <c r="N27" s="15"/>
      <c r="O27" s="16"/>
      <c r="P27" s="485">
        <v>42088</v>
      </c>
      <c r="Q27" s="389">
        <v>42088</v>
      </c>
    </row>
    <row r="28" spans="1:17" s="8" customFormat="1" ht="19.7" customHeight="1">
      <c r="B28" s="15">
        <f t="shared" si="1"/>
        <v>19</v>
      </c>
      <c r="C28" s="16" t="s">
        <v>58</v>
      </c>
      <c r="D28" s="16" t="s">
        <v>58</v>
      </c>
      <c r="E28" s="615" t="s">
        <v>285</v>
      </c>
      <c r="F28" s="66">
        <v>1</v>
      </c>
      <c r="G28" s="23">
        <v>1767</v>
      </c>
      <c r="H28" s="23">
        <f>F28*G28</f>
        <v>1767</v>
      </c>
      <c r="I28" s="41"/>
      <c r="J28" s="39" t="s">
        <v>1924</v>
      </c>
      <c r="K28" s="26"/>
      <c r="L28" s="16"/>
      <c r="M28" s="485">
        <v>42081</v>
      </c>
      <c r="N28" s="15"/>
      <c r="O28" s="16"/>
      <c r="P28" s="616">
        <v>42090</v>
      </c>
      <c r="Q28" s="70">
        <v>42090</v>
      </c>
    </row>
    <row r="29" spans="1:17" s="8" customFormat="1" ht="19.7" customHeight="1">
      <c r="B29" s="15"/>
      <c r="C29" s="617" t="s">
        <v>1925</v>
      </c>
      <c r="D29" s="618"/>
      <c r="E29" s="619"/>
      <c r="F29" s="66"/>
      <c r="G29" s="23"/>
      <c r="H29" s="23"/>
      <c r="I29" s="614"/>
      <c r="J29" s="39"/>
      <c r="K29" s="26"/>
      <c r="L29" s="16"/>
      <c r="M29" s="18"/>
      <c r="N29" s="15"/>
      <c r="O29" s="16"/>
      <c r="P29" s="18"/>
      <c r="Q29" s="69"/>
    </row>
    <row r="30" spans="1:17" s="8" customFormat="1" ht="19.7" customHeight="1">
      <c r="B30" s="15"/>
      <c r="C30" s="16"/>
      <c r="D30" s="16"/>
      <c r="E30" s="620"/>
      <c r="F30" s="66"/>
      <c r="G30" s="23"/>
      <c r="H30" s="23"/>
      <c r="I30" s="614"/>
      <c r="J30" s="39"/>
      <c r="K30" s="26"/>
      <c r="L30" s="16"/>
      <c r="M30" s="18"/>
      <c r="N30" s="15"/>
      <c r="O30" s="16"/>
      <c r="P30" s="18"/>
      <c r="Q30" s="69"/>
    </row>
    <row r="31" spans="1:17" s="8" customFormat="1" ht="19.7" customHeight="1">
      <c r="B31" s="15"/>
      <c r="C31" s="16"/>
      <c r="D31" s="16"/>
      <c r="E31" s="620"/>
      <c r="F31" s="66"/>
      <c r="G31" s="23"/>
      <c r="H31" s="23"/>
      <c r="I31" s="614"/>
      <c r="J31" s="39"/>
      <c r="K31" s="26"/>
      <c r="L31" s="16"/>
      <c r="M31" s="18"/>
      <c r="N31" s="15"/>
      <c r="O31" s="16"/>
      <c r="P31" s="18"/>
      <c r="Q31" s="69"/>
    </row>
    <row r="32" spans="1:17" s="8" customFormat="1" ht="19.7" customHeight="1">
      <c r="B32" s="15"/>
      <c r="C32" s="16"/>
      <c r="D32" s="16"/>
      <c r="E32" s="620"/>
      <c r="F32" s="66"/>
      <c r="G32" s="23"/>
      <c r="H32" s="23"/>
      <c r="I32" s="614"/>
      <c r="J32" s="39"/>
      <c r="K32" s="26"/>
      <c r="L32" s="16"/>
      <c r="M32" s="18"/>
      <c r="N32" s="15"/>
      <c r="O32" s="16"/>
      <c r="P32" s="18"/>
      <c r="Q32" s="69"/>
    </row>
    <row r="33" spans="2:17" s="8" customFormat="1" ht="19.7" customHeight="1">
      <c r="B33" s="15"/>
      <c r="C33" s="16"/>
      <c r="D33" s="16"/>
      <c r="E33" s="131"/>
      <c r="F33" s="621"/>
      <c r="G33" s="66"/>
      <c r="H33" s="23"/>
      <c r="I33" s="22"/>
      <c r="J33" s="39"/>
      <c r="K33" s="26"/>
      <c r="L33" s="16"/>
      <c r="M33" s="18"/>
      <c r="N33" s="15"/>
      <c r="O33" s="16"/>
      <c r="P33" s="18"/>
      <c r="Q33" s="69"/>
    </row>
    <row r="34" spans="2:17" s="8" customFormat="1" ht="19.7" customHeight="1">
      <c r="B34" s="15"/>
      <c r="C34" s="16"/>
      <c r="D34" s="16"/>
      <c r="E34" s="131"/>
      <c r="F34" s="621"/>
      <c r="G34" s="66"/>
      <c r="H34" s="23"/>
      <c r="I34" s="22"/>
      <c r="J34" s="39"/>
      <c r="K34" s="26"/>
      <c r="L34" s="16"/>
      <c r="M34" s="18"/>
      <c r="N34" s="15"/>
      <c r="O34" s="16"/>
      <c r="P34" s="18"/>
      <c r="Q34" s="69"/>
    </row>
    <row r="35" spans="2:17" s="8" customFormat="1" ht="19.7" customHeight="1">
      <c r="B35" s="15"/>
      <c r="C35" s="16"/>
      <c r="D35" s="16"/>
      <c r="E35" s="131"/>
      <c r="F35" s="621"/>
      <c r="G35" s="66"/>
      <c r="H35" s="23"/>
      <c r="I35" s="22"/>
      <c r="J35" s="39"/>
      <c r="K35" s="26"/>
      <c r="L35" s="16"/>
      <c r="M35" s="18"/>
      <c r="N35" s="15"/>
      <c r="O35" s="16"/>
      <c r="P35" s="18"/>
      <c r="Q35" s="69"/>
    </row>
    <row r="36" spans="2:17" s="8" customFormat="1" ht="19.7" customHeight="1">
      <c r="B36" s="15"/>
      <c r="C36" s="16"/>
      <c r="D36" s="16"/>
      <c r="E36" s="203"/>
      <c r="F36" s="622"/>
      <c r="G36" s="16"/>
      <c r="H36" s="23"/>
      <c r="I36" s="26"/>
      <c r="J36" s="203"/>
      <c r="K36" s="26"/>
      <c r="L36" s="16"/>
      <c r="M36" s="18"/>
      <c r="N36" s="15"/>
      <c r="O36" s="16"/>
      <c r="P36" s="18"/>
      <c r="Q36" s="69"/>
    </row>
    <row r="37" spans="2:17" s="8" customFormat="1" ht="19.7" customHeight="1">
      <c r="B37" s="15"/>
      <c r="C37" s="16"/>
      <c r="D37" s="16"/>
      <c r="E37" s="203"/>
      <c r="F37" s="622"/>
      <c r="G37" s="16"/>
      <c r="H37" s="23"/>
      <c r="I37" s="26"/>
      <c r="J37" s="203"/>
      <c r="K37" s="26"/>
      <c r="L37" s="16"/>
      <c r="M37" s="18"/>
      <c r="N37" s="15"/>
      <c r="O37" s="16"/>
      <c r="P37" s="18"/>
      <c r="Q37" s="69"/>
    </row>
    <row r="38" spans="2:17" s="8" customFormat="1" ht="19.7" customHeight="1">
      <c r="B38" s="15"/>
      <c r="C38" s="16"/>
      <c r="D38" s="16"/>
      <c r="E38" s="203"/>
      <c r="F38" s="622"/>
      <c r="G38" s="16"/>
      <c r="H38" s="23"/>
      <c r="I38" s="26"/>
      <c r="J38" s="203"/>
      <c r="K38" s="26"/>
      <c r="L38" s="16"/>
      <c r="M38" s="18"/>
      <c r="N38" s="15"/>
      <c r="O38" s="16"/>
      <c r="P38" s="18"/>
      <c r="Q38" s="69"/>
    </row>
    <row r="39" spans="2:17" s="8" customFormat="1" ht="19.7" customHeight="1">
      <c r="B39" s="15"/>
      <c r="C39" s="16"/>
      <c r="D39" s="16"/>
      <c r="E39" s="203"/>
      <c r="F39" s="622"/>
      <c r="G39" s="16"/>
      <c r="H39" s="23"/>
      <c r="I39" s="26"/>
      <c r="J39" s="203"/>
      <c r="K39" s="26"/>
      <c r="L39" s="16"/>
      <c r="M39" s="18"/>
      <c r="N39" s="15"/>
      <c r="O39" s="16"/>
      <c r="P39" s="18"/>
      <c r="Q39" s="69"/>
    </row>
    <row r="40" spans="2:17" s="8" customFormat="1" ht="19.7" customHeight="1">
      <c r="B40" s="15"/>
      <c r="C40" s="16"/>
      <c r="D40" s="16"/>
      <c r="E40" s="620"/>
      <c r="F40" s="66"/>
      <c r="G40" s="66"/>
      <c r="H40" s="23"/>
      <c r="I40" s="614"/>
      <c r="J40" s="39"/>
      <c r="K40" s="26"/>
      <c r="L40" s="16"/>
      <c r="M40" s="18"/>
      <c r="N40" s="15"/>
      <c r="O40" s="16"/>
      <c r="P40" s="18"/>
      <c r="Q40" s="69"/>
    </row>
    <row r="41" spans="2:17" s="8" customFormat="1" ht="19.7" customHeight="1">
      <c r="B41" s="15"/>
      <c r="C41" s="16"/>
      <c r="D41" s="16"/>
      <c r="E41" s="620"/>
      <c r="F41" s="66"/>
      <c r="G41" s="66"/>
      <c r="H41" s="23"/>
      <c r="I41" s="614"/>
      <c r="J41" s="39"/>
      <c r="K41" s="26"/>
      <c r="L41" s="16"/>
      <c r="M41" s="18"/>
      <c r="N41" s="15"/>
      <c r="O41" s="16"/>
      <c r="P41" s="18"/>
      <c r="Q41" s="69"/>
    </row>
    <row r="42" spans="2:17" s="8" customFormat="1" ht="19.7" customHeight="1">
      <c r="B42" s="15"/>
      <c r="C42" s="16"/>
      <c r="D42" s="16"/>
      <c r="E42" s="620"/>
      <c r="F42" s="66"/>
      <c r="G42" s="23"/>
      <c r="H42" s="23"/>
      <c r="I42" s="614"/>
      <c r="J42" s="39"/>
      <c r="K42" s="26"/>
      <c r="L42" s="16"/>
      <c r="M42" s="18"/>
      <c r="N42" s="15"/>
      <c r="O42" s="16"/>
      <c r="P42" s="18"/>
      <c r="Q42" s="69"/>
    </row>
    <row r="43" spans="2:17" s="8" customFormat="1" ht="19.7" customHeight="1">
      <c r="B43" s="15"/>
      <c r="C43" s="16"/>
      <c r="D43" s="16"/>
      <c r="E43" s="615"/>
      <c r="F43" s="66"/>
      <c r="G43" s="23"/>
      <c r="H43" s="23"/>
      <c r="I43" s="614"/>
      <c r="J43" s="39"/>
      <c r="K43" s="26"/>
      <c r="L43" s="16"/>
      <c r="M43" s="18"/>
      <c r="N43" s="15"/>
      <c r="O43" s="16"/>
      <c r="P43" s="18"/>
      <c r="Q43" s="69"/>
    </row>
    <row r="44" spans="2:17" s="8" customFormat="1" ht="19.7" customHeight="1">
      <c r="B44" s="15"/>
      <c r="C44" s="16"/>
      <c r="D44" s="16"/>
      <c r="E44" s="615"/>
      <c r="F44" s="66"/>
      <c r="G44" s="23"/>
      <c r="H44" s="23"/>
      <c r="I44" s="614"/>
      <c r="J44" s="39"/>
      <c r="K44" s="26"/>
      <c r="L44" s="16"/>
      <c r="M44" s="18"/>
      <c r="N44" s="15"/>
      <c r="O44" s="16"/>
      <c r="P44" s="18"/>
      <c r="Q44" s="69"/>
    </row>
    <row r="45" spans="2:17" s="8" customFormat="1" ht="19.7" customHeight="1">
      <c r="B45" s="15"/>
      <c r="C45" s="16"/>
      <c r="D45" s="16"/>
      <c r="E45" s="615"/>
      <c r="F45" s="66"/>
      <c r="G45" s="23"/>
      <c r="H45" s="23"/>
      <c r="I45" s="614"/>
      <c r="J45" s="39"/>
      <c r="K45" s="26"/>
      <c r="L45" s="16"/>
      <c r="M45" s="18"/>
      <c r="N45" s="15"/>
      <c r="O45" s="16"/>
      <c r="P45" s="18"/>
      <c r="Q45" s="69"/>
    </row>
    <row r="46" spans="2:17" s="8" customFormat="1" ht="19.7" customHeight="1">
      <c r="B46" s="15"/>
      <c r="C46" s="16"/>
      <c r="D46" s="16"/>
      <c r="E46" s="615"/>
      <c r="F46" s="66"/>
      <c r="G46" s="23"/>
      <c r="H46" s="23"/>
      <c r="I46" s="614"/>
      <c r="J46" s="39"/>
      <c r="K46" s="26"/>
      <c r="L46" s="16"/>
      <c r="M46" s="18"/>
      <c r="N46" s="15"/>
      <c r="O46" s="16"/>
      <c r="P46" s="18"/>
      <c r="Q46" s="69"/>
    </row>
    <row r="47" spans="2:17" s="8" customFormat="1" ht="19.7" customHeight="1">
      <c r="B47" s="15"/>
      <c r="C47" s="16"/>
      <c r="D47" s="16"/>
      <c r="E47" s="615"/>
      <c r="F47" s="66"/>
      <c r="G47" s="23"/>
      <c r="H47" s="23"/>
      <c r="I47" s="614"/>
      <c r="J47" s="39"/>
      <c r="K47" s="26"/>
      <c r="L47" s="16"/>
      <c r="M47" s="18"/>
      <c r="N47" s="15"/>
      <c r="O47" s="16"/>
      <c r="P47" s="18"/>
      <c r="Q47" s="69"/>
    </row>
    <row r="48" spans="2:17" s="8" customFormat="1" ht="19.7" customHeight="1">
      <c r="B48" s="15"/>
      <c r="C48" s="16"/>
      <c r="D48" s="16"/>
      <c r="E48" s="615"/>
      <c r="F48" s="66"/>
      <c r="G48" s="23"/>
      <c r="H48" s="23"/>
      <c r="I48" s="614"/>
      <c r="J48" s="39"/>
      <c r="K48" s="26"/>
      <c r="L48" s="16"/>
      <c r="M48" s="18"/>
      <c r="N48" s="15"/>
      <c r="O48" s="16"/>
      <c r="P48" s="18"/>
      <c r="Q48" s="69"/>
    </row>
    <row r="49" spans="2:17" s="8" customFormat="1" ht="19.7" customHeight="1">
      <c r="B49" s="15"/>
      <c r="C49" s="16"/>
      <c r="D49" s="16"/>
      <c r="E49" s="615"/>
      <c r="F49" s="66"/>
      <c r="G49" s="23"/>
      <c r="H49" s="23"/>
      <c r="I49" s="614"/>
      <c r="J49" s="39"/>
      <c r="K49" s="26"/>
      <c r="L49" s="16"/>
      <c r="M49" s="18"/>
      <c r="N49" s="15"/>
      <c r="O49" s="16"/>
      <c r="P49" s="18"/>
      <c r="Q49" s="69"/>
    </row>
    <row r="50" spans="2:17" s="8" customFormat="1" ht="19.7" customHeight="1">
      <c r="B50" s="15"/>
      <c r="C50" s="16"/>
      <c r="D50" s="16"/>
      <c r="E50" s="615"/>
      <c r="F50" s="66"/>
      <c r="G50" s="23"/>
      <c r="H50" s="23"/>
      <c r="I50" s="614"/>
      <c r="J50" s="39"/>
      <c r="K50" s="26"/>
      <c r="L50" s="16"/>
      <c r="M50" s="18"/>
      <c r="N50" s="15"/>
      <c r="O50" s="16"/>
      <c r="P50" s="18"/>
      <c r="Q50" s="69"/>
    </row>
    <row r="51" spans="2:17" s="8" customFormat="1" ht="19.7" customHeight="1">
      <c r="B51" s="15"/>
      <c r="C51" s="16"/>
      <c r="D51" s="16"/>
      <c r="E51" s="615"/>
      <c r="F51" s="66"/>
      <c r="G51" s="23"/>
      <c r="H51" s="23"/>
      <c r="I51" s="614"/>
      <c r="J51" s="39"/>
      <c r="K51" s="26"/>
      <c r="L51" s="16"/>
      <c r="M51" s="18"/>
      <c r="N51" s="15"/>
      <c r="O51" s="16"/>
      <c r="P51" s="18"/>
      <c r="Q51" s="69"/>
    </row>
    <row r="52" spans="2:17" s="8" customFormat="1" ht="19.7" customHeight="1">
      <c r="B52" s="15"/>
      <c r="C52" s="16"/>
      <c r="D52" s="16"/>
      <c r="E52" s="615"/>
      <c r="F52" s="66"/>
      <c r="G52" s="23"/>
      <c r="H52" s="23"/>
      <c r="I52" s="614"/>
      <c r="J52" s="39"/>
      <c r="K52" s="26"/>
      <c r="L52" s="16"/>
      <c r="M52" s="18"/>
      <c r="N52" s="15"/>
      <c r="O52" s="16"/>
      <c r="P52" s="18"/>
      <c r="Q52" s="69"/>
    </row>
    <row r="53" spans="2:17" s="8" customFormat="1" ht="19.7" customHeight="1">
      <c r="B53" s="15"/>
      <c r="C53" s="16"/>
      <c r="D53" s="16"/>
      <c r="E53" s="615"/>
      <c r="F53" s="66"/>
      <c r="G53" s="23"/>
      <c r="H53" s="23"/>
      <c r="I53" s="614"/>
      <c r="J53" s="39"/>
      <c r="K53" s="26"/>
      <c r="L53" s="16"/>
      <c r="M53" s="18"/>
      <c r="N53" s="15"/>
      <c r="O53" s="16"/>
      <c r="P53" s="18"/>
      <c r="Q53" s="69"/>
    </row>
    <row r="54" spans="2:17" s="8" customFormat="1" ht="19.7" customHeight="1">
      <c r="B54" s="15"/>
      <c r="C54" s="16"/>
      <c r="D54" s="16"/>
      <c r="E54" s="615"/>
      <c r="F54" s="66"/>
      <c r="G54" s="23"/>
      <c r="H54" s="23"/>
      <c r="I54" s="614"/>
      <c r="J54" s="39"/>
      <c r="K54" s="26"/>
      <c r="L54" s="16"/>
      <c r="M54" s="18"/>
      <c r="N54" s="15"/>
      <c r="O54" s="16"/>
      <c r="P54" s="18"/>
      <c r="Q54" s="69"/>
    </row>
    <row r="55" spans="2:17" s="8" customFormat="1" ht="19.7" customHeight="1">
      <c r="B55" s="15"/>
      <c r="C55" s="16"/>
      <c r="D55" s="16"/>
      <c r="E55" s="615"/>
      <c r="F55" s="66"/>
      <c r="G55" s="23"/>
      <c r="H55" s="23"/>
      <c r="I55" s="614"/>
      <c r="J55" s="39"/>
      <c r="K55" s="26"/>
      <c r="L55" s="16"/>
      <c r="M55" s="18"/>
      <c r="N55" s="15"/>
      <c r="O55" s="16"/>
      <c r="P55" s="18"/>
      <c r="Q55" s="69"/>
    </row>
    <row r="56" spans="2:17" s="8" customFormat="1" ht="19.7" customHeight="1">
      <c r="B56" s="15"/>
      <c r="C56" s="16"/>
      <c r="D56" s="16"/>
      <c r="E56" s="615"/>
      <c r="F56" s="66"/>
      <c r="G56" s="23"/>
      <c r="H56" s="23"/>
      <c r="I56" s="614"/>
      <c r="J56" s="39"/>
      <c r="K56" s="26"/>
      <c r="L56" s="16"/>
      <c r="M56" s="18"/>
      <c r="N56" s="15"/>
      <c r="O56" s="16"/>
      <c r="P56" s="18"/>
      <c r="Q56" s="69"/>
    </row>
    <row r="57" spans="2:17" s="8" customFormat="1" ht="19.7" customHeight="1">
      <c r="B57" s="15"/>
      <c r="C57" s="16"/>
      <c r="D57" s="16"/>
      <c r="E57" s="615"/>
      <c r="F57" s="66"/>
      <c r="G57" s="23"/>
      <c r="H57" s="23"/>
      <c r="I57" s="614"/>
      <c r="J57" s="39"/>
      <c r="K57" s="26"/>
      <c r="L57" s="16"/>
      <c r="M57" s="18"/>
      <c r="N57" s="15"/>
      <c r="O57" s="16"/>
      <c r="P57" s="18"/>
      <c r="Q57" s="69"/>
    </row>
    <row r="58" spans="2:17" s="8" customFormat="1" ht="19.7" customHeight="1">
      <c r="B58" s="15"/>
      <c r="C58" s="16"/>
      <c r="D58" s="16"/>
      <c r="E58" s="615"/>
      <c r="F58" s="66"/>
      <c r="G58" s="23"/>
      <c r="H58" s="23"/>
      <c r="I58" s="614"/>
      <c r="J58" s="39"/>
      <c r="K58" s="26"/>
      <c r="L58" s="16"/>
      <c r="M58" s="18"/>
      <c r="N58" s="15"/>
      <c r="O58" s="16"/>
      <c r="P58" s="18"/>
      <c r="Q58" s="69"/>
    </row>
    <row r="59" spans="2:17" s="8" customFormat="1" ht="19.7" customHeight="1">
      <c r="B59" s="15"/>
      <c r="C59" s="16"/>
      <c r="D59" s="16"/>
      <c r="E59" s="615"/>
      <c r="F59" s="66"/>
      <c r="G59" s="23"/>
      <c r="H59" s="23"/>
      <c r="I59" s="614"/>
      <c r="J59" s="39"/>
      <c r="K59" s="26"/>
      <c r="L59" s="16"/>
      <c r="M59" s="18"/>
      <c r="N59" s="15"/>
      <c r="O59" s="16"/>
      <c r="P59" s="18"/>
      <c r="Q59" s="69"/>
    </row>
    <row r="60" spans="2:17" s="8" customFormat="1" ht="19.7" customHeight="1">
      <c r="B60" s="15"/>
      <c r="C60" s="16"/>
      <c r="D60" s="16"/>
      <c r="E60" s="615"/>
      <c r="F60" s="66"/>
      <c r="G60" s="23"/>
      <c r="H60" s="23"/>
      <c r="I60" s="614"/>
      <c r="J60" s="39"/>
      <c r="K60" s="26"/>
      <c r="L60" s="16"/>
      <c r="M60" s="18"/>
      <c r="N60" s="15"/>
      <c r="O60" s="16"/>
      <c r="P60" s="18"/>
      <c r="Q60" s="69"/>
    </row>
    <row r="61" spans="2:17" s="8" customFormat="1" ht="19.7" customHeight="1">
      <c r="B61" s="15"/>
      <c r="C61" s="16"/>
      <c r="D61" s="16"/>
      <c r="E61" s="615"/>
      <c r="F61" s="66"/>
      <c r="G61" s="23"/>
      <c r="H61" s="23"/>
      <c r="I61" s="614"/>
      <c r="J61" s="39"/>
      <c r="K61" s="26"/>
      <c r="L61" s="16"/>
      <c r="M61" s="18"/>
      <c r="N61" s="15"/>
      <c r="O61" s="16"/>
      <c r="P61" s="18"/>
      <c r="Q61" s="69"/>
    </row>
    <row r="62" spans="2:17" s="8" customFormat="1" ht="19.7" customHeight="1">
      <c r="B62" s="15"/>
      <c r="C62" s="16"/>
      <c r="D62" s="16"/>
      <c r="E62" s="615"/>
      <c r="F62" s="66"/>
      <c r="G62" s="23"/>
      <c r="H62" s="23"/>
      <c r="I62" s="614"/>
      <c r="J62" s="39"/>
      <c r="K62" s="26"/>
      <c r="L62" s="16"/>
      <c r="M62" s="18"/>
      <c r="N62" s="15"/>
      <c r="O62" s="16"/>
      <c r="P62" s="18"/>
      <c r="Q62" s="69"/>
    </row>
    <row r="63" spans="2:17" s="8" customFormat="1" ht="19.7" customHeight="1">
      <c r="B63" s="15"/>
      <c r="C63" s="16"/>
      <c r="D63" s="16"/>
      <c r="E63" s="615"/>
      <c r="F63" s="66"/>
      <c r="G63" s="23"/>
      <c r="H63" s="23"/>
      <c r="I63" s="614"/>
      <c r="J63" s="39"/>
      <c r="K63" s="26"/>
      <c r="L63" s="16"/>
      <c r="M63" s="18"/>
      <c r="N63" s="15"/>
      <c r="O63" s="16"/>
      <c r="P63" s="18"/>
      <c r="Q63" s="69"/>
    </row>
    <row r="64" spans="2:17" s="8" customFormat="1" ht="19.7" customHeight="1">
      <c r="B64" s="15"/>
      <c r="C64" s="16"/>
      <c r="D64" s="16"/>
      <c r="E64" s="615"/>
      <c r="F64" s="66"/>
      <c r="G64" s="23"/>
      <c r="H64" s="23"/>
      <c r="I64" s="614"/>
      <c r="J64" s="39"/>
      <c r="K64" s="26"/>
      <c r="L64" s="16"/>
      <c r="M64" s="18"/>
      <c r="N64" s="15"/>
      <c r="O64" s="16"/>
      <c r="P64" s="18"/>
      <c r="Q64" s="69"/>
    </row>
    <row r="65" spans="2:17" s="8" customFormat="1" ht="19.7" customHeight="1">
      <c r="B65" s="15"/>
      <c r="C65" s="16"/>
      <c r="D65" s="16"/>
      <c r="E65" s="615"/>
      <c r="F65" s="66"/>
      <c r="G65" s="23"/>
      <c r="H65" s="23"/>
      <c r="I65" s="614"/>
      <c r="J65" s="39"/>
      <c r="K65" s="26"/>
      <c r="L65" s="16"/>
      <c r="M65" s="18"/>
      <c r="N65" s="15"/>
      <c r="O65" s="16"/>
      <c r="P65" s="18"/>
      <c r="Q65" s="69"/>
    </row>
    <row r="66" spans="2:17" s="8" customFormat="1" ht="19.7" customHeight="1">
      <c r="B66" s="15"/>
      <c r="C66" s="16"/>
      <c r="D66" s="16"/>
      <c r="E66" s="615"/>
      <c r="F66" s="66"/>
      <c r="G66" s="23"/>
      <c r="H66" s="23"/>
      <c r="I66" s="614"/>
      <c r="J66" s="39"/>
      <c r="K66" s="26"/>
      <c r="L66" s="16"/>
      <c r="M66" s="18"/>
      <c r="N66" s="15"/>
      <c r="O66" s="16"/>
      <c r="P66" s="18"/>
      <c r="Q66" s="69"/>
    </row>
    <row r="67" spans="2:17" s="8" customFormat="1" ht="19.7" customHeight="1">
      <c r="B67" s="15"/>
      <c r="C67" s="16"/>
      <c r="D67" s="16"/>
      <c r="E67" s="615"/>
      <c r="F67" s="66"/>
      <c r="G67" s="23"/>
      <c r="H67" s="23"/>
      <c r="I67" s="614"/>
      <c r="J67" s="39"/>
      <c r="K67" s="26"/>
      <c r="L67" s="16"/>
      <c r="M67" s="18"/>
      <c r="N67" s="15"/>
      <c r="O67" s="16"/>
      <c r="P67" s="18"/>
      <c r="Q67" s="69"/>
    </row>
    <row r="68" spans="2:17" s="8" customFormat="1" ht="19.7" customHeight="1">
      <c r="B68" s="15"/>
      <c r="C68" s="16"/>
      <c r="D68" s="16"/>
      <c r="E68" s="615"/>
      <c r="F68" s="66"/>
      <c r="G68" s="23"/>
      <c r="H68" s="23"/>
      <c r="I68" s="614"/>
      <c r="J68" s="39"/>
      <c r="K68" s="26"/>
      <c r="L68" s="16"/>
      <c r="M68" s="18"/>
      <c r="N68" s="15"/>
      <c r="O68" s="16"/>
      <c r="P68" s="18"/>
      <c r="Q68" s="69"/>
    </row>
    <row r="69" spans="2:17" s="8" customFormat="1" ht="19.7" customHeight="1">
      <c r="B69" s="15"/>
      <c r="C69" s="16"/>
      <c r="D69" s="16"/>
      <c r="E69" s="615"/>
      <c r="F69" s="66"/>
      <c r="G69" s="23"/>
      <c r="H69" s="23"/>
      <c r="I69" s="614"/>
      <c r="J69" s="39"/>
      <c r="K69" s="26"/>
      <c r="L69" s="16"/>
      <c r="M69" s="18"/>
      <c r="N69" s="15"/>
      <c r="O69" s="16"/>
      <c r="P69" s="18"/>
      <c r="Q69" s="69"/>
    </row>
    <row r="70" spans="2:17" s="8" customFormat="1" ht="19.7" customHeight="1">
      <c r="B70" s="15"/>
      <c r="C70" s="16"/>
      <c r="D70" s="16"/>
      <c r="E70" s="615"/>
      <c r="F70" s="66"/>
      <c r="G70" s="23"/>
      <c r="H70" s="23"/>
      <c r="I70" s="614"/>
      <c r="J70" s="39"/>
      <c r="K70" s="26"/>
      <c r="L70" s="16"/>
      <c r="M70" s="18"/>
      <c r="N70" s="15"/>
      <c r="O70" s="16"/>
      <c r="P70" s="18"/>
      <c r="Q70" s="69"/>
    </row>
    <row r="71" spans="2:17" s="8" customFormat="1" ht="19.7" customHeight="1">
      <c r="B71" s="15"/>
      <c r="C71" s="16"/>
      <c r="D71" s="16"/>
      <c r="E71" s="615"/>
      <c r="F71" s="66"/>
      <c r="G71" s="23"/>
      <c r="H71" s="23"/>
      <c r="I71" s="614"/>
      <c r="J71" s="39"/>
      <c r="K71" s="26"/>
      <c r="L71" s="16"/>
      <c r="M71" s="18"/>
      <c r="N71" s="15"/>
      <c r="O71" s="16"/>
      <c r="P71" s="18"/>
      <c r="Q71" s="69"/>
    </row>
    <row r="72" spans="2:17" s="8" customFormat="1" ht="19.7" customHeight="1">
      <c r="B72" s="15"/>
      <c r="C72" s="16"/>
      <c r="D72" s="16"/>
      <c r="E72" s="615"/>
      <c r="F72" s="66"/>
      <c r="G72" s="23"/>
      <c r="H72" s="23"/>
      <c r="I72" s="614"/>
      <c r="J72" s="39"/>
      <c r="K72" s="26"/>
      <c r="L72" s="16"/>
      <c r="M72" s="18"/>
      <c r="N72" s="15"/>
      <c r="O72" s="16"/>
      <c r="P72" s="18"/>
      <c r="Q72" s="69"/>
    </row>
    <row r="73" spans="2:17" s="8" customFormat="1" ht="19.7" customHeight="1">
      <c r="B73" s="15"/>
      <c r="C73" s="16"/>
      <c r="D73" s="16"/>
      <c r="E73" s="615"/>
      <c r="F73" s="66"/>
      <c r="G73" s="23"/>
      <c r="H73" s="23"/>
      <c r="I73" s="614"/>
      <c r="J73" s="39"/>
      <c r="K73" s="26"/>
      <c r="L73" s="16"/>
      <c r="M73" s="18"/>
      <c r="N73" s="15"/>
      <c r="O73" s="16"/>
      <c r="P73" s="18"/>
      <c r="Q73" s="69"/>
    </row>
    <row r="74" spans="2:17" s="8" customFormat="1" ht="19.7" customHeight="1">
      <c r="B74" s="15"/>
      <c r="C74" s="16"/>
      <c r="D74" s="16"/>
      <c r="E74" s="615"/>
      <c r="F74" s="66"/>
      <c r="G74" s="23"/>
      <c r="H74" s="23"/>
      <c r="I74" s="614"/>
      <c r="J74" s="39"/>
      <c r="K74" s="26"/>
      <c r="L74" s="16"/>
      <c r="M74" s="18"/>
      <c r="N74" s="15"/>
      <c r="O74" s="16"/>
      <c r="P74" s="18"/>
      <c r="Q74" s="69"/>
    </row>
    <row r="75" spans="2:17" s="8" customFormat="1" ht="19.7" customHeight="1">
      <c r="B75" s="15"/>
      <c r="C75" s="16"/>
      <c r="D75" s="16"/>
      <c r="E75" s="615"/>
      <c r="F75" s="66"/>
      <c r="G75" s="23"/>
      <c r="H75" s="23"/>
      <c r="I75" s="614"/>
      <c r="J75" s="39"/>
      <c r="K75" s="26"/>
      <c r="L75" s="16"/>
      <c r="M75" s="18"/>
      <c r="N75" s="15"/>
      <c r="O75" s="16"/>
      <c r="P75" s="18"/>
      <c r="Q75" s="69"/>
    </row>
    <row r="76" spans="2:17" s="8" customFormat="1" ht="19.7" customHeight="1">
      <c r="B76" s="15"/>
      <c r="C76" s="16"/>
      <c r="D76" s="16"/>
      <c r="E76" s="615"/>
      <c r="F76" s="66"/>
      <c r="G76" s="23"/>
      <c r="H76" s="23"/>
      <c r="I76" s="614"/>
      <c r="J76" s="39"/>
      <c r="K76" s="26"/>
      <c r="L76" s="16"/>
      <c r="M76" s="18"/>
      <c r="N76" s="15"/>
      <c r="O76" s="16"/>
      <c r="P76" s="18"/>
      <c r="Q76" s="69"/>
    </row>
    <row r="77" spans="2:17" s="8" customFormat="1" ht="19.7" customHeight="1">
      <c r="B77" s="15"/>
      <c r="C77" s="16"/>
      <c r="D77" s="16"/>
      <c r="E77" s="615"/>
      <c r="F77" s="66"/>
      <c r="G77" s="23"/>
      <c r="H77" s="23"/>
      <c r="I77" s="614"/>
      <c r="J77" s="39"/>
      <c r="K77" s="26"/>
      <c r="L77" s="16"/>
      <c r="M77" s="18"/>
      <c r="N77" s="15"/>
      <c r="O77" s="16"/>
      <c r="P77" s="18"/>
      <c r="Q77" s="69"/>
    </row>
    <row r="78" spans="2:17" s="8" customFormat="1" ht="19.7" customHeight="1">
      <c r="B78" s="15"/>
      <c r="C78" s="16"/>
      <c r="D78" s="16"/>
      <c r="E78" s="615"/>
      <c r="F78" s="66"/>
      <c r="G78" s="23"/>
      <c r="H78" s="23"/>
      <c r="I78" s="614"/>
      <c r="J78" s="39"/>
      <c r="K78" s="26"/>
      <c r="L78" s="16"/>
      <c r="M78" s="18"/>
      <c r="N78" s="15"/>
      <c r="O78" s="16"/>
      <c r="P78" s="18"/>
      <c r="Q78" s="69"/>
    </row>
    <row r="79" spans="2:17" s="8" customFormat="1" ht="19.7" customHeight="1">
      <c r="B79" s="15"/>
      <c r="C79" s="16"/>
      <c r="D79" s="16"/>
      <c r="E79" s="615"/>
      <c r="F79" s="66"/>
      <c r="G79" s="23"/>
      <c r="H79" s="23"/>
      <c r="I79" s="614"/>
      <c r="J79" s="39"/>
      <c r="K79" s="26"/>
      <c r="L79" s="16"/>
      <c r="M79" s="18"/>
      <c r="N79" s="15"/>
      <c r="O79" s="16"/>
      <c r="P79" s="18"/>
      <c r="Q79" s="69"/>
    </row>
    <row r="80" spans="2:17" s="8" customFormat="1" ht="22.5" customHeight="1">
      <c r="B80" s="15"/>
      <c r="C80" s="201"/>
      <c r="D80" s="201"/>
      <c r="E80" s="108"/>
      <c r="F80" s="109"/>
      <c r="G80" s="20"/>
      <c r="H80" s="66"/>
      <c r="I80" s="17"/>
      <c r="J80" s="108"/>
      <c r="K80" s="26"/>
      <c r="L80" s="16"/>
      <c r="M80" s="18"/>
      <c r="N80" s="15"/>
      <c r="O80" s="16"/>
      <c r="P80" s="18"/>
      <c r="Q80" s="69"/>
    </row>
    <row r="81" spans="2:17" s="8" customFormat="1" ht="18.75" customHeight="1">
      <c r="B81" s="15"/>
      <c r="C81" s="201"/>
      <c r="D81" s="201"/>
      <c r="E81" s="108"/>
      <c r="F81" s="109"/>
      <c r="G81" s="20"/>
      <c r="H81" s="66"/>
      <c r="I81" s="17"/>
      <c r="J81" s="108"/>
      <c r="K81" s="26"/>
      <c r="L81" s="16"/>
      <c r="M81" s="18"/>
      <c r="N81" s="15"/>
      <c r="O81" s="16"/>
      <c r="P81" s="18"/>
      <c r="Q81" s="69"/>
    </row>
    <row r="82" spans="2:17" s="8" customFormat="1" ht="18.75" customHeight="1">
      <c r="B82" s="15"/>
      <c r="C82" s="16"/>
      <c r="D82" s="16"/>
      <c r="E82" s="131"/>
      <c r="F82" s="621"/>
      <c r="G82" s="23"/>
      <c r="H82" s="23"/>
      <c r="I82" s="22"/>
      <c r="J82" s="39"/>
      <c r="K82" s="26"/>
      <c r="L82" s="16"/>
      <c r="M82" s="18"/>
      <c r="N82" s="15"/>
      <c r="O82" s="16"/>
      <c r="P82" s="18"/>
      <c r="Q82" s="69"/>
    </row>
    <row r="83" spans="2:17" s="8" customFormat="1" ht="19.7" customHeight="1">
      <c r="B83" s="15"/>
      <c r="C83" s="16"/>
      <c r="D83" s="16"/>
      <c r="E83" s="131"/>
      <c r="F83" s="621"/>
      <c r="G83" s="23"/>
      <c r="H83" s="23"/>
      <c r="I83" s="22"/>
      <c r="J83" s="39"/>
      <c r="K83" s="26"/>
      <c r="L83" s="16"/>
      <c r="M83" s="18"/>
      <c r="N83" s="15"/>
      <c r="O83" s="16"/>
      <c r="P83" s="18"/>
      <c r="Q83" s="69"/>
    </row>
    <row r="84" spans="2:17" s="8" customFormat="1" ht="19.7" customHeight="1">
      <c r="B84" s="15"/>
      <c r="C84" s="16"/>
      <c r="D84" s="16"/>
      <c r="E84" s="203"/>
      <c r="F84" s="622"/>
      <c r="G84" s="26"/>
      <c r="H84" s="23"/>
      <c r="I84" s="26"/>
      <c r="J84" s="203"/>
      <c r="K84" s="26"/>
      <c r="L84" s="16"/>
      <c r="M84" s="18"/>
      <c r="N84" s="15"/>
      <c r="O84" s="16"/>
      <c r="P84" s="18"/>
      <c r="Q84" s="69"/>
    </row>
    <row r="85" spans="2:17" s="8" customFormat="1" ht="19.7" customHeight="1">
      <c r="B85" s="15"/>
      <c r="C85" s="16"/>
      <c r="D85" s="16"/>
      <c r="E85" s="203"/>
      <c r="F85" s="622"/>
      <c r="G85" s="26"/>
      <c r="H85" s="23"/>
      <c r="I85" s="26"/>
      <c r="J85" s="203"/>
      <c r="K85" s="26"/>
      <c r="L85" s="16"/>
      <c r="M85" s="18"/>
      <c r="N85" s="15"/>
      <c r="O85" s="16"/>
      <c r="P85" s="18"/>
      <c r="Q85" s="69"/>
    </row>
    <row r="86" spans="2:17" s="8" customFormat="1" ht="19.7" customHeight="1">
      <c r="B86" s="15"/>
      <c r="C86" s="201"/>
      <c r="D86" s="201"/>
      <c r="E86" s="26"/>
      <c r="F86" s="109"/>
      <c r="G86" s="20"/>
      <c r="H86" s="66"/>
      <c r="I86" s="17"/>
      <c r="J86" s="131"/>
      <c r="K86" s="26"/>
      <c r="L86" s="16"/>
      <c r="M86" s="18"/>
      <c r="N86" s="15"/>
      <c r="O86" s="16"/>
      <c r="P86" s="18"/>
      <c r="Q86" s="69"/>
    </row>
    <row r="87" spans="2:17" s="8" customFormat="1" ht="19.7" customHeight="1">
      <c r="B87" s="15"/>
      <c r="C87" s="201"/>
      <c r="D87" s="201"/>
      <c r="E87" s="76"/>
      <c r="F87" s="109"/>
      <c r="G87" s="20"/>
      <c r="H87" s="66"/>
      <c r="I87" s="17"/>
      <c r="J87" s="26"/>
      <c r="K87" s="26"/>
      <c r="L87" s="16"/>
      <c r="M87" s="18"/>
      <c r="N87" s="15"/>
      <c r="O87" s="16"/>
      <c r="P87" s="18"/>
      <c r="Q87" s="69"/>
    </row>
    <row r="88" spans="2:17" s="8" customFormat="1" ht="19.7" customHeight="1">
      <c r="B88" s="15"/>
      <c r="C88" s="201"/>
      <c r="D88" s="201"/>
      <c r="E88" s="76"/>
      <c r="F88" s="109"/>
      <c r="G88" s="20"/>
      <c r="H88" s="66"/>
      <c r="I88" s="17"/>
      <c r="J88" s="26"/>
      <c r="K88" s="26"/>
      <c r="L88" s="16"/>
      <c r="M88" s="18"/>
      <c r="N88" s="15"/>
      <c r="O88" s="16"/>
      <c r="P88" s="18"/>
      <c r="Q88" s="69"/>
    </row>
    <row r="89" spans="2:17" s="8" customFormat="1" ht="19.7" customHeight="1">
      <c r="B89" s="15"/>
      <c r="C89" s="201"/>
      <c r="D89" s="201"/>
      <c r="E89" s="76"/>
      <c r="F89" s="109"/>
      <c r="G89" s="20"/>
      <c r="H89" s="66"/>
      <c r="I89" s="17"/>
      <c r="J89" s="26"/>
      <c r="K89" s="26"/>
      <c r="L89" s="16"/>
      <c r="M89" s="18"/>
      <c r="N89" s="15"/>
      <c r="O89" s="16"/>
      <c r="P89" s="18"/>
      <c r="Q89" s="69"/>
    </row>
    <row r="90" spans="2:17" s="8" customFormat="1" ht="19.7" customHeight="1">
      <c r="B90" s="15"/>
      <c r="C90" s="201"/>
      <c r="D90" s="201"/>
      <c r="E90" s="76"/>
      <c r="F90" s="109"/>
      <c r="G90" s="20"/>
      <c r="H90" s="66"/>
      <c r="I90" s="17"/>
      <c r="J90" s="26"/>
      <c r="K90" s="26"/>
      <c r="L90" s="16"/>
      <c r="M90" s="18"/>
      <c r="N90" s="15"/>
      <c r="O90" s="16"/>
      <c r="P90" s="18"/>
      <c r="Q90" s="69"/>
    </row>
    <row r="91" spans="2:17" s="8" customFormat="1" ht="19.7" customHeight="1">
      <c r="B91" s="15"/>
      <c r="C91" s="201"/>
      <c r="D91" s="201"/>
      <c r="E91" s="76"/>
      <c r="F91" s="109"/>
      <c r="G91" s="20"/>
      <c r="H91" s="66"/>
      <c r="I91" s="17"/>
      <c r="J91" s="26"/>
      <c r="K91" s="26"/>
      <c r="L91" s="16"/>
      <c r="M91" s="18"/>
      <c r="N91" s="15"/>
      <c r="O91" s="16"/>
      <c r="P91" s="18"/>
      <c r="Q91" s="69"/>
    </row>
    <row r="92" spans="2:17" s="8" customFormat="1" ht="19.7" customHeight="1">
      <c r="B92" s="15"/>
      <c r="C92" s="201"/>
      <c r="D92" s="201"/>
      <c r="E92" s="76"/>
      <c r="F92" s="109"/>
      <c r="G92" s="20"/>
      <c r="H92" s="66"/>
      <c r="I92" s="17"/>
      <c r="J92" s="26"/>
      <c r="K92" s="26"/>
      <c r="L92" s="16"/>
      <c r="M92" s="18"/>
      <c r="N92" s="15"/>
      <c r="O92" s="16"/>
      <c r="P92" s="18"/>
      <c r="Q92" s="69"/>
    </row>
    <row r="93" spans="2:17" s="8" customFormat="1" ht="19.7" customHeight="1">
      <c r="B93" s="15"/>
      <c r="C93" s="201"/>
      <c r="D93" s="201"/>
      <c r="E93" s="76"/>
      <c r="F93" s="109"/>
      <c r="G93" s="20"/>
      <c r="H93" s="66"/>
      <c r="I93" s="17"/>
      <c r="J93" s="26"/>
      <c r="K93" s="26"/>
      <c r="L93" s="16"/>
      <c r="M93" s="18"/>
      <c r="N93" s="15"/>
      <c r="O93" s="16"/>
      <c r="P93" s="18"/>
      <c r="Q93" s="69"/>
    </row>
    <row r="94" spans="2:17" s="8" customFormat="1" ht="19.7" customHeight="1">
      <c r="B94" s="15"/>
      <c r="C94" s="201"/>
      <c r="D94" s="201"/>
      <c r="E94" s="76"/>
      <c r="F94" s="109"/>
      <c r="G94" s="20"/>
      <c r="H94" s="66"/>
      <c r="I94" s="17"/>
      <c r="J94" s="26"/>
      <c r="K94" s="26"/>
      <c r="L94" s="16"/>
      <c r="M94" s="18"/>
      <c r="N94" s="15"/>
      <c r="O94" s="16"/>
      <c r="P94" s="18"/>
      <c r="Q94" s="69"/>
    </row>
    <row r="95" spans="2:17" s="8" customFormat="1" ht="19.7" customHeight="1">
      <c r="B95" s="15"/>
      <c r="C95" s="201"/>
      <c r="D95" s="201"/>
      <c r="E95" s="76"/>
      <c r="F95" s="109"/>
      <c r="G95" s="20"/>
      <c r="H95" s="66"/>
      <c r="I95" s="17"/>
      <c r="J95" s="26"/>
      <c r="K95" s="26"/>
      <c r="L95" s="16"/>
      <c r="M95" s="18"/>
      <c r="N95" s="15"/>
      <c r="O95" s="16"/>
      <c r="P95" s="18"/>
      <c r="Q95" s="69"/>
    </row>
    <row r="96" spans="2:17" s="8" customFormat="1" ht="19.7" customHeight="1">
      <c r="B96" s="15"/>
      <c r="C96" s="201"/>
      <c r="D96" s="201"/>
      <c r="E96" s="76"/>
      <c r="F96" s="109"/>
      <c r="G96" s="20"/>
      <c r="H96" s="66"/>
      <c r="I96" s="17"/>
      <c r="J96" s="26"/>
      <c r="K96" s="26"/>
      <c r="L96" s="16"/>
      <c r="M96" s="18"/>
      <c r="N96" s="15"/>
      <c r="O96" s="16"/>
      <c r="P96" s="18"/>
      <c r="Q96" s="69"/>
    </row>
    <row r="97" spans="2:17" s="8" customFormat="1" ht="19.7" customHeight="1">
      <c r="B97" s="15"/>
      <c r="C97" s="201"/>
      <c r="D97" s="201"/>
      <c r="E97" s="76"/>
      <c r="F97" s="109"/>
      <c r="G97" s="20"/>
      <c r="H97" s="66"/>
      <c r="I97" s="17"/>
      <c r="J97" s="26"/>
      <c r="K97" s="26"/>
      <c r="L97" s="16"/>
      <c r="M97" s="18"/>
      <c r="N97" s="15"/>
      <c r="O97" s="16"/>
      <c r="P97" s="18"/>
      <c r="Q97" s="69"/>
    </row>
    <row r="98" spans="2:17" s="8" customFormat="1" ht="19.7" customHeight="1">
      <c r="B98" s="15"/>
      <c r="C98" s="201"/>
      <c r="D98" s="201"/>
      <c r="E98" s="76"/>
      <c r="F98" s="109"/>
      <c r="G98" s="20"/>
      <c r="H98" s="66"/>
      <c r="I98" s="17"/>
      <c r="J98" s="26"/>
      <c r="K98" s="26"/>
      <c r="L98" s="16"/>
      <c r="M98" s="18"/>
      <c r="N98" s="15"/>
      <c r="O98" s="16"/>
      <c r="P98" s="18"/>
      <c r="Q98" s="69"/>
    </row>
    <row r="99" spans="2:17" s="8" customFormat="1" ht="19.7" customHeight="1">
      <c r="B99" s="15"/>
      <c r="C99" s="201"/>
      <c r="D99" s="201"/>
      <c r="E99" s="189"/>
      <c r="F99" s="16"/>
      <c r="G99" s="20"/>
      <c r="H99" s="66"/>
      <c r="I99" s="17"/>
      <c r="J99" s="26"/>
      <c r="K99" s="26"/>
      <c r="L99" s="16"/>
      <c r="M99" s="18"/>
      <c r="N99" s="15"/>
      <c r="O99" s="16"/>
      <c r="P99" s="18"/>
      <c r="Q99" s="69"/>
    </row>
    <row r="100" spans="2:17" s="8" customFormat="1" ht="19.7" customHeight="1">
      <c r="B100" s="15"/>
      <c r="C100" s="201"/>
      <c r="D100" s="201"/>
      <c r="E100" s="43"/>
      <c r="F100" s="49"/>
      <c r="G100" s="20"/>
      <c r="H100" s="66"/>
      <c r="I100" s="17"/>
      <c r="J100" s="26"/>
      <c r="K100" s="26"/>
      <c r="L100" s="16"/>
      <c r="M100" s="18"/>
      <c r="N100" s="15"/>
      <c r="O100" s="16"/>
      <c r="P100" s="18"/>
      <c r="Q100" s="69"/>
    </row>
    <row r="101" spans="2:17" s="8" customFormat="1" ht="19.7" customHeight="1">
      <c r="B101" s="15"/>
      <c r="C101" s="201"/>
      <c r="D101" s="201"/>
      <c r="E101" s="43"/>
      <c r="F101" s="49"/>
      <c r="G101" s="20"/>
      <c r="H101" s="66"/>
      <c r="I101" s="17"/>
      <c r="J101" s="26"/>
      <c r="K101" s="26"/>
      <c r="L101" s="16"/>
      <c r="M101" s="18"/>
      <c r="N101" s="15"/>
      <c r="O101" s="16"/>
      <c r="P101" s="18"/>
      <c r="Q101" s="69"/>
    </row>
    <row r="102" spans="2:17" s="8" customFormat="1" ht="19.7" customHeight="1">
      <c r="B102" s="15"/>
      <c r="C102" s="201"/>
      <c r="D102" s="201"/>
      <c r="E102" s="76"/>
      <c r="F102" s="20"/>
      <c r="G102" s="20"/>
      <c r="H102" s="66"/>
      <c r="I102" s="17"/>
      <c r="J102" s="26"/>
      <c r="K102" s="26"/>
      <c r="L102" s="16"/>
      <c r="M102" s="18"/>
      <c r="N102" s="15"/>
      <c r="O102" s="16"/>
      <c r="P102" s="18"/>
      <c r="Q102" s="69"/>
    </row>
    <row r="103" spans="2:17" s="8" customFormat="1" ht="19.7" customHeight="1">
      <c r="B103" s="15"/>
      <c r="C103" s="201"/>
      <c r="D103" s="201"/>
      <c r="E103" s="76"/>
      <c r="F103" s="20"/>
      <c r="G103" s="20"/>
      <c r="H103" s="66"/>
      <c r="I103" s="17"/>
      <c r="J103" s="26"/>
      <c r="K103" s="26"/>
      <c r="L103" s="16"/>
      <c r="M103" s="18"/>
      <c r="N103" s="15"/>
      <c r="O103" s="16"/>
      <c r="P103" s="18"/>
      <c r="Q103" s="69"/>
    </row>
    <row r="104" spans="2:17" s="8" customFormat="1" ht="19.7" customHeight="1">
      <c r="B104" s="15"/>
      <c r="C104" s="201"/>
      <c r="D104" s="201"/>
      <c r="E104" s="76"/>
      <c r="F104" s="20"/>
      <c r="G104" s="20"/>
      <c r="H104" s="66"/>
      <c r="I104" s="17"/>
      <c r="J104" s="26"/>
      <c r="K104" s="26"/>
      <c r="L104" s="16"/>
      <c r="M104" s="18"/>
      <c r="N104" s="15"/>
      <c r="O104" s="16"/>
      <c r="P104" s="18"/>
      <c r="Q104" s="69"/>
    </row>
    <row r="105" spans="2:17" s="8" customFormat="1" ht="18" customHeight="1">
      <c r="B105" s="15"/>
      <c r="C105" s="201"/>
      <c r="D105" s="201"/>
      <c r="E105" s="76"/>
      <c r="F105" s="20"/>
      <c r="G105" s="20"/>
      <c r="H105" s="66"/>
      <c r="I105" s="17"/>
      <c r="J105" s="26"/>
      <c r="K105" s="131"/>
      <c r="L105" s="38"/>
      <c r="M105" s="18"/>
      <c r="N105" s="69"/>
      <c r="O105" s="209"/>
      <c r="P105" s="18"/>
      <c r="Q105" s="70"/>
    </row>
    <row r="106" spans="2:17" s="8" customFormat="1" ht="18" customHeight="1">
      <c r="B106" s="15"/>
      <c r="C106" s="623"/>
      <c r="D106" s="26"/>
      <c r="E106" s="26"/>
      <c r="F106" s="20"/>
      <c r="G106" s="20"/>
      <c r="H106" s="66"/>
      <c r="I106" s="207"/>
      <c r="J106" s="20"/>
      <c r="K106" s="131"/>
      <c r="L106" s="38"/>
      <c r="M106" s="18"/>
      <c r="N106" s="69"/>
      <c r="O106" s="209"/>
      <c r="P106" s="18"/>
      <c r="Q106" s="70"/>
    </row>
    <row r="107" spans="2:17" s="8" customFormat="1" ht="18" customHeight="1">
      <c r="B107" s="15"/>
      <c r="C107" s="15"/>
      <c r="D107" s="15"/>
      <c r="E107" s="258"/>
      <c r="F107" s="258"/>
      <c r="G107" s="258"/>
      <c r="H107" s="23"/>
      <c r="I107" s="23"/>
      <c r="J107" s="258"/>
      <c r="K107" s="131"/>
      <c r="L107" s="38"/>
      <c r="M107" s="18"/>
      <c r="N107" s="69"/>
      <c r="O107" s="209"/>
      <c r="P107" s="18"/>
      <c r="Q107" s="70"/>
    </row>
    <row r="108" spans="2:17" s="8" customFormat="1" ht="18" customHeight="1">
      <c r="B108" s="15"/>
      <c r="C108" s="15"/>
      <c r="D108" s="15"/>
      <c r="E108" s="258"/>
      <c r="F108" s="258"/>
      <c r="G108" s="258"/>
      <c r="H108" s="23"/>
      <c r="I108" s="23"/>
      <c r="J108" s="258"/>
      <c r="K108" s="131"/>
      <c r="L108" s="38"/>
      <c r="M108" s="624"/>
      <c r="N108" s="69"/>
      <c r="O108" s="209"/>
      <c r="P108" s="18"/>
      <c r="Q108" s="70"/>
    </row>
    <row r="109" spans="2:17" s="8" customFormat="1" ht="18" customHeight="1">
      <c r="B109" s="15"/>
      <c r="C109" s="15"/>
      <c r="D109" s="15"/>
      <c r="E109" s="258"/>
      <c r="F109" s="258"/>
      <c r="G109" s="258"/>
      <c r="H109" s="23"/>
      <c r="I109" s="23"/>
      <c r="J109" s="258"/>
      <c r="K109" s="131"/>
      <c r="L109" s="38"/>
      <c r="M109" s="18"/>
      <c r="N109" s="69"/>
      <c r="O109" s="18"/>
      <c r="P109" s="18"/>
      <c r="Q109" s="70"/>
    </row>
    <row r="110" spans="2:17" s="8" customFormat="1" ht="18" customHeight="1">
      <c r="B110" s="15"/>
      <c r="C110" s="15"/>
      <c r="D110" s="15"/>
      <c r="E110" s="258"/>
      <c r="F110" s="258"/>
      <c r="G110" s="258"/>
      <c r="H110" s="23"/>
      <c r="I110" s="23"/>
      <c r="J110" s="258"/>
      <c r="K110" s="131"/>
      <c r="L110" s="38"/>
      <c r="M110" s="18"/>
      <c r="N110" s="69"/>
      <c r="O110" s="209"/>
      <c r="P110" s="18"/>
      <c r="Q110" s="70"/>
    </row>
    <row r="111" spans="2:17" s="8" customFormat="1" ht="18" customHeight="1">
      <c r="B111" s="15"/>
      <c r="C111" s="15"/>
      <c r="D111" s="15"/>
      <c r="E111" s="258"/>
      <c r="F111" s="258"/>
      <c r="G111" s="258"/>
      <c r="H111" s="23"/>
      <c r="I111" s="23"/>
      <c r="J111" s="258"/>
      <c r="K111" s="131"/>
      <c r="L111" s="38"/>
      <c r="M111" s="18"/>
      <c r="N111" s="69"/>
      <c r="O111" s="209"/>
      <c r="P111" s="18"/>
      <c r="Q111" s="70"/>
    </row>
    <row r="112" spans="2:17" s="8" customFormat="1" ht="18" customHeight="1">
      <c r="B112" s="15"/>
      <c r="C112" s="623"/>
      <c r="D112" s="15"/>
      <c r="E112" s="258"/>
      <c r="F112" s="258"/>
      <c r="G112" s="258"/>
      <c r="H112" s="23"/>
      <c r="I112" s="23"/>
      <c r="J112" s="258"/>
      <c r="K112" s="131"/>
      <c r="L112" s="38"/>
      <c r="M112" s="18"/>
      <c r="N112" s="69"/>
      <c r="O112" s="209"/>
      <c r="P112" s="18"/>
      <c r="Q112" s="70"/>
    </row>
    <row r="113" spans="2:17" s="8" customFormat="1" ht="18" customHeight="1">
      <c r="B113" s="16"/>
      <c r="C113" s="15"/>
      <c r="D113" s="15"/>
      <c r="E113" s="258"/>
      <c r="F113" s="258"/>
      <c r="G113" s="258"/>
      <c r="H113" s="23"/>
      <c r="I113" s="23"/>
      <c r="J113" s="258"/>
      <c r="K113" s="131"/>
      <c r="L113" s="38"/>
      <c r="M113" s="18"/>
      <c r="N113" s="69"/>
      <c r="O113" s="209"/>
      <c r="P113" s="18"/>
      <c r="Q113" s="70"/>
    </row>
    <row r="114" spans="2:17" s="8" customFormat="1" ht="18" customHeight="1">
      <c r="B114" s="16"/>
      <c r="C114" s="15"/>
      <c r="D114" s="15"/>
      <c r="E114" s="258"/>
      <c r="F114" s="258"/>
      <c r="G114" s="258"/>
      <c r="H114" s="23"/>
      <c r="I114" s="23"/>
      <c r="J114" s="258"/>
      <c r="K114" s="131"/>
      <c r="L114" s="38"/>
      <c r="M114" s="18"/>
      <c r="N114" s="69"/>
      <c r="O114" s="209"/>
      <c r="P114" s="18"/>
      <c r="Q114" s="70"/>
    </row>
    <row r="115" spans="2:17" s="8" customFormat="1" ht="18" customHeight="1">
      <c r="B115" s="16"/>
      <c r="C115" s="15"/>
      <c r="D115" s="15"/>
      <c r="E115" s="258"/>
      <c r="F115" s="258"/>
      <c r="G115" s="258"/>
      <c r="H115" s="23"/>
      <c r="I115" s="23"/>
      <c r="J115" s="258"/>
      <c r="K115" s="131"/>
      <c r="L115" s="38"/>
      <c r="M115" s="18"/>
      <c r="N115" s="69"/>
      <c r="O115" s="209"/>
      <c r="P115" s="18"/>
      <c r="Q115" s="70"/>
    </row>
    <row r="116" spans="2:17" s="8" customFormat="1" ht="18" customHeight="1">
      <c r="B116" s="16"/>
      <c r="C116" s="15"/>
      <c r="D116" s="15"/>
      <c r="E116" s="258"/>
      <c r="F116" s="258"/>
      <c r="G116" s="258"/>
      <c r="H116" s="23"/>
      <c r="I116" s="23"/>
      <c r="J116" s="258"/>
      <c r="K116" s="131"/>
      <c r="L116" s="38"/>
      <c r="M116" s="18"/>
      <c r="N116" s="69"/>
      <c r="O116" s="209"/>
      <c r="P116" s="18"/>
      <c r="Q116" s="70"/>
    </row>
    <row r="117" spans="2:17" s="8" customFormat="1" ht="18" customHeight="1">
      <c r="B117" s="16"/>
      <c r="C117" s="15"/>
      <c r="D117" s="15"/>
      <c r="E117" s="189"/>
      <c r="F117" s="26"/>
      <c r="G117" s="23"/>
      <c r="H117" s="23"/>
      <c r="I117" s="23"/>
      <c r="J117" s="26"/>
      <c r="K117" s="131"/>
      <c r="L117" s="38"/>
      <c r="M117" s="18"/>
      <c r="N117" s="69"/>
      <c r="O117" s="209"/>
      <c r="P117" s="18"/>
      <c r="Q117" s="70"/>
    </row>
    <row r="118" spans="2:17" s="8" customFormat="1" ht="18" customHeight="1">
      <c r="B118" s="16"/>
      <c r="C118" s="15"/>
      <c r="D118" s="15"/>
      <c r="E118" s="189"/>
      <c r="F118" s="26"/>
      <c r="G118" s="23"/>
      <c r="H118" s="23"/>
      <c r="I118" s="23"/>
      <c r="J118" s="26"/>
      <c r="K118" s="131"/>
      <c r="L118" s="38"/>
      <c r="M118" s="18"/>
      <c r="N118" s="69"/>
      <c r="O118" s="209"/>
      <c r="P118" s="18"/>
      <c r="Q118" s="70"/>
    </row>
    <row r="119" spans="2:17" s="8" customFormat="1" ht="18" customHeight="1">
      <c r="B119" s="16"/>
      <c r="C119" s="15"/>
      <c r="D119" s="15"/>
      <c r="E119" s="189"/>
      <c r="F119" s="26"/>
      <c r="G119" s="23"/>
      <c r="H119" s="23"/>
      <c r="I119" s="23"/>
      <c r="J119" s="26"/>
      <c r="K119" s="131"/>
      <c r="L119" s="38"/>
      <c r="M119" s="18"/>
      <c r="N119" s="69"/>
      <c r="O119" s="209"/>
      <c r="P119" s="18"/>
      <c r="Q119" s="70"/>
    </row>
    <row r="120" spans="2:17" s="8" customFormat="1" ht="18" customHeight="1">
      <c r="B120" s="16"/>
      <c r="C120" s="15"/>
      <c r="D120" s="15"/>
      <c r="E120" s="131"/>
      <c r="F120" s="23"/>
      <c r="G120" s="23"/>
      <c r="H120" s="23"/>
      <c r="I120" s="23"/>
      <c r="J120" s="39"/>
      <c r="K120" s="131"/>
      <c r="L120" s="38"/>
      <c r="M120" s="18"/>
      <c r="N120" s="69"/>
      <c r="O120" s="209"/>
      <c r="P120" s="18"/>
      <c r="Q120" s="70"/>
    </row>
    <row r="121" spans="2:17" s="8" customFormat="1" ht="18" customHeight="1">
      <c r="B121" s="16"/>
      <c r="C121" s="15"/>
      <c r="D121" s="16"/>
      <c r="E121" s="131"/>
      <c r="F121" s="23"/>
      <c r="G121" s="23"/>
      <c r="H121" s="23"/>
      <c r="I121" s="23"/>
      <c r="J121" s="38"/>
      <c r="K121" s="131"/>
      <c r="L121" s="38"/>
      <c r="M121" s="18"/>
      <c r="N121" s="69"/>
      <c r="O121" s="209"/>
      <c r="P121" s="18"/>
      <c r="Q121" s="70"/>
    </row>
    <row r="122" spans="2:17" s="8" customFormat="1" ht="18" customHeight="1">
      <c r="B122" s="16"/>
      <c r="C122" s="15"/>
      <c r="D122" s="15"/>
      <c r="E122" s="43"/>
      <c r="F122" s="49"/>
      <c r="G122" s="23"/>
      <c r="H122" s="23"/>
      <c r="I122" s="23"/>
      <c r="J122" s="26"/>
      <c r="K122" s="131"/>
      <c r="L122" s="38"/>
      <c r="M122" s="18"/>
      <c r="N122" s="69"/>
      <c r="O122" s="209"/>
      <c r="P122" s="18"/>
      <c r="Q122" s="70"/>
    </row>
    <row r="123" spans="2:17" s="8" customFormat="1" ht="18" customHeight="1">
      <c r="B123" s="16"/>
      <c r="C123" s="15"/>
      <c r="D123" s="15"/>
      <c r="E123" s="43"/>
      <c r="F123" s="49"/>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69"/>
      <c r="O132" s="209"/>
      <c r="P132" s="18"/>
      <c r="Q132" s="70"/>
    </row>
    <row r="133" spans="2:17" s="8" customFormat="1" ht="18" customHeight="1">
      <c r="B133" s="16"/>
      <c r="C133" s="15"/>
      <c r="D133" s="15"/>
      <c r="E133" s="258"/>
      <c r="F133" s="258"/>
      <c r="G133" s="258"/>
      <c r="H133" s="23"/>
      <c r="I133" s="23"/>
      <c r="J133" s="258"/>
      <c r="K133" s="131"/>
      <c r="L133" s="38"/>
      <c r="M133" s="18"/>
      <c r="N133" s="69"/>
      <c r="O133" s="209"/>
      <c r="P133" s="18"/>
      <c r="Q133" s="70"/>
    </row>
    <row r="134" spans="2:17" s="8" customFormat="1" ht="18" customHeight="1">
      <c r="B134" s="16"/>
      <c r="C134" s="15"/>
      <c r="D134" s="15"/>
      <c r="E134" s="258"/>
      <c r="F134" s="258"/>
      <c r="G134" s="258"/>
      <c r="H134" s="23"/>
      <c r="I134" s="23"/>
      <c r="J134" s="258"/>
      <c r="K134" s="131"/>
      <c r="L134" s="38"/>
      <c r="M134" s="18"/>
      <c r="N134" s="18"/>
      <c r="O134" s="625"/>
      <c r="P134" s="18"/>
      <c r="Q134" s="70"/>
    </row>
    <row r="135" spans="2:17" s="8" customFormat="1" ht="18" customHeight="1">
      <c r="B135" s="16"/>
      <c r="C135" s="15"/>
      <c r="D135" s="15"/>
      <c r="E135" s="189"/>
      <c r="F135" s="26"/>
      <c r="G135" s="23"/>
      <c r="H135" s="23"/>
      <c r="I135" s="23"/>
      <c r="J135" s="26"/>
      <c r="K135" s="131"/>
      <c r="L135" s="38"/>
      <c r="M135" s="18"/>
      <c r="N135" s="69"/>
      <c r="O135" s="209"/>
      <c r="P135" s="18"/>
      <c r="Q135" s="70"/>
    </row>
    <row r="136" spans="2:17" s="8" customFormat="1" ht="18" customHeight="1">
      <c r="B136" s="16"/>
      <c r="C136" s="15"/>
      <c r="D136" s="15"/>
      <c r="E136" s="189"/>
      <c r="F136" s="26"/>
      <c r="G136" s="23"/>
      <c r="H136" s="23"/>
      <c r="I136" s="23"/>
      <c r="J136" s="26"/>
      <c r="K136" s="131"/>
      <c r="L136" s="38"/>
      <c r="M136" s="18"/>
      <c r="N136" s="69"/>
      <c r="O136" s="209"/>
      <c r="P136" s="18"/>
      <c r="Q136" s="70"/>
    </row>
    <row r="137" spans="2:17" s="8" customFormat="1" ht="18" customHeight="1">
      <c r="B137" s="16"/>
      <c r="C137" s="15"/>
      <c r="D137" s="15"/>
      <c r="E137" s="189"/>
      <c r="F137" s="26"/>
      <c r="G137" s="23"/>
      <c r="H137" s="23"/>
      <c r="I137" s="23"/>
      <c r="J137" s="26"/>
      <c r="K137" s="131"/>
      <c r="L137" s="38"/>
      <c r="M137" s="18"/>
      <c r="N137" s="69"/>
      <c r="O137" s="209"/>
      <c r="P137" s="18"/>
      <c r="Q137" s="70"/>
    </row>
    <row r="138" spans="2:17" s="8" customFormat="1" ht="18" customHeight="1">
      <c r="B138" s="16"/>
      <c r="C138" s="15"/>
      <c r="D138" s="15"/>
      <c r="E138" s="131"/>
      <c r="F138" s="23"/>
      <c r="G138" s="23"/>
      <c r="H138" s="23"/>
      <c r="I138" s="23"/>
      <c r="J138" s="39"/>
      <c r="K138" s="131"/>
      <c r="L138" s="38"/>
      <c r="M138" s="18"/>
      <c r="N138" s="69"/>
      <c r="O138" s="209"/>
      <c r="P138" s="69"/>
      <c r="Q138" s="70"/>
    </row>
    <row r="139" spans="2:17" s="8" customFormat="1" ht="18" customHeight="1">
      <c r="B139" s="16"/>
      <c r="C139" s="16"/>
      <c r="D139" s="16"/>
      <c r="E139" s="131"/>
      <c r="F139" s="23"/>
      <c r="G139" s="23"/>
      <c r="H139" s="23"/>
      <c r="I139" s="23"/>
      <c r="J139" s="38"/>
      <c r="K139" s="131"/>
      <c r="L139" s="38"/>
      <c r="M139" s="18"/>
      <c r="N139" s="69"/>
      <c r="O139" s="209"/>
      <c r="P139" s="69"/>
      <c r="Q139" s="70"/>
    </row>
    <row r="140" spans="2:17" ht="18" customHeight="1">
      <c r="B140" s="16"/>
      <c r="C140" s="16"/>
      <c r="D140" s="16"/>
      <c r="E140" s="131"/>
      <c r="F140" s="23"/>
      <c r="G140" s="23"/>
      <c r="H140" s="23"/>
      <c r="I140" s="23"/>
      <c r="J140" s="38"/>
      <c r="K140" s="131"/>
      <c r="L140" s="38"/>
      <c r="M140" s="18"/>
      <c r="N140" s="69"/>
      <c r="O140" s="209"/>
      <c r="P140" s="210"/>
      <c r="Q140" s="211"/>
    </row>
    <row r="141" spans="2:17">
      <c r="C141" s="16"/>
      <c r="D141" s="16"/>
      <c r="E141" s="131"/>
      <c r="F141" s="23"/>
      <c r="G141" s="23"/>
      <c r="H141" s="23"/>
      <c r="I141" s="23"/>
      <c r="J141" s="38"/>
      <c r="Q141" s="68"/>
    </row>
    <row r="142" spans="2:17">
      <c r="Q142" s="68"/>
    </row>
    <row r="143" spans="2:17">
      <c r="Q143" s="68"/>
    </row>
    <row r="144" spans="2:17">
      <c r="M144" s="132"/>
      <c r="Q144" s="68"/>
    </row>
    <row r="145" spans="2:17">
      <c r="B145" s="3"/>
      <c r="Q145" s="68"/>
    </row>
    <row r="146" spans="2:17">
      <c r="C146" s="8"/>
      <c r="E146" s="626"/>
      <c r="F146" s="223"/>
      <c r="G146" s="8"/>
      <c r="M146" s="132"/>
      <c r="Q146" s="68"/>
    </row>
    <row r="148" spans="2:17">
      <c r="E148" s="627"/>
    </row>
    <row r="149" spans="2:17">
      <c r="E149" s="627"/>
    </row>
    <row r="150" spans="2:17">
      <c r="E150" s="627"/>
    </row>
    <row r="151" spans="2:17">
      <c r="E151" s="627"/>
    </row>
    <row r="152" spans="2:17">
      <c r="E152" s="627"/>
    </row>
    <row r="153" spans="2:17">
      <c r="E153" s="627"/>
    </row>
    <row r="154" spans="2:17">
      <c r="E154" s="628"/>
    </row>
    <row r="155" spans="2:17">
      <c r="E155" s="628"/>
    </row>
    <row r="156" spans="2:17">
      <c r="E156" s="628"/>
    </row>
    <row r="157" spans="2:17">
      <c r="E157" s="627"/>
    </row>
  </sheetData>
  <autoFilter ref="B8:O110" xr:uid="{C4961F0B-A32A-400A-B497-8A162E4AECCA}"/>
  <mergeCells count="8">
    <mergeCell ref="C11:E11"/>
    <mergeCell ref="C29:E29"/>
    <mergeCell ref="B2:D2"/>
    <mergeCell ref="G2:I2"/>
    <mergeCell ref="B3:D3"/>
    <mergeCell ref="B4:D4"/>
    <mergeCell ref="B5:D5"/>
    <mergeCell ref="B6:D6"/>
  </mergeCells>
  <phoneticPr fontId="3"/>
  <dataValidations count="1">
    <dataValidation imeMode="hiragana" allowBlank="1" showInputMessage="1" showErrorMessage="1" sqref="J84:J85 JF84:JF85 TB84:TB85 ACX84:ACX85 AMT84:AMT85 AWP84:AWP85 BGL84:BGL85 BQH84:BQH85 CAD84:CAD85 CJZ84:CJZ85 CTV84:CTV85 DDR84:DDR85 DNN84:DNN85 DXJ84:DXJ85 EHF84:EHF85 ERB84:ERB85 FAX84:FAX85 FKT84:FKT85 FUP84:FUP85 GEL84:GEL85 GOH84:GOH85 GYD84:GYD85 HHZ84:HHZ85 HRV84:HRV85 IBR84:IBR85 ILN84:ILN85 IVJ84:IVJ85 JFF84:JFF85 JPB84:JPB85 JYX84:JYX85 KIT84:KIT85 KSP84:KSP85 LCL84:LCL85 LMH84:LMH85 LWD84:LWD85 MFZ84:MFZ85 MPV84:MPV85 MZR84:MZR85 NJN84:NJN85 NTJ84:NTJ85 ODF84:ODF85 ONB84:ONB85 OWX84:OWX85 PGT84:PGT85 PQP84:PQP85 QAL84:QAL85 QKH84:QKH85 QUD84:QUD85 RDZ84:RDZ85 RNV84:RNV85 RXR84:RXR85 SHN84:SHN85 SRJ84:SRJ85 TBF84:TBF85 TLB84:TLB85 TUX84:TUX85 UET84:UET85 UOP84:UOP85 UYL84:UYL85 VIH84:VIH85 VSD84:VSD85 WBZ84:WBZ85 WLV84:WLV85 WVR84:WVR85 J65620:J65621 JF65620:JF65621 TB65620:TB65621 ACX65620:ACX65621 AMT65620:AMT65621 AWP65620:AWP65621 BGL65620:BGL65621 BQH65620:BQH65621 CAD65620:CAD65621 CJZ65620:CJZ65621 CTV65620:CTV65621 DDR65620:DDR65621 DNN65620:DNN65621 DXJ65620:DXJ65621 EHF65620:EHF65621 ERB65620:ERB65621 FAX65620:FAX65621 FKT65620:FKT65621 FUP65620:FUP65621 GEL65620:GEL65621 GOH65620:GOH65621 GYD65620:GYD65621 HHZ65620:HHZ65621 HRV65620:HRV65621 IBR65620:IBR65621 ILN65620:ILN65621 IVJ65620:IVJ65621 JFF65620:JFF65621 JPB65620:JPB65621 JYX65620:JYX65621 KIT65620:KIT65621 KSP65620:KSP65621 LCL65620:LCL65621 LMH65620:LMH65621 LWD65620:LWD65621 MFZ65620:MFZ65621 MPV65620:MPV65621 MZR65620:MZR65621 NJN65620:NJN65621 NTJ65620:NTJ65621 ODF65620:ODF65621 ONB65620:ONB65621 OWX65620:OWX65621 PGT65620:PGT65621 PQP65620:PQP65621 QAL65620:QAL65621 QKH65620:QKH65621 QUD65620:QUD65621 RDZ65620:RDZ65621 RNV65620:RNV65621 RXR65620:RXR65621 SHN65620:SHN65621 SRJ65620:SRJ65621 TBF65620:TBF65621 TLB65620:TLB65621 TUX65620:TUX65621 UET65620:UET65621 UOP65620:UOP65621 UYL65620:UYL65621 VIH65620:VIH65621 VSD65620:VSD65621 WBZ65620:WBZ65621 WLV65620:WLV65621 WVR65620:WVR65621 J131156:J131157 JF131156:JF131157 TB131156:TB131157 ACX131156:ACX131157 AMT131156:AMT131157 AWP131156:AWP131157 BGL131156:BGL131157 BQH131156:BQH131157 CAD131156:CAD131157 CJZ131156:CJZ131157 CTV131156:CTV131157 DDR131156:DDR131157 DNN131156:DNN131157 DXJ131156:DXJ131157 EHF131156:EHF131157 ERB131156:ERB131157 FAX131156:FAX131157 FKT131156:FKT131157 FUP131156:FUP131157 GEL131156:GEL131157 GOH131156:GOH131157 GYD131156:GYD131157 HHZ131156:HHZ131157 HRV131156:HRV131157 IBR131156:IBR131157 ILN131156:ILN131157 IVJ131156:IVJ131157 JFF131156:JFF131157 JPB131156:JPB131157 JYX131156:JYX131157 KIT131156:KIT131157 KSP131156:KSP131157 LCL131156:LCL131157 LMH131156:LMH131157 LWD131156:LWD131157 MFZ131156:MFZ131157 MPV131156:MPV131157 MZR131156:MZR131157 NJN131156:NJN131157 NTJ131156:NTJ131157 ODF131156:ODF131157 ONB131156:ONB131157 OWX131156:OWX131157 PGT131156:PGT131157 PQP131156:PQP131157 QAL131156:QAL131157 QKH131156:QKH131157 QUD131156:QUD131157 RDZ131156:RDZ131157 RNV131156:RNV131157 RXR131156:RXR131157 SHN131156:SHN131157 SRJ131156:SRJ131157 TBF131156:TBF131157 TLB131156:TLB131157 TUX131156:TUX131157 UET131156:UET131157 UOP131156:UOP131157 UYL131156:UYL131157 VIH131156:VIH131157 VSD131156:VSD131157 WBZ131156:WBZ131157 WLV131156:WLV131157 WVR131156:WVR131157 J196692:J196693 JF196692:JF196693 TB196692:TB196693 ACX196692:ACX196693 AMT196692:AMT196693 AWP196692:AWP196693 BGL196692:BGL196693 BQH196692:BQH196693 CAD196692:CAD196693 CJZ196692:CJZ196693 CTV196692:CTV196693 DDR196692:DDR196693 DNN196692:DNN196693 DXJ196692:DXJ196693 EHF196692:EHF196693 ERB196692:ERB196693 FAX196692:FAX196693 FKT196692:FKT196693 FUP196692:FUP196693 GEL196692:GEL196693 GOH196692:GOH196693 GYD196692:GYD196693 HHZ196692:HHZ196693 HRV196692:HRV196693 IBR196692:IBR196693 ILN196692:ILN196693 IVJ196692:IVJ196693 JFF196692:JFF196693 JPB196692:JPB196693 JYX196692:JYX196693 KIT196692:KIT196693 KSP196692:KSP196693 LCL196692:LCL196693 LMH196692:LMH196693 LWD196692:LWD196693 MFZ196692:MFZ196693 MPV196692:MPV196693 MZR196692:MZR196693 NJN196692:NJN196693 NTJ196692:NTJ196693 ODF196692:ODF196693 ONB196692:ONB196693 OWX196692:OWX196693 PGT196692:PGT196693 PQP196692:PQP196693 QAL196692:QAL196693 QKH196692:QKH196693 QUD196692:QUD196693 RDZ196692:RDZ196693 RNV196692:RNV196693 RXR196692:RXR196693 SHN196692:SHN196693 SRJ196692:SRJ196693 TBF196692:TBF196693 TLB196692:TLB196693 TUX196692:TUX196693 UET196692:UET196693 UOP196692:UOP196693 UYL196692:UYL196693 VIH196692:VIH196693 VSD196692:VSD196693 WBZ196692:WBZ196693 WLV196692:WLV196693 WVR196692:WVR196693 J262228:J262229 JF262228:JF262229 TB262228:TB262229 ACX262228:ACX262229 AMT262228:AMT262229 AWP262228:AWP262229 BGL262228:BGL262229 BQH262228:BQH262229 CAD262228:CAD262229 CJZ262228:CJZ262229 CTV262228:CTV262229 DDR262228:DDR262229 DNN262228:DNN262229 DXJ262228:DXJ262229 EHF262228:EHF262229 ERB262228:ERB262229 FAX262228:FAX262229 FKT262228:FKT262229 FUP262228:FUP262229 GEL262228:GEL262229 GOH262228:GOH262229 GYD262228:GYD262229 HHZ262228:HHZ262229 HRV262228:HRV262229 IBR262228:IBR262229 ILN262228:ILN262229 IVJ262228:IVJ262229 JFF262228:JFF262229 JPB262228:JPB262229 JYX262228:JYX262229 KIT262228:KIT262229 KSP262228:KSP262229 LCL262228:LCL262229 LMH262228:LMH262229 LWD262228:LWD262229 MFZ262228:MFZ262229 MPV262228:MPV262229 MZR262228:MZR262229 NJN262228:NJN262229 NTJ262228:NTJ262229 ODF262228:ODF262229 ONB262228:ONB262229 OWX262228:OWX262229 PGT262228:PGT262229 PQP262228:PQP262229 QAL262228:QAL262229 QKH262228:QKH262229 QUD262228:QUD262229 RDZ262228:RDZ262229 RNV262228:RNV262229 RXR262228:RXR262229 SHN262228:SHN262229 SRJ262228:SRJ262229 TBF262228:TBF262229 TLB262228:TLB262229 TUX262228:TUX262229 UET262228:UET262229 UOP262228:UOP262229 UYL262228:UYL262229 VIH262228:VIH262229 VSD262228:VSD262229 WBZ262228:WBZ262229 WLV262228:WLV262229 WVR262228:WVR262229 J327764:J327765 JF327764:JF327765 TB327764:TB327765 ACX327764:ACX327765 AMT327764:AMT327765 AWP327764:AWP327765 BGL327764:BGL327765 BQH327764:BQH327765 CAD327764:CAD327765 CJZ327764:CJZ327765 CTV327764:CTV327765 DDR327764:DDR327765 DNN327764:DNN327765 DXJ327764:DXJ327765 EHF327764:EHF327765 ERB327764:ERB327765 FAX327764:FAX327765 FKT327764:FKT327765 FUP327764:FUP327765 GEL327764:GEL327765 GOH327764:GOH327765 GYD327764:GYD327765 HHZ327764:HHZ327765 HRV327764:HRV327765 IBR327764:IBR327765 ILN327764:ILN327765 IVJ327764:IVJ327765 JFF327764:JFF327765 JPB327764:JPB327765 JYX327764:JYX327765 KIT327764:KIT327765 KSP327764:KSP327765 LCL327764:LCL327765 LMH327764:LMH327765 LWD327764:LWD327765 MFZ327764:MFZ327765 MPV327764:MPV327765 MZR327764:MZR327765 NJN327764:NJN327765 NTJ327764:NTJ327765 ODF327764:ODF327765 ONB327764:ONB327765 OWX327764:OWX327765 PGT327764:PGT327765 PQP327764:PQP327765 QAL327764:QAL327765 QKH327764:QKH327765 QUD327764:QUD327765 RDZ327764:RDZ327765 RNV327764:RNV327765 RXR327764:RXR327765 SHN327764:SHN327765 SRJ327764:SRJ327765 TBF327764:TBF327765 TLB327764:TLB327765 TUX327764:TUX327765 UET327764:UET327765 UOP327764:UOP327765 UYL327764:UYL327765 VIH327764:VIH327765 VSD327764:VSD327765 WBZ327764:WBZ327765 WLV327764:WLV327765 WVR327764:WVR327765 J393300:J393301 JF393300:JF393301 TB393300:TB393301 ACX393300:ACX393301 AMT393300:AMT393301 AWP393300:AWP393301 BGL393300:BGL393301 BQH393300:BQH393301 CAD393300:CAD393301 CJZ393300:CJZ393301 CTV393300:CTV393301 DDR393300:DDR393301 DNN393300:DNN393301 DXJ393300:DXJ393301 EHF393300:EHF393301 ERB393300:ERB393301 FAX393300:FAX393301 FKT393300:FKT393301 FUP393300:FUP393301 GEL393300:GEL393301 GOH393300:GOH393301 GYD393300:GYD393301 HHZ393300:HHZ393301 HRV393300:HRV393301 IBR393300:IBR393301 ILN393300:ILN393301 IVJ393300:IVJ393301 JFF393300:JFF393301 JPB393300:JPB393301 JYX393300:JYX393301 KIT393300:KIT393301 KSP393300:KSP393301 LCL393300:LCL393301 LMH393300:LMH393301 LWD393300:LWD393301 MFZ393300:MFZ393301 MPV393300:MPV393301 MZR393300:MZR393301 NJN393300:NJN393301 NTJ393300:NTJ393301 ODF393300:ODF393301 ONB393300:ONB393301 OWX393300:OWX393301 PGT393300:PGT393301 PQP393300:PQP393301 QAL393300:QAL393301 QKH393300:QKH393301 QUD393300:QUD393301 RDZ393300:RDZ393301 RNV393300:RNV393301 RXR393300:RXR393301 SHN393300:SHN393301 SRJ393300:SRJ393301 TBF393300:TBF393301 TLB393300:TLB393301 TUX393300:TUX393301 UET393300:UET393301 UOP393300:UOP393301 UYL393300:UYL393301 VIH393300:VIH393301 VSD393300:VSD393301 WBZ393300:WBZ393301 WLV393300:WLV393301 WVR393300:WVR393301 J458836:J458837 JF458836:JF458837 TB458836:TB458837 ACX458836:ACX458837 AMT458836:AMT458837 AWP458836:AWP458837 BGL458836:BGL458837 BQH458836:BQH458837 CAD458836:CAD458837 CJZ458836:CJZ458837 CTV458836:CTV458837 DDR458836:DDR458837 DNN458836:DNN458837 DXJ458836:DXJ458837 EHF458836:EHF458837 ERB458836:ERB458837 FAX458836:FAX458837 FKT458836:FKT458837 FUP458836:FUP458837 GEL458836:GEL458837 GOH458836:GOH458837 GYD458836:GYD458837 HHZ458836:HHZ458837 HRV458836:HRV458837 IBR458836:IBR458837 ILN458836:ILN458837 IVJ458836:IVJ458837 JFF458836:JFF458837 JPB458836:JPB458837 JYX458836:JYX458837 KIT458836:KIT458837 KSP458836:KSP458837 LCL458836:LCL458837 LMH458836:LMH458837 LWD458836:LWD458837 MFZ458836:MFZ458837 MPV458836:MPV458837 MZR458836:MZR458837 NJN458836:NJN458837 NTJ458836:NTJ458837 ODF458836:ODF458837 ONB458836:ONB458837 OWX458836:OWX458837 PGT458836:PGT458837 PQP458836:PQP458837 QAL458836:QAL458837 QKH458836:QKH458837 QUD458836:QUD458837 RDZ458836:RDZ458837 RNV458836:RNV458837 RXR458836:RXR458837 SHN458836:SHN458837 SRJ458836:SRJ458837 TBF458836:TBF458837 TLB458836:TLB458837 TUX458836:TUX458837 UET458836:UET458837 UOP458836:UOP458837 UYL458836:UYL458837 VIH458836:VIH458837 VSD458836:VSD458837 WBZ458836:WBZ458837 WLV458836:WLV458837 WVR458836:WVR458837 J524372:J524373 JF524372:JF524373 TB524372:TB524373 ACX524372:ACX524373 AMT524372:AMT524373 AWP524372:AWP524373 BGL524372:BGL524373 BQH524372:BQH524373 CAD524372:CAD524373 CJZ524372:CJZ524373 CTV524372:CTV524373 DDR524372:DDR524373 DNN524372:DNN524373 DXJ524372:DXJ524373 EHF524372:EHF524373 ERB524372:ERB524373 FAX524372:FAX524373 FKT524372:FKT524373 FUP524372:FUP524373 GEL524372:GEL524373 GOH524372:GOH524373 GYD524372:GYD524373 HHZ524372:HHZ524373 HRV524372:HRV524373 IBR524372:IBR524373 ILN524372:ILN524373 IVJ524372:IVJ524373 JFF524372:JFF524373 JPB524372:JPB524373 JYX524372:JYX524373 KIT524372:KIT524373 KSP524372:KSP524373 LCL524372:LCL524373 LMH524372:LMH524373 LWD524372:LWD524373 MFZ524372:MFZ524373 MPV524372:MPV524373 MZR524372:MZR524373 NJN524372:NJN524373 NTJ524372:NTJ524373 ODF524372:ODF524373 ONB524372:ONB524373 OWX524372:OWX524373 PGT524372:PGT524373 PQP524372:PQP524373 QAL524372:QAL524373 QKH524372:QKH524373 QUD524372:QUD524373 RDZ524372:RDZ524373 RNV524372:RNV524373 RXR524372:RXR524373 SHN524372:SHN524373 SRJ524372:SRJ524373 TBF524372:TBF524373 TLB524372:TLB524373 TUX524372:TUX524373 UET524372:UET524373 UOP524372:UOP524373 UYL524372:UYL524373 VIH524372:VIH524373 VSD524372:VSD524373 WBZ524372:WBZ524373 WLV524372:WLV524373 WVR524372:WVR524373 J589908:J589909 JF589908:JF589909 TB589908:TB589909 ACX589908:ACX589909 AMT589908:AMT589909 AWP589908:AWP589909 BGL589908:BGL589909 BQH589908:BQH589909 CAD589908:CAD589909 CJZ589908:CJZ589909 CTV589908:CTV589909 DDR589908:DDR589909 DNN589908:DNN589909 DXJ589908:DXJ589909 EHF589908:EHF589909 ERB589908:ERB589909 FAX589908:FAX589909 FKT589908:FKT589909 FUP589908:FUP589909 GEL589908:GEL589909 GOH589908:GOH589909 GYD589908:GYD589909 HHZ589908:HHZ589909 HRV589908:HRV589909 IBR589908:IBR589909 ILN589908:ILN589909 IVJ589908:IVJ589909 JFF589908:JFF589909 JPB589908:JPB589909 JYX589908:JYX589909 KIT589908:KIT589909 KSP589908:KSP589909 LCL589908:LCL589909 LMH589908:LMH589909 LWD589908:LWD589909 MFZ589908:MFZ589909 MPV589908:MPV589909 MZR589908:MZR589909 NJN589908:NJN589909 NTJ589908:NTJ589909 ODF589908:ODF589909 ONB589908:ONB589909 OWX589908:OWX589909 PGT589908:PGT589909 PQP589908:PQP589909 QAL589908:QAL589909 QKH589908:QKH589909 QUD589908:QUD589909 RDZ589908:RDZ589909 RNV589908:RNV589909 RXR589908:RXR589909 SHN589908:SHN589909 SRJ589908:SRJ589909 TBF589908:TBF589909 TLB589908:TLB589909 TUX589908:TUX589909 UET589908:UET589909 UOP589908:UOP589909 UYL589908:UYL589909 VIH589908:VIH589909 VSD589908:VSD589909 WBZ589908:WBZ589909 WLV589908:WLV589909 WVR589908:WVR589909 J655444:J655445 JF655444:JF655445 TB655444:TB655445 ACX655444:ACX655445 AMT655444:AMT655445 AWP655444:AWP655445 BGL655444:BGL655445 BQH655444:BQH655445 CAD655444:CAD655445 CJZ655444:CJZ655445 CTV655444:CTV655445 DDR655444:DDR655445 DNN655444:DNN655445 DXJ655444:DXJ655445 EHF655444:EHF655445 ERB655444:ERB655445 FAX655444:FAX655445 FKT655444:FKT655445 FUP655444:FUP655445 GEL655444:GEL655445 GOH655444:GOH655445 GYD655444:GYD655445 HHZ655444:HHZ655445 HRV655444:HRV655445 IBR655444:IBR655445 ILN655444:ILN655445 IVJ655444:IVJ655445 JFF655444:JFF655445 JPB655444:JPB655445 JYX655444:JYX655445 KIT655444:KIT655445 KSP655444:KSP655445 LCL655444:LCL655445 LMH655444:LMH655445 LWD655444:LWD655445 MFZ655444:MFZ655445 MPV655444:MPV655445 MZR655444:MZR655445 NJN655444:NJN655445 NTJ655444:NTJ655445 ODF655444:ODF655445 ONB655444:ONB655445 OWX655444:OWX655445 PGT655444:PGT655445 PQP655444:PQP655445 QAL655444:QAL655445 QKH655444:QKH655445 QUD655444:QUD655445 RDZ655444:RDZ655445 RNV655444:RNV655445 RXR655444:RXR655445 SHN655444:SHN655445 SRJ655444:SRJ655445 TBF655444:TBF655445 TLB655444:TLB655445 TUX655444:TUX655445 UET655444:UET655445 UOP655444:UOP655445 UYL655444:UYL655445 VIH655444:VIH655445 VSD655444:VSD655445 WBZ655444:WBZ655445 WLV655444:WLV655445 WVR655444:WVR655445 J720980:J720981 JF720980:JF720981 TB720980:TB720981 ACX720980:ACX720981 AMT720980:AMT720981 AWP720980:AWP720981 BGL720980:BGL720981 BQH720980:BQH720981 CAD720980:CAD720981 CJZ720980:CJZ720981 CTV720980:CTV720981 DDR720980:DDR720981 DNN720980:DNN720981 DXJ720980:DXJ720981 EHF720980:EHF720981 ERB720980:ERB720981 FAX720980:FAX720981 FKT720980:FKT720981 FUP720980:FUP720981 GEL720980:GEL720981 GOH720980:GOH720981 GYD720980:GYD720981 HHZ720980:HHZ720981 HRV720980:HRV720981 IBR720980:IBR720981 ILN720980:ILN720981 IVJ720980:IVJ720981 JFF720980:JFF720981 JPB720980:JPB720981 JYX720980:JYX720981 KIT720980:KIT720981 KSP720980:KSP720981 LCL720980:LCL720981 LMH720980:LMH720981 LWD720980:LWD720981 MFZ720980:MFZ720981 MPV720980:MPV720981 MZR720980:MZR720981 NJN720980:NJN720981 NTJ720980:NTJ720981 ODF720980:ODF720981 ONB720980:ONB720981 OWX720980:OWX720981 PGT720980:PGT720981 PQP720980:PQP720981 QAL720980:QAL720981 QKH720980:QKH720981 QUD720980:QUD720981 RDZ720980:RDZ720981 RNV720980:RNV720981 RXR720980:RXR720981 SHN720980:SHN720981 SRJ720980:SRJ720981 TBF720980:TBF720981 TLB720980:TLB720981 TUX720980:TUX720981 UET720980:UET720981 UOP720980:UOP720981 UYL720980:UYL720981 VIH720980:VIH720981 VSD720980:VSD720981 WBZ720980:WBZ720981 WLV720980:WLV720981 WVR720980:WVR720981 J786516:J786517 JF786516:JF786517 TB786516:TB786517 ACX786516:ACX786517 AMT786516:AMT786517 AWP786516:AWP786517 BGL786516:BGL786517 BQH786516:BQH786517 CAD786516:CAD786517 CJZ786516:CJZ786517 CTV786516:CTV786517 DDR786516:DDR786517 DNN786516:DNN786517 DXJ786516:DXJ786517 EHF786516:EHF786517 ERB786516:ERB786517 FAX786516:FAX786517 FKT786516:FKT786517 FUP786516:FUP786517 GEL786516:GEL786517 GOH786516:GOH786517 GYD786516:GYD786517 HHZ786516:HHZ786517 HRV786516:HRV786517 IBR786516:IBR786517 ILN786516:ILN786517 IVJ786516:IVJ786517 JFF786516:JFF786517 JPB786516:JPB786517 JYX786516:JYX786517 KIT786516:KIT786517 KSP786516:KSP786517 LCL786516:LCL786517 LMH786516:LMH786517 LWD786516:LWD786517 MFZ786516:MFZ786517 MPV786516:MPV786517 MZR786516:MZR786517 NJN786516:NJN786517 NTJ786516:NTJ786517 ODF786516:ODF786517 ONB786516:ONB786517 OWX786516:OWX786517 PGT786516:PGT786517 PQP786516:PQP786517 QAL786516:QAL786517 QKH786516:QKH786517 QUD786516:QUD786517 RDZ786516:RDZ786517 RNV786516:RNV786517 RXR786516:RXR786517 SHN786516:SHN786517 SRJ786516:SRJ786517 TBF786516:TBF786517 TLB786516:TLB786517 TUX786516:TUX786517 UET786516:UET786517 UOP786516:UOP786517 UYL786516:UYL786517 VIH786516:VIH786517 VSD786516:VSD786517 WBZ786516:WBZ786517 WLV786516:WLV786517 WVR786516:WVR786517 J852052:J852053 JF852052:JF852053 TB852052:TB852053 ACX852052:ACX852053 AMT852052:AMT852053 AWP852052:AWP852053 BGL852052:BGL852053 BQH852052:BQH852053 CAD852052:CAD852053 CJZ852052:CJZ852053 CTV852052:CTV852053 DDR852052:DDR852053 DNN852052:DNN852053 DXJ852052:DXJ852053 EHF852052:EHF852053 ERB852052:ERB852053 FAX852052:FAX852053 FKT852052:FKT852053 FUP852052:FUP852053 GEL852052:GEL852053 GOH852052:GOH852053 GYD852052:GYD852053 HHZ852052:HHZ852053 HRV852052:HRV852053 IBR852052:IBR852053 ILN852052:ILN852053 IVJ852052:IVJ852053 JFF852052:JFF852053 JPB852052:JPB852053 JYX852052:JYX852053 KIT852052:KIT852053 KSP852052:KSP852053 LCL852052:LCL852053 LMH852052:LMH852053 LWD852052:LWD852053 MFZ852052:MFZ852053 MPV852052:MPV852053 MZR852052:MZR852053 NJN852052:NJN852053 NTJ852052:NTJ852053 ODF852052:ODF852053 ONB852052:ONB852053 OWX852052:OWX852053 PGT852052:PGT852053 PQP852052:PQP852053 QAL852052:QAL852053 QKH852052:QKH852053 QUD852052:QUD852053 RDZ852052:RDZ852053 RNV852052:RNV852053 RXR852052:RXR852053 SHN852052:SHN852053 SRJ852052:SRJ852053 TBF852052:TBF852053 TLB852052:TLB852053 TUX852052:TUX852053 UET852052:UET852053 UOP852052:UOP852053 UYL852052:UYL852053 VIH852052:VIH852053 VSD852052:VSD852053 WBZ852052:WBZ852053 WLV852052:WLV852053 WVR852052:WVR852053 J917588:J917589 JF917588:JF917589 TB917588:TB917589 ACX917588:ACX917589 AMT917588:AMT917589 AWP917588:AWP917589 BGL917588:BGL917589 BQH917588:BQH917589 CAD917588:CAD917589 CJZ917588:CJZ917589 CTV917588:CTV917589 DDR917588:DDR917589 DNN917588:DNN917589 DXJ917588:DXJ917589 EHF917588:EHF917589 ERB917588:ERB917589 FAX917588:FAX917589 FKT917588:FKT917589 FUP917588:FUP917589 GEL917588:GEL917589 GOH917588:GOH917589 GYD917588:GYD917589 HHZ917588:HHZ917589 HRV917588:HRV917589 IBR917588:IBR917589 ILN917588:ILN917589 IVJ917588:IVJ917589 JFF917588:JFF917589 JPB917588:JPB917589 JYX917588:JYX917589 KIT917588:KIT917589 KSP917588:KSP917589 LCL917588:LCL917589 LMH917588:LMH917589 LWD917588:LWD917589 MFZ917588:MFZ917589 MPV917588:MPV917589 MZR917588:MZR917589 NJN917588:NJN917589 NTJ917588:NTJ917589 ODF917588:ODF917589 ONB917588:ONB917589 OWX917588:OWX917589 PGT917588:PGT917589 PQP917588:PQP917589 QAL917588:QAL917589 QKH917588:QKH917589 QUD917588:QUD917589 RDZ917588:RDZ917589 RNV917588:RNV917589 RXR917588:RXR917589 SHN917588:SHN917589 SRJ917588:SRJ917589 TBF917588:TBF917589 TLB917588:TLB917589 TUX917588:TUX917589 UET917588:UET917589 UOP917588:UOP917589 UYL917588:UYL917589 VIH917588:VIH917589 VSD917588:VSD917589 WBZ917588:WBZ917589 WLV917588:WLV917589 WVR917588:WVR917589 J983124:J983125 JF983124:JF983125 TB983124:TB983125 ACX983124:ACX983125 AMT983124:AMT983125 AWP983124:AWP983125 BGL983124:BGL983125 BQH983124:BQH983125 CAD983124:CAD983125 CJZ983124:CJZ983125 CTV983124:CTV983125 DDR983124:DDR983125 DNN983124:DNN983125 DXJ983124:DXJ983125 EHF983124:EHF983125 ERB983124:ERB983125 FAX983124:FAX983125 FKT983124:FKT983125 FUP983124:FUP983125 GEL983124:GEL983125 GOH983124:GOH983125 GYD983124:GYD983125 HHZ983124:HHZ983125 HRV983124:HRV983125 IBR983124:IBR983125 ILN983124:ILN983125 IVJ983124:IVJ983125 JFF983124:JFF983125 JPB983124:JPB983125 JYX983124:JYX983125 KIT983124:KIT983125 KSP983124:KSP983125 LCL983124:LCL983125 LMH983124:LMH983125 LWD983124:LWD983125 MFZ983124:MFZ983125 MPV983124:MPV983125 MZR983124:MZR983125 NJN983124:NJN983125 NTJ983124:NTJ983125 ODF983124:ODF983125 ONB983124:ONB983125 OWX983124:OWX983125 PGT983124:PGT983125 PQP983124:PQP983125 QAL983124:QAL983125 QKH983124:QKH983125 QUD983124:QUD983125 RDZ983124:RDZ983125 RNV983124:RNV983125 RXR983124:RXR983125 SHN983124:SHN983125 SRJ983124:SRJ983125 TBF983124:TBF983125 TLB983124:TLB983125 TUX983124:TUX983125 UET983124:UET983125 UOP983124:UOP983125 UYL983124:UYL983125 VIH983124:VIH983125 VSD983124:VSD983125 WBZ983124:WBZ983125 WLV983124:WLV983125 WVR983124:WVR983125 J19:J21 JF19:JF21 TB19:TB21 ACX19:ACX21 AMT19:AMT21 AWP19:AWP21 BGL19:BGL21 BQH19:BQH21 CAD19:CAD21 CJZ19:CJZ21 CTV19:CTV21 DDR19:DDR21 DNN19:DNN21 DXJ19:DXJ21 EHF19:EHF21 ERB19:ERB21 FAX19:FAX21 FKT19:FKT21 FUP19:FUP21 GEL19:GEL21 GOH19:GOH21 GYD19:GYD21 HHZ19:HHZ21 HRV19:HRV21 IBR19:IBR21 ILN19:ILN21 IVJ19:IVJ21 JFF19:JFF21 JPB19:JPB21 JYX19:JYX21 KIT19:KIT21 KSP19:KSP21 LCL19:LCL21 LMH19:LMH21 LWD19:LWD21 MFZ19:MFZ21 MPV19:MPV21 MZR19:MZR21 NJN19:NJN21 NTJ19:NTJ21 ODF19:ODF21 ONB19:ONB21 OWX19:OWX21 PGT19:PGT21 PQP19:PQP21 QAL19:QAL21 QKH19:QKH21 QUD19:QUD21 RDZ19:RDZ21 RNV19:RNV21 RXR19:RXR21 SHN19:SHN21 SRJ19:SRJ21 TBF19:TBF21 TLB19:TLB21 TUX19:TUX21 UET19:UET21 UOP19:UOP21 UYL19:UYL21 VIH19:VIH21 VSD19:VSD21 WBZ19:WBZ21 WLV19:WLV21 WVR19:WVR21 J65555:J65557 JF65555:JF65557 TB65555:TB65557 ACX65555:ACX65557 AMT65555:AMT65557 AWP65555:AWP65557 BGL65555:BGL65557 BQH65555:BQH65557 CAD65555:CAD65557 CJZ65555:CJZ65557 CTV65555:CTV65557 DDR65555:DDR65557 DNN65555:DNN65557 DXJ65555:DXJ65557 EHF65555:EHF65557 ERB65555:ERB65557 FAX65555:FAX65557 FKT65555:FKT65557 FUP65555:FUP65557 GEL65555:GEL65557 GOH65555:GOH65557 GYD65555:GYD65557 HHZ65555:HHZ65557 HRV65555:HRV65557 IBR65555:IBR65557 ILN65555:ILN65557 IVJ65555:IVJ65557 JFF65555:JFF65557 JPB65555:JPB65557 JYX65555:JYX65557 KIT65555:KIT65557 KSP65555:KSP65557 LCL65555:LCL65557 LMH65555:LMH65557 LWD65555:LWD65557 MFZ65555:MFZ65557 MPV65555:MPV65557 MZR65555:MZR65557 NJN65555:NJN65557 NTJ65555:NTJ65557 ODF65555:ODF65557 ONB65555:ONB65557 OWX65555:OWX65557 PGT65555:PGT65557 PQP65555:PQP65557 QAL65555:QAL65557 QKH65555:QKH65557 QUD65555:QUD65557 RDZ65555:RDZ65557 RNV65555:RNV65557 RXR65555:RXR65557 SHN65555:SHN65557 SRJ65555:SRJ65557 TBF65555:TBF65557 TLB65555:TLB65557 TUX65555:TUX65557 UET65555:UET65557 UOP65555:UOP65557 UYL65555:UYL65557 VIH65555:VIH65557 VSD65555:VSD65557 WBZ65555:WBZ65557 WLV65555:WLV65557 WVR65555:WVR65557 J131091:J131093 JF131091:JF131093 TB131091:TB131093 ACX131091:ACX131093 AMT131091:AMT131093 AWP131091:AWP131093 BGL131091:BGL131093 BQH131091:BQH131093 CAD131091:CAD131093 CJZ131091:CJZ131093 CTV131091:CTV131093 DDR131091:DDR131093 DNN131091:DNN131093 DXJ131091:DXJ131093 EHF131091:EHF131093 ERB131091:ERB131093 FAX131091:FAX131093 FKT131091:FKT131093 FUP131091:FUP131093 GEL131091:GEL131093 GOH131091:GOH131093 GYD131091:GYD131093 HHZ131091:HHZ131093 HRV131091:HRV131093 IBR131091:IBR131093 ILN131091:ILN131093 IVJ131091:IVJ131093 JFF131091:JFF131093 JPB131091:JPB131093 JYX131091:JYX131093 KIT131091:KIT131093 KSP131091:KSP131093 LCL131091:LCL131093 LMH131091:LMH131093 LWD131091:LWD131093 MFZ131091:MFZ131093 MPV131091:MPV131093 MZR131091:MZR131093 NJN131091:NJN131093 NTJ131091:NTJ131093 ODF131091:ODF131093 ONB131091:ONB131093 OWX131091:OWX131093 PGT131091:PGT131093 PQP131091:PQP131093 QAL131091:QAL131093 QKH131091:QKH131093 QUD131091:QUD131093 RDZ131091:RDZ131093 RNV131091:RNV131093 RXR131091:RXR131093 SHN131091:SHN131093 SRJ131091:SRJ131093 TBF131091:TBF131093 TLB131091:TLB131093 TUX131091:TUX131093 UET131091:UET131093 UOP131091:UOP131093 UYL131091:UYL131093 VIH131091:VIH131093 VSD131091:VSD131093 WBZ131091:WBZ131093 WLV131091:WLV131093 WVR131091:WVR131093 J196627:J196629 JF196627:JF196629 TB196627:TB196629 ACX196627:ACX196629 AMT196627:AMT196629 AWP196627:AWP196629 BGL196627:BGL196629 BQH196627:BQH196629 CAD196627:CAD196629 CJZ196627:CJZ196629 CTV196627:CTV196629 DDR196627:DDR196629 DNN196627:DNN196629 DXJ196627:DXJ196629 EHF196627:EHF196629 ERB196627:ERB196629 FAX196627:FAX196629 FKT196627:FKT196629 FUP196627:FUP196629 GEL196627:GEL196629 GOH196627:GOH196629 GYD196627:GYD196629 HHZ196627:HHZ196629 HRV196627:HRV196629 IBR196627:IBR196629 ILN196627:ILN196629 IVJ196627:IVJ196629 JFF196627:JFF196629 JPB196627:JPB196629 JYX196627:JYX196629 KIT196627:KIT196629 KSP196627:KSP196629 LCL196627:LCL196629 LMH196627:LMH196629 LWD196627:LWD196629 MFZ196627:MFZ196629 MPV196627:MPV196629 MZR196627:MZR196629 NJN196627:NJN196629 NTJ196627:NTJ196629 ODF196627:ODF196629 ONB196627:ONB196629 OWX196627:OWX196629 PGT196627:PGT196629 PQP196627:PQP196629 QAL196627:QAL196629 QKH196627:QKH196629 QUD196627:QUD196629 RDZ196627:RDZ196629 RNV196627:RNV196629 RXR196627:RXR196629 SHN196627:SHN196629 SRJ196627:SRJ196629 TBF196627:TBF196629 TLB196627:TLB196629 TUX196627:TUX196629 UET196627:UET196629 UOP196627:UOP196629 UYL196627:UYL196629 VIH196627:VIH196629 VSD196627:VSD196629 WBZ196627:WBZ196629 WLV196627:WLV196629 WVR196627:WVR196629 J262163:J262165 JF262163:JF262165 TB262163:TB262165 ACX262163:ACX262165 AMT262163:AMT262165 AWP262163:AWP262165 BGL262163:BGL262165 BQH262163:BQH262165 CAD262163:CAD262165 CJZ262163:CJZ262165 CTV262163:CTV262165 DDR262163:DDR262165 DNN262163:DNN262165 DXJ262163:DXJ262165 EHF262163:EHF262165 ERB262163:ERB262165 FAX262163:FAX262165 FKT262163:FKT262165 FUP262163:FUP262165 GEL262163:GEL262165 GOH262163:GOH262165 GYD262163:GYD262165 HHZ262163:HHZ262165 HRV262163:HRV262165 IBR262163:IBR262165 ILN262163:ILN262165 IVJ262163:IVJ262165 JFF262163:JFF262165 JPB262163:JPB262165 JYX262163:JYX262165 KIT262163:KIT262165 KSP262163:KSP262165 LCL262163:LCL262165 LMH262163:LMH262165 LWD262163:LWD262165 MFZ262163:MFZ262165 MPV262163:MPV262165 MZR262163:MZR262165 NJN262163:NJN262165 NTJ262163:NTJ262165 ODF262163:ODF262165 ONB262163:ONB262165 OWX262163:OWX262165 PGT262163:PGT262165 PQP262163:PQP262165 QAL262163:QAL262165 QKH262163:QKH262165 QUD262163:QUD262165 RDZ262163:RDZ262165 RNV262163:RNV262165 RXR262163:RXR262165 SHN262163:SHN262165 SRJ262163:SRJ262165 TBF262163:TBF262165 TLB262163:TLB262165 TUX262163:TUX262165 UET262163:UET262165 UOP262163:UOP262165 UYL262163:UYL262165 VIH262163:VIH262165 VSD262163:VSD262165 WBZ262163:WBZ262165 WLV262163:WLV262165 WVR262163:WVR262165 J327699:J327701 JF327699:JF327701 TB327699:TB327701 ACX327699:ACX327701 AMT327699:AMT327701 AWP327699:AWP327701 BGL327699:BGL327701 BQH327699:BQH327701 CAD327699:CAD327701 CJZ327699:CJZ327701 CTV327699:CTV327701 DDR327699:DDR327701 DNN327699:DNN327701 DXJ327699:DXJ327701 EHF327699:EHF327701 ERB327699:ERB327701 FAX327699:FAX327701 FKT327699:FKT327701 FUP327699:FUP327701 GEL327699:GEL327701 GOH327699:GOH327701 GYD327699:GYD327701 HHZ327699:HHZ327701 HRV327699:HRV327701 IBR327699:IBR327701 ILN327699:ILN327701 IVJ327699:IVJ327701 JFF327699:JFF327701 JPB327699:JPB327701 JYX327699:JYX327701 KIT327699:KIT327701 KSP327699:KSP327701 LCL327699:LCL327701 LMH327699:LMH327701 LWD327699:LWD327701 MFZ327699:MFZ327701 MPV327699:MPV327701 MZR327699:MZR327701 NJN327699:NJN327701 NTJ327699:NTJ327701 ODF327699:ODF327701 ONB327699:ONB327701 OWX327699:OWX327701 PGT327699:PGT327701 PQP327699:PQP327701 QAL327699:QAL327701 QKH327699:QKH327701 QUD327699:QUD327701 RDZ327699:RDZ327701 RNV327699:RNV327701 RXR327699:RXR327701 SHN327699:SHN327701 SRJ327699:SRJ327701 TBF327699:TBF327701 TLB327699:TLB327701 TUX327699:TUX327701 UET327699:UET327701 UOP327699:UOP327701 UYL327699:UYL327701 VIH327699:VIH327701 VSD327699:VSD327701 WBZ327699:WBZ327701 WLV327699:WLV327701 WVR327699:WVR327701 J393235:J393237 JF393235:JF393237 TB393235:TB393237 ACX393235:ACX393237 AMT393235:AMT393237 AWP393235:AWP393237 BGL393235:BGL393237 BQH393235:BQH393237 CAD393235:CAD393237 CJZ393235:CJZ393237 CTV393235:CTV393237 DDR393235:DDR393237 DNN393235:DNN393237 DXJ393235:DXJ393237 EHF393235:EHF393237 ERB393235:ERB393237 FAX393235:FAX393237 FKT393235:FKT393237 FUP393235:FUP393237 GEL393235:GEL393237 GOH393235:GOH393237 GYD393235:GYD393237 HHZ393235:HHZ393237 HRV393235:HRV393237 IBR393235:IBR393237 ILN393235:ILN393237 IVJ393235:IVJ393237 JFF393235:JFF393237 JPB393235:JPB393237 JYX393235:JYX393237 KIT393235:KIT393237 KSP393235:KSP393237 LCL393235:LCL393237 LMH393235:LMH393237 LWD393235:LWD393237 MFZ393235:MFZ393237 MPV393235:MPV393237 MZR393235:MZR393237 NJN393235:NJN393237 NTJ393235:NTJ393237 ODF393235:ODF393237 ONB393235:ONB393237 OWX393235:OWX393237 PGT393235:PGT393237 PQP393235:PQP393237 QAL393235:QAL393237 QKH393235:QKH393237 QUD393235:QUD393237 RDZ393235:RDZ393237 RNV393235:RNV393237 RXR393235:RXR393237 SHN393235:SHN393237 SRJ393235:SRJ393237 TBF393235:TBF393237 TLB393235:TLB393237 TUX393235:TUX393237 UET393235:UET393237 UOP393235:UOP393237 UYL393235:UYL393237 VIH393235:VIH393237 VSD393235:VSD393237 WBZ393235:WBZ393237 WLV393235:WLV393237 WVR393235:WVR393237 J458771:J458773 JF458771:JF458773 TB458771:TB458773 ACX458771:ACX458773 AMT458771:AMT458773 AWP458771:AWP458773 BGL458771:BGL458773 BQH458771:BQH458773 CAD458771:CAD458773 CJZ458771:CJZ458773 CTV458771:CTV458773 DDR458771:DDR458773 DNN458771:DNN458773 DXJ458771:DXJ458773 EHF458771:EHF458773 ERB458771:ERB458773 FAX458771:FAX458773 FKT458771:FKT458773 FUP458771:FUP458773 GEL458771:GEL458773 GOH458771:GOH458773 GYD458771:GYD458773 HHZ458771:HHZ458773 HRV458771:HRV458773 IBR458771:IBR458773 ILN458771:ILN458773 IVJ458771:IVJ458773 JFF458771:JFF458773 JPB458771:JPB458773 JYX458771:JYX458773 KIT458771:KIT458773 KSP458771:KSP458773 LCL458771:LCL458773 LMH458771:LMH458773 LWD458771:LWD458773 MFZ458771:MFZ458773 MPV458771:MPV458773 MZR458771:MZR458773 NJN458771:NJN458773 NTJ458771:NTJ458773 ODF458771:ODF458773 ONB458771:ONB458773 OWX458771:OWX458773 PGT458771:PGT458773 PQP458771:PQP458773 QAL458771:QAL458773 QKH458771:QKH458773 QUD458771:QUD458773 RDZ458771:RDZ458773 RNV458771:RNV458773 RXR458771:RXR458773 SHN458771:SHN458773 SRJ458771:SRJ458773 TBF458771:TBF458773 TLB458771:TLB458773 TUX458771:TUX458773 UET458771:UET458773 UOP458771:UOP458773 UYL458771:UYL458773 VIH458771:VIH458773 VSD458771:VSD458773 WBZ458771:WBZ458773 WLV458771:WLV458773 WVR458771:WVR458773 J524307:J524309 JF524307:JF524309 TB524307:TB524309 ACX524307:ACX524309 AMT524307:AMT524309 AWP524307:AWP524309 BGL524307:BGL524309 BQH524307:BQH524309 CAD524307:CAD524309 CJZ524307:CJZ524309 CTV524307:CTV524309 DDR524307:DDR524309 DNN524307:DNN524309 DXJ524307:DXJ524309 EHF524307:EHF524309 ERB524307:ERB524309 FAX524307:FAX524309 FKT524307:FKT524309 FUP524307:FUP524309 GEL524307:GEL524309 GOH524307:GOH524309 GYD524307:GYD524309 HHZ524307:HHZ524309 HRV524307:HRV524309 IBR524307:IBR524309 ILN524307:ILN524309 IVJ524307:IVJ524309 JFF524307:JFF524309 JPB524307:JPB524309 JYX524307:JYX524309 KIT524307:KIT524309 KSP524307:KSP524309 LCL524307:LCL524309 LMH524307:LMH524309 LWD524307:LWD524309 MFZ524307:MFZ524309 MPV524307:MPV524309 MZR524307:MZR524309 NJN524307:NJN524309 NTJ524307:NTJ524309 ODF524307:ODF524309 ONB524307:ONB524309 OWX524307:OWX524309 PGT524307:PGT524309 PQP524307:PQP524309 QAL524307:QAL524309 QKH524307:QKH524309 QUD524307:QUD524309 RDZ524307:RDZ524309 RNV524307:RNV524309 RXR524307:RXR524309 SHN524307:SHN524309 SRJ524307:SRJ524309 TBF524307:TBF524309 TLB524307:TLB524309 TUX524307:TUX524309 UET524307:UET524309 UOP524307:UOP524309 UYL524307:UYL524309 VIH524307:VIH524309 VSD524307:VSD524309 WBZ524307:WBZ524309 WLV524307:WLV524309 WVR524307:WVR524309 J589843:J589845 JF589843:JF589845 TB589843:TB589845 ACX589843:ACX589845 AMT589843:AMT589845 AWP589843:AWP589845 BGL589843:BGL589845 BQH589843:BQH589845 CAD589843:CAD589845 CJZ589843:CJZ589845 CTV589843:CTV589845 DDR589843:DDR589845 DNN589843:DNN589845 DXJ589843:DXJ589845 EHF589843:EHF589845 ERB589843:ERB589845 FAX589843:FAX589845 FKT589843:FKT589845 FUP589843:FUP589845 GEL589843:GEL589845 GOH589843:GOH589845 GYD589843:GYD589845 HHZ589843:HHZ589845 HRV589843:HRV589845 IBR589843:IBR589845 ILN589843:ILN589845 IVJ589843:IVJ589845 JFF589843:JFF589845 JPB589843:JPB589845 JYX589843:JYX589845 KIT589843:KIT589845 KSP589843:KSP589845 LCL589843:LCL589845 LMH589843:LMH589845 LWD589843:LWD589845 MFZ589843:MFZ589845 MPV589843:MPV589845 MZR589843:MZR589845 NJN589843:NJN589845 NTJ589843:NTJ589845 ODF589843:ODF589845 ONB589843:ONB589845 OWX589843:OWX589845 PGT589843:PGT589845 PQP589843:PQP589845 QAL589843:QAL589845 QKH589843:QKH589845 QUD589843:QUD589845 RDZ589843:RDZ589845 RNV589843:RNV589845 RXR589843:RXR589845 SHN589843:SHN589845 SRJ589843:SRJ589845 TBF589843:TBF589845 TLB589843:TLB589845 TUX589843:TUX589845 UET589843:UET589845 UOP589843:UOP589845 UYL589843:UYL589845 VIH589843:VIH589845 VSD589843:VSD589845 WBZ589843:WBZ589845 WLV589843:WLV589845 WVR589843:WVR589845 J655379:J655381 JF655379:JF655381 TB655379:TB655381 ACX655379:ACX655381 AMT655379:AMT655381 AWP655379:AWP655381 BGL655379:BGL655381 BQH655379:BQH655381 CAD655379:CAD655381 CJZ655379:CJZ655381 CTV655379:CTV655381 DDR655379:DDR655381 DNN655379:DNN655381 DXJ655379:DXJ655381 EHF655379:EHF655381 ERB655379:ERB655381 FAX655379:FAX655381 FKT655379:FKT655381 FUP655379:FUP655381 GEL655379:GEL655381 GOH655379:GOH655381 GYD655379:GYD655381 HHZ655379:HHZ655381 HRV655379:HRV655381 IBR655379:IBR655381 ILN655379:ILN655381 IVJ655379:IVJ655381 JFF655379:JFF655381 JPB655379:JPB655381 JYX655379:JYX655381 KIT655379:KIT655381 KSP655379:KSP655381 LCL655379:LCL655381 LMH655379:LMH655381 LWD655379:LWD655381 MFZ655379:MFZ655381 MPV655379:MPV655381 MZR655379:MZR655381 NJN655379:NJN655381 NTJ655379:NTJ655381 ODF655379:ODF655381 ONB655379:ONB655381 OWX655379:OWX655381 PGT655379:PGT655381 PQP655379:PQP655381 QAL655379:QAL655381 QKH655379:QKH655381 QUD655379:QUD655381 RDZ655379:RDZ655381 RNV655379:RNV655381 RXR655379:RXR655381 SHN655379:SHN655381 SRJ655379:SRJ655381 TBF655379:TBF655381 TLB655379:TLB655381 TUX655379:TUX655381 UET655379:UET655381 UOP655379:UOP655381 UYL655379:UYL655381 VIH655379:VIH655381 VSD655379:VSD655381 WBZ655379:WBZ655381 WLV655379:WLV655381 WVR655379:WVR655381 J720915:J720917 JF720915:JF720917 TB720915:TB720917 ACX720915:ACX720917 AMT720915:AMT720917 AWP720915:AWP720917 BGL720915:BGL720917 BQH720915:BQH720917 CAD720915:CAD720917 CJZ720915:CJZ720917 CTV720915:CTV720917 DDR720915:DDR720917 DNN720915:DNN720917 DXJ720915:DXJ720917 EHF720915:EHF720917 ERB720915:ERB720917 FAX720915:FAX720917 FKT720915:FKT720917 FUP720915:FUP720917 GEL720915:GEL720917 GOH720915:GOH720917 GYD720915:GYD720917 HHZ720915:HHZ720917 HRV720915:HRV720917 IBR720915:IBR720917 ILN720915:ILN720917 IVJ720915:IVJ720917 JFF720915:JFF720917 JPB720915:JPB720917 JYX720915:JYX720917 KIT720915:KIT720917 KSP720915:KSP720917 LCL720915:LCL720917 LMH720915:LMH720917 LWD720915:LWD720917 MFZ720915:MFZ720917 MPV720915:MPV720917 MZR720915:MZR720917 NJN720915:NJN720917 NTJ720915:NTJ720917 ODF720915:ODF720917 ONB720915:ONB720917 OWX720915:OWX720917 PGT720915:PGT720917 PQP720915:PQP720917 QAL720915:QAL720917 QKH720915:QKH720917 QUD720915:QUD720917 RDZ720915:RDZ720917 RNV720915:RNV720917 RXR720915:RXR720917 SHN720915:SHN720917 SRJ720915:SRJ720917 TBF720915:TBF720917 TLB720915:TLB720917 TUX720915:TUX720917 UET720915:UET720917 UOP720915:UOP720917 UYL720915:UYL720917 VIH720915:VIH720917 VSD720915:VSD720917 WBZ720915:WBZ720917 WLV720915:WLV720917 WVR720915:WVR720917 J786451:J786453 JF786451:JF786453 TB786451:TB786453 ACX786451:ACX786453 AMT786451:AMT786453 AWP786451:AWP786453 BGL786451:BGL786453 BQH786451:BQH786453 CAD786451:CAD786453 CJZ786451:CJZ786453 CTV786451:CTV786453 DDR786451:DDR786453 DNN786451:DNN786453 DXJ786451:DXJ786453 EHF786451:EHF786453 ERB786451:ERB786453 FAX786451:FAX786453 FKT786451:FKT786453 FUP786451:FUP786453 GEL786451:GEL786453 GOH786451:GOH786453 GYD786451:GYD786453 HHZ786451:HHZ786453 HRV786451:HRV786453 IBR786451:IBR786453 ILN786451:ILN786453 IVJ786451:IVJ786453 JFF786451:JFF786453 JPB786451:JPB786453 JYX786451:JYX786453 KIT786451:KIT786453 KSP786451:KSP786453 LCL786451:LCL786453 LMH786451:LMH786453 LWD786451:LWD786453 MFZ786451:MFZ786453 MPV786451:MPV786453 MZR786451:MZR786453 NJN786451:NJN786453 NTJ786451:NTJ786453 ODF786451:ODF786453 ONB786451:ONB786453 OWX786451:OWX786453 PGT786451:PGT786453 PQP786451:PQP786453 QAL786451:QAL786453 QKH786451:QKH786453 QUD786451:QUD786453 RDZ786451:RDZ786453 RNV786451:RNV786453 RXR786451:RXR786453 SHN786451:SHN786453 SRJ786451:SRJ786453 TBF786451:TBF786453 TLB786451:TLB786453 TUX786451:TUX786453 UET786451:UET786453 UOP786451:UOP786453 UYL786451:UYL786453 VIH786451:VIH786453 VSD786451:VSD786453 WBZ786451:WBZ786453 WLV786451:WLV786453 WVR786451:WVR786453 J851987:J851989 JF851987:JF851989 TB851987:TB851989 ACX851987:ACX851989 AMT851987:AMT851989 AWP851987:AWP851989 BGL851987:BGL851989 BQH851987:BQH851989 CAD851987:CAD851989 CJZ851987:CJZ851989 CTV851987:CTV851989 DDR851987:DDR851989 DNN851987:DNN851989 DXJ851987:DXJ851989 EHF851987:EHF851989 ERB851987:ERB851989 FAX851987:FAX851989 FKT851987:FKT851989 FUP851987:FUP851989 GEL851987:GEL851989 GOH851987:GOH851989 GYD851987:GYD851989 HHZ851987:HHZ851989 HRV851987:HRV851989 IBR851987:IBR851989 ILN851987:ILN851989 IVJ851987:IVJ851989 JFF851987:JFF851989 JPB851987:JPB851989 JYX851987:JYX851989 KIT851987:KIT851989 KSP851987:KSP851989 LCL851987:LCL851989 LMH851987:LMH851989 LWD851987:LWD851989 MFZ851987:MFZ851989 MPV851987:MPV851989 MZR851987:MZR851989 NJN851987:NJN851989 NTJ851987:NTJ851989 ODF851987:ODF851989 ONB851987:ONB851989 OWX851987:OWX851989 PGT851987:PGT851989 PQP851987:PQP851989 QAL851987:QAL851989 QKH851987:QKH851989 QUD851987:QUD851989 RDZ851987:RDZ851989 RNV851987:RNV851989 RXR851987:RXR851989 SHN851987:SHN851989 SRJ851987:SRJ851989 TBF851987:TBF851989 TLB851987:TLB851989 TUX851987:TUX851989 UET851987:UET851989 UOP851987:UOP851989 UYL851987:UYL851989 VIH851987:VIH851989 VSD851987:VSD851989 WBZ851987:WBZ851989 WLV851987:WLV851989 WVR851987:WVR851989 J917523:J917525 JF917523:JF917525 TB917523:TB917525 ACX917523:ACX917525 AMT917523:AMT917525 AWP917523:AWP917525 BGL917523:BGL917525 BQH917523:BQH917525 CAD917523:CAD917525 CJZ917523:CJZ917525 CTV917523:CTV917525 DDR917523:DDR917525 DNN917523:DNN917525 DXJ917523:DXJ917525 EHF917523:EHF917525 ERB917523:ERB917525 FAX917523:FAX917525 FKT917523:FKT917525 FUP917523:FUP917525 GEL917523:GEL917525 GOH917523:GOH917525 GYD917523:GYD917525 HHZ917523:HHZ917525 HRV917523:HRV917525 IBR917523:IBR917525 ILN917523:ILN917525 IVJ917523:IVJ917525 JFF917523:JFF917525 JPB917523:JPB917525 JYX917523:JYX917525 KIT917523:KIT917525 KSP917523:KSP917525 LCL917523:LCL917525 LMH917523:LMH917525 LWD917523:LWD917525 MFZ917523:MFZ917525 MPV917523:MPV917525 MZR917523:MZR917525 NJN917523:NJN917525 NTJ917523:NTJ917525 ODF917523:ODF917525 ONB917523:ONB917525 OWX917523:OWX917525 PGT917523:PGT917525 PQP917523:PQP917525 QAL917523:QAL917525 QKH917523:QKH917525 QUD917523:QUD917525 RDZ917523:RDZ917525 RNV917523:RNV917525 RXR917523:RXR917525 SHN917523:SHN917525 SRJ917523:SRJ917525 TBF917523:TBF917525 TLB917523:TLB917525 TUX917523:TUX917525 UET917523:UET917525 UOP917523:UOP917525 UYL917523:UYL917525 VIH917523:VIH917525 VSD917523:VSD917525 WBZ917523:WBZ917525 WLV917523:WLV917525 WVR917523:WVR917525 J983059:J983061 JF983059:JF983061 TB983059:TB983061 ACX983059:ACX983061 AMT983059:AMT983061 AWP983059:AWP983061 BGL983059:BGL983061 BQH983059:BQH983061 CAD983059:CAD983061 CJZ983059:CJZ983061 CTV983059:CTV983061 DDR983059:DDR983061 DNN983059:DNN983061 DXJ983059:DXJ983061 EHF983059:EHF983061 ERB983059:ERB983061 FAX983059:FAX983061 FKT983059:FKT983061 FUP983059:FUP983061 GEL983059:GEL983061 GOH983059:GOH983061 GYD983059:GYD983061 HHZ983059:HHZ983061 HRV983059:HRV983061 IBR983059:IBR983061 ILN983059:ILN983061 IVJ983059:IVJ983061 JFF983059:JFF983061 JPB983059:JPB983061 JYX983059:JYX983061 KIT983059:KIT983061 KSP983059:KSP983061 LCL983059:LCL983061 LMH983059:LMH983061 LWD983059:LWD983061 MFZ983059:MFZ983061 MPV983059:MPV983061 MZR983059:MZR983061 NJN983059:NJN983061 NTJ983059:NTJ983061 ODF983059:ODF983061 ONB983059:ONB983061 OWX983059:OWX983061 PGT983059:PGT983061 PQP983059:PQP983061 QAL983059:QAL983061 QKH983059:QKH983061 QUD983059:QUD983061 RDZ983059:RDZ983061 RNV983059:RNV983061 RXR983059:RXR983061 SHN983059:SHN983061 SRJ983059:SRJ983061 TBF983059:TBF983061 TLB983059:TLB983061 TUX983059:TUX983061 UET983059:UET983061 UOP983059:UOP983061 UYL983059:UYL983061 VIH983059:VIH983061 VSD983059:VSD983061 WBZ983059:WBZ983061 WLV983059:WLV983061 WVR983059:WVR983061 J36:J39 JF36:JF39 TB36:TB39 ACX36:ACX39 AMT36:AMT39 AWP36:AWP39 BGL36:BGL39 BQH36:BQH39 CAD36:CAD39 CJZ36:CJZ39 CTV36:CTV39 DDR36:DDR39 DNN36:DNN39 DXJ36:DXJ39 EHF36:EHF39 ERB36:ERB39 FAX36:FAX39 FKT36:FKT39 FUP36:FUP39 GEL36:GEL39 GOH36:GOH39 GYD36:GYD39 HHZ36:HHZ39 HRV36:HRV39 IBR36:IBR39 ILN36:ILN39 IVJ36:IVJ39 JFF36:JFF39 JPB36:JPB39 JYX36:JYX39 KIT36:KIT39 KSP36:KSP39 LCL36:LCL39 LMH36:LMH39 LWD36:LWD39 MFZ36:MFZ39 MPV36:MPV39 MZR36:MZR39 NJN36:NJN39 NTJ36:NTJ39 ODF36:ODF39 ONB36:ONB39 OWX36:OWX39 PGT36:PGT39 PQP36:PQP39 QAL36:QAL39 QKH36:QKH39 QUD36:QUD39 RDZ36:RDZ39 RNV36:RNV39 RXR36:RXR39 SHN36:SHN39 SRJ36:SRJ39 TBF36:TBF39 TLB36:TLB39 TUX36:TUX39 UET36:UET39 UOP36:UOP39 UYL36:UYL39 VIH36:VIH39 VSD36:VSD39 WBZ36:WBZ39 WLV36:WLV39 WVR36:WVR39 J65572:J65575 JF65572:JF65575 TB65572:TB65575 ACX65572:ACX65575 AMT65572:AMT65575 AWP65572:AWP65575 BGL65572:BGL65575 BQH65572:BQH65575 CAD65572:CAD65575 CJZ65572:CJZ65575 CTV65572:CTV65575 DDR65572:DDR65575 DNN65572:DNN65575 DXJ65572:DXJ65575 EHF65572:EHF65575 ERB65572:ERB65575 FAX65572:FAX65575 FKT65572:FKT65575 FUP65572:FUP65575 GEL65572:GEL65575 GOH65572:GOH65575 GYD65572:GYD65575 HHZ65572:HHZ65575 HRV65572:HRV65575 IBR65572:IBR65575 ILN65572:ILN65575 IVJ65572:IVJ65575 JFF65572:JFF65575 JPB65572:JPB65575 JYX65572:JYX65575 KIT65572:KIT65575 KSP65572:KSP65575 LCL65572:LCL65575 LMH65572:LMH65575 LWD65572:LWD65575 MFZ65572:MFZ65575 MPV65572:MPV65575 MZR65572:MZR65575 NJN65572:NJN65575 NTJ65572:NTJ65575 ODF65572:ODF65575 ONB65572:ONB65575 OWX65572:OWX65575 PGT65572:PGT65575 PQP65572:PQP65575 QAL65572:QAL65575 QKH65572:QKH65575 QUD65572:QUD65575 RDZ65572:RDZ65575 RNV65572:RNV65575 RXR65572:RXR65575 SHN65572:SHN65575 SRJ65572:SRJ65575 TBF65572:TBF65575 TLB65572:TLB65575 TUX65572:TUX65575 UET65572:UET65575 UOP65572:UOP65575 UYL65572:UYL65575 VIH65572:VIH65575 VSD65572:VSD65575 WBZ65572:WBZ65575 WLV65572:WLV65575 WVR65572:WVR65575 J131108:J131111 JF131108:JF131111 TB131108:TB131111 ACX131108:ACX131111 AMT131108:AMT131111 AWP131108:AWP131111 BGL131108:BGL131111 BQH131108:BQH131111 CAD131108:CAD131111 CJZ131108:CJZ131111 CTV131108:CTV131111 DDR131108:DDR131111 DNN131108:DNN131111 DXJ131108:DXJ131111 EHF131108:EHF131111 ERB131108:ERB131111 FAX131108:FAX131111 FKT131108:FKT131111 FUP131108:FUP131111 GEL131108:GEL131111 GOH131108:GOH131111 GYD131108:GYD131111 HHZ131108:HHZ131111 HRV131108:HRV131111 IBR131108:IBR131111 ILN131108:ILN131111 IVJ131108:IVJ131111 JFF131108:JFF131111 JPB131108:JPB131111 JYX131108:JYX131111 KIT131108:KIT131111 KSP131108:KSP131111 LCL131108:LCL131111 LMH131108:LMH131111 LWD131108:LWD131111 MFZ131108:MFZ131111 MPV131108:MPV131111 MZR131108:MZR131111 NJN131108:NJN131111 NTJ131108:NTJ131111 ODF131108:ODF131111 ONB131108:ONB131111 OWX131108:OWX131111 PGT131108:PGT131111 PQP131108:PQP131111 QAL131108:QAL131111 QKH131108:QKH131111 QUD131108:QUD131111 RDZ131108:RDZ131111 RNV131108:RNV131111 RXR131108:RXR131111 SHN131108:SHN131111 SRJ131108:SRJ131111 TBF131108:TBF131111 TLB131108:TLB131111 TUX131108:TUX131111 UET131108:UET131111 UOP131108:UOP131111 UYL131108:UYL131111 VIH131108:VIH131111 VSD131108:VSD131111 WBZ131108:WBZ131111 WLV131108:WLV131111 WVR131108:WVR131111 J196644:J196647 JF196644:JF196647 TB196644:TB196647 ACX196644:ACX196647 AMT196644:AMT196647 AWP196644:AWP196647 BGL196644:BGL196647 BQH196644:BQH196647 CAD196644:CAD196647 CJZ196644:CJZ196647 CTV196644:CTV196647 DDR196644:DDR196647 DNN196644:DNN196647 DXJ196644:DXJ196647 EHF196644:EHF196647 ERB196644:ERB196647 FAX196644:FAX196647 FKT196644:FKT196647 FUP196644:FUP196647 GEL196644:GEL196647 GOH196644:GOH196647 GYD196644:GYD196647 HHZ196644:HHZ196647 HRV196644:HRV196647 IBR196644:IBR196647 ILN196644:ILN196647 IVJ196644:IVJ196647 JFF196644:JFF196647 JPB196644:JPB196647 JYX196644:JYX196647 KIT196644:KIT196647 KSP196644:KSP196647 LCL196644:LCL196647 LMH196644:LMH196647 LWD196644:LWD196647 MFZ196644:MFZ196647 MPV196644:MPV196647 MZR196644:MZR196647 NJN196644:NJN196647 NTJ196644:NTJ196647 ODF196644:ODF196647 ONB196644:ONB196647 OWX196644:OWX196647 PGT196644:PGT196647 PQP196644:PQP196647 QAL196644:QAL196647 QKH196644:QKH196647 QUD196644:QUD196647 RDZ196644:RDZ196647 RNV196644:RNV196647 RXR196644:RXR196647 SHN196644:SHN196647 SRJ196644:SRJ196647 TBF196644:TBF196647 TLB196644:TLB196647 TUX196644:TUX196647 UET196644:UET196647 UOP196644:UOP196647 UYL196644:UYL196647 VIH196644:VIH196647 VSD196644:VSD196647 WBZ196644:WBZ196647 WLV196644:WLV196647 WVR196644:WVR196647 J262180:J262183 JF262180:JF262183 TB262180:TB262183 ACX262180:ACX262183 AMT262180:AMT262183 AWP262180:AWP262183 BGL262180:BGL262183 BQH262180:BQH262183 CAD262180:CAD262183 CJZ262180:CJZ262183 CTV262180:CTV262183 DDR262180:DDR262183 DNN262180:DNN262183 DXJ262180:DXJ262183 EHF262180:EHF262183 ERB262180:ERB262183 FAX262180:FAX262183 FKT262180:FKT262183 FUP262180:FUP262183 GEL262180:GEL262183 GOH262180:GOH262183 GYD262180:GYD262183 HHZ262180:HHZ262183 HRV262180:HRV262183 IBR262180:IBR262183 ILN262180:ILN262183 IVJ262180:IVJ262183 JFF262180:JFF262183 JPB262180:JPB262183 JYX262180:JYX262183 KIT262180:KIT262183 KSP262180:KSP262183 LCL262180:LCL262183 LMH262180:LMH262183 LWD262180:LWD262183 MFZ262180:MFZ262183 MPV262180:MPV262183 MZR262180:MZR262183 NJN262180:NJN262183 NTJ262180:NTJ262183 ODF262180:ODF262183 ONB262180:ONB262183 OWX262180:OWX262183 PGT262180:PGT262183 PQP262180:PQP262183 QAL262180:QAL262183 QKH262180:QKH262183 QUD262180:QUD262183 RDZ262180:RDZ262183 RNV262180:RNV262183 RXR262180:RXR262183 SHN262180:SHN262183 SRJ262180:SRJ262183 TBF262180:TBF262183 TLB262180:TLB262183 TUX262180:TUX262183 UET262180:UET262183 UOP262180:UOP262183 UYL262180:UYL262183 VIH262180:VIH262183 VSD262180:VSD262183 WBZ262180:WBZ262183 WLV262180:WLV262183 WVR262180:WVR262183 J327716:J327719 JF327716:JF327719 TB327716:TB327719 ACX327716:ACX327719 AMT327716:AMT327719 AWP327716:AWP327719 BGL327716:BGL327719 BQH327716:BQH327719 CAD327716:CAD327719 CJZ327716:CJZ327719 CTV327716:CTV327719 DDR327716:DDR327719 DNN327716:DNN327719 DXJ327716:DXJ327719 EHF327716:EHF327719 ERB327716:ERB327719 FAX327716:FAX327719 FKT327716:FKT327719 FUP327716:FUP327719 GEL327716:GEL327719 GOH327716:GOH327719 GYD327716:GYD327719 HHZ327716:HHZ327719 HRV327716:HRV327719 IBR327716:IBR327719 ILN327716:ILN327719 IVJ327716:IVJ327719 JFF327716:JFF327719 JPB327716:JPB327719 JYX327716:JYX327719 KIT327716:KIT327719 KSP327716:KSP327719 LCL327716:LCL327719 LMH327716:LMH327719 LWD327716:LWD327719 MFZ327716:MFZ327719 MPV327716:MPV327719 MZR327716:MZR327719 NJN327716:NJN327719 NTJ327716:NTJ327719 ODF327716:ODF327719 ONB327716:ONB327719 OWX327716:OWX327719 PGT327716:PGT327719 PQP327716:PQP327719 QAL327716:QAL327719 QKH327716:QKH327719 QUD327716:QUD327719 RDZ327716:RDZ327719 RNV327716:RNV327719 RXR327716:RXR327719 SHN327716:SHN327719 SRJ327716:SRJ327719 TBF327716:TBF327719 TLB327716:TLB327719 TUX327716:TUX327719 UET327716:UET327719 UOP327716:UOP327719 UYL327716:UYL327719 VIH327716:VIH327719 VSD327716:VSD327719 WBZ327716:WBZ327719 WLV327716:WLV327719 WVR327716:WVR327719 J393252:J393255 JF393252:JF393255 TB393252:TB393255 ACX393252:ACX393255 AMT393252:AMT393255 AWP393252:AWP393255 BGL393252:BGL393255 BQH393252:BQH393255 CAD393252:CAD393255 CJZ393252:CJZ393255 CTV393252:CTV393255 DDR393252:DDR393255 DNN393252:DNN393255 DXJ393252:DXJ393255 EHF393252:EHF393255 ERB393252:ERB393255 FAX393252:FAX393255 FKT393252:FKT393255 FUP393252:FUP393255 GEL393252:GEL393255 GOH393252:GOH393255 GYD393252:GYD393255 HHZ393252:HHZ393255 HRV393252:HRV393255 IBR393252:IBR393255 ILN393252:ILN393255 IVJ393252:IVJ393255 JFF393252:JFF393255 JPB393252:JPB393255 JYX393252:JYX393255 KIT393252:KIT393255 KSP393252:KSP393255 LCL393252:LCL393255 LMH393252:LMH393255 LWD393252:LWD393255 MFZ393252:MFZ393255 MPV393252:MPV393255 MZR393252:MZR393255 NJN393252:NJN393255 NTJ393252:NTJ393255 ODF393252:ODF393255 ONB393252:ONB393255 OWX393252:OWX393255 PGT393252:PGT393255 PQP393252:PQP393255 QAL393252:QAL393255 QKH393252:QKH393255 QUD393252:QUD393255 RDZ393252:RDZ393255 RNV393252:RNV393255 RXR393252:RXR393255 SHN393252:SHN393255 SRJ393252:SRJ393255 TBF393252:TBF393255 TLB393252:TLB393255 TUX393252:TUX393255 UET393252:UET393255 UOP393252:UOP393255 UYL393252:UYL393255 VIH393252:VIH393255 VSD393252:VSD393255 WBZ393252:WBZ393255 WLV393252:WLV393255 WVR393252:WVR393255 J458788:J458791 JF458788:JF458791 TB458788:TB458791 ACX458788:ACX458791 AMT458788:AMT458791 AWP458788:AWP458791 BGL458788:BGL458791 BQH458788:BQH458791 CAD458788:CAD458791 CJZ458788:CJZ458791 CTV458788:CTV458791 DDR458788:DDR458791 DNN458788:DNN458791 DXJ458788:DXJ458791 EHF458788:EHF458791 ERB458788:ERB458791 FAX458788:FAX458791 FKT458788:FKT458791 FUP458788:FUP458791 GEL458788:GEL458791 GOH458788:GOH458791 GYD458788:GYD458791 HHZ458788:HHZ458791 HRV458788:HRV458791 IBR458788:IBR458791 ILN458788:ILN458791 IVJ458788:IVJ458791 JFF458788:JFF458791 JPB458788:JPB458791 JYX458788:JYX458791 KIT458788:KIT458791 KSP458788:KSP458791 LCL458788:LCL458791 LMH458788:LMH458791 LWD458788:LWD458791 MFZ458788:MFZ458791 MPV458788:MPV458791 MZR458788:MZR458791 NJN458788:NJN458791 NTJ458788:NTJ458791 ODF458788:ODF458791 ONB458788:ONB458791 OWX458788:OWX458791 PGT458788:PGT458791 PQP458788:PQP458791 QAL458788:QAL458791 QKH458788:QKH458791 QUD458788:QUD458791 RDZ458788:RDZ458791 RNV458788:RNV458791 RXR458788:RXR458791 SHN458788:SHN458791 SRJ458788:SRJ458791 TBF458788:TBF458791 TLB458788:TLB458791 TUX458788:TUX458791 UET458788:UET458791 UOP458788:UOP458791 UYL458788:UYL458791 VIH458788:VIH458791 VSD458788:VSD458791 WBZ458788:WBZ458791 WLV458788:WLV458791 WVR458788:WVR458791 J524324:J524327 JF524324:JF524327 TB524324:TB524327 ACX524324:ACX524327 AMT524324:AMT524327 AWP524324:AWP524327 BGL524324:BGL524327 BQH524324:BQH524327 CAD524324:CAD524327 CJZ524324:CJZ524327 CTV524324:CTV524327 DDR524324:DDR524327 DNN524324:DNN524327 DXJ524324:DXJ524327 EHF524324:EHF524327 ERB524324:ERB524327 FAX524324:FAX524327 FKT524324:FKT524327 FUP524324:FUP524327 GEL524324:GEL524327 GOH524324:GOH524327 GYD524324:GYD524327 HHZ524324:HHZ524327 HRV524324:HRV524327 IBR524324:IBR524327 ILN524324:ILN524327 IVJ524324:IVJ524327 JFF524324:JFF524327 JPB524324:JPB524327 JYX524324:JYX524327 KIT524324:KIT524327 KSP524324:KSP524327 LCL524324:LCL524327 LMH524324:LMH524327 LWD524324:LWD524327 MFZ524324:MFZ524327 MPV524324:MPV524327 MZR524324:MZR524327 NJN524324:NJN524327 NTJ524324:NTJ524327 ODF524324:ODF524327 ONB524324:ONB524327 OWX524324:OWX524327 PGT524324:PGT524327 PQP524324:PQP524327 QAL524324:QAL524327 QKH524324:QKH524327 QUD524324:QUD524327 RDZ524324:RDZ524327 RNV524324:RNV524327 RXR524324:RXR524327 SHN524324:SHN524327 SRJ524324:SRJ524327 TBF524324:TBF524327 TLB524324:TLB524327 TUX524324:TUX524327 UET524324:UET524327 UOP524324:UOP524327 UYL524324:UYL524327 VIH524324:VIH524327 VSD524324:VSD524327 WBZ524324:WBZ524327 WLV524324:WLV524327 WVR524324:WVR524327 J589860:J589863 JF589860:JF589863 TB589860:TB589863 ACX589860:ACX589863 AMT589860:AMT589863 AWP589860:AWP589863 BGL589860:BGL589863 BQH589860:BQH589863 CAD589860:CAD589863 CJZ589860:CJZ589863 CTV589860:CTV589863 DDR589860:DDR589863 DNN589860:DNN589863 DXJ589860:DXJ589863 EHF589860:EHF589863 ERB589860:ERB589863 FAX589860:FAX589863 FKT589860:FKT589863 FUP589860:FUP589863 GEL589860:GEL589863 GOH589860:GOH589863 GYD589860:GYD589863 HHZ589860:HHZ589863 HRV589860:HRV589863 IBR589860:IBR589863 ILN589860:ILN589863 IVJ589860:IVJ589863 JFF589860:JFF589863 JPB589860:JPB589863 JYX589860:JYX589863 KIT589860:KIT589863 KSP589860:KSP589863 LCL589860:LCL589863 LMH589860:LMH589863 LWD589860:LWD589863 MFZ589860:MFZ589863 MPV589860:MPV589863 MZR589860:MZR589863 NJN589860:NJN589863 NTJ589860:NTJ589863 ODF589860:ODF589863 ONB589860:ONB589863 OWX589860:OWX589863 PGT589860:PGT589863 PQP589860:PQP589863 QAL589860:QAL589863 QKH589860:QKH589863 QUD589860:QUD589863 RDZ589860:RDZ589863 RNV589860:RNV589863 RXR589860:RXR589863 SHN589860:SHN589863 SRJ589860:SRJ589863 TBF589860:TBF589863 TLB589860:TLB589863 TUX589860:TUX589863 UET589860:UET589863 UOP589860:UOP589863 UYL589860:UYL589863 VIH589860:VIH589863 VSD589860:VSD589863 WBZ589860:WBZ589863 WLV589860:WLV589863 WVR589860:WVR589863 J655396:J655399 JF655396:JF655399 TB655396:TB655399 ACX655396:ACX655399 AMT655396:AMT655399 AWP655396:AWP655399 BGL655396:BGL655399 BQH655396:BQH655399 CAD655396:CAD655399 CJZ655396:CJZ655399 CTV655396:CTV655399 DDR655396:DDR655399 DNN655396:DNN655399 DXJ655396:DXJ655399 EHF655396:EHF655399 ERB655396:ERB655399 FAX655396:FAX655399 FKT655396:FKT655399 FUP655396:FUP655399 GEL655396:GEL655399 GOH655396:GOH655399 GYD655396:GYD655399 HHZ655396:HHZ655399 HRV655396:HRV655399 IBR655396:IBR655399 ILN655396:ILN655399 IVJ655396:IVJ655399 JFF655396:JFF655399 JPB655396:JPB655399 JYX655396:JYX655399 KIT655396:KIT655399 KSP655396:KSP655399 LCL655396:LCL655399 LMH655396:LMH655399 LWD655396:LWD655399 MFZ655396:MFZ655399 MPV655396:MPV655399 MZR655396:MZR655399 NJN655396:NJN655399 NTJ655396:NTJ655399 ODF655396:ODF655399 ONB655396:ONB655399 OWX655396:OWX655399 PGT655396:PGT655399 PQP655396:PQP655399 QAL655396:QAL655399 QKH655396:QKH655399 QUD655396:QUD655399 RDZ655396:RDZ655399 RNV655396:RNV655399 RXR655396:RXR655399 SHN655396:SHN655399 SRJ655396:SRJ655399 TBF655396:TBF655399 TLB655396:TLB655399 TUX655396:TUX655399 UET655396:UET655399 UOP655396:UOP655399 UYL655396:UYL655399 VIH655396:VIH655399 VSD655396:VSD655399 WBZ655396:WBZ655399 WLV655396:WLV655399 WVR655396:WVR655399 J720932:J720935 JF720932:JF720935 TB720932:TB720935 ACX720932:ACX720935 AMT720932:AMT720935 AWP720932:AWP720935 BGL720932:BGL720935 BQH720932:BQH720935 CAD720932:CAD720935 CJZ720932:CJZ720935 CTV720932:CTV720935 DDR720932:DDR720935 DNN720932:DNN720935 DXJ720932:DXJ720935 EHF720932:EHF720935 ERB720932:ERB720935 FAX720932:FAX720935 FKT720932:FKT720935 FUP720932:FUP720935 GEL720932:GEL720935 GOH720932:GOH720935 GYD720932:GYD720935 HHZ720932:HHZ720935 HRV720932:HRV720935 IBR720932:IBR720935 ILN720932:ILN720935 IVJ720932:IVJ720935 JFF720932:JFF720935 JPB720932:JPB720935 JYX720932:JYX720935 KIT720932:KIT720935 KSP720932:KSP720935 LCL720932:LCL720935 LMH720932:LMH720935 LWD720932:LWD720935 MFZ720932:MFZ720935 MPV720932:MPV720935 MZR720932:MZR720935 NJN720932:NJN720935 NTJ720932:NTJ720935 ODF720932:ODF720935 ONB720932:ONB720935 OWX720932:OWX720935 PGT720932:PGT720935 PQP720932:PQP720935 QAL720932:QAL720935 QKH720932:QKH720935 QUD720932:QUD720935 RDZ720932:RDZ720935 RNV720932:RNV720935 RXR720932:RXR720935 SHN720932:SHN720935 SRJ720932:SRJ720935 TBF720932:TBF720935 TLB720932:TLB720935 TUX720932:TUX720935 UET720932:UET720935 UOP720932:UOP720935 UYL720932:UYL720935 VIH720932:VIH720935 VSD720932:VSD720935 WBZ720932:WBZ720935 WLV720932:WLV720935 WVR720932:WVR720935 J786468:J786471 JF786468:JF786471 TB786468:TB786471 ACX786468:ACX786471 AMT786468:AMT786471 AWP786468:AWP786471 BGL786468:BGL786471 BQH786468:BQH786471 CAD786468:CAD786471 CJZ786468:CJZ786471 CTV786468:CTV786471 DDR786468:DDR786471 DNN786468:DNN786471 DXJ786468:DXJ786471 EHF786468:EHF786471 ERB786468:ERB786471 FAX786468:FAX786471 FKT786468:FKT786471 FUP786468:FUP786471 GEL786468:GEL786471 GOH786468:GOH786471 GYD786468:GYD786471 HHZ786468:HHZ786471 HRV786468:HRV786471 IBR786468:IBR786471 ILN786468:ILN786471 IVJ786468:IVJ786471 JFF786468:JFF786471 JPB786468:JPB786471 JYX786468:JYX786471 KIT786468:KIT786471 KSP786468:KSP786471 LCL786468:LCL786471 LMH786468:LMH786471 LWD786468:LWD786471 MFZ786468:MFZ786471 MPV786468:MPV786471 MZR786468:MZR786471 NJN786468:NJN786471 NTJ786468:NTJ786471 ODF786468:ODF786471 ONB786468:ONB786471 OWX786468:OWX786471 PGT786468:PGT786471 PQP786468:PQP786471 QAL786468:QAL786471 QKH786468:QKH786471 QUD786468:QUD786471 RDZ786468:RDZ786471 RNV786468:RNV786471 RXR786468:RXR786471 SHN786468:SHN786471 SRJ786468:SRJ786471 TBF786468:TBF786471 TLB786468:TLB786471 TUX786468:TUX786471 UET786468:UET786471 UOP786468:UOP786471 UYL786468:UYL786471 VIH786468:VIH786471 VSD786468:VSD786471 WBZ786468:WBZ786471 WLV786468:WLV786471 WVR786468:WVR786471 J852004:J852007 JF852004:JF852007 TB852004:TB852007 ACX852004:ACX852007 AMT852004:AMT852007 AWP852004:AWP852007 BGL852004:BGL852007 BQH852004:BQH852007 CAD852004:CAD852007 CJZ852004:CJZ852007 CTV852004:CTV852007 DDR852004:DDR852007 DNN852004:DNN852007 DXJ852004:DXJ852007 EHF852004:EHF852007 ERB852004:ERB852007 FAX852004:FAX852007 FKT852004:FKT852007 FUP852004:FUP852007 GEL852004:GEL852007 GOH852004:GOH852007 GYD852004:GYD852007 HHZ852004:HHZ852007 HRV852004:HRV852007 IBR852004:IBR852007 ILN852004:ILN852007 IVJ852004:IVJ852007 JFF852004:JFF852007 JPB852004:JPB852007 JYX852004:JYX852007 KIT852004:KIT852007 KSP852004:KSP852007 LCL852004:LCL852007 LMH852004:LMH852007 LWD852004:LWD852007 MFZ852004:MFZ852007 MPV852004:MPV852007 MZR852004:MZR852007 NJN852004:NJN852007 NTJ852004:NTJ852007 ODF852004:ODF852007 ONB852004:ONB852007 OWX852004:OWX852007 PGT852004:PGT852007 PQP852004:PQP852007 QAL852004:QAL852007 QKH852004:QKH852007 QUD852004:QUD852007 RDZ852004:RDZ852007 RNV852004:RNV852007 RXR852004:RXR852007 SHN852004:SHN852007 SRJ852004:SRJ852007 TBF852004:TBF852007 TLB852004:TLB852007 TUX852004:TUX852007 UET852004:UET852007 UOP852004:UOP852007 UYL852004:UYL852007 VIH852004:VIH852007 VSD852004:VSD852007 WBZ852004:WBZ852007 WLV852004:WLV852007 WVR852004:WVR852007 J917540:J917543 JF917540:JF917543 TB917540:TB917543 ACX917540:ACX917543 AMT917540:AMT917543 AWP917540:AWP917543 BGL917540:BGL917543 BQH917540:BQH917543 CAD917540:CAD917543 CJZ917540:CJZ917543 CTV917540:CTV917543 DDR917540:DDR917543 DNN917540:DNN917543 DXJ917540:DXJ917543 EHF917540:EHF917543 ERB917540:ERB917543 FAX917540:FAX917543 FKT917540:FKT917543 FUP917540:FUP917543 GEL917540:GEL917543 GOH917540:GOH917543 GYD917540:GYD917543 HHZ917540:HHZ917543 HRV917540:HRV917543 IBR917540:IBR917543 ILN917540:ILN917543 IVJ917540:IVJ917543 JFF917540:JFF917543 JPB917540:JPB917543 JYX917540:JYX917543 KIT917540:KIT917543 KSP917540:KSP917543 LCL917540:LCL917543 LMH917540:LMH917543 LWD917540:LWD917543 MFZ917540:MFZ917543 MPV917540:MPV917543 MZR917540:MZR917543 NJN917540:NJN917543 NTJ917540:NTJ917543 ODF917540:ODF917543 ONB917540:ONB917543 OWX917540:OWX917543 PGT917540:PGT917543 PQP917540:PQP917543 QAL917540:QAL917543 QKH917540:QKH917543 QUD917540:QUD917543 RDZ917540:RDZ917543 RNV917540:RNV917543 RXR917540:RXR917543 SHN917540:SHN917543 SRJ917540:SRJ917543 TBF917540:TBF917543 TLB917540:TLB917543 TUX917540:TUX917543 UET917540:UET917543 UOP917540:UOP917543 UYL917540:UYL917543 VIH917540:VIH917543 VSD917540:VSD917543 WBZ917540:WBZ917543 WLV917540:WLV917543 WVR917540:WVR917543 J983076:J983079 JF983076:JF983079 TB983076:TB983079 ACX983076:ACX983079 AMT983076:AMT983079 AWP983076:AWP983079 BGL983076:BGL983079 BQH983076:BQH983079 CAD983076:CAD983079 CJZ983076:CJZ983079 CTV983076:CTV983079 DDR983076:DDR983079 DNN983076:DNN983079 DXJ983076:DXJ983079 EHF983076:EHF983079 ERB983076:ERB983079 FAX983076:FAX983079 FKT983076:FKT983079 FUP983076:FUP983079 GEL983076:GEL983079 GOH983076:GOH983079 GYD983076:GYD983079 HHZ983076:HHZ983079 HRV983076:HRV983079 IBR983076:IBR983079 ILN983076:ILN983079 IVJ983076:IVJ983079 JFF983076:JFF983079 JPB983076:JPB983079 JYX983076:JYX983079 KIT983076:KIT983079 KSP983076:KSP983079 LCL983076:LCL983079 LMH983076:LMH983079 LWD983076:LWD983079 MFZ983076:MFZ983079 MPV983076:MPV983079 MZR983076:MZR983079 NJN983076:NJN983079 NTJ983076:NTJ983079 ODF983076:ODF983079 ONB983076:ONB983079 OWX983076:OWX983079 PGT983076:PGT983079 PQP983076:PQP983079 QAL983076:QAL983079 QKH983076:QKH983079 QUD983076:QUD983079 RDZ983076:RDZ983079 RNV983076:RNV983079 RXR983076:RXR983079 SHN983076:SHN983079 SRJ983076:SRJ983079 TBF983076:TBF983079 TLB983076:TLB983079 TUX983076:TUX983079 UET983076:UET983079 UOP983076:UOP983079 UYL983076:UYL983079 VIH983076:VIH983079 VSD983076:VSD983079 WBZ983076:WBZ983079 WLV983076:WLV983079 WVR983076:WVR983079 J23:J27 JF23:JF27 TB23:TB27 ACX23:ACX27 AMT23:AMT27 AWP23:AWP27 BGL23:BGL27 BQH23:BQH27 CAD23:CAD27 CJZ23:CJZ27 CTV23:CTV27 DDR23:DDR27 DNN23:DNN27 DXJ23:DXJ27 EHF23:EHF27 ERB23:ERB27 FAX23:FAX27 FKT23:FKT27 FUP23:FUP27 GEL23:GEL27 GOH23:GOH27 GYD23:GYD27 HHZ23:HHZ27 HRV23:HRV27 IBR23:IBR27 ILN23:ILN27 IVJ23:IVJ27 JFF23:JFF27 JPB23:JPB27 JYX23:JYX27 KIT23:KIT27 KSP23:KSP27 LCL23:LCL27 LMH23:LMH27 LWD23:LWD27 MFZ23:MFZ27 MPV23:MPV27 MZR23:MZR27 NJN23:NJN27 NTJ23:NTJ27 ODF23:ODF27 ONB23:ONB27 OWX23:OWX27 PGT23:PGT27 PQP23:PQP27 QAL23:QAL27 QKH23:QKH27 QUD23:QUD27 RDZ23:RDZ27 RNV23:RNV27 RXR23:RXR27 SHN23:SHN27 SRJ23:SRJ27 TBF23:TBF27 TLB23:TLB27 TUX23:TUX27 UET23:UET27 UOP23:UOP27 UYL23:UYL27 VIH23:VIH27 VSD23:VSD27 WBZ23:WBZ27 WLV23:WLV27 WVR23:WVR27 J65559:J65563 JF65559:JF65563 TB65559:TB65563 ACX65559:ACX65563 AMT65559:AMT65563 AWP65559:AWP65563 BGL65559:BGL65563 BQH65559:BQH65563 CAD65559:CAD65563 CJZ65559:CJZ65563 CTV65559:CTV65563 DDR65559:DDR65563 DNN65559:DNN65563 DXJ65559:DXJ65563 EHF65559:EHF65563 ERB65559:ERB65563 FAX65559:FAX65563 FKT65559:FKT65563 FUP65559:FUP65563 GEL65559:GEL65563 GOH65559:GOH65563 GYD65559:GYD65563 HHZ65559:HHZ65563 HRV65559:HRV65563 IBR65559:IBR65563 ILN65559:ILN65563 IVJ65559:IVJ65563 JFF65559:JFF65563 JPB65559:JPB65563 JYX65559:JYX65563 KIT65559:KIT65563 KSP65559:KSP65563 LCL65559:LCL65563 LMH65559:LMH65563 LWD65559:LWD65563 MFZ65559:MFZ65563 MPV65559:MPV65563 MZR65559:MZR65563 NJN65559:NJN65563 NTJ65559:NTJ65563 ODF65559:ODF65563 ONB65559:ONB65563 OWX65559:OWX65563 PGT65559:PGT65563 PQP65559:PQP65563 QAL65559:QAL65563 QKH65559:QKH65563 QUD65559:QUD65563 RDZ65559:RDZ65563 RNV65559:RNV65563 RXR65559:RXR65563 SHN65559:SHN65563 SRJ65559:SRJ65563 TBF65559:TBF65563 TLB65559:TLB65563 TUX65559:TUX65563 UET65559:UET65563 UOP65559:UOP65563 UYL65559:UYL65563 VIH65559:VIH65563 VSD65559:VSD65563 WBZ65559:WBZ65563 WLV65559:WLV65563 WVR65559:WVR65563 J131095:J131099 JF131095:JF131099 TB131095:TB131099 ACX131095:ACX131099 AMT131095:AMT131099 AWP131095:AWP131099 BGL131095:BGL131099 BQH131095:BQH131099 CAD131095:CAD131099 CJZ131095:CJZ131099 CTV131095:CTV131099 DDR131095:DDR131099 DNN131095:DNN131099 DXJ131095:DXJ131099 EHF131095:EHF131099 ERB131095:ERB131099 FAX131095:FAX131099 FKT131095:FKT131099 FUP131095:FUP131099 GEL131095:GEL131099 GOH131095:GOH131099 GYD131095:GYD131099 HHZ131095:HHZ131099 HRV131095:HRV131099 IBR131095:IBR131099 ILN131095:ILN131099 IVJ131095:IVJ131099 JFF131095:JFF131099 JPB131095:JPB131099 JYX131095:JYX131099 KIT131095:KIT131099 KSP131095:KSP131099 LCL131095:LCL131099 LMH131095:LMH131099 LWD131095:LWD131099 MFZ131095:MFZ131099 MPV131095:MPV131099 MZR131095:MZR131099 NJN131095:NJN131099 NTJ131095:NTJ131099 ODF131095:ODF131099 ONB131095:ONB131099 OWX131095:OWX131099 PGT131095:PGT131099 PQP131095:PQP131099 QAL131095:QAL131099 QKH131095:QKH131099 QUD131095:QUD131099 RDZ131095:RDZ131099 RNV131095:RNV131099 RXR131095:RXR131099 SHN131095:SHN131099 SRJ131095:SRJ131099 TBF131095:TBF131099 TLB131095:TLB131099 TUX131095:TUX131099 UET131095:UET131099 UOP131095:UOP131099 UYL131095:UYL131099 VIH131095:VIH131099 VSD131095:VSD131099 WBZ131095:WBZ131099 WLV131095:WLV131099 WVR131095:WVR131099 J196631:J196635 JF196631:JF196635 TB196631:TB196635 ACX196631:ACX196635 AMT196631:AMT196635 AWP196631:AWP196635 BGL196631:BGL196635 BQH196631:BQH196635 CAD196631:CAD196635 CJZ196631:CJZ196635 CTV196631:CTV196635 DDR196631:DDR196635 DNN196631:DNN196635 DXJ196631:DXJ196635 EHF196631:EHF196635 ERB196631:ERB196635 FAX196631:FAX196635 FKT196631:FKT196635 FUP196631:FUP196635 GEL196631:GEL196635 GOH196631:GOH196635 GYD196631:GYD196635 HHZ196631:HHZ196635 HRV196631:HRV196635 IBR196631:IBR196635 ILN196631:ILN196635 IVJ196631:IVJ196635 JFF196631:JFF196635 JPB196631:JPB196635 JYX196631:JYX196635 KIT196631:KIT196635 KSP196631:KSP196635 LCL196631:LCL196635 LMH196631:LMH196635 LWD196631:LWD196635 MFZ196631:MFZ196635 MPV196631:MPV196635 MZR196631:MZR196635 NJN196631:NJN196635 NTJ196631:NTJ196635 ODF196631:ODF196635 ONB196631:ONB196635 OWX196631:OWX196635 PGT196631:PGT196635 PQP196631:PQP196635 QAL196631:QAL196635 QKH196631:QKH196635 QUD196631:QUD196635 RDZ196631:RDZ196635 RNV196631:RNV196635 RXR196631:RXR196635 SHN196631:SHN196635 SRJ196631:SRJ196635 TBF196631:TBF196635 TLB196631:TLB196635 TUX196631:TUX196635 UET196631:UET196635 UOP196631:UOP196635 UYL196631:UYL196635 VIH196631:VIH196635 VSD196631:VSD196635 WBZ196631:WBZ196635 WLV196631:WLV196635 WVR196631:WVR196635 J262167:J262171 JF262167:JF262171 TB262167:TB262171 ACX262167:ACX262171 AMT262167:AMT262171 AWP262167:AWP262171 BGL262167:BGL262171 BQH262167:BQH262171 CAD262167:CAD262171 CJZ262167:CJZ262171 CTV262167:CTV262171 DDR262167:DDR262171 DNN262167:DNN262171 DXJ262167:DXJ262171 EHF262167:EHF262171 ERB262167:ERB262171 FAX262167:FAX262171 FKT262167:FKT262171 FUP262167:FUP262171 GEL262167:GEL262171 GOH262167:GOH262171 GYD262167:GYD262171 HHZ262167:HHZ262171 HRV262167:HRV262171 IBR262167:IBR262171 ILN262167:ILN262171 IVJ262167:IVJ262171 JFF262167:JFF262171 JPB262167:JPB262171 JYX262167:JYX262171 KIT262167:KIT262171 KSP262167:KSP262171 LCL262167:LCL262171 LMH262167:LMH262171 LWD262167:LWD262171 MFZ262167:MFZ262171 MPV262167:MPV262171 MZR262167:MZR262171 NJN262167:NJN262171 NTJ262167:NTJ262171 ODF262167:ODF262171 ONB262167:ONB262171 OWX262167:OWX262171 PGT262167:PGT262171 PQP262167:PQP262171 QAL262167:QAL262171 QKH262167:QKH262171 QUD262167:QUD262171 RDZ262167:RDZ262171 RNV262167:RNV262171 RXR262167:RXR262171 SHN262167:SHN262171 SRJ262167:SRJ262171 TBF262167:TBF262171 TLB262167:TLB262171 TUX262167:TUX262171 UET262167:UET262171 UOP262167:UOP262171 UYL262167:UYL262171 VIH262167:VIH262171 VSD262167:VSD262171 WBZ262167:WBZ262171 WLV262167:WLV262171 WVR262167:WVR262171 J327703:J327707 JF327703:JF327707 TB327703:TB327707 ACX327703:ACX327707 AMT327703:AMT327707 AWP327703:AWP327707 BGL327703:BGL327707 BQH327703:BQH327707 CAD327703:CAD327707 CJZ327703:CJZ327707 CTV327703:CTV327707 DDR327703:DDR327707 DNN327703:DNN327707 DXJ327703:DXJ327707 EHF327703:EHF327707 ERB327703:ERB327707 FAX327703:FAX327707 FKT327703:FKT327707 FUP327703:FUP327707 GEL327703:GEL327707 GOH327703:GOH327707 GYD327703:GYD327707 HHZ327703:HHZ327707 HRV327703:HRV327707 IBR327703:IBR327707 ILN327703:ILN327707 IVJ327703:IVJ327707 JFF327703:JFF327707 JPB327703:JPB327707 JYX327703:JYX327707 KIT327703:KIT327707 KSP327703:KSP327707 LCL327703:LCL327707 LMH327703:LMH327707 LWD327703:LWD327707 MFZ327703:MFZ327707 MPV327703:MPV327707 MZR327703:MZR327707 NJN327703:NJN327707 NTJ327703:NTJ327707 ODF327703:ODF327707 ONB327703:ONB327707 OWX327703:OWX327707 PGT327703:PGT327707 PQP327703:PQP327707 QAL327703:QAL327707 QKH327703:QKH327707 QUD327703:QUD327707 RDZ327703:RDZ327707 RNV327703:RNV327707 RXR327703:RXR327707 SHN327703:SHN327707 SRJ327703:SRJ327707 TBF327703:TBF327707 TLB327703:TLB327707 TUX327703:TUX327707 UET327703:UET327707 UOP327703:UOP327707 UYL327703:UYL327707 VIH327703:VIH327707 VSD327703:VSD327707 WBZ327703:WBZ327707 WLV327703:WLV327707 WVR327703:WVR327707 J393239:J393243 JF393239:JF393243 TB393239:TB393243 ACX393239:ACX393243 AMT393239:AMT393243 AWP393239:AWP393243 BGL393239:BGL393243 BQH393239:BQH393243 CAD393239:CAD393243 CJZ393239:CJZ393243 CTV393239:CTV393243 DDR393239:DDR393243 DNN393239:DNN393243 DXJ393239:DXJ393243 EHF393239:EHF393243 ERB393239:ERB393243 FAX393239:FAX393243 FKT393239:FKT393243 FUP393239:FUP393243 GEL393239:GEL393243 GOH393239:GOH393243 GYD393239:GYD393243 HHZ393239:HHZ393243 HRV393239:HRV393243 IBR393239:IBR393243 ILN393239:ILN393243 IVJ393239:IVJ393243 JFF393239:JFF393243 JPB393239:JPB393243 JYX393239:JYX393243 KIT393239:KIT393243 KSP393239:KSP393243 LCL393239:LCL393243 LMH393239:LMH393243 LWD393239:LWD393243 MFZ393239:MFZ393243 MPV393239:MPV393243 MZR393239:MZR393243 NJN393239:NJN393243 NTJ393239:NTJ393243 ODF393239:ODF393243 ONB393239:ONB393243 OWX393239:OWX393243 PGT393239:PGT393243 PQP393239:PQP393243 QAL393239:QAL393243 QKH393239:QKH393243 QUD393239:QUD393243 RDZ393239:RDZ393243 RNV393239:RNV393243 RXR393239:RXR393243 SHN393239:SHN393243 SRJ393239:SRJ393243 TBF393239:TBF393243 TLB393239:TLB393243 TUX393239:TUX393243 UET393239:UET393243 UOP393239:UOP393243 UYL393239:UYL393243 VIH393239:VIH393243 VSD393239:VSD393243 WBZ393239:WBZ393243 WLV393239:WLV393243 WVR393239:WVR393243 J458775:J458779 JF458775:JF458779 TB458775:TB458779 ACX458775:ACX458779 AMT458775:AMT458779 AWP458775:AWP458779 BGL458775:BGL458779 BQH458775:BQH458779 CAD458775:CAD458779 CJZ458775:CJZ458779 CTV458775:CTV458779 DDR458775:DDR458779 DNN458775:DNN458779 DXJ458775:DXJ458779 EHF458775:EHF458779 ERB458775:ERB458779 FAX458775:FAX458779 FKT458775:FKT458779 FUP458775:FUP458779 GEL458775:GEL458779 GOH458775:GOH458779 GYD458775:GYD458779 HHZ458775:HHZ458779 HRV458775:HRV458779 IBR458775:IBR458779 ILN458775:ILN458779 IVJ458775:IVJ458779 JFF458775:JFF458779 JPB458775:JPB458779 JYX458775:JYX458779 KIT458775:KIT458779 KSP458775:KSP458779 LCL458775:LCL458779 LMH458775:LMH458779 LWD458775:LWD458779 MFZ458775:MFZ458779 MPV458775:MPV458779 MZR458775:MZR458779 NJN458775:NJN458779 NTJ458775:NTJ458779 ODF458775:ODF458779 ONB458775:ONB458779 OWX458775:OWX458779 PGT458775:PGT458779 PQP458775:PQP458779 QAL458775:QAL458779 QKH458775:QKH458779 QUD458775:QUD458779 RDZ458775:RDZ458779 RNV458775:RNV458779 RXR458775:RXR458779 SHN458775:SHN458779 SRJ458775:SRJ458779 TBF458775:TBF458779 TLB458775:TLB458779 TUX458775:TUX458779 UET458775:UET458779 UOP458775:UOP458779 UYL458775:UYL458779 VIH458775:VIH458779 VSD458775:VSD458779 WBZ458775:WBZ458779 WLV458775:WLV458779 WVR458775:WVR458779 J524311:J524315 JF524311:JF524315 TB524311:TB524315 ACX524311:ACX524315 AMT524311:AMT524315 AWP524311:AWP524315 BGL524311:BGL524315 BQH524311:BQH524315 CAD524311:CAD524315 CJZ524311:CJZ524315 CTV524311:CTV524315 DDR524311:DDR524315 DNN524311:DNN524315 DXJ524311:DXJ524315 EHF524311:EHF524315 ERB524311:ERB524315 FAX524311:FAX524315 FKT524311:FKT524315 FUP524311:FUP524315 GEL524311:GEL524315 GOH524311:GOH524315 GYD524311:GYD524315 HHZ524311:HHZ524315 HRV524311:HRV524315 IBR524311:IBR524315 ILN524311:ILN524315 IVJ524311:IVJ524315 JFF524311:JFF524315 JPB524311:JPB524315 JYX524311:JYX524315 KIT524311:KIT524315 KSP524311:KSP524315 LCL524311:LCL524315 LMH524311:LMH524315 LWD524311:LWD524315 MFZ524311:MFZ524315 MPV524311:MPV524315 MZR524311:MZR524315 NJN524311:NJN524315 NTJ524311:NTJ524315 ODF524311:ODF524315 ONB524311:ONB524315 OWX524311:OWX524315 PGT524311:PGT524315 PQP524311:PQP524315 QAL524311:QAL524315 QKH524311:QKH524315 QUD524311:QUD524315 RDZ524311:RDZ524315 RNV524311:RNV524315 RXR524311:RXR524315 SHN524311:SHN524315 SRJ524311:SRJ524315 TBF524311:TBF524315 TLB524311:TLB524315 TUX524311:TUX524315 UET524311:UET524315 UOP524311:UOP524315 UYL524311:UYL524315 VIH524311:VIH524315 VSD524311:VSD524315 WBZ524311:WBZ524315 WLV524311:WLV524315 WVR524311:WVR524315 J589847:J589851 JF589847:JF589851 TB589847:TB589851 ACX589847:ACX589851 AMT589847:AMT589851 AWP589847:AWP589851 BGL589847:BGL589851 BQH589847:BQH589851 CAD589847:CAD589851 CJZ589847:CJZ589851 CTV589847:CTV589851 DDR589847:DDR589851 DNN589847:DNN589851 DXJ589847:DXJ589851 EHF589847:EHF589851 ERB589847:ERB589851 FAX589847:FAX589851 FKT589847:FKT589851 FUP589847:FUP589851 GEL589847:GEL589851 GOH589847:GOH589851 GYD589847:GYD589851 HHZ589847:HHZ589851 HRV589847:HRV589851 IBR589847:IBR589851 ILN589847:ILN589851 IVJ589847:IVJ589851 JFF589847:JFF589851 JPB589847:JPB589851 JYX589847:JYX589851 KIT589847:KIT589851 KSP589847:KSP589851 LCL589847:LCL589851 LMH589847:LMH589851 LWD589847:LWD589851 MFZ589847:MFZ589851 MPV589847:MPV589851 MZR589847:MZR589851 NJN589847:NJN589851 NTJ589847:NTJ589851 ODF589847:ODF589851 ONB589847:ONB589851 OWX589847:OWX589851 PGT589847:PGT589851 PQP589847:PQP589851 QAL589847:QAL589851 QKH589847:QKH589851 QUD589847:QUD589851 RDZ589847:RDZ589851 RNV589847:RNV589851 RXR589847:RXR589851 SHN589847:SHN589851 SRJ589847:SRJ589851 TBF589847:TBF589851 TLB589847:TLB589851 TUX589847:TUX589851 UET589847:UET589851 UOP589847:UOP589851 UYL589847:UYL589851 VIH589847:VIH589851 VSD589847:VSD589851 WBZ589847:WBZ589851 WLV589847:WLV589851 WVR589847:WVR589851 J655383:J655387 JF655383:JF655387 TB655383:TB655387 ACX655383:ACX655387 AMT655383:AMT655387 AWP655383:AWP655387 BGL655383:BGL655387 BQH655383:BQH655387 CAD655383:CAD655387 CJZ655383:CJZ655387 CTV655383:CTV655387 DDR655383:DDR655387 DNN655383:DNN655387 DXJ655383:DXJ655387 EHF655383:EHF655387 ERB655383:ERB655387 FAX655383:FAX655387 FKT655383:FKT655387 FUP655383:FUP655387 GEL655383:GEL655387 GOH655383:GOH655387 GYD655383:GYD655387 HHZ655383:HHZ655387 HRV655383:HRV655387 IBR655383:IBR655387 ILN655383:ILN655387 IVJ655383:IVJ655387 JFF655383:JFF655387 JPB655383:JPB655387 JYX655383:JYX655387 KIT655383:KIT655387 KSP655383:KSP655387 LCL655383:LCL655387 LMH655383:LMH655387 LWD655383:LWD655387 MFZ655383:MFZ655387 MPV655383:MPV655387 MZR655383:MZR655387 NJN655383:NJN655387 NTJ655383:NTJ655387 ODF655383:ODF655387 ONB655383:ONB655387 OWX655383:OWX655387 PGT655383:PGT655387 PQP655383:PQP655387 QAL655383:QAL655387 QKH655383:QKH655387 QUD655383:QUD655387 RDZ655383:RDZ655387 RNV655383:RNV655387 RXR655383:RXR655387 SHN655383:SHN655387 SRJ655383:SRJ655387 TBF655383:TBF655387 TLB655383:TLB655387 TUX655383:TUX655387 UET655383:UET655387 UOP655383:UOP655387 UYL655383:UYL655387 VIH655383:VIH655387 VSD655383:VSD655387 WBZ655383:WBZ655387 WLV655383:WLV655387 WVR655383:WVR655387 J720919:J720923 JF720919:JF720923 TB720919:TB720923 ACX720919:ACX720923 AMT720919:AMT720923 AWP720919:AWP720923 BGL720919:BGL720923 BQH720919:BQH720923 CAD720919:CAD720923 CJZ720919:CJZ720923 CTV720919:CTV720923 DDR720919:DDR720923 DNN720919:DNN720923 DXJ720919:DXJ720923 EHF720919:EHF720923 ERB720919:ERB720923 FAX720919:FAX720923 FKT720919:FKT720923 FUP720919:FUP720923 GEL720919:GEL720923 GOH720919:GOH720923 GYD720919:GYD720923 HHZ720919:HHZ720923 HRV720919:HRV720923 IBR720919:IBR720923 ILN720919:ILN720923 IVJ720919:IVJ720923 JFF720919:JFF720923 JPB720919:JPB720923 JYX720919:JYX720923 KIT720919:KIT720923 KSP720919:KSP720923 LCL720919:LCL720923 LMH720919:LMH720923 LWD720919:LWD720923 MFZ720919:MFZ720923 MPV720919:MPV720923 MZR720919:MZR720923 NJN720919:NJN720923 NTJ720919:NTJ720923 ODF720919:ODF720923 ONB720919:ONB720923 OWX720919:OWX720923 PGT720919:PGT720923 PQP720919:PQP720923 QAL720919:QAL720923 QKH720919:QKH720923 QUD720919:QUD720923 RDZ720919:RDZ720923 RNV720919:RNV720923 RXR720919:RXR720923 SHN720919:SHN720923 SRJ720919:SRJ720923 TBF720919:TBF720923 TLB720919:TLB720923 TUX720919:TUX720923 UET720919:UET720923 UOP720919:UOP720923 UYL720919:UYL720923 VIH720919:VIH720923 VSD720919:VSD720923 WBZ720919:WBZ720923 WLV720919:WLV720923 WVR720919:WVR720923 J786455:J786459 JF786455:JF786459 TB786455:TB786459 ACX786455:ACX786459 AMT786455:AMT786459 AWP786455:AWP786459 BGL786455:BGL786459 BQH786455:BQH786459 CAD786455:CAD786459 CJZ786455:CJZ786459 CTV786455:CTV786459 DDR786455:DDR786459 DNN786455:DNN786459 DXJ786455:DXJ786459 EHF786455:EHF786459 ERB786455:ERB786459 FAX786455:FAX786459 FKT786455:FKT786459 FUP786455:FUP786459 GEL786455:GEL786459 GOH786455:GOH786459 GYD786455:GYD786459 HHZ786455:HHZ786459 HRV786455:HRV786459 IBR786455:IBR786459 ILN786455:ILN786459 IVJ786455:IVJ786459 JFF786455:JFF786459 JPB786455:JPB786459 JYX786455:JYX786459 KIT786455:KIT786459 KSP786455:KSP786459 LCL786455:LCL786459 LMH786455:LMH786459 LWD786455:LWD786459 MFZ786455:MFZ786459 MPV786455:MPV786459 MZR786455:MZR786459 NJN786455:NJN786459 NTJ786455:NTJ786459 ODF786455:ODF786459 ONB786455:ONB786459 OWX786455:OWX786459 PGT786455:PGT786459 PQP786455:PQP786459 QAL786455:QAL786459 QKH786455:QKH786459 QUD786455:QUD786459 RDZ786455:RDZ786459 RNV786455:RNV786459 RXR786455:RXR786459 SHN786455:SHN786459 SRJ786455:SRJ786459 TBF786455:TBF786459 TLB786455:TLB786459 TUX786455:TUX786459 UET786455:UET786459 UOP786455:UOP786459 UYL786455:UYL786459 VIH786455:VIH786459 VSD786455:VSD786459 WBZ786455:WBZ786459 WLV786455:WLV786459 WVR786455:WVR786459 J851991:J851995 JF851991:JF851995 TB851991:TB851995 ACX851991:ACX851995 AMT851991:AMT851995 AWP851991:AWP851995 BGL851991:BGL851995 BQH851991:BQH851995 CAD851991:CAD851995 CJZ851991:CJZ851995 CTV851991:CTV851995 DDR851991:DDR851995 DNN851991:DNN851995 DXJ851991:DXJ851995 EHF851991:EHF851995 ERB851991:ERB851995 FAX851991:FAX851995 FKT851991:FKT851995 FUP851991:FUP851995 GEL851991:GEL851995 GOH851991:GOH851995 GYD851991:GYD851995 HHZ851991:HHZ851995 HRV851991:HRV851995 IBR851991:IBR851995 ILN851991:ILN851995 IVJ851991:IVJ851995 JFF851991:JFF851995 JPB851991:JPB851995 JYX851991:JYX851995 KIT851991:KIT851995 KSP851991:KSP851995 LCL851991:LCL851995 LMH851991:LMH851995 LWD851991:LWD851995 MFZ851991:MFZ851995 MPV851991:MPV851995 MZR851991:MZR851995 NJN851991:NJN851995 NTJ851991:NTJ851995 ODF851991:ODF851995 ONB851991:ONB851995 OWX851991:OWX851995 PGT851991:PGT851995 PQP851991:PQP851995 QAL851991:QAL851995 QKH851991:QKH851995 QUD851991:QUD851995 RDZ851991:RDZ851995 RNV851991:RNV851995 RXR851991:RXR851995 SHN851991:SHN851995 SRJ851991:SRJ851995 TBF851991:TBF851995 TLB851991:TLB851995 TUX851991:TUX851995 UET851991:UET851995 UOP851991:UOP851995 UYL851991:UYL851995 VIH851991:VIH851995 VSD851991:VSD851995 WBZ851991:WBZ851995 WLV851991:WLV851995 WVR851991:WVR851995 J917527:J917531 JF917527:JF917531 TB917527:TB917531 ACX917527:ACX917531 AMT917527:AMT917531 AWP917527:AWP917531 BGL917527:BGL917531 BQH917527:BQH917531 CAD917527:CAD917531 CJZ917527:CJZ917531 CTV917527:CTV917531 DDR917527:DDR917531 DNN917527:DNN917531 DXJ917527:DXJ917531 EHF917527:EHF917531 ERB917527:ERB917531 FAX917527:FAX917531 FKT917527:FKT917531 FUP917527:FUP917531 GEL917527:GEL917531 GOH917527:GOH917531 GYD917527:GYD917531 HHZ917527:HHZ917531 HRV917527:HRV917531 IBR917527:IBR917531 ILN917527:ILN917531 IVJ917527:IVJ917531 JFF917527:JFF917531 JPB917527:JPB917531 JYX917527:JYX917531 KIT917527:KIT917531 KSP917527:KSP917531 LCL917527:LCL917531 LMH917527:LMH917531 LWD917527:LWD917531 MFZ917527:MFZ917531 MPV917527:MPV917531 MZR917527:MZR917531 NJN917527:NJN917531 NTJ917527:NTJ917531 ODF917527:ODF917531 ONB917527:ONB917531 OWX917527:OWX917531 PGT917527:PGT917531 PQP917527:PQP917531 QAL917527:QAL917531 QKH917527:QKH917531 QUD917527:QUD917531 RDZ917527:RDZ917531 RNV917527:RNV917531 RXR917527:RXR917531 SHN917527:SHN917531 SRJ917527:SRJ917531 TBF917527:TBF917531 TLB917527:TLB917531 TUX917527:TUX917531 UET917527:UET917531 UOP917527:UOP917531 UYL917527:UYL917531 VIH917527:VIH917531 VSD917527:VSD917531 WBZ917527:WBZ917531 WLV917527:WLV917531 WVR917527:WVR917531 J983063:J983067 JF983063:JF983067 TB983063:TB983067 ACX983063:ACX983067 AMT983063:AMT983067 AWP983063:AWP983067 BGL983063:BGL983067 BQH983063:BQH983067 CAD983063:CAD983067 CJZ983063:CJZ983067 CTV983063:CTV983067 DDR983063:DDR983067 DNN983063:DNN983067 DXJ983063:DXJ983067 EHF983063:EHF983067 ERB983063:ERB983067 FAX983063:FAX983067 FKT983063:FKT983067 FUP983063:FUP983067 GEL983063:GEL983067 GOH983063:GOH983067 GYD983063:GYD983067 HHZ983063:HHZ983067 HRV983063:HRV983067 IBR983063:IBR983067 ILN983063:ILN983067 IVJ983063:IVJ983067 JFF983063:JFF983067 JPB983063:JPB983067 JYX983063:JYX983067 KIT983063:KIT983067 KSP983063:KSP983067 LCL983063:LCL983067 LMH983063:LMH983067 LWD983063:LWD983067 MFZ983063:MFZ983067 MPV983063:MPV983067 MZR983063:MZR983067 NJN983063:NJN983067 NTJ983063:NTJ983067 ODF983063:ODF983067 ONB983063:ONB983067 OWX983063:OWX983067 PGT983063:PGT983067 PQP983063:PQP983067 QAL983063:QAL983067 QKH983063:QKH983067 QUD983063:QUD983067 RDZ983063:RDZ983067 RNV983063:RNV983067 RXR983063:RXR983067 SHN983063:SHN983067 SRJ983063:SRJ983067 TBF983063:TBF983067 TLB983063:TLB983067 TUX983063:TUX983067 UET983063:UET983067 UOP983063:UOP983067 UYL983063:UYL983067 VIH983063:VIH983067 VSD983063:VSD983067 WBZ983063:WBZ983067 WLV983063:WLV983067 WVR983063:WVR983067" xr:uid="{23A1D5AD-FBE1-4BF1-8CCC-A829BD58FFF0}"/>
  </dataValidations>
  <pageMargins left="0.2" right="0.2" top="0.75" bottom="0.75" header="0.3" footer="0.3"/>
  <pageSetup paperSize="9" scale="41"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5E01-B98B-44D1-9C72-A2BBD41E6E9C}">
  <dimension ref="B2:Q49"/>
  <sheetViews>
    <sheetView zoomScale="85" zoomScaleNormal="85" workbookViewId="0">
      <pane xSplit="10" ySplit="8" topLeftCell="K9" activePane="bottomRight" state="frozen"/>
      <selection pane="topRight" activeCell="K1" sqref="K1"/>
      <selection pane="bottomLeft" activeCell="A9" sqref="A9"/>
      <selection pane="bottomRight" activeCell="F57" sqref="F57"/>
    </sheetView>
  </sheetViews>
  <sheetFormatPr defaultRowHeight="18.75"/>
  <cols>
    <col min="1" max="1" width="2.625" style="3" customWidth="1"/>
    <col min="2" max="2" width="5.75" style="8" customWidth="1"/>
    <col min="3" max="4" width="20.625" style="3" customWidth="1"/>
    <col min="5" max="5" width="40.625" style="3" customWidth="1"/>
    <col min="6" max="6" width="6.25" style="3" customWidth="1"/>
    <col min="7" max="8" width="9.875" style="3" bestFit="1" customWidth="1"/>
    <col min="9" max="9" width="5.75" style="10" customWidth="1"/>
    <col min="10" max="10" width="35.75" style="3" customWidth="1"/>
    <col min="11" max="11" width="25.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35.75" style="3" customWidth="1"/>
    <col min="267" max="267" width="25.75" style="3" customWidth="1"/>
    <col min="268"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35.75" style="3" customWidth="1"/>
    <col min="523" max="523" width="25.75" style="3" customWidth="1"/>
    <col min="524"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35.75" style="3" customWidth="1"/>
    <col min="779" max="779" width="25.75" style="3" customWidth="1"/>
    <col min="780"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35.75" style="3" customWidth="1"/>
    <col min="1035" max="1035" width="25.75" style="3" customWidth="1"/>
    <col min="1036"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35.75" style="3" customWidth="1"/>
    <col min="1291" max="1291" width="25.75" style="3" customWidth="1"/>
    <col min="1292"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35.75" style="3" customWidth="1"/>
    <col min="1547" max="1547" width="25.75" style="3" customWidth="1"/>
    <col min="1548"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35.75" style="3" customWidth="1"/>
    <col min="1803" max="1803" width="25.75" style="3" customWidth="1"/>
    <col min="1804"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35.75" style="3" customWidth="1"/>
    <col min="2059" max="2059" width="25.75" style="3" customWidth="1"/>
    <col min="2060"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35.75" style="3" customWidth="1"/>
    <col min="2315" max="2315" width="25.75" style="3" customWidth="1"/>
    <col min="2316"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35.75" style="3" customWidth="1"/>
    <col min="2571" max="2571" width="25.75" style="3" customWidth="1"/>
    <col min="2572"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35.75" style="3" customWidth="1"/>
    <col min="2827" max="2827" width="25.75" style="3" customWidth="1"/>
    <col min="2828"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35.75" style="3" customWidth="1"/>
    <col min="3083" max="3083" width="25.75" style="3" customWidth="1"/>
    <col min="3084"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35.75" style="3" customWidth="1"/>
    <col min="3339" max="3339" width="25.75" style="3" customWidth="1"/>
    <col min="3340"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35.75" style="3" customWidth="1"/>
    <col min="3595" max="3595" width="25.75" style="3" customWidth="1"/>
    <col min="3596"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35.75" style="3" customWidth="1"/>
    <col min="3851" max="3851" width="25.75" style="3" customWidth="1"/>
    <col min="3852"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35.75" style="3" customWidth="1"/>
    <col min="4107" max="4107" width="25.75" style="3" customWidth="1"/>
    <col min="4108"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35.75" style="3" customWidth="1"/>
    <col min="4363" max="4363" width="25.75" style="3" customWidth="1"/>
    <col min="4364"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35.75" style="3" customWidth="1"/>
    <col min="4619" max="4619" width="25.75" style="3" customWidth="1"/>
    <col min="4620"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35.75" style="3" customWidth="1"/>
    <col min="4875" max="4875" width="25.75" style="3" customWidth="1"/>
    <col min="4876"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35.75" style="3" customWidth="1"/>
    <col min="5131" max="5131" width="25.75" style="3" customWidth="1"/>
    <col min="5132"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35.75" style="3" customWidth="1"/>
    <col min="5387" max="5387" width="25.75" style="3" customWidth="1"/>
    <col min="5388"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35.75" style="3" customWidth="1"/>
    <col min="5643" max="5643" width="25.75" style="3" customWidth="1"/>
    <col min="5644"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35.75" style="3" customWidth="1"/>
    <col min="5899" max="5899" width="25.75" style="3" customWidth="1"/>
    <col min="5900"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35.75" style="3" customWidth="1"/>
    <col min="6155" max="6155" width="25.75" style="3" customWidth="1"/>
    <col min="6156"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35.75" style="3" customWidth="1"/>
    <col min="6411" max="6411" width="25.75" style="3" customWidth="1"/>
    <col min="6412"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35.75" style="3" customWidth="1"/>
    <col min="6667" max="6667" width="25.75" style="3" customWidth="1"/>
    <col min="6668"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35.75" style="3" customWidth="1"/>
    <col min="6923" max="6923" width="25.75" style="3" customWidth="1"/>
    <col min="6924"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35.75" style="3" customWidth="1"/>
    <col min="7179" max="7179" width="25.75" style="3" customWidth="1"/>
    <col min="7180"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35.75" style="3" customWidth="1"/>
    <col min="7435" max="7435" width="25.75" style="3" customWidth="1"/>
    <col min="7436"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35.75" style="3" customWidth="1"/>
    <col min="7691" max="7691" width="25.75" style="3" customWidth="1"/>
    <col min="7692"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35.75" style="3" customWidth="1"/>
    <col min="7947" max="7947" width="25.75" style="3" customWidth="1"/>
    <col min="7948"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35.75" style="3" customWidth="1"/>
    <col min="8203" max="8203" width="25.75" style="3" customWidth="1"/>
    <col min="8204"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35.75" style="3" customWidth="1"/>
    <col min="8459" max="8459" width="25.75" style="3" customWidth="1"/>
    <col min="8460"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35.75" style="3" customWidth="1"/>
    <col min="8715" max="8715" width="25.75" style="3" customWidth="1"/>
    <col min="8716"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35.75" style="3" customWidth="1"/>
    <col min="8971" max="8971" width="25.75" style="3" customWidth="1"/>
    <col min="8972"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35.75" style="3" customWidth="1"/>
    <col min="9227" max="9227" width="25.75" style="3" customWidth="1"/>
    <col min="9228"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35.75" style="3" customWidth="1"/>
    <col min="9483" max="9483" width="25.75" style="3" customWidth="1"/>
    <col min="9484"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35.75" style="3" customWidth="1"/>
    <col min="9739" max="9739" width="25.75" style="3" customWidth="1"/>
    <col min="9740"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35.75" style="3" customWidth="1"/>
    <col min="9995" max="9995" width="25.75" style="3" customWidth="1"/>
    <col min="9996"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35.75" style="3" customWidth="1"/>
    <col min="10251" max="10251" width="25.75" style="3" customWidth="1"/>
    <col min="10252"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35.75" style="3" customWidth="1"/>
    <col min="10507" max="10507" width="25.75" style="3" customWidth="1"/>
    <col min="10508"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35.75" style="3" customWidth="1"/>
    <col min="10763" max="10763" width="25.75" style="3" customWidth="1"/>
    <col min="10764"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35.75" style="3" customWidth="1"/>
    <col min="11019" max="11019" width="25.75" style="3" customWidth="1"/>
    <col min="11020"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35.75" style="3" customWidth="1"/>
    <col min="11275" max="11275" width="25.75" style="3" customWidth="1"/>
    <col min="11276"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35.75" style="3" customWidth="1"/>
    <col min="11531" max="11531" width="25.75" style="3" customWidth="1"/>
    <col min="11532"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35.75" style="3" customWidth="1"/>
    <col min="11787" max="11787" width="25.75" style="3" customWidth="1"/>
    <col min="11788"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35.75" style="3" customWidth="1"/>
    <col min="12043" max="12043" width="25.75" style="3" customWidth="1"/>
    <col min="12044"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35.75" style="3" customWidth="1"/>
    <col min="12299" max="12299" width="25.75" style="3" customWidth="1"/>
    <col min="12300"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35.75" style="3" customWidth="1"/>
    <col min="12555" max="12555" width="25.75" style="3" customWidth="1"/>
    <col min="12556"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35.75" style="3" customWidth="1"/>
    <col min="12811" max="12811" width="25.75" style="3" customWidth="1"/>
    <col min="12812"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35.75" style="3" customWidth="1"/>
    <col min="13067" max="13067" width="25.75" style="3" customWidth="1"/>
    <col min="13068"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35.75" style="3" customWidth="1"/>
    <col min="13323" max="13323" width="25.75" style="3" customWidth="1"/>
    <col min="13324"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35.75" style="3" customWidth="1"/>
    <col min="13579" max="13579" width="25.75" style="3" customWidth="1"/>
    <col min="13580"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35.75" style="3" customWidth="1"/>
    <col min="13835" max="13835" width="25.75" style="3" customWidth="1"/>
    <col min="13836"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35.75" style="3" customWidth="1"/>
    <col min="14091" max="14091" width="25.75" style="3" customWidth="1"/>
    <col min="14092"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35.75" style="3" customWidth="1"/>
    <col min="14347" max="14347" width="25.75" style="3" customWidth="1"/>
    <col min="14348"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35.75" style="3" customWidth="1"/>
    <col min="14603" max="14603" width="25.75" style="3" customWidth="1"/>
    <col min="14604"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35.75" style="3" customWidth="1"/>
    <col min="14859" max="14859" width="25.75" style="3" customWidth="1"/>
    <col min="14860"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35.75" style="3" customWidth="1"/>
    <col min="15115" max="15115" width="25.75" style="3" customWidth="1"/>
    <col min="15116"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35.75" style="3" customWidth="1"/>
    <col min="15371" max="15371" width="25.75" style="3" customWidth="1"/>
    <col min="15372"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35.75" style="3" customWidth="1"/>
    <col min="15627" max="15627" width="25.75" style="3" customWidth="1"/>
    <col min="15628"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35.75" style="3" customWidth="1"/>
    <col min="15883" max="15883" width="25.75" style="3" customWidth="1"/>
    <col min="15884"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35.75" style="3" customWidth="1"/>
    <col min="16139" max="16139" width="25.75" style="3" customWidth="1"/>
    <col min="16140"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1926</v>
      </c>
      <c r="G2" s="4" t="s">
        <v>2</v>
      </c>
      <c r="H2" s="5"/>
      <c r="I2" s="6"/>
      <c r="J2" s="7">
        <f>SUM(H:H)</f>
        <v>220981</v>
      </c>
    </row>
    <row r="3" spans="2:17" ht="20.100000000000001" customHeight="1">
      <c r="B3" s="1" t="s">
        <v>3</v>
      </c>
      <c r="C3" s="1"/>
      <c r="D3" s="1"/>
      <c r="E3" s="13" t="s">
        <v>307</v>
      </c>
    </row>
    <row r="4" spans="2:17" ht="20.100000000000001" customHeight="1">
      <c r="B4" s="1" t="s">
        <v>5</v>
      </c>
      <c r="C4" s="1"/>
      <c r="D4" s="1"/>
      <c r="E4" s="13">
        <v>127777</v>
      </c>
    </row>
    <row r="5" spans="2:17" ht="20.100000000000001" customHeight="1">
      <c r="B5" s="1" t="s">
        <v>6</v>
      </c>
      <c r="C5" s="1"/>
      <c r="D5" s="1"/>
      <c r="E5" s="14">
        <v>42114</v>
      </c>
    </row>
    <row r="6" spans="2:17" ht="20.100000000000001" customHeight="1">
      <c r="B6" s="1" t="s">
        <v>7</v>
      </c>
      <c r="C6" s="1"/>
      <c r="D6" s="1"/>
      <c r="E6" s="14">
        <v>42136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4</v>
      </c>
      <c r="C9" s="15" t="s">
        <v>252</v>
      </c>
      <c r="D9" s="15" t="s">
        <v>252</v>
      </c>
      <c r="E9" s="36" t="s">
        <v>1927</v>
      </c>
      <c r="F9" s="21">
        <v>1</v>
      </c>
      <c r="G9" s="21">
        <v>3500</v>
      </c>
      <c r="H9" s="23">
        <f t="shared" ref="H9:H49" si="0">F9*G9</f>
        <v>3500</v>
      </c>
      <c r="I9" s="17"/>
      <c r="J9" s="36" t="s">
        <v>1928</v>
      </c>
      <c r="K9" s="36" t="s">
        <v>1929</v>
      </c>
      <c r="L9" s="16"/>
      <c r="M9" s="18">
        <v>42102</v>
      </c>
      <c r="N9" s="15"/>
      <c r="O9" s="16"/>
      <c r="P9" s="18"/>
      <c r="Q9" s="70">
        <v>42104</v>
      </c>
    </row>
    <row r="10" spans="2:17" s="8" customFormat="1" ht="19.7" customHeight="1">
      <c r="B10" s="15">
        <v>5</v>
      </c>
      <c r="C10" s="15" t="s">
        <v>252</v>
      </c>
      <c r="D10" s="15" t="s">
        <v>252</v>
      </c>
      <c r="E10" s="36" t="s">
        <v>1930</v>
      </c>
      <c r="F10" s="21">
        <v>1</v>
      </c>
      <c r="G10" s="21">
        <v>2500</v>
      </c>
      <c r="H10" s="23">
        <f t="shared" si="0"/>
        <v>2500</v>
      </c>
      <c r="I10" s="17"/>
      <c r="J10" s="36" t="s">
        <v>1931</v>
      </c>
      <c r="K10" s="36" t="s">
        <v>1929</v>
      </c>
      <c r="L10" s="16"/>
      <c r="M10" s="18">
        <v>42102</v>
      </c>
      <c r="N10" s="15"/>
      <c r="O10" s="16"/>
      <c r="P10" s="18"/>
      <c r="Q10" s="70">
        <v>42104</v>
      </c>
    </row>
    <row r="11" spans="2:17" s="8" customFormat="1" ht="19.7" customHeight="1">
      <c r="B11" s="15" t="s">
        <v>1932</v>
      </c>
      <c r="C11" s="15" t="s">
        <v>252</v>
      </c>
      <c r="D11" s="15" t="s">
        <v>252</v>
      </c>
      <c r="E11" s="36" t="s">
        <v>1724</v>
      </c>
      <c r="F11" s="21">
        <v>1</v>
      </c>
      <c r="G11" s="21">
        <v>1000</v>
      </c>
      <c r="H11" s="23">
        <f t="shared" si="0"/>
        <v>1000</v>
      </c>
      <c r="I11" s="17"/>
      <c r="J11" s="16"/>
      <c r="K11" s="36" t="s">
        <v>1929</v>
      </c>
      <c r="L11" s="16"/>
      <c r="M11" s="18">
        <v>42102</v>
      </c>
      <c r="N11" s="15"/>
      <c r="O11" s="16"/>
      <c r="P11" s="18"/>
      <c r="Q11" s="70"/>
    </row>
    <row r="12" spans="2:17" s="8" customFormat="1" ht="19.7" customHeight="1">
      <c r="B12" s="15"/>
      <c r="C12" s="15"/>
      <c r="D12" s="15"/>
      <c r="E12" s="16"/>
      <c r="F12" s="16"/>
      <c r="G12" s="21"/>
      <c r="H12" s="23">
        <f t="shared" si="0"/>
        <v>0</v>
      </c>
      <c r="I12" s="17"/>
      <c r="J12" s="16"/>
      <c r="K12" s="16"/>
      <c r="L12" s="16"/>
      <c r="M12" s="18"/>
      <c r="N12" s="15"/>
      <c r="O12" s="16"/>
      <c r="P12" s="18"/>
      <c r="Q12" s="70"/>
    </row>
    <row r="13" spans="2:17" s="8" customFormat="1" ht="19.7" customHeight="1">
      <c r="B13" s="15">
        <v>9</v>
      </c>
      <c r="C13" s="15" t="s">
        <v>58</v>
      </c>
      <c r="D13" s="15" t="s">
        <v>58</v>
      </c>
      <c r="E13" s="73" t="s">
        <v>1933</v>
      </c>
      <c r="F13" s="26">
        <v>1</v>
      </c>
      <c r="G13" s="74">
        <v>40000</v>
      </c>
      <c r="H13" s="23">
        <f t="shared" si="0"/>
        <v>40000</v>
      </c>
      <c r="I13" s="17"/>
      <c r="J13" s="26" t="s">
        <v>281</v>
      </c>
      <c r="K13" s="16"/>
      <c r="L13" s="16"/>
      <c r="M13" s="18">
        <v>42102</v>
      </c>
      <c r="N13" s="15"/>
      <c r="O13" s="16"/>
      <c r="P13" s="18">
        <v>42109</v>
      </c>
      <c r="Q13" s="70">
        <v>42109</v>
      </c>
    </row>
    <row r="14" spans="2:17" s="8" customFormat="1" ht="19.7" customHeight="1">
      <c r="B14" s="15">
        <v>9</v>
      </c>
      <c r="C14" s="15" t="s">
        <v>58</v>
      </c>
      <c r="D14" s="15" t="s">
        <v>58</v>
      </c>
      <c r="E14" s="73" t="s">
        <v>1934</v>
      </c>
      <c r="F14" s="26">
        <v>1</v>
      </c>
      <c r="G14" s="74">
        <v>17000</v>
      </c>
      <c r="H14" s="23">
        <f t="shared" si="0"/>
        <v>17000</v>
      </c>
      <c r="I14" s="17"/>
      <c r="J14" s="26" t="s">
        <v>279</v>
      </c>
      <c r="K14" s="16"/>
      <c r="L14" s="16"/>
      <c r="M14" s="18">
        <v>42102</v>
      </c>
      <c r="N14" s="15"/>
      <c r="O14" s="16"/>
      <c r="P14" s="18">
        <v>42109</v>
      </c>
      <c r="Q14" s="70">
        <v>42109</v>
      </c>
    </row>
    <row r="15" spans="2:17" s="8" customFormat="1" ht="19.7" customHeight="1">
      <c r="B15" s="15">
        <v>9</v>
      </c>
      <c r="C15" s="15" t="s">
        <v>58</v>
      </c>
      <c r="D15" s="15" t="s">
        <v>58</v>
      </c>
      <c r="E15" s="73" t="s">
        <v>228</v>
      </c>
      <c r="F15" s="26">
        <v>1</v>
      </c>
      <c r="G15" s="74">
        <v>78</v>
      </c>
      <c r="H15" s="23">
        <f t="shared" si="0"/>
        <v>78</v>
      </c>
      <c r="I15" s="17"/>
      <c r="J15" s="26" t="s">
        <v>1754</v>
      </c>
      <c r="K15" s="16"/>
      <c r="L15" s="16"/>
      <c r="M15" s="18">
        <v>42102</v>
      </c>
      <c r="N15" s="15"/>
      <c r="O15" s="16"/>
      <c r="P15" s="18">
        <v>42109</v>
      </c>
      <c r="Q15" s="70">
        <v>42109</v>
      </c>
    </row>
    <row r="16" spans="2:17" s="8" customFormat="1" ht="19.7" customHeight="1">
      <c r="B16" s="15">
        <v>9</v>
      </c>
      <c r="C16" s="15" t="s">
        <v>58</v>
      </c>
      <c r="D16" s="15" t="s">
        <v>58</v>
      </c>
      <c r="E16" s="73" t="s">
        <v>1935</v>
      </c>
      <c r="F16" s="26">
        <v>1</v>
      </c>
      <c r="G16" s="74">
        <v>101</v>
      </c>
      <c r="H16" s="23">
        <f t="shared" si="0"/>
        <v>101</v>
      </c>
      <c r="I16" s="17"/>
      <c r="J16" s="26" t="s">
        <v>1754</v>
      </c>
      <c r="K16" s="16"/>
      <c r="L16" s="16"/>
      <c r="M16" s="18">
        <v>42102</v>
      </c>
      <c r="N16" s="15"/>
      <c r="O16" s="16"/>
      <c r="P16" s="18">
        <v>42109</v>
      </c>
      <c r="Q16" s="70">
        <v>42109</v>
      </c>
    </row>
    <row r="17" spans="2:17" s="8" customFormat="1" ht="19.7" customHeight="1">
      <c r="B17" s="15">
        <v>3</v>
      </c>
      <c r="C17" s="15" t="s">
        <v>58</v>
      </c>
      <c r="D17" s="15" t="s">
        <v>58</v>
      </c>
      <c r="E17" s="73" t="s">
        <v>1936</v>
      </c>
      <c r="F17" s="26">
        <v>1</v>
      </c>
      <c r="G17" s="74">
        <v>930</v>
      </c>
      <c r="H17" s="23">
        <f t="shared" si="0"/>
        <v>930</v>
      </c>
      <c r="I17" s="17"/>
      <c r="J17" s="26" t="s">
        <v>350</v>
      </c>
      <c r="K17" s="16"/>
      <c r="L17" s="16"/>
      <c r="M17" s="18">
        <v>42102</v>
      </c>
      <c r="N17" s="15"/>
      <c r="O17" s="16"/>
      <c r="P17" s="18">
        <v>42109</v>
      </c>
      <c r="Q17" s="70">
        <v>42109</v>
      </c>
    </row>
    <row r="18" spans="2:17" s="8" customFormat="1" ht="19.7" customHeight="1">
      <c r="B18" s="15">
        <v>3</v>
      </c>
      <c r="C18" s="15" t="s">
        <v>58</v>
      </c>
      <c r="D18" s="15" t="s">
        <v>58</v>
      </c>
      <c r="E18" s="73" t="s">
        <v>348</v>
      </c>
      <c r="F18" s="26">
        <v>1</v>
      </c>
      <c r="G18" s="74">
        <v>3350</v>
      </c>
      <c r="H18" s="23">
        <f t="shared" si="0"/>
        <v>3350</v>
      </c>
      <c r="I18" s="17"/>
      <c r="J18" s="26" t="s">
        <v>139</v>
      </c>
      <c r="K18" s="16"/>
      <c r="L18" s="16"/>
      <c r="M18" s="18">
        <v>42102</v>
      </c>
      <c r="N18" s="15"/>
      <c r="O18" s="16"/>
      <c r="P18" s="18">
        <v>42109</v>
      </c>
      <c r="Q18" s="70">
        <v>42109</v>
      </c>
    </row>
    <row r="19" spans="2:17" s="8" customFormat="1" ht="19.7" customHeight="1">
      <c r="B19" s="15">
        <v>3</v>
      </c>
      <c r="C19" s="15" t="s">
        <v>58</v>
      </c>
      <c r="D19" s="15" t="s">
        <v>58</v>
      </c>
      <c r="E19" s="73" t="s">
        <v>353</v>
      </c>
      <c r="F19" s="26">
        <v>1</v>
      </c>
      <c r="G19" s="74">
        <v>2218</v>
      </c>
      <c r="H19" s="23">
        <f t="shared" si="0"/>
        <v>2218</v>
      </c>
      <c r="I19" s="17"/>
      <c r="J19" s="26" t="s">
        <v>758</v>
      </c>
      <c r="K19" s="16"/>
      <c r="L19" s="16"/>
      <c r="M19" s="18">
        <v>42102</v>
      </c>
      <c r="N19" s="15"/>
      <c r="O19" s="16"/>
      <c r="P19" s="18">
        <v>42109</v>
      </c>
      <c r="Q19" s="70">
        <v>42109</v>
      </c>
    </row>
    <row r="20" spans="2:17" s="8" customFormat="1" ht="19.7" customHeight="1">
      <c r="B20" s="15">
        <v>3</v>
      </c>
      <c r="C20" s="15" t="s">
        <v>58</v>
      </c>
      <c r="D20" s="15" t="s">
        <v>58</v>
      </c>
      <c r="E20" s="73" t="s">
        <v>759</v>
      </c>
      <c r="F20" s="26">
        <v>1</v>
      </c>
      <c r="G20" s="74">
        <v>730</v>
      </c>
      <c r="H20" s="23">
        <f t="shared" si="0"/>
        <v>730</v>
      </c>
      <c r="I20" s="17"/>
      <c r="J20" s="26" t="s">
        <v>517</v>
      </c>
      <c r="K20" s="16"/>
      <c r="L20" s="16"/>
      <c r="M20" s="18">
        <v>42102</v>
      </c>
      <c r="N20" s="15"/>
      <c r="O20" s="16"/>
      <c r="P20" s="18">
        <v>42109</v>
      </c>
      <c r="Q20" s="70">
        <v>42109</v>
      </c>
    </row>
    <row r="21" spans="2:17" s="8" customFormat="1" ht="19.7" customHeight="1">
      <c r="B21" s="15">
        <v>3</v>
      </c>
      <c r="C21" s="15" t="s">
        <v>1937</v>
      </c>
      <c r="D21" s="15" t="s">
        <v>1938</v>
      </c>
      <c r="E21" s="183" t="s">
        <v>765</v>
      </c>
      <c r="F21" s="97">
        <v>1</v>
      </c>
      <c r="G21" s="74">
        <v>403</v>
      </c>
      <c r="H21" s="23">
        <f t="shared" si="0"/>
        <v>403</v>
      </c>
      <c r="I21" s="17"/>
      <c r="J21" s="97" t="s">
        <v>766</v>
      </c>
      <c r="K21" s="16"/>
      <c r="L21" s="16"/>
      <c r="M21" s="18">
        <v>42102</v>
      </c>
      <c r="N21" s="15"/>
      <c r="O21" s="16"/>
      <c r="P21" s="18">
        <v>42109</v>
      </c>
      <c r="Q21" s="70">
        <v>42109</v>
      </c>
    </row>
    <row r="22" spans="2:17" s="8" customFormat="1" ht="19.7" customHeight="1">
      <c r="B22" s="15">
        <v>3</v>
      </c>
      <c r="C22" s="15" t="s">
        <v>58</v>
      </c>
      <c r="D22" s="15" t="s">
        <v>58</v>
      </c>
      <c r="E22" s="183" t="s">
        <v>767</v>
      </c>
      <c r="F22" s="97">
        <v>1</v>
      </c>
      <c r="G22" s="74">
        <v>881</v>
      </c>
      <c r="H22" s="23">
        <f t="shared" si="0"/>
        <v>881</v>
      </c>
      <c r="I22" s="17"/>
      <c r="J22" s="97" t="s">
        <v>768</v>
      </c>
      <c r="K22" s="16"/>
      <c r="L22" s="16"/>
      <c r="M22" s="18">
        <v>42102</v>
      </c>
      <c r="N22" s="15"/>
      <c r="O22" s="16"/>
      <c r="P22" s="18">
        <v>42109</v>
      </c>
      <c r="Q22" s="70">
        <v>42109</v>
      </c>
    </row>
    <row r="23" spans="2:17" s="8" customFormat="1" ht="19.7" customHeight="1">
      <c r="B23" s="15">
        <v>3</v>
      </c>
      <c r="C23" s="15" t="s">
        <v>1939</v>
      </c>
      <c r="D23" s="15" t="s">
        <v>1940</v>
      </c>
      <c r="E23" s="324" t="s">
        <v>769</v>
      </c>
      <c r="F23" s="325">
        <v>2</v>
      </c>
      <c r="G23" s="74">
        <v>71</v>
      </c>
      <c r="H23" s="23">
        <f t="shared" si="0"/>
        <v>142</v>
      </c>
      <c r="I23" s="17"/>
      <c r="J23" s="97" t="s">
        <v>770</v>
      </c>
      <c r="K23" s="16"/>
      <c r="L23" s="16"/>
      <c r="M23" s="18">
        <v>42102</v>
      </c>
      <c r="N23" s="15"/>
      <c r="O23" s="16"/>
      <c r="P23" s="18">
        <v>42109</v>
      </c>
      <c r="Q23" s="70">
        <v>42109</v>
      </c>
    </row>
    <row r="24" spans="2:17" s="8" customFormat="1" ht="19.7" customHeight="1">
      <c r="B24" s="15">
        <v>3</v>
      </c>
      <c r="C24" s="15" t="s">
        <v>58</v>
      </c>
      <c r="D24" s="15" t="s">
        <v>58</v>
      </c>
      <c r="E24" s="73" t="s">
        <v>1941</v>
      </c>
      <c r="F24" s="26">
        <v>1</v>
      </c>
      <c r="G24" s="74">
        <v>5719</v>
      </c>
      <c r="H24" s="23">
        <f t="shared" si="0"/>
        <v>5719</v>
      </c>
      <c r="I24" s="17"/>
      <c r="J24" s="26" t="s">
        <v>1942</v>
      </c>
      <c r="K24" s="16"/>
      <c r="L24" s="16"/>
      <c r="M24" s="18">
        <v>42102</v>
      </c>
      <c r="N24" s="15"/>
      <c r="O24" s="16"/>
      <c r="P24" s="18">
        <v>42109</v>
      </c>
      <c r="Q24" s="70">
        <v>42109</v>
      </c>
    </row>
    <row r="25" spans="2:17" s="8" customFormat="1" ht="19.7" customHeight="1">
      <c r="B25" s="15">
        <v>3</v>
      </c>
      <c r="C25" s="15" t="s">
        <v>58</v>
      </c>
      <c r="D25" s="15" t="s">
        <v>58</v>
      </c>
      <c r="E25" s="73" t="s">
        <v>1943</v>
      </c>
      <c r="F25" s="26">
        <v>1</v>
      </c>
      <c r="G25" s="74">
        <v>2044</v>
      </c>
      <c r="H25" s="23">
        <f t="shared" si="0"/>
        <v>2044</v>
      </c>
      <c r="I25" s="17"/>
      <c r="J25" s="26" t="s">
        <v>1942</v>
      </c>
      <c r="K25" s="16"/>
      <c r="L25" s="16"/>
      <c r="M25" s="18">
        <v>42102</v>
      </c>
      <c r="N25" s="15"/>
      <c r="O25" s="16"/>
      <c r="P25" s="18">
        <v>42109</v>
      </c>
      <c r="Q25" s="70">
        <v>42109</v>
      </c>
    </row>
    <row r="26" spans="2:17" s="8" customFormat="1" ht="19.7" customHeight="1">
      <c r="B26" s="15">
        <v>3</v>
      </c>
      <c r="C26" s="15" t="s">
        <v>58</v>
      </c>
      <c r="D26" s="15" t="s">
        <v>58</v>
      </c>
      <c r="E26" s="73" t="s">
        <v>933</v>
      </c>
      <c r="F26" s="26">
        <v>1</v>
      </c>
      <c r="G26" s="74">
        <v>6615</v>
      </c>
      <c r="H26" s="23">
        <f t="shared" si="0"/>
        <v>6615</v>
      </c>
      <c r="I26" s="17"/>
      <c r="J26" s="26" t="s">
        <v>934</v>
      </c>
      <c r="K26" s="16"/>
      <c r="L26" s="16"/>
      <c r="M26" s="18">
        <v>42102</v>
      </c>
      <c r="N26" s="15"/>
      <c r="O26" s="16"/>
      <c r="P26" s="18">
        <v>42109</v>
      </c>
      <c r="Q26" s="70">
        <v>42109</v>
      </c>
    </row>
    <row r="27" spans="2:17" s="8" customFormat="1" ht="19.7" customHeight="1">
      <c r="B27" s="15">
        <v>10</v>
      </c>
      <c r="C27" s="15" t="s">
        <v>58</v>
      </c>
      <c r="D27" s="15" t="s">
        <v>58</v>
      </c>
      <c r="E27" s="73" t="s">
        <v>1944</v>
      </c>
      <c r="F27" s="26">
        <v>1</v>
      </c>
      <c r="G27" s="74">
        <v>870</v>
      </c>
      <c r="H27" s="23">
        <f t="shared" si="0"/>
        <v>870</v>
      </c>
      <c r="I27" s="17"/>
      <c r="J27" s="26" t="s">
        <v>597</v>
      </c>
      <c r="K27" s="16"/>
      <c r="L27" s="36" t="s">
        <v>1945</v>
      </c>
      <c r="M27" s="18">
        <v>42102</v>
      </c>
      <c r="N27" s="15"/>
      <c r="O27" s="16"/>
      <c r="P27" s="18">
        <v>42109</v>
      </c>
      <c r="Q27" s="70">
        <v>42109</v>
      </c>
    </row>
    <row r="28" spans="2:17" s="8" customFormat="1" ht="19.7" customHeight="1">
      <c r="B28" s="15">
        <v>10</v>
      </c>
      <c r="C28" s="15" t="s">
        <v>58</v>
      </c>
      <c r="D28" s="15" t="s">
        <v>58</v>
      </c>
      <c r="E28" s="73" t="s">
        <v>1946</v>
      </c>
      <c r="F28" s="26">
        <v>2</v>
      </c>
      <c r="G28" s="74">
        <v>110</v>
      </c>
      <c r="H28" s="23">
        <f t="shared" si="0"/>
        <v>220</v>
      </c>
      <c r="I28" s="17"/>
      <c r="J28" s="26" t="s">
        <v>1428</v>
      </c>
      <c r="K28" s="16"/>
      <c r="L28" s="36" t="s">
        <v>1947</v>
      </c>
      <c r="M28" s="18">
        <v>42102</v>
      </c>
      <c r="N28" s="15"/>
      <c r="O28" s="16"/>
      <c r="P28" s="18">
        <v>42109</v>
      </c>
      <c r="Q28" s="70">
        <v>42109</v>
      </c>
    </row>
    <row r="29" spans="2:17" s="8" customFormat="1" ht="19.7" customHeight="1">
      <c r="B29" s="15">
        <v>10</v>
      </c>
      <c r="C29" s="15" t="s">
        <v>58</v>
      </c>
      <c r="D29" s="15" t="s">
        <v>58</v>
      </c>
      <c r="E29" s="73" t="s">
        <v>1948</v>
      </c>
      <c r="F29" s="26">
        <v>2</v>
      </c>
      <c r="G29" s="74">
        <v>110</v>
      </c>
      <c r="H29" s="23">
        <f t="shared" si="0"/>
        <v>220</v>
      </c>
      <c r="I29" s="17"/>
      <c r="J29" s="26" t="s">
        <v>1428</v>
      </c>
      <c r="K29" s="16"/>
      <c r="L29" s="36" t="s">
        <v>1947</v>
      </c>
      <c r="M29" s="18">
        <v>42102</v>
      </c>
      <c r="N29" s="15"/>
      <c r="O29" s="16"/>
      <c r="P29" s="18">
        <v>42109</v>
      </c>
      <c r="Q29" s="70">
        <v>42109</v>
      </c>
    </row>
    <row r="30" spans="2:17" s="8" customFormat="1" ht="19.7" customHeight="1">
      <c r="B30" s="15">
        <v>11</v>
      </c>
      <c r="C30" s="15" t="s">
        <v>58</v>
      </c>
      <c r="D30" s="15" t="s">
        <v>58</v>
      </c>
      <c r="E30" s="73" t="s">
        <v>1949</v>
      </c>
      <c r="F30" s="26">
        <v>2</v>
      </c>
      <c r="G30" s="74">
        <v>1430</v>
      </c>
      <c r="H30" s="23">
        <f t="shared" si="0"/>
        <v>2860</v>
      </c>
      <c r="I30" s="17"/>
      <c r="J30" s="26" t="s">
        <v>1950</v>
      </c>
      <c r="K30" s="16"/>
      <c r="L30" s="36" t="s">
        <v>1951</v>
      </c>
      <c r="M30" s="18">
        <v>42102</v>
      </c>
      <c r="N30" s="15"/>
      <c r="O30" s="16"/>
      <c r="P30" s="18">
        <v>42109</v>
      </c>
      <c r="Q30" s="70">
        <v>42109</v>
      </c>
    </row>
    <row r="31" spans="2:17" s="8" customFormat="1" ht="19.7" customHeight="1">
      <c r="B31" s="15"/>
      <c r="C31" s="15"/>
      <c r="D31" s="15"/>
      <c r="E31" s="316"/>
      <c r="F31" s="26"/>
      <c r="G31" s="74"/>
      <c r="H31" s="23">
        <f t="shared" si="0"/>
        <v>0</v>
      </c>
      <c r="I31" s="17"/>
      <c r="J31" s="26"/>
      <c r="K31" s="16"/>
      <c r="L31" s="16"/>
      <c r="M31" s="18"/>
      <c r="N31" s="15"/>
      <c r="O31" s="16"/>
      <c r="P31" s="18"/>
      <c r="Q31" s="70"/>
    </row>
    <row r="32" spans="2:17" s="8" customFormat="1" ht="19.7" customHeight="1">
      <c r="B32" s="15">
        <v>10</v>
      </c>
      <c r="C32" s="15" t="s">
        <v>44</v>
      </c>
      <c r="D32" s="15" t="s">
        <v>44</v>
      </c>
      <c r="E32" s="316" t="s">
        <v>1952</v>
      </c>
      <c r="F32" s="26">
        <v>1</v>
      </c>
      <c r="G32" s="74">
        <v>14500</v>
      </c>
      <c r="H32" s="23">
        <f t="shared" si="0"/>
        <v>14500</v>
      </c>
      <c r="I32" s="17"/>
      <c r="J32" s="26" t="s">
        <v>1953</v>
      </c>
      <c r="K32" s="36" t="s">
        <v>1954</v>
      </c>
      <c r="L32" s="16"/>
      <c r="M32" s="18">
        <v>42102</v>
      </c>
      <c r="N32" s="15"/>
      <c r="O32" s="16"/>
      <c r="P32" s="18">
        <v>42109</v>
      </c>
      <c r="Q32" s="70">
        <v>42109</v>
      </c>
    </row>
    <row r="33" spans="2:17" s="8" customFormat="1" ht="19.7" customHeight="1">
      <c r="B33" s="15">
        <v>10</v>
      </c>
      <c r="C33" s="15" t="s">
        <v>44</v>
      </c>
      <c r="D33" s="15" t="s">
        <v>44</v>
      </c>
      <c r="E33" s="73" t="s">
        <v>1955</v>
      </c>
      <c r="F33" s="26">
        <v>1</v>
      </c>
      <c r="G33" s="74">
        <v>11300</v>
      </c>
      <c r="H33" s="23">
        <f t="shared" si="0"/>
        <v>11300</v>
      </c>
      <c r="I33" s="17"/>
      <c r="J33" s="26" t="s">
        <v>1956</v>
      </c>
      <c r="K33" s="36" t="s">
        <v>1954</v>
      </c>
      <c r="L33" s="16"/>
      <c r="M33" s="18">
        <v>42102</v>
      </c>
      <c r="N33" s="15"/>
      <c r="O33" s="16"/>
      <c r="P33" s="18">
        <v>42109</v>
      </c>
      <c r="Q33" s="70">
        <v>42109</v>
      </c>
    </row>
    <row r="34" spans="2:17" s="8" customFormat="1" ht="19.7" customHeight="1">
      <c r="B34" s="15">
        <v>10</v>
      </c>
      <c r="C34" s="15" t="s">
        <v>44</v>
      </c>
      <c r="D34" s="15" t="s">
        <v>44</v>
      </c>
      <c r="E34" s="73" t="s">
        <v>1957</v>
      </c>
      <c r="F34" s="26">
        <v>1</v>
      </c>
      <c r="G34" s="629">
        <v>-2800</v>
      </c>
      <c r="H34" s="630">
        <f t="shared" si="0"/>
        <v>-2800</v>
      </c>
      <c r="I34" s="17"/>
      <c r="J34" s="26"/>
      <c r="K34" s="16"/>
      <c r="L34" s="16"/>
      <c r="M34" s="18">
        <v>42102</v>
      </c>
      <c r="N34" s="15"/>
      <c r="O34" s="16"/>
      <c r="P34" s="18"/>
      <c r="Q34" s="70"/>
    </row>
    <row r="35" spans="2:17" s="8" customFormat="1" ht="19.7" customHeight="1">
      <c r="B35" s="15"/>
      <c r="C35" s="15"/>
      <c r="D35" s="15"/>
      <c r="E35" s="73"/>
      <c r="F35" s="26"/>
      <c r="G35" s="74"/>
      <c r="H35" s="23">
        <f t="shared" si="0"/>
        <v>0</v>
      </c>
      <c r="I35" s="17"/>
      <c r="J35" s="26"/>
      <c r="K35" s="16"/>
      <c r="L35" s="16"/>
      <c r="M35" s="18"/>
      <c r="N35" s="15"/>
      <c r="O35" s="16"/>
      <c r="P35" s="18"/>
      <c r="Q35" s="70"/>
    </row>
    <row r="36" spans="2:17" s="8" customFormat="1" ht="19.7" customHeight="1">
      <c r="B36" s="15">
        <v>7</v>
      </c>
      <c r="C36" s="15" t="s">
        <v>461</v>
      </c>
      <c r="D36" s="15" t="s">
        <v>461</v>
      </c>
      <c r="E36" s="73" t="s">
        <v>1958</v>
      </c>
      <c r="F36" s="26">
        <v>1</v>
      </c>
      <c r="G36" s="74">
        <v>11200</v>
      </c>
      <c r="H36" s="23">
        <f t="shared" si="0"/>
        <v>11200</v>
      </c>
      <c r="I36" s="17"/>
      <c r="J36" s="26" t="s">
        <v>1959</v>
      </c>
      <c r="K36" s="36" t="s">
        <v>1960</v>
      </c>
      <c r="L36" s="16"/>
      <c r="M36" s="18">
        <v>42102</v>
      </c>
      <c r="N36" s="15"/>
      <c r="O36" s="16"/>
      <c r="P36" s="18">
        <v>42114</v>
      </c>
      <c r="Q36" s="70">
        <v>42109</v>
      </c>
    </row>
    <row r="37" spans="2:17" s="8" customFormat="1" ht="19.7" customHeight="1">
      <c r="B37" s="15">
        <v>8</v>
      </c>
      <c r="C37" s="15" t="s">
        <v>461</v>
      </c>
      <c r="D37" s="15" t="s">
        <v>461</v>
      </c>
      <c r="E37" s="73" t="s">
        <v>1961</v>
      </c>
      <c r="F37" s="26">
        <v>1</v>
      </c>
      <c r="G37" s="74">
        <v>5200</v>
      </c>
      <c r="H37" s="23">
        <f t="shared" si="0"/>
        <v>5200</v>
      </c>
      <c r="I37" s="17"/>
      <c r="J37" s="26" t="s">
        <v>1962</v>
      </c>
      <c r="K37" s="36" t="s">
        <v>1960</v>
      </c>
      <c r="L37" s="16"/>
      <c r="M37" s="18">
        <v>42102</v>
      </c>
      <c r="N37" s="15"/>
      <c r="O37" s="16"/>
      <c r="P37" s="18">
        <v>42114</v>
      </c>
      <c r="Q37" s="70">
        <v>42109</v>
      </c>
    </row>
    <row r="38" spans="2:17" s="8" customFormat="1" ht="19.7" customHeight="1">
      <c r="B38" s="15"/>
      <c r="C38" s="15"/>
      <c r="D38" s="15"/>
      <c r="E38" s="73"/>
      <c r="F38" s="26"/>
      <c r="G38" s="74"/>
      <c r="H38" s="23">
        <f t="shared" si="0"/>
        <v>0</v>
      </c>
      <c r="I38" s="17"/>
      <c r="J38" s="26"/>
      <c r="K38" s="36"/>
      <c r="L38" s="16"/>
      <c r="M38" s="18"/>
      <c r="N38" s="15"/>
      <c r="O38" s="16"/>
      <c r="P38" s="18"/>
      <c r="Q38" s="70"/>
    </row>
    <row r="39" spans="2:17" s="8" customFormat="1" ht="19.7" customHeight="1">
      <c r="B39" s="15">
        <v>9</v>
      </c>
      <c r="C39" s="15" t="s">
        <v>165</v>
      </c>
      <c r="D39" s="15" t="s">
        <v>165</v>
      </c>
      <c r="E39" s="73" t="s">
        <v>1963</v>
      </c>
      <c r="F39" s="26">
        <v>1</v>
      </c>
      <c r="G39" s="74">
        <v>10200</v>
      </c>
      <c r="H39" s="23">
        <f t="shared" si="0"/>
        <v>10200</v>
      </c>
      <c r="I39" s="17"/>
      <c r="J39" s="26" t="s">
        <v>1964</v>
      </c>
      <c r="K39" s="16"/>
      <c r="L39" s="16"/>
      <c r="M39" s="18">
        <v>42102</v>
      </c>
      <c r="N39" s="15"/>
      <c r="O39" s="16"/>
      <c r="P39" s="18"/>
      <c r="Q39" s="70">
        <v>42114</v>
      </c>
    </row>
    <row r="40" spans="2:17" s="8" customFormat="1" ht="19.7" customHeight="1">
      <c r="B40" s="15">
        <v>9</v>
      </c>
      <c r="C40" s="15" t="s">
        <v>165</v>
      </c>
      <c r="D40" s="15" t="s">
        <v>165</v>
      </c>
      <c r="E40" s="73" t="s">
        <v>1965</v>
      </c>
      <c r="F40" s="26">
        <v>1</v>
      </c>
      <c r="G40" s="74">
        <v>10900</v>
      </c>
      <c r="H40" s="23">
        <f t="shared" si="0"/>
        <v>10900</v>
      </c>
      <c r="I40" s="17"/>
      <c r="J40" s="26" t="s">
        <v>1966</v>
      </c>
      <c r="K40" s="16"/>
      <c r="L40" s="16"/>
      <c r="M40" s="18">
        <v>42102</v>
      </c>
      <c r="N40" s="15"/>
      <c r="O40" s="16"/>
      <c r="P40" s="18"/>
      <c r="Q40" s="70">
        <v>42114</v>
      </c>
    </row>
    <row r="41" spans="2:17" s="8" customFormat="1" ht="19.7" customHeight="1">
      <c r="B41" s="15">
        <v>9</v>
      </c>
      <c r="C41" s="15" t="s">
        <v>165</v>
      </c>
      <c r="D41" s="15" t="s">
        <v>165</v>
      </c>
      <c r="E41" s="73" t="s">
        <v>1967</v>
      </c>
      <c r="F41" s="26">
        <v>1</v>
      </c>
      <c r="G41" s="74">
        <v>11300</v>
      </c>
      <c r="H41" s="23">
        <f t="shared" si="0"/>
        <v>11300</v>
      </c>
      <c r="I41" s="17"/>
      <c r="J41" s="26" t="s">
        <v>1968</v>
      </c>
      <c r="K41" s="16"/>
      <c r="L41" s="16"/>
      <c r="M41" s="18">
        <v>42102</v>
      </c>
      <c r="N41" s="15"/>
      <c r="O41" s="16"/>
      <c r="P41" s="18"/>
      <c r="Q41" s="70">
        <v>42114</v>
      </c>
    </row>
    <row r="42" spans="2:17" s="8" customFormat="1" ht="19.7" customHeight="1">
      <c r="B42" s="15">
        <v>9</v>
      </c>
      <c r="C42" s="15" t="s">
        <v>165</v>
      </c>
      <c r="D42" s="15" t="s">
        <v>165</v>
      </c>
      <c r="E42" s="73" t="s">
        <v>1969</v>
      </c>
      <c r="F42" s="26">
        <v>1</v>
      </c>
      <c r="G42" s="74">
        <v>10900</v>
      </c>
      <c r="H42" s="23">
        <f t="shared" si="0"/>
        <v>10900</v>
      </c>
      <c r="I42" s="17"/>
      <c r="J42" s="26" t="s">
        <v>1970</v>
      </c>
      <c r="K42" s="16"/>
      <c r="L42" s="16"/>
      <c r="M42" s="18">
        <v>42102</v>
      </c>
      <c r="N42" s="15"/>
      <c r="O42" s="16"/>
      <c r="P42" s="18"/>
      <c r="Q42" s="70">
        <v>42114</v>
      </c>
    </row>
    <row r="43" spans="2:17" s="8" customFormat="1" ht="19.7" customHeight="1">
      <c r="B43" s="15">
        <v>9</v>
      </c>
      <c r="C43" s="15" t="s">
        <v>165</v>
      </c>
      <c r="D43" s="15" t="s">
        <v>165</v>
      </c>
      <c r="E43" s="73" t="s">
        <v>1971</v>
      </c>
      <c r="F43" s="26">
        <v>1</v>
      </c>
      <c r="G43" s="74">
        <v>9900</v>
      </c>
      <c r="H43" s="23">
        <f t="shared" si="0"/>
        <v>9900</v>
      </c>
      <c r="I43" s="17"/>
      <c r="J43" s="26" t="s">
        <v>1972</v>
      </c>
      <c r="K43" s="16"/>
      <c r="L43" s="16"/>
      <c r="M43" s="18">
        <v>42102</v>
      </c>
      <c r="N43" s="15"/>
      <c r="O43" s="16"/>
      <c r="P43" s="18"/>
      <c r="Q43" s="70">
        <v>42114</v>
      </c>
    </row>
    <row r="44" spans="2:17" s="8" customFormat="1" ht="19.7" customHeight="1">
      <c r="B44" s="15">
        <v>9</v>
      </c>
      <c r="C44" s="15" t="s">
        <v>165</v>
      </c>
      <c r="D44" s="15" t="s">
        <v>165</v>
      </c>
      <c r="E44" s="73" t="s">
        <v>1973</v>
      </c>
      <c r="F44" s="26">
        <v>1</v>
      </c>
      <c r="G44" s="74">
        <v>10800</v>
      </c>
      <c r="H44" s="23">
        <f t="shared" si="0"/>
        <v>10800</v>
      </c>
      <c r="I44" s="17"/>
      <c r="J44" s="26" t="s">
        <v>1974</v>
      </c>
      <c r="K44" s="26"/>
      <c r="L44" s="16"/>
      <c r="M44" s="18">
        <v>42102</v>
      </c>
      <c r="N44" s="15"/>
      <c r="O44" s="16"/>
      <c r="P44" s="18"/>
      <c r="Q44" s="70">
        <v>42114</v>
      </c>
    </row>
    <row r="45" spans="2:17" s="8" customFormat="1" ht="19.7" customHeight="1">
      <c r="B45" s="15">
        <v>9</v>
      </c>
      <c r="C45" s="15" t="s">
        <v>165</v>
      </c>
      <c r="D45" s="15" t="s">
        <v>165</v>
      </c>
      <c r="E45" s="73" t="s">
        <v>1975</v>
      </c>
      <c r="F45" s="26">
        <v>1</v>
      </c>
      <c r="G45" s="74">
        <v>7700</v>
      </c>
      <c r="H45" s="23">
        <f t="shared" si="0"/>
        <v>7700</v>
      </c>
      <c r="I45" s="17"/>
      <c r="J45" s="26" t="s">
        <v>1976</v>
      </c>
      <c r="K45" s="16"/>
      <c r="L45" s="16"/>
      <c r="M45" s="18">
        <v>42102</v>
      </c>
      <c r="N45" s="15"/>
      <c r="O45" s="16"/>
      <c r="P45" s="18"/>
      <c r="Q45" s="70">
        <v>42114</v>
      </c>
    </row>
    <row r="46" spans="2:17" s="8" customFormat="1" ht="19.7" customHeight="1">
      <c r="B46" s="15">
        <v>3</v>
      </c>
      <c r="C46" s="15" t="s">
        <v>165</v>
      </c>
      <c r="D46" s="15" t="s">
        <v>165</v>
      </c>
      <c r="E46" s="73" t="s">
        <v>1977</v>
      </c>
      <c r="F46" s="26">
        <v>1</v>
      </c>
      <c r="G46" s="74">
        <v>14700</v>
      </c>
      <c r="H46" s="23">
        <f t="shared" si="0"/>
        <v>14700</v>
      </c>
      <c r="I46" s="17"/>
      <c r="J46" s="26" t="s">
        <v>1978</v>
      </c>
      <c r="K46" s="16"/>
      <c r="L46" s="16"/>
      <c r="M46" s="18">
        <v>42102</v>
      </c>
      <c r="N46" s="15"/>
      <c r="O46" s="16"/>
      <c r="P46" s="18"/>
      <c r="Q46" s="70">
        <v>42114</v>
      </c>
    </row>
    <row r="47" spans="2:17" s="8" customFormat="1" ht="19.7" customHeight="1">
      <c r="B47" s="15">
        <v>10</v>
      </c>
      <c r="C47" s="15" t="s">
        <v>165</v>
      </c>
      <c r="D47" s="15" t="s">
        <v>165</v>
      </c>
      <c r="E47" s="73" t="s">
        <v>1979</v>
      </c>
      <c r="F47" s="26">
        <v>1</v>
      </c>
      <c r="G47" s="74">
        <v>1300</v>
      </c>
      <c r="H47" s="23">
        <f t="shared" si="0"/>
        <v>1300</v>
      </c>
      <c r="I47" s="17"/>
      <c r="J47" s="26" t="s">
        <v>1980</v>
      </c>
      <c r="K47" s="16"/>
      <c r="L47" s="16"/>
      <c r="M47" s="18">
        <v>42102</v>
      </c>
      <c r="N47" s="15"/>
      <c r="O47" s="16"/>
      <c r="P47" s="18"/>
      <c r="Q47" s="70">
        <v>42114</v>
      </c>
    </row>
    <row r="48" spans="2:17" s="8" customFormat="1" ht="19.7" customHeight="1">
      <c r="B48" s="72">
        <v>9</v>
      </c>
      <c r="C48" s="72" t="s">
        <v>165</v>
      </c>
      <c r="D48" s="72" t="s">
        <v>165</v>
      </c>
      <c r="E48" s="96" t="s">
        <v>1981</v>
      </c>
      <c r="F48" s="97">
        <v>1</v>
      </c>
      <c r="G48" s="315">
        <v>2500</v>
      </c>
      <c r="H48" s="107">
        <f t="shared" si="0"/>
        <v>2500</v>
      </c>
      <c r="I48" s="110"/>
      <c r="J48" s="97" t="s">
        <v>1982</v>
      </c>
      <c r="K48" s="16"/>
      <c r="L48" s="16"/>
      <c r="M48" s="18">
        <v>42115</v>
      </c>
      <c r="N48" s="15"/>
      <c r="O48" s="16"/>
      <c r="P48" s="18"/>
      <c r="Q48" s="70" t="s">
        <v>1983</v>
      </c>
    </row>
    <row r="49" spans="2:17" s="8" customFormat="1" ht="19.7" customHeight="1">
      <c r="B49" s="15"/>
      <c r="C49" s="15"/>
      <c r="D49" s="15"/>
      <c r="E49" s="73"/>
      <c r="F49" s="26"/>
      <c r="G49" s="74"/>
      <c r="H49" s="23">
        <f t="shared" si="0"/>
        <v>0</v>
      </c>
      <c r="I49" s="17"/>
      <c r="J49" s="26"/>
      <c r="K49" s="16"/>
      <c r="L49" s="16"/>
      <c r="M49" s="18"/>
      <c r="N49" s="15"/>
      <c r="O49" s="16"/>
      <c r="P49" s="18"/>
      <c r="Q49" s="70"/>
    </row>
  </sheetData>
  <autoFilter ref="B8:O49" xr:uid="{7F4DB0B7-8295-4183-9644-70635718D43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D0B2-FD71-4C0C-8A0F-3241B520621E}">
  <dimension ref="B2:Q20"/>
  <sheetViews>
    <sheetView zoomScale="85" zoomScaleNormal="85" workbookViewId="0">
      <selection activeCell="O30" sqref="O30"/>
    </sheetView>
  </sheetViews>
  <sheetFormatPr defaultRowHeight="12"/>
  <cols>
    <col min="1" max="1" width="2.625" style="639" customWidth="1"/>
    <col min="2" max="2" width="11.625" style="638" customWidth="1"/>
    <col min="3" max="3" width="10.625" style="639" customWidth="1"/>
    <col min="4" max="4" width="10.375" style="639" customWidth="1"/>
    <col min="5" max="5" width="43" style="638" bestFit="1" customWidth="1"/>
    <col min="6" max="6" width="10" style="639" customWidth="1"/>
    <col min="7" max="7" width="12.5" style="639" customWidth="1"/>
    <col min="8" max="8" width="12.25" style="639" customWidth="1"/>
    <col min="9" max="9" width="11" style="640" customWidth="1"/>
    <col min="10" max="10" width="30.125" style="638" bestFit="1" customWidth="1"/>
    <col min="11" max="11" width="17.25" style="638" customWidth="1"/>
    <col min="12" max="12" width="13.5" style="638" bestFit="1" customWidth="1"/>
    <col min="13" max="13" width="17.625" style="638" bestFit="1" customWidth="1"/>
    <col min="14" max="14" width="14.625" style="639" bestFit="1" customWidth="1"/>
    <col min="15" max="15" width="13.25" style="640" customWidth="1"/>
    <col min="16" max="16" width="14.5" style="641" customWidth="1"/>
    <col min="17" max="17" width="15.625" style="641" customWidth="1"/>
    <col min="18" max="256" width="9" style="639"/>
    <col min="257" max="257" width="2.625" style="639" customWidth="1"/>
    <col min="258" max="258" width="11.625" style="639" customWidth="1"/>
    <col min="259" max="259" width="10.625" style="639" customWidth="1"/>
    <col min="260" max="260" width="10.375" style="639" customWidth="1"/>
    <col min="261" max="261" width="43" style="639" bestFit="1" customWidth="1"/>
    <col min="262" max="262" width="10" style="639" customWidth="1"/>
    <col min="263" max="263" width="12.5" style="639" customWidth="1"/>
    <col min="264" max="264" width="12.25" style="639" customWidth="1"/>
    <col min="265" max="265" width="11" style="639" customWidth="1"/>
    <col min="266" max="266" width="30.125" style="639" bestFit="1" customWidth="1"/>
    <col min="267" max="267" width="17.25" style="639" customWidth="1"/>
    <col min="268" max="268" width="13.5" style="639" bestFit="1" customWidth="1"/>
    <col min="269" max="269" width="17.625" style="639" bestFit="1" customWidth="1"/>
    <col min="270" max="270" width="14.625" style="639" bestFit="1" customWidth="1"/>
    <col min="271" max="271" width="13.25" style="639" customWidth="1"/>
    <col min="272" max="272" width="14.5" style="639" customWidth="1"/>
    <col min="273" max="273" width="15.625" style="639" customWidth="1"/>
    <col min="274" max="512" width="9" style="639"/>
    <col min="513" max="513" width="2.625" style="639" customWidth="1"/>
    <col min="514" max="514" width="11.625" style="639" customWidth="1"/>
    <col min="515" max="515" width="10.625" style="639" customWidth="1"/>
    <col min="516" max="516" width="10.375" style="639" customWidth="1"/>
    <col min="517" max="517" width="43" style="639" bestFit="1" customWidth="1"/>
    <col min="518" max="518" width="10" style="639" customWidth="1"/>
    <col min="519" max="519" width="12.5" style="639" customWidth="1"/>
    <col min="520" max="520" width="12.25" style="639" customWidth="1"/>
    <col min="521" max="521" width="11" style="639" customWidth="1"/>
    <col min="522" max="522" width="30.125" style="639" bestFit="1" customWidth="1"/>
    <col min="523" max="523" width="17.25" style="639" customWidth="1"/>
    <col min="524" max="524" width="13.5" style="639" bestFit="1" customWidth="1"/>
    <col min="525" max="525" width="17.625" style="639" bestFit="1" customWidth="1"/>
    <col min="526" max="526" width="14.625" style="639" bestFit="1" customWidth="1"/>
    <col min="527" max="527" width="13.25" style="639" customWidth="1"/>
    <col min="528" max="528" width="14.5" style="639" customWidth="1"/>
    <col min="529" max="529" width="15.625" style="639" customWidth="1"/>
    <col min="530" max="768" width="9" style="639"/>
    <col min="769" max="769" width="2.625" style="639" customWidth="1"/>
    <col min="770" max="770" width="11.625" style="639" customWidth="1"/>
    <col min="771" max="771" width="10.625" style="639" customWidth="1"/>
    <col min="772" max="772" width="10.375" style="639" customWidth="1"/>
    <col min="773" max="773" width="43" style="639" bestFit="1" customWidth="1"/>
    <col min="774" max="774" width="10" style="639" customWidth="1"/>
    <col min="775" max="775" width="12.5" style="639" customWidth="1"/>
    <col min="776" max="776" width="12.25" style="639" customWidth="1"/>
    <col min="777" max="777" width="11" style="639" customWidth="1"/>
    <col min="778" max="778" width="30.125" style="639" bestFit="1" customWidth="1"/>
    <col min="779" max="779" width="17.25" style="639" customWidth="1"/>
    <col min="780" max="780" width="13.5" style="639" bestFit="1" customWidth="1"/>
    <col min="781" max="781" width="17.625" style="639" bestFit="1" customWidth="1"/>
    <col min="782" max="782" width="14.625" style="639" bestFit="1" customWidth="1"/>
    <col min="783" max="783" width="13.25" style="639" customWidth="1"/>
    <col min="784" max="784" width="14.5" style="639" customWidth="1"/>
    <col min="785" max="785" width="15.625" style="639" customWidth="1"/>
    <col min="786" max="1024" width="9" style="639"/>
    <col min="1025" max="1025" width="2.625" style="639" customWidth="1"/>
    <col min="1026" max="1026" width="11.625" style="639" customWidth="1"/>
    <col min="1027" max="1027" width="10.625" style="639" customWidth="1"/>
    <col min="1028" max="1028" width="10.375" style="639" customWidth="1"/>
    <col min="1029" max="1029" width="43" style="639" bestFit="1" customWidth="1"/>
    <col min="1030" max="1030" width="10" style="639" customWidth="1"/>
    <col min="1031" max="1031" width="12.5" style="639" customWidth="1"/>
    <col min="1032" max="1032" width="12.25" style="639" customWidth="1"/>
    <col min="1033" max="1033" width="11" style="639" customWidth="1"/>
    <col min="1034" max="1034" width="30.125" style="639" bestFit="1" customWidth="1"/>
    <col min="1035" max="1035" width="17.25" style="639" customWidth="1"/>
    <col min="1036" max="1036" width="13.5" style="639" bestFit="1" customWidth="1"/>
    <col min="1037" max="1037" width="17.625" style="639" bestFit="1" customWidth="1"/>
    <col min="1038" max="1038" width="14.625" style="639" bestFit="1" customWidth="1"/>
    <col min="1039" max="1039" width="13.25" style="639" customWidth="1"/>
    <col min="1040" max="1040" width="14.5" style="639" customWidth="1"/>
    <col min="1041" max="1041" width="15.625" style="639" customWidth="1"/>
    <col min="1042" max="1280" width="9" style="639"/>
    <col min="1281" max="1281" width="2.625" style="639" customWidth="1"/>
    <col min="1282" max="1282" width="11.625" style="639" customWidth="1"/>
    <col min="1283" max="1283" width="10.625" style="639" customWidth="1"/>
    <col min="1284" max="1284" width="10.375" style="639" customWidth="1"/>
    <col min="1285" max="1285" width="43" style="639" bestFit="1" customWidth="1"/>
    <col min="1286" max="1286" width="10" style="639" customWidth="1"/>
    <col min="1287" max="1287" width="12.5" style="639" customWidth="1"/>
    <col min="1288" max="1288" width="12.25" style="639" customWidth="1"/>
    <col min="1289" max="1289" width="11" style="639" customWidth="1"/>
    <col min="1290" max="1290" width="30.125" style="639" bestFit="1" customWidth="1"/>
    <col min="1291" max="1291" width="17.25" style="639" customWidth="1"/>
    <col min="1292" max="1292" width="13.5" style="639" bestFit="1" customWidth="1"/>
    <col min="1293" max="1293" width="17.625" style="639" bestFit="1" customWidth="1"/>
    <col min="1294" max="1294" width="14.625" style="639" bestFit="1" customWidth="1"/>
    <col min="1295" max="1295" width="13.25" style="639" customWidth="1"/>
    <col min="1296" max="1296" width="14.5" style="639" customWidth="1"/>
    <col min="1297" max="1297" width="15.625" style="639" customWidth="1"/>
    <col min="1298" max="1536" width="9" style="639"/>
    <col min="1537" max="1537" width="2.625" style="639" customWidth="1"/>
    <col min="1538" max="1538" width="11.625" style="639" customWidth="1"/>
    <col min="1539" max="1539" width="10.625" style="639" customWidth="1"/>
    <col min="1540" max="1540" width="10.375" style="639" customWidth="1"/>
    <col min="1541" max="1541" width="43" style="639" bestFit="1" customWidth="1"/>
    <col min="1542" max="1542" width="10" style="639" customWidth="1"/>
    <col min="1543" max="1543" width="12.5" style="639" customWidth="1"/>
    <col min="1544" max="1544" width="12.25" style="639" customWidth="1"/>
    <col min="1545" max="1545" width="11" style="639" customWidth="1"/>
    <col min="1546" max="1546" width="30.125" style="639" bestFit="1" customWidth="1"/>
    <col min="1547" max="1547" width="17.25" style="639" customWidth="1"/>
    <col min="1548" max="1548" width="13.5" style="639" bestFit="1" customWidth="1"/>
    <col min="1549" max="1549" width="17.625" style="639" bestFit="1" customWidth="1"/>
    <col min="1550" max="1550" width="14.625" style="639" bestFit="1" customWidth="1"/>
    <col min="1551" max="1551" width="13.25" style="639" customWidth="1"/>
    <col min="1552" max="1552" width="14.5" style="639" customWidth="1"/>
    <col min="1553" max="1553" width="15.625" style="639" customWidth="1"/>
    <col min="1554" max="1792" width="9" style="639"/>
    <col min="1793" max="1793" width="2.625" style="639" customWidth="1"/>
    <col min="1794" max="1794" width="11.625" style="639" customWidth="1"/>
    <col min="1795" max="1795" width="10.625" style="639" customWidth="1"/>
    <col min="1796" max="1796" width="10.375" style="639" customWidth="1"/>
    <col min="1797" max="1797" width="43" style="639" bestFit="1" customWidth="1"/>
    <col min="1798" max="1798" width="10" style="639" customWidth="1"/>
    <col min="1799" max="1799" width="12.5" style="639" customWidth="1"/>
    <col min="1800" max="1800" width="12.25" style="639" customWidth="1"/>
    <col min="1801" max="1801" width="11" style="639" customWidth="1"/>
    <col min="1802" max="1802" width="30.125" style="639" bestFit="1" customWidth="1"/>
    <col min="1803" max="1803" width="17.25" style="639" customWidth="1"/>
    <col min="1804" max="1804" width="13.5" style="639" bestFit="1" customWidth="1"/>
    <col min="1805" max="1805" width="17.625" style="639" bestFit="1" customWidth="1"/>
    <col min="1806" max="1806" width="14.625" style="639" bestFit="1" customWidth="1"/>
    <col min="1807" max="1807" width="13.25" style="639" customWidth="1"/>
    <col min="1808" max="1808" width="14.5" style="639" customWidth="1"/>
    <col min="1809" max="1809" width="15.625" style="639" customWidth="1"/>
    <col min="1810" max="2048" width="9" style="639"/>
    <col min="2049" max="2049" width="2.625" style="639" customWidth="1"/>
    <col min="2050" max="2050" width="11.625" style="639" customWidth="1"/>
    <col min="2051" max="2051" width="10.625" style="639" customWidth="1"/>
    <col min="2052" max="2052" width="10.375" style="639" customWidth="1"/>
    <col min="2053" max="2053" width="43" style="639" bestFit="1" customWidth="1"/>
    <col min="2054" max="2054" width="10" style="639" customWidth="1"/>
    <col min="2055" max="2055" width="12.5" style="639" customWidth="1"/>
    <col min="2056" max="2056" width="12.25" style="639" customWidth="1"/>
    <col min="2057" max="2057" width="11" style="639" customWidth="1"/>
    <col min="2058" max="2058" width="30.125" style="639" bestFit="1" customWidth="1"/>
    <col min="2059" max="2059" width="17.25" style="639" customWidth="1"/>
    <col min="2060" max="2060" width="13.5" style="639" bestFit="1" customWidth="1"/>
    <col min="2061" max="2061" width="17.625" style="639" bestFit="1" customWidth="1"/>
    <col min="2062" max="2062" width="14.625" style="639" bestFit="1" customWidth="1"/>
    <col min="2063" max="2063" width="13.25" style="639" customWidth="1"/>
    <col min="2064" max="2064" width="14.5" style="639" customWidth="1"/>
    <col min="2065" max="2065" width="15.625" style="639" customWidth="1"/>
    <col min="2066" max="2304" width="9" style="639"/>
    <col min="2305" max="2305" width="2.625" style="639" customWidth="1"/>
    <col min="2306" max="2306" width="11.625" style="639" customWidth="1"/>
    <col min="2307" max="2307" width="10.625" style="639" customWidth="1"/>
    <col min="2308" max="2308" width="10.375" style="639" customWidth="1"/>
    <col min="2309" max="2309" width="43" style="639" bestFit="1" customWidth="1"/>
    <col min="2310" max="2310" width="10" style="639" customWidth="1"/>
    <col min="2311" max="2311" width="12.5" style="639" customWidth="1"/>
    <col min="2312" max="2312" width="12.25" style="639" customWidth="1"/>
    <col min="2313" max="2313" width="11" style="639" customWidth="1"/>
    <col min="2314" max="2314" width="30.125" style="639" bestFit="1" customWidth="1"/>
    <col min="2315" max="2315" width="17.25" style="639" customWidth="1"/>
    <col min="2316" max="2316" width="13.5" style="639" bestFit="1" customWidth="1"/>
    <col min="2317" max="2317" width="17.625" style="639" bestFit="1" customWidth="1"/>
    <col min="2318" max="2318" width="14.625" style="639" bestFit="1" customWidth="1"/>
    <col min="2319" max="2319" width="13.25" style="639" customWidth="1"/>
    <col min="2320" max="2320" width="14.5" style="639" customWidth="1"/>
    <col min="2321" max="2321" width="15.625" style="639" customWidth="1"/>
    <col min="2322" max="2560" width="9" style="639"/>
    <col min="2561" max="2561" width="2.625" style="639" customWidth="1"/>
    <col min="2562" max="2562" width="11.625" style="639" customWidth="1"/>
    <col min="2563" max="2563" width="10.625" style="639" customWidth="1"/>
    <col min="2564" max="2564" width="10.375" style="639" customWidth="1"/>
    <col min="2565" max="2565" width="43" style="639" bestFit="1" customWidth="1"/>
    <col min="2566" max="2566" width="10" style="639" customWidth="1"/>
    <col min="2567" max="2567" width="12.5" style="639" customWidth="1"/>
    <col min="2568" max="2568" width="12.25" style="639" customWidth="1"/>
    <col min="2569" max="2569" width="11" style="639" customWidth="1"/>
    <col min="2570" max="2570" width="30.125" style="639" bestFit="1" customWidth="1"/>
    <col min="2571" max="2571" width="17.25" style="639" customWidth="1"/>
    <col min="2572" max="2572" width="13.5" style="639" bestFit="1" customWidth="1"/>
    <col min="2573" max="2573" width="17.625" style="639" bestFit="1" customWidth="1"/>
    <col min="2574" max="2574" width="14.625" style="639" bestFit="1" customWidth="1"/>
    <col min="2575" max="2575" width="13.25" style="639" customWidth="1"/>
    <col min="2576" max="2576" width="14.5" style="639" customWidth="1"/>
    <col min="2577" max="2577" width="15.625" style="639" customWidth="1"/>
    <col min="2578" max="2816" width="9" style="639"/>
    <col min="2817" max="2817" width="2.625" style="639" customWidth="1"/>
    <col min="2818" max="2818" width="11.625" style="639" customWidth="1"/>
    <col min="2819" max="2819" width="10.625" style="639" customWidth="1"/>
    <col min="2820" max="2820" width="10.375" style="639" customWidth="1"/>
    <col min="2821" max="2821" width="43" style="639" bestFit="1" customWidth="1"/>
    <col min="2822" max="2822" width="10" style="639" customWidth="1"/>
    <col min="2823" max="2823" width="12.5" style="639" customWidth="1"/>
    <col min="2824" max="2824" width="12.25" style="639" customWidth="1"/>
    <col min="2825" max="2825" width="11" style="639" customWidth="1"/>
    <col min="2826" max="2826" width="30.125" style="639" bestFit="1" customWidth="1"/>
    <col min="2827" max="2827" width="17.25" style="639" customWidth="1"/>
    <col min="2828" max="2828" width="13.5" style="639" bestFit="1" customWidth="1"/>
    <col min="2829" max="2829" width="17.625" style="639" bestFit="1" customWidth="1"/>
    <col min="2830" max="2830" width="14.625" style="639" bestFit="1" customWidth="1"/>
    <col min="2831" max="2831" width="13.25" style="639" customWidth="1"/>
    <col min="2832" max="2832" width="14.5" style="639" customWidth="1"/>
    <col min="2833" max="2833" width="15.625" style="639" customWidth="1"/>
    <col min="2834" max="3072" width="9" style="639"/>
    <col min="3073" max="3073" width="2.625" style="639" customWidth="1"/>
    <col min="3074" max="3074" width="11.625" style="639" customWidth="1"/>
    <col min="3075" max="3075" width="10.625" style="639" customWidth="1"/>
    <col min="3076" max="3076" width="10.375" style="639" customWidth="1"/>
    <col min="3077" max="3077" width="43" style="639" bestFit="1" customWidth="1"/>
    <col min="3078" max="3078" width="10" style="639" customWidth="1"/>
    <col min="3079" max="3079" width="12.5" style="639" customWidth="1"/>
    <col min="3080" max="3080" width="12.25" style="639" customWidth="1"/>
    <col min="3081" max="3081" width="11" style="639" customWidth="1"/>
    <col min="3082" max="3082" width="30.125" style="639" bestFit="1" customWidth="1"/>
    <col min="3083" max="3083" width="17.25" style="639" customWidth="1"/>
    <col min="3084" max="3084" width="13.5" style="639" bestFit="1" customWidth="1"/>
    <col min="3085" max="3085" width="17.625" style="639" bestFit="1" customWidth="1"/>
    <col min="3086" max="3086" width="14.625" style="639" bestFit="1" customWidth="1"/>
    <col min="3087" max="3087" width="13.25" style="639" customWidth="1"/>
    <col min="3088" max="3088" width="14.5" style="639" customWidth="1"/>
    <col min="3089" max="3089" width="15.625" style="639" customWidth="1"/>
    <col min="3090" max="3328" width="9" style="639"/>
    <col min="3329" max="3329" width="2.625" style="639" customWidth="1"/>
    <col min="3330" max="3330" width="11.625" style="639" customWidth="1"/>
    <col min="3331" max="3331" width="10.625" style="639" customWidth="1"/>
    <col min="3332" max="3332" width="10.375" style="639" customWidth="1"/>
    <col min="3333" max="3333" width="43" style="639" bestFit="1" customWidth="1"/>
    <col min="3334" max="3334" width="10" style="639" customWidth="1"/>
    <col min="3335" max="3335" width="12.5" style="639" customWidth="1"/>
    <col min="3336" max="3336" width="12.25" style="639" customWidth="1"/>
    <col min="3337" max="3337" width="11" style="639" customWidth="1"/>
    <col min="3338" max="3338" width="30.125" style="639" bestFit="1" customWidth="1"/>
    <col min="3339" max="3339" width="17.25" style="639" customWidth="1"/>
    <col min="3340" max="3340" width="13.5" style="639" bestFit="1" customWidth="1"/>
    <col min="3341" max="3341" width="17.625" style="639" bestFit="1" customWidth="1"/>
    <col min="3342" max="3342" width="14.625" style="639" bestFit="1" customWidth="1"/>
    <col min="3343" max="3343" width="13.25" style="639" customWidth="1"/>
    <col min="3344" max="3344" width="14.5" style="639" customWidth="1"/>
    <col min="3345" max="3345" width="15.625" style="639" customWidth="1"/>
    <col min="3346" max="3584" width="9" style="639"/>
    <col min="3585" max="3585" width="2.625" style="639" customWidth="1"/>
    <col min="3586" max="3586" width="11.625" style="639" customWidth="1"/>
    <col min="3587" max="3587" width="10.625" style="639" customWidth="1"/>
    <col min="3588" max="3588" width="10.375" style="639" customWidth="1"/>
    <col min="3589" max="3589" width="43" style="639" bestFit="1" customWidth="1"/>
    <col min="3590" max="3590" width="10" style="639" customWidth="1"/>
    <col min="3591" max="3591" width="12.5" style="639" customWidth="1"/>
    <col min="3592" max="3592" width="12.25" style="639" customWidth="1"/>
    <col min="3593" max="3593" width="11" style="639" customWidth="1"/>
    <col min="3594" max="3594" width="30.125" style="639" bestFit="1" customWidth="1"/>
    <col min="3595" max="3595" width="17.25" style="639" customWidth="1"/>
    <col min="3596" max="3596" width="13.5" style="639" bestFit="1" customWidth="1"/>
    <col min="3597" max="3597" width="17.625" style="639" bestFit="1" customWidth="1"/>
    <col min="3598" max="3598" width="14.625" style="639" bestFit="1" customWidth="1"/>
    <col min="3599" max="3599" width="13.25" style="639" customWidth="1"/>
    <col min="3600" max="3600" width="14.5" style="639" customWidth="1"/>
    <col min="3601" max="3601" width="15.625" style="639" customWidth="1"/>
    <col min="3602" max="3840" width="9" style="639"/>
    <col min="3841" max="3841" width="2.625" style="639" customWidth="1"/>
    <col min="3842" max="3842" width="11.625" style="639" customWidth="1"/>
    <col min="3843" max="3843" width="10.625" style="639" customWidth="1"/>
    <col min="3844" max="3844" width="10.375" style="639" customWidth="1"/>
    <col min="3845" max="3845" width="43" style="639" bestFit="1" customWidth="1"/>
    <col min="3846" max="3846" width="10" style="639" customWidth="1"/>
    <col min="3847" max="3847" width="12.5" style="639" customWidth="1"/>
    <col min="3848" max="3848" width="12.25" style="639" customWidth="1"/>
    <col min="3849" max="3849" width="11" style="639" customWidth="1"/>
    <col min="3850" max="3850" width="30.125" style="639" bestFit="1" customWidth="1"/>
    <col min="3851" max="3851" width="17.25" style="639" customWidth="1"/>
    <col min="3852" max="3852" width="13.5" style="639" bestFit="1" customWidth="1"/>
    <col min="3853" max="3853" width="17.625" style="639" bestFit="1" customWidth="1"/>
    <col min="3854" max="3854" width="14.625" style="639" bestFit="1" customWidth="1"/>
    <col min="3855" max="3855" width="13.25" style="639" customWidth="1"/>
    <col min="3856" max="3856" width="14.5" style="639" customWidth="1"/>
    <col min="3857" max="3857" width="15.625" style="639" customWidth="1"/>
    <col min="3858" max="4096" width="9" style="639"/>
    <col min="4097" max="4097" width="2.625" style="639" customWidth="1"/>
    <col min="4098" max="4098" width="11.625" style="639" customWidth="1"/>
    <col min="4099" max="4099" width="10.625" style="639" customWidth="1"/>
    <col min="4100" max="4100" width="10.375" style="639" customWidth="1"/>
    <col min="4101" max="4101" width="43" style="639" bestFit="1" customWidth="1"/>
    <col min="4102" max="4102" width="10" style="639" customWidth="1"/>
    <col min="4103" max="4103" width="12.5" style="639" customWidth="1"/>
    <col min="4104" max="4104" width="12.25" style="639" customWidth="1"/>
    <col min="4105" max="4105" width="11" style="639" customWidth="1"/>
    <col min="4106" max="4106" width="30.125" style="639" bestFit="1" customWidth="1"/>
    <col min="4107" max="4107" width="17.25" style="639" customWidth="1"/>
    <col min="4108" max="4108" width="13.5" style="639" bestFit="1" customWidth="1"/>
    <col min="4109" max="4109" width="17.625" style="639" bestFit="1" customWidth="1"/>
    <col min="4110" max="4110" width="14.625" style="639" bestFit="1" customWidth="1"/>
    <col min="4111" max="4111" width="13.25" style="639" customWidth="1"/>
    <col min="4112" max="4112" width="14.5" style="639" customWidth="1"/>
    <col min="4113" max="4113" width="15.625" style="639" customWidth="1"/>
    <col min="4114" max="4352" width="9" style="639"/>
    <col min="4353" max="4353" width="2.625" style="639" customWidth="1"/>
    <col min="4354" max="4354" width="11.625" style="639" customWidth="1"/>
    <col min="4355" max="4355" width="10.625" style="639" customWidth="1"/>
    <col min="4356" max="4356" width="10.375" style="639" customWidth="1"/>
    <col min="4357" max="4357" width="43" style="639" bestFit="1" customWidth="1"/>
    <col min="4358" max="4358" width="10" style="639" customWidth="1"/>
    <col min="4359" max="4359" width="12.5" style="639" customWidth="1"/>
    <col min="4360" max="4360" width="12.25" style="639" customWidth="1"/>
    <col min="4361" max="4361" width="11" style="639" customWidth="1"/>
    <col min="4362" max="4362" width="30.125" style="639" bestFit="1" customWidth="1"/>
    <col min="4363" max="4363" width="17.25" style="639" customWidth="1"/>
    <col min="4364" max="4364" width="13.5" style="639" bestFit="1" customWidth="1"/>
    <col min="4365" max="4365" width="17.625" style="639" bestFit="1" customWidth="1"/>
    <col min="4366" max="4366" width="14.625" style="639" bestFit="1" customWidth="1"/>
    <col min="4367" max="4367" width="13.25" style="639" customWidth="1"/>
    <col min="4368" max="4368" width="14.5" style="639" customWidth="1"/>
    <col min="4369" max="4369" width="15.625" style="639" customWidth="1"/>
    <col min="4370" max="4608" width="9" style="639"/>
    <col min="4609" max="4609" width="2.625" style="639" customWidth="1"/>
    <col min="4610" max="4610" width="11.625" style="639" customWidth="1"/>
    <col min="4611" max="4611" width="10.625" style="639" customWidth="1"/>
    <col min="4612" max="4612" width="10.375" style="639" customWidth="1"/>
    <col min="4613" max="4613" width="43" style="639" bestFit="1" customWidth="1"/>
    <col min="4614" max="4614" width="10" style="639" customWidth="1"/>
    <col min="4615" max="4615" width="12.5" style="639" customWidth="1"/>
    <col min="4616" max="4616" width="12.25" style="639" customWidth="1"/>
    <col min="4617" max="4617" width="11" style="639" customWidth="1"/>
    <col min="4618" max="4618" width="30.125" style="639" bestFit="1" customWidth="1"/>
    <col min="4619" max="4619" width="17.25" style="639" customWidth="1"/>
    <col min="4620" max="4620" width="13.5" style="639" bestFit="1" customWidth="1"/>
    <col min="4621" max="4621" width="17.625" style="639" bestFit="1" customWidth="1"/>
    <col min="4622" max="4622" width="14.625" style="639" bestFit="1" customWidth="1"/>
    <col min="4623" max="4623" width="13.25" style="639" customWidth="1"/>
    <col min="4624" max="4624" width="14.5" style="639" customWidth="1"/>
    <col min="4625" max="4625" width="15.625" style="639" customWidth="1"/>
    <col min="4626" max="4864" width="9" style="639"/>
    <col min="4865" max="4865" width="2.625" style="639" customWidth="1"/>
    <col min="4866" max="4866" width="11.625" style="639" customWidth="1"/>
    <col min="4867" max="4867" width="10.625" style="639" customWidth="1"/>
    <col min="4868" max="4868" width="10.375" style="639" customWidth="1"/>
    <col min="4869" max="4869" width="43" style="639" bestFit="1" customWidth="1"/>
    <col min="4870" max="4870" width="10" style="639" customWidth="1"/>
    <col min="4871" max="4871" width="12.5" style="639" customWidth="1"/>
    <col min="4872" max="4872" width="12.25" style="639" customWidth="1"/>
    <col min="4873" max="4873" width="11" style="639" customWidth="1"/>
    <col min="4874" max="4874" width="30.125" style="639" bestFit="1" customWidth="1"/>
    <col min="4875" max="4875" width="17.25" style="639" customWidth="1"/>
    <col min="4876" max="4876" width="13.5" style="639" bestFit="1" customWidth="1"/>
    <col min="4877" max="4877" width="17.625" style="639" bestFit="1" customWidth="1"/>
    <col min="4878" max="4878" width="14.625" style="639" bestFit="1" customWidth="1"/>
    <col min="4879" max="4879" width="13.25" style="639" customWidth="1"/>
    <col min="4880" max="4880" width="14.5" style="639" customWidth="1"/>
    <col min="4881" max="4881" width="15.625" style="639" customWidth="1"/>
    <col min="4882" max="5120" width="9" style="639"/>
    <col min="5121" max="5121" width="2.625" style="639" customWidth="1"/>
    <col min="5122" max="5122" width="11.625" style="639" customWidth="1"/>
    <col min="5123" max="5123" width="10.625" style="639" customWidth="1"/>
    <col min="5124" max="5124" width="10.375" style="639" customWidth="1"/>
    <col min="5125" max="5125" width="43" style="639" bestFit="1" customWidth="1"/>
    <col min="5126" max="5126" width="10" style="639" customWidth="1"/>
    <col min="5127" max="5127" width="12.5" style="639" customWidth="1"/>
    <col min="5128" max="5128" width="12.25" style="639" customWidth="1"/>
    <col min="5129" max="5129" width="11" style="639" customWidth="1"/>
    <col min="5130" max="5130" width="30.125" style="639" bestFit="1" customWidth="1"/>
    <col min="5131" max="5131" width="17.25" style="639" customWidth="1"/>
    <col min="5132" max="5132" width="13.5" style="639" bestFit="1" customWidth="1"/>
    <col min="5133" max="5133" width="17.625" style="639" bestFit="1" customWidth="1"/>
    <col min="5134" max="5134" width="14.625" style="639" bestFit="1" customWidth="1"/>
    <col min="5135" max="5135" width="13.25" style="639" customWidth="1"/>
    <col min="5136" max="5136" width="14.5" style="639" customWidth="1"/>
    <col min="5137" max="5137" width="15.625" style="639" customWidth="1"/>
    <col min="5138" max="5376" width="9" style="639"/>
    <col min="5377" max="5377" width="2.625" style="639" customWidth="1"/>
    <col min="5378" max="5378" width="11.625" style="639" customWidth="1"/>
    <col min="5379" max="5379" width="10.625" style="639" customWidth="1"/>
    <col min="5380" max="5380" width="10.375" style="639" customWidth="1"/>
    <col min="5381" max="5381" width="43" style="639" bestFit="1" customWidth="1"/>
    <col min="5382" max="5382" width="10" style="639" customWidth="1"/>
    <col min="5383" max="5383" width="12.5" style="639" customWidth="1"/>
    <col min="5384" max="5384" width="12.25" style="639" customWidth="1"/>
    <col min="5385" max="5385" width="11" style="639" customWidth="1"/>
    <col min="5386" max="5386" width="30.125" style="639" bestFit="1" customWidth="1"/>
    <col min="5387" max="5387" width="17.25" style="639" customWidth="1"/>
    <col min="5388" max="5388" width="13.5" style="639" bestFit="1" customWidth="1"/>
    <col min="5389" max="5389" width="17.625" style="639" bestFit="1" customWidth="1"/>
    <col min="5390" max="5390" width="14.625" style="639" bestFit="1" customWidth="1"/>
    <col min="5391" max="5391" width="13.25" style="639" customWidth="1"/>
    <col min="5392" max="5392" width="14.5" style="639" customWidth="1"/>
    <col min="5393" max="5393" width="15.625" style="639" customWidth="1"/>
    <col min="5394" max="5632" width="9" style="639"/>
    <col min="5633" max="5633" width="2.625" style="639" customWidth="1"/>
    <col min="5634" max="5634" width="11.625" style="639" customWidth="1"/>
    <col min="5635" max="5635" width="10.625" style="639" customWidth="1"/>
    <col min="5636" max="5636" width="10.375" style="639" customWidth="1"/>
    <col min="5637" max="5637" width="43" style="639" bestFit="1" customWidth="1"/>
    <col min="5638" max="5638" width="10" style="639" customWidth="1"/>
    <col min="5639" max="5639" width="12.5" style="639" customWidth="1"/>
    <col min="5640" max="5640" width="12.25" style="639" customWidth="1"/>
    <col min="5641" max="5641" width="11" style="639" customWidth="1"/>
    <col min="5642" max="5642" width="30.125" style="639" bestFit="1" customWidth="1"/>
    <col min="5643" max="5643" width="17.25" style="639" customWidth="1"/>
    <col min="5644" max="5644" width="13.5" style="639" bestFit="1" customWidth="1"/>
    <col min="5645" max="5645" width="17.625" style="639" bestFit="1" customWidth="1"/>
    <col min="5646" max="5646" width="14.625" style="639" bestFit="1" customWidth="1"/>
    <col min="5647" max="5647" width="13.25" style="639" customWidth="1"/>
    <col min="5648" max="5648" width="14.5" style="639" customWidth="1"/>
    <col min="5649" max="5649" width="15.625" style="639" customWidth="1"/>
    <col min="5650" max="5888" width="9" style="639"/>
    <col min="5889" max="5889" width="2.625" style="639" customWidth="1"/>
    <col min="5890" max="5890" width="11.625" style="639" customWidth="1"/>
    <col min="5891" max="5891" width="10.625" style="639" customWidth="1"/>
    <col min="5892" max="5892" width="10.375" style="639" customWidth="1"/>
    <col min="5893" max="5893" width="43" style="639" bestFit="1" customWidth="1"/>
    <col min="5894" max="5894" width="10" style="639" customWidth="1"/>
    <col min="5895" max="5895" width="12.5" style="639" customWidth="1"/>
    <col min="5896" max="5896" width="12.25" style="639" customWidth="1"/>
    <col min="5897" max="5897" width="11" style="639" customWidth="1"/>
    <col min="5898" max="5898" width="30.125" style="639" bestFit="1" customWidth="1"/>
    <col min="5899" max="5899" width="17.25" style="639" customWidth="1"/>
    <col min="5900" max="5900" width="13.5" style="639" bestFit="1" customWidth="1"/>
    <col min="5901" max="5901" width="17.625" style="639" bestFit="1" customWidth="1"/>
    <col min="5902" max="5902" width="14.625" style="639" bestFit="1" customWidth="1"/>
    <col min="5903" max="5903" width="13.25" style="639" customWidth="1"/>
    <col min="5904" max="5904" width="14.5" style="639" customWidth="1"/>
    <col min="5905" max="5905" width="15.625" style="639" customWidth="1"/>
    <col min="5906" max="6144" width="9" style="639"/>
    <col min="6145" max="6145" width="2.625" style="639" customWidth="1"/>
    <col min="6146" max="6146" width="11.625" style="639" customWidth="1"/>
    <col min="6147" max="6147" width="10.625" style="639" customWidth="1"/>
    <col min="6148" max="6148" width="10.375" style="639" customWidth="1"/>
    <col min="6149" max="6149" width="43" style="639" bestFit="1" customWidth="1"/>
    <col min="6150" max="6150" width="10" style="639" customWidth="1"/>
    <col min="6151" max="6151" width="12.5" style="639" customWidth="1"/>
    <col min="6152" max="6152" width="12.25" style="639" customWidth="1"/>
    <col min="6153" max="6153" width="11" style="639" customWidth="1"/>
    <col min="6154" max="6154" width="30.125" style="639" bestFit="1" customWidth="1"/>
    <col min="6155" max="6155" width="17.25" style="639" customWidth="1"/>
    <col min="6156" max="6156" width="13.5" style="639" bestFit="1" customWidth="1"/>
    <col min="6157" max="6157" width="17.625" style="639" bestFit="1" customWidth="1"/>
    <col min="6158" max="6158" width="14.625" style="639" bestFit="1" customWidth="1"/>
    <col min="6159" max="6159" width="13.25" style="639" customWidth="1"/>
    <col min="6160" max="6160" width="14.5" style="639" customWidth="1"/>
    <col min="6161" max="6161" width="15.625" style="639" customWidth="1"/>
    <col min="6162" max="6400" width="9" style="639"/>
    <col min="6401" max="6401" width="2.625" style="639" customWidth="1"/>
    <col min="6402" max="6402" width="11.625" style="639" customWidth="1"/>
    <col min="6403" max="6403" width="10.625" style="639" customWidth="1"/>
    <col min="6404" max="6404" width="10.375" style="639" customWidth="1"/>
    <col min="6405" max="6405" width="43" style="639" bestFit="1" customWidth="1"/>
    <col min="6406" max="6406" width="10" style="639" customWidth="1"/>
    <col min="6407" max="6407" width="12.5" style="639" customWidth="1"/>
    <col min="6408" max="6408" width="12.25" style="639" customWidth="1"/>
    <col min="6409" max="6409" width="11" style="639" customWidth="1"/>
    <col min="6410" max="6410" width="30.125" style="639" bestFit="1" customWidth="1"/>
    <col min="6411" max="6411" width="17.25" style="639" customWidth="1"/>
    <col min="6412" max="6412" width="13.5" style="639" bestFit="1" customWidth="1"/>
    <col min="6413" max="6413" width="17.625" style="639" bestFit="1" customWidth="1"/>
    <col min="6414" max="6414" width="14.625" style="639" bestFit="1" customWidth="1"/>
    <col min="6415" max="6415" width="13.25" style="639" customWidth="1"/>
    <col min="6416" max="6416" width="14.5" style="639" customWidth="1"/>
    <col min="6417" max="6417" width="15.625" style="639" customWidth="1"/>
    <col min="6418" max="6656" width="9" style="639"/>
    <col min="6657" max="6657" width="2.625" style="639" customWidth="1"/>
    <col min="6658" max="6658" width="11.625" style="639" customWidth="1"/>
    <col min="6659" max="6659" width="10.625" style="639" customWidth="1"/>
    <col min="6660" max="6660" width="10.375" style="639" customWidth="1"/>
    <col min="6661" max="6661" width="43" style="639" bestFit="1" customWidth="1"/>
    <col min="6662" max="6662" width="10" style="639" customWidth="1"/>
    <col min="6663" max="6663" width="12.5" style="639" customWidth="1"/>
    <col min="6664" max="6664" width="12.25" style="639" customWidth="1"/>
    <col min="6665" max="6665" width="11" style="639" customWidth="1"/>
    <col min="6666" max="6666" width="30.125" style="639" bestFit="1" customWidth="1"/>
    <col min="6667" max="6667" width="17.25" style="639" customWidth="1"/>
    <col min="6668" max="6668" width="13.5" style="639" bestFit="1" customWidth="1"/>
    <col min="6669" max="6669" width="17.625" style="639" bestFit="1" customWidth="1"/>
    <col min="6670" max="6670" width="14.625" style="639" bestFit="1" customWidth="1"/>
    <col min="6671" max="6671" width="13.25" style="639" customWidth="1"/>
    <col min="6672" max="6672" width="14.5" style="639" customWidth="1"/>
    <col min="6673" max="6673" width="15.625" style="639" customWidth="1"/>
    <col min="6674" max="6912" width="9" style="639"/>
    <col min="6913" max="6913" width="2.625" style="639" customWidth="1"/>
    <col min="6914" max="6914" width="11.625" style="639" customWidth="1"/>
    <col min="6915" max="6915" width="10.625" style="639" customWidth="1"/>
    <col min="6916" max="6916" width="10.375" style="639" customWidth="1"/>
    <col min="6917" max="6917" width="43" style="639" bestFit="1" customWidth="1"/>
    <col min="6918" max="6918" width="10" style="639" customWidth="1"/>
    <col min="6919" max="6919" width="12.5" style="639" customWidth="1"/>
    <col min="6920" max="6920" width="12.25" style="639" customWidth="1"/>
    <col min="6921" max="6921" width="11" style="639" customWidth="1"/>
    <col min="6922" max="6922" width="30.125" style="639" bestFit="1" customWidth="1"/>
    <col min="6923" max="6923" width="17.25" style="639" customWidth="1"/>
    <col min="6924" max="6924" width="13.5" style="639" bestFit="1" customWidth="1"/>
    <col min="6925" max="6925" width="17.625" style="639" bestFit="1" customWidth="1"/>
    <col min="6926" max="6926" width="14.625" style="639" bestFit="1" customWidth="1"/>
    <col min="6927" max="6927" width="13.25" style="639" customWidth="1"/>
    <col min="6928" max="6928" width="14.5" style="639" customWidth="1"/>
    <col min="6929" max="6929" width="15.625" style="639" customWidth="1"/>
    <col min="6930" max="7168" width="9" style="639"/>
    <col min="7169" max="7169" width="2.625" style="639" customWidth="1"/>
    <col min="7170" max="7170" width="11.625" style="639" customWidth="1"/>
    <col min="7171" max="7171" width="10.625" style="639" customWidth="1"/>
    <col min="7172" max="7172" width="10.375" style="639" customWidth="1"/>
    <col min="7173" max="7173" width="43" style="639" bestFit="1" customWidth="1"/>
    <col min="7174" max="7174" width="10" style="639" customWidth="1"/>
    <col min="7175" max="7175" width="12.5" style="639" customWidth="1"/>
    <col min="7176" max="7176" width="12.25" style="639" customWidth="1"/>
    <col min="7177" max="7177" width="11" style="639" customWidth="1"/>
    <col min="7178" max="7178" width="30.125" style="639" bestFit="1" customWidth="1"/>
    <col min="7179" max="7179" width="17.25" style="639" customWidth="1"/>
    <col min="7180" max="7180" width="13.5" style="639" bestFit="1" customWidth="1"/>
    <col min="7181" max="7181" width="17.625" style="639" bestFit="1" customWidth="1"/>
    <col min="7182" max="7182" width="14.625" style="639" bestFit="1" customWidth="1"/>
    <col min="7183" max="7183" width="13.25" style="639" customWidth="1"/>
    <col min="7184" max="7184" width="14.5" style="639" customWidth="1"/>
    <col min="7185" max="7185" width="15.625" style="639" customWidth="1"/>
    <col min="7186" max="7424" width="9" style="639"/>
    <col min="7425" max="7425" width="2.625" style="639" customWidth="1"/>
    <col min="7426" max="7426" width="11.625" style="639" customWidth="1"/>
    <col min="7427" max="7427" width="10.625" style="639" customWidth="1"/>
    <col min="7428" max="7428" width="10.375" style="639" customWidth="1"/>
    <col min="7429" max="7429" width="43" style="639" bestFit="1" customWidth="1"/>
    <col min="7430" max="7430" width="10" style="639" customWidth="1"/>
    <col min="7431" max="7431" width="12.5" style="639" customWidth="1"/>
    <col min="7432" max="7432" width="12.25" style="639" customWidth="1"/>
    <col min="7433" max="7433" width="11" style="639" customWidth="1"/>
    <col min="7434" max="7434" width="30.125" style="639" bestFit="1" customWidth="1"/>
    <col min="7435" max="7435" width="17.25" style="639" customWidth="1"/>
    <col min="7436" max="7436" width="13.5" style="639" bestFit="1" customWidth="1"/>
    <col min="7437" max="7437" width="17.625" style="639" bestFit="1" customWidth="1"/>
    <col min="7438" max="7438" width="14.625" style="639" bestFit="1" customWidth="1"/>
    <col min="7439" max="7439" width="13.25" style="639" customWidth="1"/>
    <col min="7440" max="7440" width="14.5" style="639" customWidth="1"/>
    <col min="7441" max="7441" width="15.625" style="639" customWidth="1"/>
    <col min="7442" max="7680" width="9" style="639"/>
    <col min="7681" max="7681" width="2.625" style="639" customWidth="1"/>
    <col min="7682" max="7682" width="11.625" style="639" customWidth="1"/>
    <col min="7683" max="7683" width="10.625" style="639" customWidth="1"/>
    <col min="7684" max="7684" width="10.375" style="639" customWidth="1"/>
    <col min="7685" max="7685" width="43" style="639" bestFit="1" customWidth="1"/>
    <col min="7686" max="7686" width="10" style="639" customWidth="1"/>
    <col min="7687" max="7687" width="12.5" style="639" customWidth="1"/>
    <col min="7688" max="7688" width="12.25" style="639" customWidth="1"/>
    <col min="7689" max="7689" width="11" style="639" customWidth="1"/>
    <col min="7690" max="7690" width="30.125" style="639" bestFit="1" customWidth="1"/>
    <col min="7691" max="7691" width="17.25" style="639" customWidth="1"/>
    <col min="7692" max="7692" width="13.5" style="639" bestFit="1" customWidth="1"/>
    <col min="7693" max="7693" width="17.625" style="639" bestFit="1" customWidth="1"/>
    <col min="7694" max="7694" width="14.625" style="639" bestFit="1" customWidth="1"/>
    <col min="7695" max="7695" width="13.25" style="639" customWidth="1"/>
    <col min="7696" max="7696" width="14.5" style="639" customWidth="1"/>
    <col min="7697" max="7697" width="15.625" style="639" customWidth="1"/>
    <col min="7698" max="7936" width="9" style="639"/>
    <col min="7937" max="7937" width="2.625" style="639" customWidth="1"/>
    <col min="7938" max="7938" width="11.625" style="639" customWidth="1"/>
    <col min="7939" max="7939" width="10.625" style="639" customWidth="1"/>
    <col min="7940" max="7940" width="10.375" style="639" customWidth="1"/>
    <col min="7941" max="7941" width="43" style="639" bestFit="1" customWidth="1"/>
    <col min="7942" max="7942" width="10" style="639" customWidth="1"/>
    <col min="7943" max="7943" width="12.5" style="639" customWidth="1"/>
    <col min="7944" max="7944" width="12.25" style="639" customWidth="1"/>
    <col min="7945" max="7945" width="11" style="639" customWidth="1"/>
    <col min="7946" max="7946" width="30.125" style="639" bestFit="1" customWidth="1"/>
    <col min="7947" max="7947" width="17.25" style="639" customWidth="1"/>
    <col min="7948" max="7948" width="13.5" style="639" bestFit="1" customWidth="1"/>
    <col min="7949" max="7949" width="17.625" style="639" bestFit="1" customWidth="1"/>
    <col min="7950" max="7950" width="14.625" style="639" bestFit="1" customWidth="1"/>
    <col min="7951" max="7951" width="13.25" style="639" customWidth="1"/>
    <col min="7952" max="7952" width="14.5" style="639" customWidth="1"/>
    <col min="7953" max="7953" width="15.625" style="639" customWidth="1"/>
    <col min="7954" max="8192" width="9" style="639"/>
    <col min="8193" max="8193" width="2.625" style="639" customWidth="1"/>
    <col min="8194" max="8194" width="11.625" style="639" customWidth="1"/>
    <col min="8195" max="8195" width="10.625" style="639" customWidth="1"/>
    <col min="8196" max="8196" width="10.375" style="639" customWidth="1"/>
    <col min="8197" max="8197" width="43" style="639" bestFit="1" customWidth="1"/>
    <col min="8198" max="8198" width="10" style="639" customWidth="1"/>
    <col min="8199" max="8199" width="12.5" style="639" customWidth="1"/>
    <col min="8200" max="8200" width="12.25" style="639" customWidth="1"/>
    <col min="8201" max="8201" width="11" style="639" customWidth="1"/>
    <col min="8202" max="8202" width="30.125" style="639" bestFit="1" customWidth="1"/>
    <col min="8203" max="8203" width="17.25" style="639" customWidth="1"/>
    <col min="8204" max="8204" width="13.5" style="639" bestFit="1" customWidth="1"/>
    <col min="8205" max="8205" width="17.625" style="639" bestFit="1" customWidth="1"/>
    <col min="8206" max="8206" width="14.625" style="639" bestFit="1" customWidth="1"/>
    <col min="8207" max="8207" width="13.25" style="639" customWidth="1"/>
    <col min="8208" max="8208" width="14.5" style="639" customWidth="1"/>
    <col min="8209" max="8209" width="15.625" style="639" customWidth="1"/>
    <col min="8210" max="8448" width="9" style="639"/>
    <col min="8449" max="8449" width="2.625" style="639" customWidth="1"/>
    <col min="8450" max="8450" width="11.625" style="639" customWidth="1"/>
    <col min="8451" max="8451" width="10.625" style="639" customWidth="1"/>
    <col min="8452" max="8452" width="10.375" style="639" customWidth="1"/>
    <col min="8453" max="8453" width="43" style="639" bestFit="1" customWidth="1"/>
    <col min="8454" max="8454" width="10" style="639" customWidth="1"/>
    <col min="8455" max="8455" width="12.5" style="639" customWidth="1"/>
    <col min="8456" max="8456" width="12.25" style="639" customWidth="1"/>
    <col min="8457" max="8457" width="11" style="639" customWidth="1"/>
    <col min="8458" max="8458" width="30.125" style="639" bestFit="1" customWidth="1"/>
    <col min="8459" max="8459" width="17.25" style="639" customWidth="1"/>
    <col min="8460" max="8460" width="13.5" style="639" bestFit="1" customWidth="1"/>
    <col min="8461" max="8461" width="17.625" style="639" bestFit="1" customWidth="1"/>
    <col min="8462" max="8462" width="14.625" style="639" bestFit="1" customWidth="1"/>
    <col min="8463" max="8463" width="13.25" style="639" customWidth="1"/>
    <col min="8464" max="8464" width="14.5" style="639" customWidth="1"/>
    <col min="8465" max="8465" width="15.625" style="639" customWidth="1"/>
    <col min="8466" max="8704" width="9" style="639"/>
    <col min="8705" max="8705" width="2.625" style="639" customWidth="1"/>
    <col min="8706" max="8706" width="11.625" style="639" customWidth="1"/>
    <col min="8707" max="8707" width="10.625" style="639" customWidth="1"/>
    <col min="8708" max="8708" width="10.375" style="639" customWidth="1"/>
    <col min="8709" max="8709" width="43" style="639" bestFit="1" customWidth="1"/>
    <col min="8710" max="8710" width="10" style="639" customWidth="1"/>
    <col min="8711" max="8711" width="12.5" style="639" customWidth="1"/>
    <col min="8712" max="8712" width="12.25" style="639" customWidth="1"/>
    <col min="8713" max="8713" width="11" style="639" customWidth="1"/>
    <col min="8714" max="8714" width="30.125" style="639" bestFit="1" customWidth="1"/>
    <col min="8715" max="8715" width="17.25" style="639" customWidth="1"/>
    <col min="8716" max="8716" width="13.5" style="639" bestFit="1" customWidth="1"/>
    <col min="8717" max="8717" width="17.625" style="639" bestFit="1" customWidth="1"/>
    <col min="8718" max="8718" width="14.625" style="639" bestFit="1" customWidth="1"/>
    <col min="8719" max="8719" width="13.25" style="639" customWidth="1"/>
    <col min="8720" max="8720" width="14.5" style="639" customWidth="1"/>
    <col min="8721" max="8721" width="15.625" style="639" customWidth="1"/>
    <col min="8722" max="8960" width="9" style="639"/>
    <col min="8961" max="8961" width="2.625" style="639" customWidth="1"/>
    <col min="8962" max="8962" width="11.625" style="639" customWidth="1"/>
    <col min="8963" max="8963" width="10.625" style="639" customWidth="1"/>
    <col min="8964" max="8964" width="10.375" style="639" customWidth="1"/>
    <col min="8965" max="8965" width="43" style="639" bestFit="1" customWidth="1"/>
    <col min="8966" max="8966" width="10" style="639" customWidth="1"/>
    <col min="8967" max="8967" width="12.5" style="639" customWidth="1"/>
    <col min="8968" max="8968" width="12.25" style="639" customWidth="1"/>
    <col min="8969" max="8969" width="11" style="639" customWidth="1"/>
    <col min="8970" max="8970" width="30.125" style="639" bestFit="1" customWidth="1"/>
    <col min="8971" max="8971" width="17.25" style="639" customWidth="1"/>
    <col min="8972" max="8972" width="13.5" style="639" bestFit="1" customWidth="1"/>
    <col min="8973" max="8973" width="17.625" style="639" bestFit="1" customWidth="1"/>
    <col min="8974" max="8974" width="14.625" style="639" bestFit="1" customWidth="1"/>
    <col min="8975" max="8975" width="13.25" style="639" customWidth="1"/>
    <col min="8976" max="8976" width="14.5" style="639" customWidth="1"/>
    <col min="8977" max="8977" width="15.625" style="639" customWidth="1"/>
    <col min="8978" max="9216" width="9" style="639"/>
    <col min="9217" max="9217" width="2.625" style="639" customWidth="1"/>
    <col min="9218" max="9218" width="11.625" style="639" customWidth="1"/>
    <col min="9219" max="9219" width="10.625" style="639" customWidth="1"/>
    <col min="9220" max="9220" width="10.375" style="639" customWidth="1"/>
    <col min="9221" max="9221" width="43" style="639" bestFit="1" customWidth="1"/>
    <col min="9222" max="9222" width="10" style="639" customWidth="1"/>
    <col min="9223" max="9223" width="12.5" style="639" customWidth="1"/>
    <col min="9224" max="9224" width="12.25" style="639" customWidth="1"/>
    <col min="9225" max="9225" width="11" style="639" customWidth="1"/>
    <col min="9226" max="9226" width="30.125" style="639" bestFit="1" customWidth="1"/>
    <col min="9227" max="9227" width="17.25" style="639" customWidth="1"/>
    <col min="9228" max="9228" width="13.5" style="639" bestFit="1" customWidth="1"/>
    <col min="9229" max="9229" width="17.625" style="639" bestFit="1" customWidth="1"/>
    <col min="9230" max="9230" width="14.625" style="639" bestFit="1" customWidth="1"/>
    <col min="9231" max="9231" width="13.25" style="639" customWidth="1"/>
    <col min="9232" max="9232" width="14.5" style="639" customWidth="1"/>
    <col min="9233" max="9233" width="15.625" style="639" customWidth="1"/>
    <col min="9234" max="9472" width="9" style="639"/>
    <col min="9473" max="9473" width="2.625" style="639" customWidth="1"/>
    <col min="9474" max="9474" width="11.625" style="639" customWidth="1"/>
    <col min="9475" max="9475" width="10.625" style="639" customWidth="1"/>
    <col min="9476" max="9476" width="10.375" style="639" customWidth="1"/>
    <col min="9477" max="9477" width="43" style="639" bestFit="1" customWidth="1"/>
    <col min="9478" max="9478" width="10" style="639" customWidth="1"/>
    <col min="9479" max="9479" width="12.5" style="639" customWidth="1"/>
    <col min="9480" max="9480" width="12.25" style="639" customWidth="1"/>
    <col min="9481" max="9481" width="11" style="639" customWidth="1"/>
    <col min="9482" max="9482" width="30.125" style="639" bestFit="1" customWidth="1"/>
    <col min="9483" max="9483" width="17.25" style="639" customWidth="1"/>
    <col min="9484" max="9484" width="13.5" style="639" bestFit="1" customWidth="1"/>
    <col min="9485" max="9485" width="17.625" style="639" bestFit="1" customWidth="1"/>
    <col min="9486" max="9486" width="14.625" style="639" bestFit="1" customWidth="1"/>
    <col min="9487" max="9487" width="13.25" style="639" customWidth="1"/>
    <col min="9488" max="9488" width="14.5" style="639" customWidth="1"/>
    <col min="9489" max="9489" width="15.625" style="639" customWidth="1"/>
    <col min="9490" max="9728" width="9" style="639"/>
    <col min="9729" max="9729" width="2.625" style="639" customWidth="1"/>
    <col min="9730" max="9730" width="11.625" style="639" customWidth="1"/>
    <col min="9731" max="9731" width="10.625" style="639" customWidth="1"/>
    <col min="9732" max="9732" width="10.375" style="639" customWidth="1"/>
    <col min="9733" max="9733" width="43" style="639" bestFit="1" customWidth="1"/>
    <col min="9734" max="9734" width="10" style="639" customWidth="1"/>
    <col min="9735" max="9735" width="12.5" style="639" customWidth="1"/>
    <col min="9736" max="9736" width="12.25" style="639" customWidth="1"/>
    <col min="9737" max="9737" width="11" style="639" customWidth="1"/>
    <col min="9738" max="9738" width="30.125" style="639" bestFit="1" customWidth="1"/>
    <col min="9739" max="9739" width="17.25" style="639" customWidth="1"/>
    <col min="9740" max="9740" width="13.5" style="639" bestFit="1" customWidth="1"/>
    <col min="9741" max="9741" width="17.625" style="639" bestFit="1" customWidth="1"/>
    <col min="9742" max="9742" width="14.625" style="639" bestFit="1" customWidth="1"/>
    <col min="9743" max="9743" width="13.25" style="639" customWidth="1"/>
    <col min="9744" max="9744" width="14.5" style="639" customWidth="1"/>
    <col min="9745" max="9745" width="15.625" style="639" customWidth="1"/>
    <col min="9746" max="9984" width="9" style="639"/>
    <col min="9985" max="9985" width="2.625" style="639" customWidth="1"/>
    <col min="9986" max="9986" width="11.625" style="639" customWidth="1"/>
    <col min="9987" max="9987" width="10.625" style="639" customWidth="1"/>
    <col min="9988" max="9988" width="10.375" style="639" customWidth="1"/>
    <col min="9989" max="9989" width="43" style="639" bestFit="1" customWidth="1"/>
    <col min="9990" max="9990" width="10" style="639" customWidth="1"/>
    <col min="9991" max="9991" width="12.5" style="639" customWidth="1"/>
    <col min="9992" max="9992" width="12.25" style="639" customWidth="1"/>
    <col min="9993" max="9993" width="11" style="639" customWidth="1"/>
    <col min="9994" max="9994" width="30.125" style="639" bestFit="1" customWidth="1"/>
    <col min="9995" max="9995" width="17.25" style="639" customWidth="1"/>
    <col min="9996" max="9996" width="13.5" style="639" bestFit="1" customWidth="1"/>
    <col min="9997" max="9997" width="17.625" style="639" bestFit="1" customWidth="1"/>
    <col min="9998" max="9998" width="14.625" style="639" bestFit="1" customWidth="1"/>
    <col min="9999" max="9999" width="13.25" style="639" customWidth="1"/>
    <col min="10000" max="10000" width="14.5" style="639" customWidth="1"/>
    <col min="10001" max="10001" width="15.625" style="639" customWidth="1"/>
    <col min="10002" max="10240" width="9" style="639"/>
    <col min="10241" max="10241" width="2.625" style="639" customWidth="1"/>
    <col min="10242" max="10242" width="11.625" style="639" customWidth="1"/>
    <col min="10243" max="10243" width="10.625" style="639" customWidth="1"/>
    <col min="10244" max="10244" width="10.375" style="639" customWidth="1"/>
    <col min="10245" max="10245" width="43" style="639" bestFit="1" customWidth="1"/>
    <col min="10246" max="10246" width="10" style="639" customWidth="1"/>
    <col min="10247" max="10247" width="12.5" style="639" customWidth="1"/>
    <col min="10248" max="10248" width="12.25" style="639" customWidth="1"/>
    <col min="10249" max="10249" width="11" style="639" customWidth="1"/>
    <col min="10250" max="10250" width="30.125" style="639" bestFit="1" customWidth="1"/>
    <col min="10251" max="10251" width="17.25" style="639" customWidth="1"/>
    <col min="10252" max="10252" width="13.5" style="639" bestFit="1" customWidth="1"/>
    <col min="10253" max="10253" width="17.625" style="639" bestFit="1" customWidth="1"/>
    <col min="10254" max="10254" width="14.625" style="639" bestFit="1" customWidth="1"/>
    <col min="10255" max="10255" width="13.25" style="639" customWidth="1"/>
    <col min="10256" max="10256" width="14.5" style="639" customWidth="1"/>
    <col min="10257" max="10257" width="15.625" style="639" customWidth="1"/>
    <col min="10258" max="10496" width="9" style="639"/>
    <col min="10497" max="10497" width="2.625" style="639" customWidth="1"/>
    <col min="10498" max="10498" width="11.625" style="639" customWidth="1"/>
    <col min="10499" max="10499" width="10.625" style="639" customWidth="1"/>
    <col min="10500" max="10500" width="10.375" style="639" customWidth="1"/>
    <col min="10501" max="10501" width="43" style="639" bestFit="1" customWidth="1"/>
    <col min="10502" max="10502" width="10" style="639" customWidth="1"/>
    <col min="10503" max="10503" width="12.5" style="639" customWidth="1"/>
    <col min="10504" max="10504" width="12.25" style="639" customWidth="1"/>
    <col min="10505" max="10505" width="11" style="639" customWidth="1"/>
    <col min="10506" max="10506" width="30.125" style="639" bestFit="1" customWidth="1"/>
    <col min="10507" max="10507" width="17.25" style="639" customWidth="1"/>
    <col min="10508" max="10508" width="13.5" style="639" bestFit="1" customWidth="1"/>
    <col min="10509" max="10509" width="17.625" style="639" bestFit="1" customWidth="1"/>
    <col min="10510" max="10510" width="14.625" style="639" bestFit="1" customWidth="1"/>
    <col min="10511" max="10511" width="13.25" style="639" customWidth="1"/>
    <col min="10512" max="10512" width="14.5" style="639" customWidth="1"/>
    <col min="10513" max="10513" width="15.625" style="639" customWidth="1"/>
    <col min="10514" max="10752" width="9" style="639"/>
    <col min="10753" max="10753" width="2.625" style="639" customWidth="1"/>
    <col min="10754" max="10754" width="11.625" style="639" customWidth="1"/>
    <col min="10755" max="10755" width="10.625" style="639" customWidth="1"/>
    <col min="10756" max="10756" width="10.375" style="639" customWidth="1"/>
    <col min="10757" max="10757" width="43" style="639" bestFit="1" customWidth="1"/>
    <col min="10758" max="10758" width="10" style="639" customWidth="1"/>
    <col min="10759" max="10759" width="12.5" style="639" customWidth="1"/>
    <col min="10760" max="10760" width="12.25" style="639" customWidth="1"/>
    <col min="10761" max="10761" width="11" style="639" customWidth="1"/>
    <col min="10762" max="10762" width="30.125" style="639" bestFit="1" customWidth="1"/>
    <col min="10763" max="10763" width="17.25" style="639" customWidth="1"/>
    <col min="10764" max="10764" width="13.5" style="639" bestFit="1" customWidth="1"/>
    <col min="10765" max="10765" width="17.625" style="639" bestFit="1" customWidth="1"/>
    <col min="10766" max="10766" width="14.625" style="639" bestFit="1" customWidth="1"/>
    <col min="10767" max="10767" width="13.25" style="639" customWidth="1"/>
    <col min="10768" max="10768" width="14.5" style="639" customWidth="1"/>
    <col min="10769" max="10769" width="15.625" style="639" customWidth="1"/>
    <col min="10770" max="11008" width="9" style="639"/>
    <col min="11009" max="11009" width="2.625" style="639" customWidth="1"/>
    <col min="11010" max="11010" width="11.625" style="639" customWidth="1"/>
    <col min="11011" max="11011" width="10.625" style="639" customWidth="1"/>
    <col min="11012" max="11012" width="10.375" style="639" customWidth="1"/>
    <col min="11013" max="11013" width="43" style="639" bestFit="1" customWidth="1"/>
    <col min="11014" max="11014" width="10" style="639" customWidth="1"/>
    <col min="11015" max="11015" width="12.5" style="639" customWidth="1"/>
    <col min="11016" max="11016" width="12.25" style="639" customWidth="1"/>
    <col min="11017" max="11017" width="11" style="639" customWidth="1"/>
    <col min="11018" max="11018" width="30.125" style="639" bestFit="1" customWidth="1"/>
    <col min="11019" max="11019" width="17.25" style="639" customWidth="1"/>
    <col min="11020" max="11020" width="13.5" style="639" bestFit="1" customWidth="1"/>
    <col min="11021" max="11021" width="17.625" style="639" bestFit="1" customWidth="1"/>
    <col min="11022" max="11022" width="14.625" style="639" bestFit="1" customWidth="1"/>
    <col min="11023" max="11023" width="13.25" style="639" customWidth="1"/>
    <col min="11024" max="11024" width="14.5" style="639" customWidth="1"/>
    <col min="11025" max="11025" width="15.625" style="639" customWidth="1"/>
    <col min="11026" max="11264" width="9" style="639"/>
    <col min="11265" max="11265" width="2.625" style="639" customWidth="1"/>
    <col min="11266" max="11266" width="11.625" style="639" customWidth="1"/>
    <col min="11267" max="11267" width="10.625" style="639" customWidth="1"/>
    <col min="11268" max="11268" width="10.375" style="639" customWidth="1"/>
    <col min="11269" max="11269" width="43" style="639" bestFit="1" customWidth="1"/>
    <col min="11270" max="11270" width="10" style="639" customWidth="1"/>
    <col min="11271" max="11271" width="12.5" style="639" customWidth="1"/>
    <col min="11272" max="11272" width="12.25" style="639" customWidth="1"/>
    <col min="11273" max="11273" width="11" style="639" customWidth="1"/>
    <col min="11274" max="11274" width="30.125" style="639" bestFit="1" customWidth="1"/>
    <col min="11275" max="11275" width="17.25" style="639" customWidth="1"/>
    <col min="11276" max="11276" width="13.5" style="639" bestFit="1" customWidth="1"/>
    <col min="11277" max="11277" width="17.625" style="639" bestFit="1" customWidth="1"/>
    <col min="11278" max="11278" width="14.625" style="639" bestFit="1" customWidth="1"/>
    <col min="11279" max="11279" width="13.25" style="639" customWidth="1"/>
    <col min="11280" max="11280" width="14.5" style="639" customWidth="1"/>
    <col min="11281" max="11281" width="15.625" style="639" customWidth="1"/>
    <col min="11282" max="11520" width="9" style="639"/>
    <col min="11521" max="11521" width="2.625" style="639" customWidth="1"/>
    <col min="11522" max="11522" width="11.625" style="639" customWidth="1"/>
    <col min="11523" max="11523" width="10.625" style="639" customWidth="1"/>
    <col min="11524" max="11524" width="10.375" style="639" customWidth="1"/>
    <col min="11525" max="11525" width="43" style="639" bestFit="1" customWidth="1"/>
    <col min="11526" max="11526" width="10" style="639" customWidth="1"/>
    <col min="11527" max="11527" width="12.5" style="639" customWidth="1"/>
    <col min="11528" max="11528" width="12.25" style="639" customWidth="1"/>
    <col min="11529" max="11529" width="11" style="639" customWidth="1"/>
    <col min="11530" max="11530" width="30.125" style="639" bestFit="1" customWidth="1"/>
    <col min="11531" max="11531" width="17.25" style="639" customWidth="1"/>
    <col min="11532" max="11532" width="13.5" style="639" bestFit="1" customWidth="1"/>
    <col min="11533" max="11533" width="17.625" style="639" bestFit="1" customWidth="1"/>
    <col min="11534" max="11534" width="14.625" style="639" bestFit="1" customWidth="1"/>
    <col min="11535" max="11535" width="13.25" style="639" customWidth="1"/>
    <col min="11536" max="11536" width="14.5" style="639" customWidth="1"/>
    <col min="11537" max="11537" width="15.625" style="639" customWidth="1"/>
    <col min="11538" max="11776" width="9" style="639"/>
    <col min="11777" max="11777" width="2.625" style="639" customWidth="1"/>
    <col min="11778" max="11778" width="11.625" style="639" customWidth="1"/>
    <col min="11779" max="11779" width="10.625" style="639" customWidth="1"/>
    <col min="11780" max="11780" width="10.375" style="639" customWidth="1"/>
    <col min="11781" max="11781" width="43" style="639" bestFit="1" customWidth="1"/>
    <col min="11782" max="11782" width="10" style="639" customWidth="1"/>
    <col min="11783" max="11783" width="12.5" style="639" customWidth="1"/>
    <col min="11784" max="11784" width="12.25" style="639" customWidth="1"/>
    <col min="11785" max="11785" width="11" style="639" customWidth="1"/>
    <col min="11786" max="11786" width="30.125" style="639" bestFit="1" customWidth="1"/>
    <col min="11787" max="11787" width="17.25" style="639" customWidth="1"/>
    <col min="11788" max="11788" width="13.5" style="639" bestFit="1" customWidth="1"/>
    <col min="11789" max="11789" width="17.625" style="639" bestFit="1" customWidth="1"/>
    <col min="11790" max="11790" width="14.625" style="639" bestFit="1" customWidth="1"/>
    <col min="11791" max="11791" width="13.25" style="639" customWidth="1"/>
    <col min="11792" max="11792" width="14.5" style="639" customWidth="1"/>
    <col min="11793" max="11793" width="15.625" style="639" customWidth="1"/>
    <col min="11794" max="12032" width="9" style="639"/>
    <col min="12033" max="12033" width="2.625" style="639" customWidth="1"/>
    <col min="12034" max="12034" width="11.625" style="639" customWidth="1"/>
    <col min="12035" max="12035" width="10.625" style="639" customWidth="1"/>
    <col min="12036" max="12036" width="10.375" style="639" customWidth="1"/>
    <col min="12037" max="12037" width="43" style="639" bestFit="1" customWidth="1"/>
    <col min="12038" max="12038" width="10" style="639" customWidth="1"/>
    <col min="12039" max="12039" width="12.5" style="639" customWidth="1"/>
    <col min="12040" max="12040" width="12.25" style="639" customWidth="1"/>
    <col min="12041" max="12041" width="11" style="639" customWidth="1"/>
    <col min="12042" max="12042" width="30.125" style="639" bestFit="1" customWidth="1"/>
    <col min="12043" max="12043" width="17.25" style="639" customWidth="1"/>
    <col min="12044" max="12044" width="13.5" style="639" bestFit="1" customWidth="1"/>
    <col min="12045" max="12045" width="17.625" style="639" bestFit="1" customWidth="1"/>
    <col min="12046" max="12046" width="14.625" style="639" bestFit="1" customWidth="1"/>
    <col min="12047" max="12047" width="13.25" style="639" customWidth="1"/>
    <col min="12048" max="12048" width="14.5" style="639" customWidth="1"/>
    <col min="12049" max="12049" width="15.625" style="639" customWidth="1"/>
    <col min="12050" max="12288" width="9" style="639"/>
    <col min="12289" max="12289" width="2.625" style="639" customWidth="1"/>
    <col min="12290" max="12290" width="11.625" style="639" customWidth="1"/>
    <col min="12291" max="12291" width="10.625" style="639" customWidth="1"/>
    <col min="12292" max="12292" width="10.375" style="639" customWidth="1"/>
    <col min="12293" max="12293" width="43" style="639" bestFit="1" customWidth="1"/>
    <col min="12294" max="12294" width="10" style="639" customWidth="1"/>
    <col min="12295" max="12295" width="12.5" style="639" customWidth="1"/>
    <col min="12296" max="12296" width="12.25" style="639" customWidth="1"/>
    <col min="12297" max="12297" width="11" style="639" customWidth="1"/>
    <col min="12298" max="12298" width="30.125" style="639" bestFit="1" customWidth="1"/>
    <col min="12299" max="12299" width="17.25" style="639" customWidth="1"/>
    <col min="12300" max="12300" width="13.5" style="639" bestFit="1" customWidth="1"/>
    <col min="12301" max="12301" width="17.625" style="639" bestFit="1" customWidth="1"/>
    <col min="12302" max="12302" width="14.625" style="639" bestFit="1" customWidth="1"/>
    <col min="12303" max="12303" width="13.25" style="639" customWidth="1"/>
    <col min="12304" max="12304" width="14.5" style="639" customWidth="1"/>
    <col min="12305" max="12305" width="15.625" style="639" customWidth="1"/>
    <col min="12306" max="12544" width="9" style="639"/>
    <col min="12545" max="12545" width="2.625" style="639" customWidth="1"/>
    <col min="12546" max="12546" width="11.625" style="639" customWidth="1"/>
    <col min="12547" max="12547" width="10.625" style="639" customWidth="1"/>
    <col min="12548" max="12548" width="10.375" style="639" customWidth="1"/>
    <col min="12549" max="12549" width="43" style="639" bestFit="1" customWidth="1"/>
    <col min="12550" max="12550" width="10" style="639" customWidth="1"/>
    <col min="12551" max="12551" width="12.5" style="639" customWidth="1"/>
    <col min="12552" max="12552" width="12.25" style="639" customWidth="1"/>
    <col min="12553" max="12553" width="11" style="639" customWidth="1"/>
    <col min="12554" max="12554" width="30.125" style="639" bestFit="1" customWidth="1"/>
    <col min="12555" max="12555" width="17.25" style="639" customWidth="1"/>
    <col min="12556" max="12556" width="13.5" style="639" bestFit="1" customWidth="1"/>
    <col min="12557" max="12557" width="17.625" style="639" bestFit="1" customWidth="1"/>
    <col min="12558" max="12558" width="14.625" style="639" bestFit="1" customWidth="1"/>
    <col min="12559" max="12559" width="13.25" style="639" customWidth="1"/>
    <col min="12560" max="12560" width="14.5" style="639" customWidth="1"/>
    <col min="12561" max="12561" width="15.625" style="639" customWidth="1"/>
    <col min="12562" max="12800" width="9" style="639"/>
    <col min="12801" max="12801" width="2.625" style="639" customWidth="1"/>
    <col min="12802" max="12802" width="11.625" style="639" customWidth="1"/>
    <col min="12803" max="12803" width="10.625" style="639" customWidth="1"/>
    <col min="12804" max="12804" width="10.375" style="639" customWidth="1"/>
    <col min="12805" max="12805" width="43" style="639" bestFit="1" customWidth="1"/>
    <col min="12806" max="12806" width="10" style="639" customWidth="1"/>
    <col min="12807" max="12807" width="12.5" style="639" customWidth="1"/>
    <col min="12808" max="12808" width="12.25" style="639" customWidth="1"/>
    <col min="12809" max="12809" width="11" style="639" customWidth="1"/>
    <col min="12810" max="12810" width="30.125" style="639" bestFit="1" customWidth="1"/>
    <col min="12811" max="12811" width="17.25" style="639" customWidth="1"/>
    <col min="12812" max="12812" width="13.5" style="639" bestFit="1" customWidth="1"/>
    <col min="12813" max="12813" width="17.625" style="639" bestFit="1" customWidth="1"/>
    <col min="12814" max="12814" width="14.625" style="639" bestFit="1" customWidth="1"/>
    <col min="12815" max="12815" width="13.25" style="639" customWidth="1"/>
    <col min="12816" max="12816" width="14.5" style="639" customWidth="1"/>
    <col min="12817" max="12817" width="15.625" style="639" customWidth="1"/>
    <col min="12818" max="13056" width="9" style="639"/>
    <col min="13057" max="13057" width="2.625" style="639" customWidth="1"/>
    <col min="13058" max="13058" width="11.625" style="639" customWidth="1"/>
    <col min="13059" max="13059" width="10.625" style="639" customWidth="1"/>
    <col min="13060" max="13060" width="10.375" style="639" customWidth="1"/>
    <col min="13061" max="13061" width="43" style="639" bestFit="1" customWidth="1"/>
    <col min="13062" max="13062" width="10" style="639" customWidth="1"/>
    <col min="13063" max="13063" width="12.5" style="639" customWidth="1"/>
    <col min="13064" max="13064" width="12.25" style="639" customWidth="1"/>
    <col min="13065" max="13065" width="11" style="639" customWidth="1"/>
    <col min="13066" max="13066" width="30.125" style="639" bestFit="1" customWidth="1"/>
    <col min="13067" max="13067" width="17.25" style="639" customWidth="1"/>
    <col min="13068" max="13068" width="13.5" style="639" bestFit="1" customWidth="1"/>
    <col min="13069" max="13069" width="17.625" style="639" bestFit="1" customWidth="1"/>
    <col min="13070" max="13070" width="14.625" style="639" bestFit="1" customWidth="1"/>
    <col min="13071" max="13071" width="13.25" style="639" customWidth="1"/>
    <col min="13072" max="13072" width="14.5" style="639" customWidth="1"/>
    <col min="13073" max="13073" width="15.625" style="639" customWidth="1"/>
    <col min="13074" max="13312" width="9" style="639"/>
    <col min="13313" max="13313" width="2.625" style="639" customWidth="1"/>
    <col min="13314" max="13314" width="11.625" style="639" customWidth="1"/>
    <col min="13315" max="13315" width="10.625" style="639" customWidth="1"/>
    <col min="13316" max="13316" width="10.375" style="639" customWidth="1"/>
    <col min="13317" max="13317" width="43" style="639" bestFit="1" customWidth="1"/>
    <col min="13318" max="13318" width="10" style="639" customWidth="1"/>
    <col min="13319" max="13319" width="12.5" style="639" customWidth="1"/>
    <col min="13320" max="13320" width="12.25" style="639" customWidth="1"/>
    <col min="13321" max="13321" width="11" style="639" customWidth="1"/>
    <col min="13322" max="13322" width="30.125" style="639" bestFit="1" customWidth="1"/>
    <col min="13323" max="13323" width="17.25" style="639" customWidth="1"/>
    <col min="13324" max="13324" width="13.5" style="639" bestFit="1" customWidth="1"/>
    <col min="13325" max="13325" width="17.625" style="639" bestFit="1" customWidth="1"/>
    <col min="13326" max="13326" width="14.625" style="639" bestFit="1" customWidth="1"/>
    <col min="13327" max="13327" width="13.25" style="639" customWidth="1"/>
    <col min="13328" max="13328" width="14.5" style="639" customWidth="1"/>
    <col min="13329" max="13329" width="15.625" style="639" customWidth="1"/>
    <col min="13330" max="13568" width="9" style="639"/>
    <col min="13569" max="13569" width="2.625" style="639" customWidth="1"/>
    <col min="13570" max="13570" width="11.625" style="639" customWidth="1"/>
    <col min="13571" max="13571" width="10.625" style="639" customWidth="1"/>
    <col min="13572" max="13572" width="10.375" style="639" customWidth="1"/>
    <col min="13573" max="13573" width="43" style="639" bestFit="1" customWidth="1"/>
    <col min="13574" max="13574" width="10" style="639" customWidth="1"/>
    <col min="13575" max="13575" width="12.5" style="639" customWidth="1"/>
    <col min="13576" max="13576" width="12.25" style="639" customWidth="1"/>
    <col min="13577" max="13577" width="11" style="639" customWidth="1"/>
    <col min="13578" max="13578" width="30.125" style="639" bestFit="1" customWidth="1"/>
    <col min="13579" max="13579" width="17.25" style="639" customWidth="1"/>
    <col min="13580" max="13580" width="13.5" style="639" bestFit="1" customWidth="1"/>
    <col min="13581" max="13581" width="17.625" style="639" bestFit="1" customWidth="1"/>
    <col min="13582" max="13582" width="14.625" style="639" bestFit="1" customWidth="1"/>
    <col min="13583" max="13583" width="13.25" style="639" customWidth="1"/>
    <col min="13584" max="13584" width="14.5" style="639" customWidth="1"/>
    <col min="13585" max="13585" width="15.625" style="639" customWidth="1"/>
    <col min="13586" max="13824" width="9" style="639"/>
    <col min="13825" max="13825" width="2.625" style="639" customWidth="1"/>
    <col min="13826" max="13826" width="11.625" style="639" customWidth="1"/>
    <col min="13827" max="13827" width="10.625" style="639" customWidth="1"/>
    <col min="13828" max="13828" width="10.375" style="639" customWidth="1"/>
    <col min="13829" max="13829" width="43" style="639" bestFit="1" customWidth="1"/>
    <col min="13830" max="13830" width="10" style="639" customWidth="1"/>
    <col min="13831" max="13831" width="12.5" style="639" customWidth="1"/>
    <col min="13832" max="13832" width="12.25" style="639" customWidth="1"/>
    <col min="13833" max="13833" width="11" style="639" customWidth="1"/>
    <col min="13834" max="13834" width="30.125" style="639" bestFit="1" customWidth="1"/>
    <col min="13835" max="13835" width="17.25" style="639" customWidth="1"/>
    <col min="13836" max="13836" width="13.5" style="639" bestFit="1" customWidth="1"/>
    <col min="13837" max="13837" width="17.625" style="639" bestFit="1" customWidth="1"/>
    <col min="13838" max="13838" width="14.625" style="639" bestFit="1" customWidth="1"/>
    <col min="13839" max="13839" width="13.25" style="639" customWidth="1"/>
    <col min="13840" max="13840" width="14.5" style="639" customWidth="1"/>
    <col min="13841" max="13841" width="15.625" style="639" customWidth="1"/>
    <col min="13842" max="14080" width="9" style="639"/>
    <col min="14081" max="14081" width="2.625" style="639" customWidth="1"/>
    <col min="14082" max="14082" width="11.625" style="639" customWidth="1"/>
    <col min="14083" max="14083" width="10.625" style="639" customWidth="1"/>
    <col min="14084" max="14084" width="10.375" style="639" customWidth="1"/>
    <col min="14085" max="14085" width="43" style="639" bestFit="1" customWidth="1"/>
    <col min="14086" max="14086" width="10" style="639" customWidth="1"/>
    <col min="14087" max="14087" width="12.5" style="639" customWidth="1"/>
    <col min="14088" max="14088" width="12.25" style="639" customWidth="1"/>
    <col min="14089" max="14089" width="11" style="639" customWidth="1"/>
    <col min="14090" max="14090" width="30.125" style="639" bestFit="1" customWidth="1"/>
    <col min="14091" max="14091" width="17.25" style="639" customWidth="1"/>
    <col min="14092" max="14092" width="13.5" style="639" bestFit="1" customWidth="1"/>
    <col min="14093" max="14093" width="17.625" style="639" bestFit="1" customWidth="1"/>
    <col min="14094" max="14094" width="14.625" style="639" bestFit="1" customWidth="1"/>
    <col min="14095" max="14095" width="13.25" style="639" customWidth="1"/>
    <col min="14096" max="14096" width="14.5" style="639" customWidth="1"/>
    <col min="14097" max="14097" width="15.625" style="639" customWidth="1"/>
    <col min="14098" max="14336" width="9" style="639"/>
    <col min="14337" max="14337" width="2.625" style="639" customWidth="1"/>
    <col min="14338" max="14338" width="11.625" style="639" customWidth="1"/>
    <col min="14339" max="14339" width="10.625" style="639" customWidth="1"/>
    <col min="14340" max="14340" width="10.375" style="639" customWidth="1"/>
    <col min="14341" max="14341" width="43" style="639" bestFit="1" customWidth="1"/>
    <col min="14342" max="14342" width="10" style="639" customWidth="1"/>
    <col min="14343" max="14343" width="12.5" style="639" customWidth="1"/>
    <col min="14344" max="14344" width="12.25" style="639" customWidth="1"/>
    <col min="14345" max="14345" width="11" style="639" customWidth="1"/>
    <col min="14346" max="14346" width="30.125" style="639" bestFit="1" customWidth="1"/>
    <col min="14347" max="14347" width="17.25" style="639" customWidth="1"/>
    <col min="14348" max="14348" width="13.5" style="639" bestFit="1" customWidth="1"/>
    <col min="14349" max="14349" width="17.625" style="639" bestFit="1" customWidth="1"/>
    <col min="14350" max="14350" width="14.625" style="639" bestFit="1" customWidth="1"/>
    <col min="14351" max="14351" width="13.25" style="639" customWidth="1"/>
    <col min="14352" max="14352" width="14.5" style="639" customWidth="1"/>
    <col min="14353" max="14353" width="15.625" style="639" customWidth="1"/>
    <col min="14354" max="14592" width="9" style="639"/>
    <col min="14593" max="14593" width="2.625" style="639" customWidth="1"/>
    <col min="14594" max="14594" width="11.625" style="639" customWidth="1"/>
    <col min="14595" max="14595" width="10.625" style="639" customWidth="1"/>
    <col min="14596" max="14596" width="10.375" style="639" customWidth="1"/>
    <col min="14597" max="14597" width="43" style="639" bestFit="1" customWidth="1"/>
    <col min="14598" max="14598" width="10" style="639" customWidth="1"/>
    <col min="14599" max="14599" width="12.5" style="639" customWidth="1"/>
    <col min="14600" max="14600" width="12.25" style="639" customWidth="1"/>
    <col min="14601" max="14601" width="11" style="639" customWidth="1"/>
    <col min="14602" max="14602" width="30.125" style="639" bestFit="1" customWidth="1"/>
    <col min="14603" max="14603" width="17.25" style="639" customWidth="1"/>
    <col min="14604" max="14604" width="13.5" style="639" bestFit="1" customWidth="1"/>
    <col min="14605" max="14605" width="17.625" style="639" bestFit="1" customWidth="1"/>
    <col min="14606" max="14606" width="14.625" style="639" bestFit="1" customWidth="1"/>
    <col min="14607" max="14607" width="13.25" style="639" customWidth="1"/>
    <col min="14608" max="14608" width="14.5" style="639" customWidth="1"/>
    <col min="14609" max="14609" width="15.625" style="639" customWidth="1"/>
    <col min="14610" max="14848" width="9" style="639"/>
    <col min="14849" max="14849" width="2.625" style="639" customWidth="1"/>
    <col min="14850" max="14850" width="11.625" style="639" customWidth="1"/>
    <col min="14851" max="14851" width="10.625" style="639" customWidth="1"/>
    <col min="14852" max="14852" width="10.375" style="639" customWidth="1"/>
    <col min="14853" max="14853" width="43" style="639" bestFit="1" customWidth="1"/>
    <col min="14854" max="14854" width="10" style="639" customWidth="1"/>
    <col min="14855" max="14855" width="12.5" style="639" customWidth="1"/>
    <col min="14856" max="14856" width="12.25" style="639" customWidth="1"/>
    <col min="14857" max="14857" width="11" style="639" customWidth="1"/>
    <col min="14858" max="14858" width="30.125" style="639" bestFit="1" customWidth="1"/>
    <col min="14859" max="14859" width="17.25" style="639" customWidth="1"/>
    <col min="14860" max="14860" width="13.5" style="639" bestFit="1" customWidth="1"/>
    <col min="14861" max="14861" width="17.625" style="639" bestFit="1" customWidth="1"/>
    <col min="14862" max="14862" width="14.625" style="639" bestFit="1" customWidth="1"/>
    <col min="14863" max="14863" width="13.25" style="639" customWidth="1"/>
    <col min="14864" max="14864" width="14.5" style="639" customWidth="1"/>
    <col min="14865" max="14865" width="15.625" style="639" customWidth="1"/>
    <col min="14866" max="15104" width="9" style="639"/>
    <col min="15105" max="15105" width="2.625" style="639" customWidth="1"/>
    <col min="15106" max="15106" width="11.625" style="639" customWidth="1"/>
    <col min="15107" max="15107" width="10.625" style="639" customWidth="1"/>
    <col min="15108" max="15108" width="10.375" style="639" customWidth="1"/>
    <col min="15109" max="15109" width="43" style="639" bestFit="1" customWidth="1"/>
    <col min="15110" max="15110" width="10" style="639" customWidth="1"/>
    <col min="15111" max="15111" width="12.5" style="639" customWidth="1"/>
    <col min="15112" max="15112" width="12.25" style="639" customWidth="1"/>
    <col min="15113" max="15113" width="11" style="639" customWidth="1"/>
    <col min="15114" max="15114" width="30.125" style="639" bestFit="1" customWidth="1"/>
    <col min="15115" max="15115" width="17.25" style="639" customWidth="1"/>
    <col min="15116" max="15116" width="13.5" style="639" bestFit="1" customWidth="1"/>
    <col min="15117" max="15117" width="17.625" style="639" bestFit="1" customWidth="1"/>
    <col min="15118" max="15118" width="14.625" style="639" bestFit="1" customWidth="1"/>
    <col min="15119" max="15119" width="13.25" style="639" customWidth="1"/>
    <col min="15120" max="15120" width="14.5" style="639" customWidth="1"/>
    <col min="15121" max="15121" width="15.625" style="639" customWidth="1"/>
    <col min="15122" max="15360" width="9" style="639"/>
    <col min="15361" max="15361" width="2.625" style="639" customWidth="1"/>
    <col min="15362" max="15362" width="11.625" style="639" customWidth="1"/>
    <col min="15363" max="15363" width="10.625" style="639" customWidth="1"/>
    <col min="15364" max="15364" width="10.375" style="639" customWidth="1"/>
    <col min="15365" max="15365" width="43" style="639" bestFit="1" customWidth="1"/>
    <col min="15366" max="15366" width="10" style="639" customWidth="1"/>
    <col min="15367" max="15367" width="12.5" style="639" customWidth="1"/>
    <col min="15368" max="15368" width="12.25" style="639" customWidth="1"/>
    <col min="15369" max="15369" width="11" style="639" customWidth="1"/>
    <col min="15370" max="15370" width="30.125" style="639" bestFit="1" customWidth="1"/>
    <col min="15371" max="15371" width="17.25" style="639" customWidth="1"/>
    <col min="15372" max="15372" width="13.5" style="639" bestFit="1" customWidth="1"/>
    <col min="15373" max="15373" width="17.625" style="639" bestFit="1" customWidth="1"/>
    <col min="15374" max="15374" width="14.625" style="639" bestFit="1" customWidth="1"/>
    <col min="15375" max="15375" width="13.25" style="639" customWidth="1"/>
    <col min="15376" max="15376" width="14.5" style="639" customWidth="1"/>
    <col min="15377" max="15377" width="15.625" style="639" customWidth="1"/>
    <col min="15378" max="15616" width="9" style="639"/>
    <col min="15617" max="15617" width="2.625" style="639" customWidth="1"/>
    <col min="15618" max="15618" width="11.625" style="639" customWidth="1"/>
    <col min="15619" max="15619" width="10.625" style="639" customWidth="1"/>
    <col min="15620" max="15620" width="10.375" style="639" customWidth="1"/>
    <col min="15621" max="15621" width="43" style="639" bestFit="1" customWidth="1"/>
    <col min="15622" max="15622" width="10" style="639" customWidth="1"/>
    <col min="15623" max="15623" width="12.5" style="639" customWidth="1"/>
    <col min="15624" max="15624" width="12.25" style="639" customWidth="1"/>
    <col min="15625" max="15625" width="11" style="639" customWidth="1"/>
    <col min="15626" max="15626" width="30.125" style="639" bestFit="1" customWidth="1"/>
    <col min="15627" max="15627" width="17.25" style="639" customWidth="1"/>
    <col min="15628" max="15628" width="13.5" style="639" bestFit="1" customWidth="1"/>
    <col min="15629" max="15629" width="17.625" style="639" bestFit="1" customWidth="1"/>
    <col min="15630" max="15630" width="14.625" style="639" bestFit="1" customWidth="1"/>
    <col min="15631" max="15631" width="13.25" style="639" customWidth="1"/>
    <col min="15632" max="15632" width="14.5" style="639" customWidth="1"/>
    <col min="15633" max="15633" width="15.625" style="639" customWidth="1"/>
    <col min="15634" max="15872" width="9" style="639"/>
    <col min="15873" max="15873" width="2.625" style="639" customWidth="1"/>
    <col min="15874" max="15874" width="11.625" style="639" customWidth="1"/>
    <col min="15875" max="15875" width="10.625" style="639" customWidth="1"/>
    <col min="15876" max="15876" width="10.375" style="639" customWidth="1"/>
    <col min="15877" max="15877" width="43" style="639" bestFit="1" customWidth="1"/>
    <col min="15878" max="15878" width="10" style="639" customWidth="1"/>
    <col min="15879" max="15879" width="12.5" style="639" customWidth="1"/>
    <col min="15880" max="15880" width="12.25" style="639" customWidth="1"/>
    <col min="15881" max="15881" width="11" style="639" customWidth="1"/>
    <col min="15882" max="15882" width="30.125" style="639" bestFit="1" customWidth="1"/>
    <col min="15883" max="15883" width="17.25" style="639" customWidth="1"/>
    <col min="15884" max="15884" width="13.5" style="639" bestFit="1" customWidth="1"/>
    <col min="15885" max="15885" width="17.625" style="639" bestFit="1" customWidth="1"/>
    <col min="15886" max="15886" width="14.625" style="639" bestFit="1" customWidth="1"/>
    <col min="15887" max="15887" width="13.25" style="639" customWidth="1"/>
    <col min="15888" max="15888" width="14.5" style="639" customWidth="1"/>
    <col min="15889" max="15889" width="15.625" style="639" customWidth="1"/>
    <col min="15890" max="16128" width="9" style="639"/>
    <col min="16129" max="16129" width="2.625" style="639" customWidth="1"/>
    <col min="16130" max="16130" width="11.625" style="639" customWidth="1"/>
    <col min="16131" max="16131" width="10.625" style="639" customWidth="1"/>
    <col min="16132" max="16132" width="10.375" style="639" customWidth="1"/>
    <col min="16133" max="16133" width="43" style="639" bestFit="1" customWidth="1"/>
    <col min="16134" max="16134" width="10" style="639" customWidth="1"/>
    <col min="16135" max="16135" width="12.5" style="639" customWidth="1"/>
    <col min="16136" max="16136" width="12.25" style="639" customWidth="1"/>
    <col min="16137" max="16137" width="11" style="639" customWidth="1"/>
    <col min="16138" max="16138" width="30.125" style="639" bestFit="1" customWidth="1"/>
    <col min="16139" max="16139" width="17.25" style="639" customWidth="1"/>
    <col min="16140" max="16140" width="13.5" style="639" bestFit="1" customWidth="1"/>
    <col min="16141" max="16141" width="17.625" style="639" bestFit="1" customWidth="1"/>
    <col min="16142" max="16142" width="14.625" style="639" bestFit="1" customWidth="1"/>
    <col min="16143" max="16143" width="13.25" style="639" customWidth="1"/>
    <col min="16144" max="16144" width="14.5" style="639" customWidth="1"/>
    <col min="16145" max="16145" width="15.625" style="639" customWidth="1"/>
    <col min="16146" max="16384" width="9" style="639"/>
  </cols>
  <sheetData>
    <row r="2" spans="2:17" ht="20.100000000000001" customHeight="1">
      <c r="B2" s="631" t="s">
        <v>0</v>
      </c>
      <c r="C2" s="631"/>
      <c r="D2" s="631"/>
      <c r="E2" s="632" t="s">
        <v>1984</v>
      </c>
      <c r="F2" s="572"/>
      <c r="G2" s="633" t="s">
        <v>2</v>
      </c>
      <c r="H2" s="634"/>
      <c r="I2" s="635"/>
      <c r="J2" s="636">
        <f>SUM(H:H)</f>
        <v>83730</v>
      </c>
      <c r="K2" s="637"/>
    </row>
    <row r="3" spans="2:17" ht="20.100000000000001" customHeight="1">
      <c r="B3" s="631" t="s">
        <v>3</v>
      </c>
      <c r="C3" s="631"/>
      <c r="D3" s="631"/>
      <c r="E3" s="632" t="s">
        <v>1985</v>
      </c>
      <c r="F3" s="572"/>
      <c r="G3" s="572"/>
      <c r="H3" s="572"/>
      <c r="I3" s="642"/>
      <c r="J3" s="637"/>
      <c r="K3" s="637"/>
    </row>
    <row r="4" spans="2:17" ht="20.100000000000001" customHeight="1">
      <c r="B4" s="631" t="s">
        <v>5</v>
      </c>
      <c r="C4" s="631"/>
      <c r="D4" s="631"/>
      <c r="E4" s="643" t="s">
        <v>1986</v>
      </c>
      <c r="F4" s="572"/>
      <c r="G4" s="631" t="s">
        <v>16</v>
      </c>
      <c r="H4" s="631"/>
      <c r="I4" s="631"/>
      <c r="J4" s="644"/>
      <c r="K4" s="644"/>
    </row>
    <row r="5" spans="2:17" ht="20.100000000000001" customHeight="1">
      <c r="B5" s="631" t="s">
        <v>6</v>
      </c>
      <c r="C5" s="631"/>
      <c r="D5" s="631"/>
      <c r="E5" s="645">
        <v>42118</v>
      </c>
      <c r="F5" s="572"/>
      <c r="G5" s="631"/>
      <c r="H5" s="631"/>
      <c r="I5" s="631"/>
      <c r="J5" s="644"/>
      <c r="K5" s="644"/>
    </row>
    <row r="6" spans="2:17" ht="20.100000000000001" customHeight="1">
      <c r="B6" s="631" t="s">
        <v>7</v>
      </c>
      <c r="C6" s="631"/>
      <c r="D6" s="631"/>
      <c r="E6" s="645"/>
      <c r="F6" s="572"/>
      <c r="G6" s="631"/>
      <c r="H6" s="631"/>
      <c r="I6" s="631"/>
      <c r="J6" s="644"/>
      <c r="K6" s="644"/>
    </row>
    <row r="8" spans="2:17" s="638" customFormat="1" ht="19.5" customHeight="1">
      <c r="B8" s="239" t="s">
        <v>150</v>
      </c>
      <c r="C8" s="239" t="s">
        <v>8</v>
      </c>
      <c r="D8" s="239" t="s">
        <v>9</v>
      </c>
      <c r="E8" s="231" t="s">
        <v>10</v>
      </c>
      <c r="F8" s="231" t="s">
        <v>1987</v>
      </c>
      <c r="G8" s="231" t="s">
        <v>12</v>
      </c>
      <c r="H8" s="646" t="s">
        <v>13</v>
      </c>
      <c r="I8" s="646" t="s">
        <v>14</v>
      </c>
      <c r="J8" s="231" t="s">
        <v>15</v>
      </c>
      <c r="K8" s="231" t="s">
        <v>16</v>
      </c>
      <c r="L8" s="231" t="s">
        <v>17</v>
      </c>
      <c r="M8" s="239" t="s">
        <v>18</v>
      </c>
      <c r="N8" s="239" t="s">
        <v>19</v>
      </c>
      <c r="O8" s="231" t="s">
        <v>20</v>
      </c>
      <c r="P8" s="647" t="s">
        <v>21</v>
      </c>
      <c r="Q8" s="647" t="s">
        <v>151</v>
      </c>
    </row>
    <row r="9" spans="2:17" s="638" customFormat="1" ht="18" customHeight="1">
      <c r="B9" s="231"/>
      <c r="C9" s="239" t="s">
        <v>1317</v>
      </c>
      <c r="D9" s="239" t="s">
        <v>1317</v>
      </c>
      <c r="E9" s="78" t="s">
        <v>1988</v>
      </c>
      <c r="F9" s="26">
        <v>1</v>
      </c>
      <c r="G9" s="21">
        <v>18000</v>
      </c>
      <c r="H9" s="26">
        <f t="shared" ref="H9:H18" si="0">F9*G9</f>
        <v>18000</v>
      </c>
      <c r="I9" s="235"/>
      <c r="J9" s="16"/>
      <c r="K9" s="446"/>
      <c r="L9" s="446"/>
      <c r="M9" s="648">
        <v>42124</v>
      </c>
      <c r="N9" s="647"/>
      <c r="O9" s="649"/>
      <c r="P9" s="648"/>
      <c r="Q9" s="650">
        <v>42124</v>
      </c>
    </row>
    <row r="10" spans="2:17" s="638" customFormat="1" ht="18" customHeight="1">
      <c r="B10" s="231"/>
      <c r="C10" s="239" t="s">
        <v>1317</v>
      </c>
      <c r="D10" s="239" t="s">
        <v>1317</v>
      </c>
      <c r="E10" s="78" t="s">
        <v>1989</v>
      </c>
      <c r="F10" s="26">
        <v>2</v>
      </c>
      <c r="G10" s="21">
        <v>2400</v>
      </c>
      <c r="H10" s="26">
        <f t="shared" si="0"/>
        <v>4800</v>
      </c>
      <c r="I10" s="235"/>
      <c r="J10" s="16"/>
      <c r="K10" s="446"/>
      <c r="L10" s="446"/>
      <c r="M10" s="648">
        <v>42124</v>
      </c>
      <c r="N10" s="647"/>
      <c r="O10" s="649"/>
      <c r="P10" s="648"/>
      <c r="Q10" s="650">
        <v>42124</v>
      </c>
    </row>
    <row r="11" spans="2:17" s="638" customFormat="1" ht="18" customHeight="1">
      <c r="B11" s="231"/>
      <c r="C11" s="239" t="s">
        <v>1317</v>
      </c>
      <c r="D11" s="239" t="s">
        <v>1317</v>
      </c>
      <c r="E11" s="78" t="s">
        <v>1990</v>
      </c>
      <c r="F11" s="26">
        <v>1</v>
      </c>
      <c r="G11" s="21">
        <v>3900</v>
      </c>
      <c r="H11" s="26">
        <f t="shared" si="0"/>
        <v>3900</v>
      </c>
      <c r="I11" s="235"/>
      <c r="J11" s="16"/>
      <c r="K11" s="446"/>
      <c r="L11" s="446"/>
      <c r="M11" s="648">
        <v>42124</v>
      </c>
      <c r="N11" s="647"/>
      <c r="O11" s="649"/>
      <c r="P11" s="648"/>
      <c r="Q11" s="650">
        <v>42124</v>
      </c>
    </row>
    <row r="12" spans="2:17" s="638" customFormat="1" ht="18" customHeight="1">
      <c r="B12" s="231"/>
      <c r="C12" s="239" t="s">
        <v>1317</v>
      </c>
      <c r="D12" s="239" t="s">
        <v>1317</v>
      </c>
      <c r="E12" s="26" t="s">
        <v>1991</v>
      </c>
      <c r="F12" s="26">
        <v>1</v>
      </c>
      <c r="G12" s="21">
        <v>3200</v>
      </c>
      <c r="H12" s="26">
        <f t="shared" si="0"/>
        <v>3200</v>
      </c>
      <c r="I12" s="235"/>
      <c r="J12" s="16"/>
      <c r="K12" s="446"/>
      <c r="L12" s="446"/>
      <c r="M12" s="648">
        <v>42124</v>
      </c>
      <c r="N12" s="647"/>
      <c r="O12" s="649"/>
      <c r="P12" s="648"/>
      <c r="Q12" s="650">
        <v>42124</v>
      </c>
    </row>
    <row r="13" spans="2:17" s="638" customFormat="1" ht="18" customHeight="1">
      <c r="B13" s="231"/>
      <c r="C13" s="239" t="s">
        <v>1317</v>
      </c>
      <c r="D13" s="239" t="s">
        <v>1317</v>
      </c>
      <c r="E13" s="26" t="s">
        <v>1992</v>
      </c>
      <c r="F13" s="26">
        <v>1</v>
      </c>
      <c r="G13" s="21">
        <v>3200</v>
      </c>
      <c r="H13" s="26">
        <f t="shared" si="0"/>
        <v>3200</v>
      </c>
      <c r="I13" s="235"/>
      <c r="J13" s="16"/>
      <c r="K13" s="446"/>
      <c r="L13" s="446"/>
      <c r="M13" s="648">
        <v>42124</v>
      </c>
      <c r="N13" s="647"/>
      <c r="O13" s="649"/>
      <c r="P13" s="648"/>
      <c r="Q13" s="650">
        <v>42124</v>
      </c>
    </row>
    <row r="14" spans="2:17" s="638" customFormat="1" ht="18" customHeight="1">
      <c r="B14" s="231"/>
      <c r="C14" s="239" t="s">
        <v>1317</v>
      </c>
      <c r="D14" s="239" t="s">
        <v>1317</v>
      </c>
      <c r="E14" s="26" t="s">
        <v>1993</v>
      </c>
      <c r="F14" s="26">
        <v>1</v>
      </c>
      <c r="G14" s="21">
        <v>2800</v>
      </c>
      <c r="H14" s="26">
        <f t="shared" si="0"/>
        <v>2800</v>
      </c>
      <c r="I14" s="235"/>
      <c r="J14" s="16"/>
      <c r="K14" s="446"/>
      <c r="L14" s="446"/>
      <c r="M14" s="648">
        <v>42124</v>
      </c>
      <c r="N14" s="647"/>
      <c r="O14" s="649"/>
      <c r="P14" s="648"/>
      <c r="Q14" s="650">
        <v>42124</v>
      </c>
    </row>
    <row r="15" spans="2:17" s="654" customFormat="1" ht="18" customHeight="1">
      <c r="B15" s="231"/>
      <c r="C15" s="239" t="s">
        <v>1317</v>
      </c>
      <c r="D15" s="239" t="s">
        <v>1317</v>
      </c>
      <c r="E15" s="26" t="s">
        <v>1994</v>
      </c>
      <c r="F15" s="26">
        <v>1</v>
      </c>
      <c r="G15" s="21">
        <v>12000</v>
      </c>
      <c r="H15" s="26">
        <f t="shared" si="0"/>
        <v>12000</v>
      </c>
      <c r="I15" s="235"/>
      <c r="J15" s="16"/>
      <c r="K15" s="57"/>
      <c r="L15" s="57"/>
      <c r="M15" s="648">
        <v>42124</v>
      </c>
      <c r="N15" s="651"/>
      <c r="O15" s="652"/>
      <c r="P15" s="653"/>
      <c r="Q15" s="650">
        <v>42124</v>
      </c>
    </row>
    <row r="16" spans="2:17" s="654" customFormat="1" ht="18" customHeight="1">
      <c r="B16" s="231"/>
      <c r="C16" s="239" t="s">
        <v>1317</v>
      </c>
      <c r="D16" s="239" t="s">
        <v>1317</v>
      </c>
      <c r="E16" s="26" t="s">
        <v>1995</v>
      </c>
      <c r="F16" s="26">
        <v>1</v>
      </c>
      <c r="G16" s="21">
        <v>23000</v>
      </c>
      <c r="H16" s="26">
        <f t="shared" si="0"/>
        <v>23000</v>
      </c>
      <c r="I16" s="235"/>
      <c r="J16" s="16"/>
      <c r="K16" s="57"/>
      <c r="L16" s="57"/>
      <c r="M16" s="648">
        <v>42124</v>
      </c>
      <c r="N16" s="651"/>
      <c r="O16" s="652"/>
      <c r="P16" s="653"/>
      <c r="Q16" s="650">
        <v>42124</v>
      </c>
    </row>
    <row r="17" spans="2:17" s="654" customFormat="1" ht="18" customHeight="1">
      <c r="B17" s="231"/>
      <c r="C17" s="239" t="s">
        <v>1317</v>
      </c>
      <c r="D17" s="239" t="s">
        <v>1317</v>
      </c>
      <c r="E17" s="26" t="s">
        <v>1996</v>
      </c>
      <c r="F17" s="26">
        <v>1</v>
      </c>
      <c r="G17" s="21">
        <v>9800</v>
      </c>
      <c r="H17" s="26">
        <f t="shared" si="0"/>
        <v>9800</v>
      </c>
      <c r="I17" s="235"/>
      <c r="J17" s="16"/>
      <c r="K17" s="57"/>
      <c r="L17" s="57"/>
      <c r="M17" s="648">
        <v>42124</v>
      </c>
      <c r="N17" s="651"/>
      <c r="O17" s="652"/>
      <c r="P17" s="653"/>
      <c r="Q17" s="650">
        <v>42124</v>
      </c>
    </row>
    <row r="18" spans="2:17" s="654" customFormat="1" ht="18" customHeight="1">
      <c r="B18" s="231"/>
      <c r="C18" s="239" t="s">
        <v>1317</v>
      </c>
      <c r="D18" s="239" t="s">
        <v>1317</v>
      </c>
      <c r="E18" s="26" t="s">
        <v>1102</v>
      </c>
      <c r="F18" s="26">
        <v>1</v>
      </c>
      <c r="G18" s="655">
        <v>-5000</v>
      </c>
      <c r="H18" s="180">
        <f t="shared" si="0"/>
        <v>-5000</v>
      </c>
      <c r="I18" s="235"/>
      <c r="J18" s="16"/>
      <c r="K18" s="57"/>
      <c r="L18" s="57"/>
      <c r="M18" s="648">
        <v>42124</v>
      </c>
      <c r="N18" s="651"/>
      <c r="O18" s="652"/>
      <c r="P18" s="653"/>
      <c r="Q18" s="60"/>
    </row>
    <row r="19" spans="2:17" s="638" customFormat="1" ht="18" customHeight="1">
      <c r="B19" s="231"/>
      <c r="C19" s="239" t="s">
        <v>966</v>
      </c>
      <c r="D19" s="239" t="s">
        <v>966</v>
      </c>
      <c r="E19" s="26" t="s">
        <v>1997</v>
      </c>
      <c r="F19" s="26">
        <v>1</v>
      </c>
      <c r="G19" s="26">
        <v>6830</v>
      </c>
      <c r="H19" s="26">
        <v>6830</v>
      </c>
      <c r="I19" s="656"/>
      <c r="J19" s="16" t="s">
        <v>1998</v>
      </c>
      <c r="K19" s="446"/>
      <c r="L19" s="446"/>
      <c r="M19" s="648">
        <v>42104</v>
      </c>
      <c r="N19" s="647"/>
      <c r="O19" s="649"/>
      <c r="P19" s="648">
        <v>42111</v>
      </c>
      <c r="Q19" s="650">
        <v>42111</v>
      </c>
    </row>
    <row r="20" spans="2:17" ht="18" customHeight="1">
      <c r="B20" s="231"/>
      <c r="C20" s="239" t="s">
        <v>966</v>
      </c>
      <c r="D20" s="239" t="s">
        <v>966</v>
      </c>
      <c r="E20" s="26" t="s">
        <v>1999</v>
      </c>
      <c r="F20" s="26">
        <v>4</v>
      </c>
      <c r="G20" s="26">
        <v>300</v>
      </c>
      <c r="H20" s="26">
        <v>1200</v>
      </c>
      <c r="I20" s="656"/>
      <c r="J20" s="16" t="s">
        <v>2000</v>
      </c>
      <c r="K20" s="657"/>
      <c r="L20" s="657"/>
      <c r="M20" s="648">
        <v>42104</v>
      </c>
      <c r="N20" s="561"/>
      <c r="O20" s="656"/>
      <c r="P20" s="648">
        <v>42111</v>
      </c>
      <c r="Q20" s="650">
        <v>42111</v>
      </c>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36EA-DF4D-4EAB-A764-E3E38F8957F7}">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13" style="3" customWidth="1"/>
    <col min="4" max="4" width="12.625" style="3" customWidth="1"/>
    <col min="5" max="5" width="40.75" style="3" customWidth="1"/>
    <col min="6" max="6" width="6.25" style="3" customWidth="1"/>
    <col min="7" max="8" width="9.875" style="3" bestFit="1" customWidth="1"/>
    <col min="9" max="9" width="5.75" style="10" customWidth="1"/>
    <col min="10" max="10" width="26.625" style="3"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3" style="3" customWidth="1"/>
    <col min="260" max="260" width="12.625" style="3" customWidth="1"/>
    <col min="261" max="261" width="40.7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 style="3" customWidth="1"/>
    <col min="516" max="516" width="12.625" style="3" customWidth="1"/>
    <col min="517" max="517" width="40.7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 style="3" customWidth="1"/>
    <col min="772" max="772" width="12.625" style="3" customWidth="1"/>
    <col min="773" max="773" width="40.7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 style="3" customWidth="1"/>
    <col min="1028" max="1028" width="12.625" style="3" customWidth="1"/>
    <col min="1029" max="1029" width="40.7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 style="3" customWidth="1"/>
    <col min="1284" max="1284" width="12.625" style="3" customWidth="1"/>
    <col min="1285" max="1285" width="40.7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 style="3" customWidth="1"/>
    <col min="1540" max="1540" width="12.625" style="3" customWidth="1"/>
    <col min="1541" max="1541" width="40.7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 style="3" customWidth="1"/>
    <col min="1796" max="1796" width="12.625" style="3" customWidth="1"/>
    <col min="1797" max="1797" width="40.7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 style="3" customWidth="1"/>
    <col min="2052" max="2052" width="12.625" style="3" customWidth="1"/>
    <col min="2053" max="2053" width="40.7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 style="3" customWidth="1"/>
    <col min="2308" max="2308" width="12.625" style="3" customWidth="1"/>
    <col min="2309" max="2309" width="40.7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 style="3" customWidth="1"/>
    <col min="2564" max="2564" width="12.625" style="3" customWidth="1"/>
    <col min="2565" max="2565" width="40.7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 style="3" customWidth="1"/>
    <col min="2820" max="2820" width="12.625" style="3" customWidth="1"/>
    <col min="2821" max="2821" width="40.7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 style="3" customWidth="1"/>
    <col min="3076" max="3076" width="12.625" style="3" customWidth="1"/>
    <col min="3077" max="3077" width="40.7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 style="3" customWidth="1"/>
    <col min="3332" max="3332" width="12.625" style="3" customWidth="1"/>
    <col min="3333" max="3333" width="40.7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 style="3" customWidth="1"/>
    <col min="3588" max="3588" width="12.625" style="3" customWidth="1"/>
    <col min="3589" max="3589" width="40.7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 style="3" customWidth="1"/>
    <col min="3844" max="3844" width="12.625" style="3" customWidth="1"/>
    <col min="3845" max="3845" width="40.7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 style="3" customWidth="1"/>
    <col min="4100" max="4100" width="12.625" style="3" customWidth="1"/>
    <col min="4101" max="4101" width="40.7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 style="3" customWidth="1"/>
    <col min="4356" max="4356" width="12.625" style="3" customWidth="1"/>
    <col min="4357" max="4357" width="40.7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 style="3" customWidth="1"/>
    <col min="4612" max="4612" width="12.625" style="3" customWidth="1"/>
    <col min="4613" max="4613" width="40.7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 style="3" customWidth="1"/>
    <col min="4868" max="4868" width="12.625" style="3" customWidth="1"/>
    <col min="4869" max="4869" width="40.7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 style="3" customWidth="1"/>
    <col min="5124" max="5124" width="12.625" style="3" customWidth="1"/>
    <col min="5125" max="5125" width="40.7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 style="3" customWidth="1"/>
    <col min="5380" max="5380" width="12.625" style="3" customWidth="1"/>
    <col min="5381" max="5381" width="40.7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 style="3" customWidth="1"/>
    <col min="5636" max="5636" width="12.625" style="3" customWidth="1"/>
    <col min="5637" max="5637" width="40.7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 style="3" customWidth="1"/>
    <col min="5892" max="5892" width="12.625" style="3" customWidth="1"/>
    <col min="5893" max="5893" width="40.7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 style="3" customWidth="1"/>
    <col min="6148" max="6148" width="12.625" style="3" customWidth="1"/>
    <col min="6149" max="6149" width="40.7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 style="3" customWidth="1"/>
    <col min="6404" max="6404" width="12.625" style="3" customWidth="1"/>
    <col min="6405" max="6405" width="40.7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 style="3" customWidth="1"/>
    <col min="6660" max="6660" width="12.625" style="3" customWidth="1"/>
    <col min="6661" max="6661" width="40.7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 style="3" customWidth="1"/>
    <col min="6916" max="6916" width="12.625" style="3" customWidth="1"/>
    <col min="6917" max="6917" width="40.7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 style="3" customWidth="1"/>
    <col min="7172" max="7172" width="12.625" style="3" customWidth="1"/>
    <col min="7173" max="7173" width="40.7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 style="3" customWidth="1"/>
    <col min="7428" max="7428" width="12.625" style="3" customWidth="1"/>
    <col min="7429" max="7429" width="40.7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 style="3" customWidth="1"/>
    <col min="7684" max="7684" width="12.625" style="3" customWidth="1"/>
    <col min="7685" max="7685" width="40.7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 style="3" customWidth="1"/>
    <col min="7940" max="7940" width="12.625" style="3" customWidth="1"/>
    <col min="7941" max="7941" width="40.7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 style="3" customWidth="1"/>
    <col min="8196" max="8196" width="12.625" style="3" customWidth="1"/>
    <col min="8197" max="8197" width="40.7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 style="3" customWidth="1"/>
    <col min="8452" max="8452" width="12.625" style="3" customWidth="1"/>
    <col min="8453" max="8453" width="40.7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 style="3" customWidth="1"/>
    <col min="8708" max="8708" width="12.625" style="3" customWidth="1"/>
    <col min="8709" max="8709" width="40.7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 style="3" customWidth="1"/>
    <col min="8964" max="8964" width="12.625" style="3" customWidth="1"/>
    <col min="8965" max="8965" width="40.7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 style="3" customWidth="1"/>
    <col min="9220" max="9220" width="12.625" style="3" customWidth="1"/>
    <col min="9221" max="9221" width="40.7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 style="3" customWidth="1"/>
    <col min="9476" max="9476" width="12.625" style="3" customWidth="1"/>
    <col min="9477" max="9477" width="40.7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 style="3" customWidth="1"/>
    <col min="9732" max="9732" width="12.625" style="3" customWidth="1"/>
    <col min="9733" max="9733" width="40.7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 style="3" customWidth="1"/>
    <col min="9988" max="9988" width="12.625" style="3" customWidth="1"/>
    <col min="9989" max="9989" width="40.7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 style="3" customWidth="1"/>
    <col min="10244" max="10244" width="12.625" style="3" customWidth="1"/>
    <col min="10245" max="10245" width="40.7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 style="3" customWidth="1"/>
    <col min="10500" max="10500" width="12.625" style="3" customWidth="1"/>
    <col min="10501" max="10501" width="40.7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 style="3" customWidth="1"/>
    <col min="10756" max="10756" width="12.625" style="3" customWidth="1"/>
    <col min="10757" max="10757" width="40.7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 style="3" customWidth="1"/>
    <col min="11012" max="11012" width="12.625" style="3" customWidth="1"/>
    <col min="11013" max="11013" width="40.7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 style="3" customWidth="1"/>
    <col min="11268" max="11268" width="12.625" style="3" customWidth="1"/>
    <col min="11269" max="11269" width="40.7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 style="3" customWidth="1"/>
    <col min="11524" max="11524" width="12.625" style="3" customWidth="1"/>
    <col min="11525" max="11525" width="40.7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 style="3" customWidth="1"/>
    <col min="11780" max="11780" width="12.625" style="3" customWidth="1"/>
    <col min="11781" max="11781" width="40.7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 style="3" customWidth="1"/>
    <col min="12036" max="12036" width="12.625" style="3" customWidth="1"/>
    <col min="12037" max="12037" width="40.7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 style="3" customWidth="1"/>
    <col min="12292" max="12292" width="12.625" style="3" customWidth="1"/>
    <col min="12293" max="12293" width="40.7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 style="3" customWidth="1"/>
    <col min="12548" max="12548" width="12.625" style="3" customWidth="1"/>
    <col min="12549" max="12549" width="40.7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 style="3" customWidth="1"/>
    <col min="12804" max="12804" width="12.625" style="3" customWidth="1"/>
    <col min="12805" max="12805" width="40.7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 style="3" customWidth="1"/>
    <col min="13060" max="13060" width="12.625" style="3" customWidth="1"/>
    <col min="13061" max="13061" width="40.7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 style="3" customWidth="1"/>
    <col min="13316" max="13316" width="12.625" style="3" customWidth="1"/>
    <col min="13317" max="13317" width="40.7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 style="3" customWidth="1"/>
    <col min="13572" max="13572" width="12.625" style="3" customWidth="1"/>
    <col min="13573" max="13573" width="40.7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 style="3" customWidth="1"/>
    <col min="13828" max="13828" width="12.625" style="3" customWidth="1"/>
    <col min="13829" max="13829" width="40.7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 style="3" customWidth="1"/>
    <col min="14084" max="14084" width="12.625" style="3" customWidth="1"/>
    <col min="14085" max="14085" width="40.7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 style="3" customWidth="1"/>
    <col min="14340" max="14340" width="12.625" style="3" customWidth="1"/>
    <col min="14341" max="14341" width="40.7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 style="3" customWidth="1"/>
    <col min="14596" max="14596" width="12.625" style="3" customWidth="1"/>
    <col min="14597" max="14597" width="40.7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 style="3" customWidth="1"/>
    <col min="14852" max="14852" width="12.625" style="3" customWidth="1"/>
    <col min="14853" max="14853" width="40.7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 style="3" customWidth="1"/>
    <col min="15108" max="15108" width="12.625" style="3" customWidth="1"/>
    <col min="15109" max="15109" width="40.7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 style="3" customWidth="1"/>
    <col min="15364" max="15364" width="12.625" style="3" customWidth="1"/>
    <col min="15365" max="15365" width="40.7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 style="3" customWidth="1"/>
    <col min="15620" max="15620" width="12.625" style="3" customWidth="1"/>
    <col min="15621" max="15621" width="40.7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 style="3" customWidth="1"/>
    <col min="15876" max="15876" width="12.625" style="3" customWidth="1"/>
    <col min="15877" max="15877" width="40.7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 style="3" customWidth="1"/>
    <col min="16132" max="16132" width="12.625" style="3" customWidth="1"/>
    <col min="16133" max="16133" width="40.7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2001</v>
      </c>
      <c r="G2" s="4" t="s">
        <v>2</v>
      </c>
      <c r="H2" s="5"/>
      <c r="I2" s="6"/>
      <c r="J2" s="7">
        <f>SUM(H:H)</f>
        <v>6260</v>
      </c>
    </row>
    <row r="3" spans="2:17" ht="20.100000000000001" customHeight="1">
      <c r="B3" s="1" t="s">
        <v>3</v>
      </c>
      <c r="C3" s="1"/>
      <c r="D3" s="1"/>
      <c r="E3" s="13" t="s">
        <v>2002</v>
      </c>
    </row>
    <row r="4" spans="2:17" ht="20.100000000000001" customHeight="1">
      <c r="B4" s="1" t="s">
        <v>5</v>
      </c>
      <c r="C4" s="1"/>
      <c r="D4" s="1"/>
      <c r="E4" s="13">
        <v>128166</v>
      </c>
    </row>
    <row r="5" spans="2:17" ht="20.100000000000001" customHeight="1">
      <c r="B5" s="1" t="s">
        <v>6</v>
      </c>
      <c r="C5" s="1"/>
      <c r="D5" s="1"/>
      <c r="E5" s="14">
        <v>42112</v>
      </c>
    </row>
    <row r="6" spans="2:17" ht="20.100000000000001" customHeight="1">
      <c r="B6" s="1" t="s">
        <v>7</v>
      </c>
      <c r="C6" s="1"/>
      <c r="D6" s="1"/>
      <c r="E6" s="14">
        <v>42131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8" customHeight="1">
      <c r="B9" s="15">
        <v>1</v>
      </c>
      <c r="C9" s="15" t="s">
        <v>58</v>
      </c>
      <c r="D9" s="15" t="s">
        <v>58</v>
      </c>
      <c r="E9" s="73" t="s">
        <v>2003</v>
      </c>
      <c r="F9" s="23">
        <v>1</v>
      </c>
      <c r="G9" s="23">
        <v>1990</v>
      </c>
      <c r="H9" s="23">
        <f>F9*G9</f>
        <v>1990</v>
      </c>
      <c r="I9" s="22"/>
      <c r="J9" s="39" t="s">
        <v>2004</v>
      </c>
      <c r="K9" s="36" t="s">
        <v>2005</v>
      </c>
      <c r="L9" s="38"/>
      <c r="M9" s="18">
        <v>42111</v>
      </c>
      <c r="N9" s="69"/>
      <c r="O9" s="209"/>
      <c r="P9" s="18" t="s">
        <v>2006</v>
      </c>
      <c r="Q9" s="70">
        <v>42114</v>
      </c>
    </row>
    <row r="10" spans="2:17" s="8" customFormat="1" ht="18" customHeight="1">
      <c r="B10" s="16">
        <v>1</v>
      </c>
      <c r="C10" s="15" t="s">
        <v>58</v>
      </c>
      <c r="D10" s="15" t="s">
        <v>58</v>
      </c>
      <c r="E10" s="73" t="s">
        <v>2007</v>
      </c>
      <c r="F10" s="23">
        <v>1</v>
      </c>
      <c r="G10" s="23">
        <v>1990</v>
      </c>
      <c r="H10" s="23">
        <f>F10*G10</f>
        <v>1990</v>
      </c>
      <c r="I10" s="41"/>
      <c r="J10" s="39" t="s">
        <v>2004</v>
      </c>
      <c r="K10" s="36" t="s">
        <v>2005</v>
      </c>
      <c r="L10" s="38"/>
      <c r="M10" s="18">
        <v>42111</v>
      </c>
      <c r="N10" s="69"/>
      <c r="O10" s="209"/>
      <c r="P10" s="18" t="s">
        <v>2006</v>
      </c>
      <c r="Q10" s="70">
        <v>42114</v>
      </c>
    </row>
    <row r="11" spans="2:17" s="8" customFormat="1" ht="18" customHeight="1">
      <c r="B11" s="16">
        <v>1</v>
      </c>
      <c r="C11" s="15" t="s">
        <v>58</v>
      </c>
      <c r="D11" s="15" t="s">
        <v>58</v>
      </c>
      <c r="E11" s="73" t="s">
        <v>2008</v>
      </c>
      <c r="F11" s="23">
        <v>1</v>
      </c>
      <c r="G11" s="23">
        <v>2280</v>
      </c>
      <c r="H11" s="23">
        <f>F11*G11</f>
        <v>2280</v>
      </c>
      <c r="I11" s="41"/>
      <c r="J11" s="39" t="s">
        <v>2004</v>
      </c>
      <c r="K11" s="36" t="s">
        <v>2005</v>
      </c>
      <c r="L11" s="38"/>
      <c r="M11" s="18">
        <v>42111</v>
      </c>
      <c r="N11" s="69"/>
      <c r="O11" s="209"/>
      <c r="P11" s="18" t="s">
        <v>2006</v>
      </c>
      <c r="Q11" s="70">
        <v>42114</v>
      </c>
    </row>
    <row r="12" spans="2:17" s="8" customFormat="1" ht="18" customHeight="1">
      <c r="B12" s="16"/>
      <c r="C12" s="15"/>
      <c r="D12" s="15"/>
      <c r="E12" s="73"/>
      <c r="F12" s="23"/>
      <c r="G12" s="23"/>
      <c r="H12" s="23">
        <f>F12*G12</f>
        <v>0</v>
      </c>
      <c r="I12" s="41"/>
      <c r="J12" s="39"/>
      <c r="K12" s="131"/>
      <c r="L12" s="38"/>
      <c r="M12" s="18"/>
      <c r="N12" s="69"/>
      <c r="O12" s="209"/>
      <c r="P12" s="18"/>
      <c r="Q12" s="70"/>
    </row>
    <row r="13" spans="2:17" s="8" customFormat="1" ht="18" customHeight="1">
      <c r="B13" s="16"/>
      <c r="C13" s="15"/>
      <c r="D13" s="15"/>
      <c r="E13" s="73"/>
      <c r="F13" s="23"/>
      <c r="G13" s="23"/>
      <c r="H13" s="23">
        <f>F13*G13</f>
        <v>0</v>
      </c>
      <c r="I13" s="41"/>
      <c r="J13" s="39"/>
      <c r="K13" s="131"/>
      <c r="L13" s="38"/>
      <c r="M13" s="18"/>
      <c r="N13" s="69"/>
      <c r="O13" s="209"/>
      <c r="P13" s="18"/>
      <c r="Q13" s="70"/>
    </row>
    <row r="17" spans="13:13">
      <c r="M17" s="132"/>
    </row>
    <row r="19" spans="13:13">
      <c r="M19" s="132"/>
    </row>
  </sheetData>
  <autoFilter ref="B8:O13" xr:uid="{CA311144-DB32-4AD3-AE68-167B4582171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7BF6-5E80-4D5C-ABB2-CFE649203676}">
  <sheetPr>
    <pageSetUpPr fitToPage="1"/>
  </sheetPr>
  <dimension ref="A2:T162"/>
  <sheetViews>
    <sheetView zoomScale="85" zoomScaleNormal="85" workbookViewId="0">
      <pane xSplit="11" ySplit="8" topLeftCell="M99" activePane="bottomRight" state="frozen"/>
      <selection pane="topRight" activeCell="K1" sqref="K1"/>
      <selection pane="bottomLeft" activeCell="A9" sqref="A9"/>
      <selection pane="bottomRight" activeCell="I138" sqref="I138"/>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97" customWidth="1"/>
    <col min="19"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384" width="9" style="353"/>
  </cols>
  <sheetData>
    <row r="2" spans="2:19" ht="20.100000000000001" customHeight="1">
      <c r="B2" s="346" t="s">
        <v>0</v>
      </c>
      <c r="C2" s="346"/>
      <c r="D2" s="346"/>
      <c r="E2" s="347" t="s">
        <v>1007</v>
      </c>
      <c r="H2" s="349" t="s">
        <v>2</v>
      </c>
      <c r="I2" s="350"/>
      <c r="J2" s="351"/>
      <c r="K2" s="396">
        <f>SUM(I:I)</f>
        <v>2396467</v>
      </c>
    </row>
    <row r="3" spans="2:19" ht="20.100000000000001" customHeight="1">
      <c r="B3" s="346" t="s">
        <v>3</v>
      </c>
      <c r="C3" s="346"/>
      <c r="D3" s="346"/>
      <c r="E3" s="347" t="s">
        <v>1008</v>
      </c>
    </row>
    <row r="4" spans="2:19" ht="20.100000000000001" customHeight="1">
      <c r="B4" s="346" t="s">
        <v>5</v>
      </c>
      <c r="C4" s="346"/>
      <c r="D4" s="346"/>
      <c r="E4" s="347">
        <v>128384</v>
      </c>
      <c r="H4" s="349" t="s">
        <v>2009</v>
      </c>
      <c r="I4" s="350"/>
      <c r="J4" s="351"/>
      <c r="K4" s="658">
        <v>1</v>
      </c>
    </row>
    <row r="5" spans="2:19" ht="20.100000000000001" customHeight="1">
      <c r="B5" s="346" t="s">
        <v>6</v>
      </c>
      <c r="C5" s="346"/>
      <c r="D5" s="346"/>
      <c r="E5" s="359">
        <v>42139</v>
      </c>
      <c r="H5" s="349" t="s">
        <v>2010</v>
      </c>
      <c r="I5" s="350"/>
      <c r="J5" s="351"/>
      <c r="K5" s="396">
        <f>K2/K4</f>
        <v>2396467</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7" t="s">
        <v>15</v>
      </c>
      <c r="L8" s="537" t="s">
        <v>16</v>
      </c>
      <c r="M8" s="537" t="s">
        <v>17</v>
      </c>
      <c r="N8" s="530" t="s">
        <v>18</v>
      </c>
      <c r="O8" s="530" t="s">
        <v>19</v>
      </c>
      <c r="P8" s="537" t="s">
        <v>20</v>
      </c>
      <c r="Q8" s="538" t="s">
        <v>21</v>
      </c>
      <c r="R8" s="659" t="s">
        <v>151</v>
      </c>
    </row>
    <row r="9" spans="2:19" s="360" customFormat="1" ht="18" customHeight="1">
      <c r="B9" s="25"/>
      <c r="C9" s="401" t="s">
        <v>1009</v>
      </c>
      <c r="D9" s="401" t="s">
        <v>1009</v>
      </c>
      <c r="E9" s="401" t="s">
        <v>1010</v>
      </c>
      <c r="F9" s="539">
        <v>1</v>
      </c>
      <c r="G9" s="539">
        <f>F9*$K$4</f>
        <v>1</v>
      </c>
      <c r="H9" s="416">
        <v>546000</v>
      </c>
      <c r="I9" s="540">
        <f>G9*H9</f>
        <v>546000</v>
      </c>
      <c r="J9" s="156"/>
      <c r="K9" s="16" t="s">
        <v>1613</v>
      </c>
      <c r="L9" s="79" t="s">
        <v>1011</v>
      </c>
      <c r="M9" s="158"/>
      <c r="N9" s="152"/>
      <c r="O9" s="152"/>
      <c r="P9" s="660"/>
      <c r="Q9" s="152"/>
      <c r="R9" s="154"/>
      <c r="S9" s="386"/>
    </row>
    <row r="10" spans="2:19" s="360" customFormat="1" ht="18" customHeight="1">
      <c r="B10" s="25"/>
      <c r="C10" s="401" t="s">
        <v>1009</v>
      </c>
      <c r="D10" s="401" t="s">
        <v>1009</v>
      </c>
      <c r="E10" s="401" t="s">
        <v>1614</v>
      </c>
      <c r="F10" s="539">
        <v>1</v>
      </c>
      <c r="G10" s="539">
        <f t="shared" ref="G10:G61" si="0">F10*$K$4</f>
        <v>1</v>
      </c>
      <c r="H10" s="416">
        <v>5500</v>
      </c>
      <c r="I10" s="540">
        <f>G10*H10</f>
        <v>5500</v>
      </c>
      <c r="J10" s="156"/>
      <c r="K10" s="401" t="s">
        <v>1614</v>
      </c>
      <c r="L10" s="79"/>
      <c r="M10" s="158"/>
      <c r="N10" s="152"/>
      <c r="O10" s="152"/>
      <c r="P10" s="660"/>
      <c r="Q10" s="152"/>
      <c r="R10" s="154"/>
      <c r="S10" s="386"/>
    </row>
    <row r="11" spans="2:19" s="360" customFormat="1" ht="18" customHeight="1">
      <c r="B11" s="78"/>
      <c r="C11" s="413" t="s">
        <v>165</v>
      </c>
      <c r="D11" s="413" t="s">
        <v>165</v>
      </c>
      <c r="E11" s="401" t="s">
        <v>1029</v>
      </c>
      <c r="F11" s="539">
        <v>1</v>
      </c>
      <c r="G11" s="539">
        <f t="shared" si="0"/>
        <v>1</v>
      </c>
      <c r="H11" s="661">
        <v>918500</v>
      </c>
      <c r="I11" s="661">
        <f>H11*K4</f>
        <v>918500</v>
      </c>
      <c r="J11" s="156"/>
      <c r="K11" s="16" t="s">
        <v>1030</v>
      </c>
      <c r="L11" s="158"/>
      <c r="M11" s="158"/>
      <c r="N11" s="152"/>
      <c r="O11" s="152"/>
      <c r="P11" s="660"/>
      <c r="Q11" s="152"/>
      <c r="R11" s="154"/>
      <c r="S11" s="386"/>
    </row>
    <row r="12" spans="2:19" s="360" customFormat="1" ht="18" customHeight="1">
      <c r="B12" s="78"/>
      <c r="C12" s="413" t="s">
        <v>165</v>
      </c>
      <c r="D12" s="413" t="s">
        <v>165</v>
      </c>
      <c r="E12" s="401" t="s">
        <v>1072</v>
      </c>
      <c r="F12" s="539">
        <v>1</v>
      </c>
      <c r="G12" s="539">
        <f t="shared" si="0"/>
        <v>1</v>
      </c>
      <c r="H12" s="662"/>
      <c r="I12" s="662"/>
      <c r="J12" s="156"/>
      <c r="K12" s="401" t="s">
        <v>1073</v>
      </c>
      <c r="L12" s="58" t="s">
        <v>1680</v>
      </c>
      <c r="M12" s="158"/>
      <c r="N12" s="152"/>
      <c r="O12" s="152"/>
      <c r="P12" s="660"/>
      <c r="Q12" s="152"/>
      <c r="R12" s="154"/>
      <c r="S12" s="386"/>
    </row>
    <row r="13" spans="2:19" s="360" customFormat="1" ht="18" customHeight="1">
      <c r="B13" s="78"/>
      <c r="C13" s="413" t="s">
        <v>165</v>
      </c>
      <c r="D13" s="413" t="s">
        <v>165</v>
      </c>
      <c r="E13" s="401" t="s">
        <v>1074</v>
      </c>
      <c r="F13" s="539">
        <v>1</v>
      </c>
      <c r="G13" s="539">
        <f t="shared" si="0"/>
        <v>1</v>
      </c>
      <c r="H13" s="662"/>
      <c r="I13" s="662"/>
      <c r="J13" s="156"/>
      <c r="K13" s="401" t="s">
        <v>1075</v>
      </c>
      <c r="L13" s="58" t="s">
        <v>1680</v>
      </c>
      <c r="M13" s="158"/>
      <c r="N13" s="152"/>
      <c r="O13" s="152"/>
      <c r="P13" s="660"/>
      <c r="Q13" s="152"/>
      <c r="R13" s="154"/>
      <c r="S13" s="386"/>
    </row>
    <row r="14" spans="2:19" s="360" customFormat="1" ht="18" customHeight="1">
      <c r="B14" s="78"/>
      <c r="C14" s="413" t="s">
        <v>165</v>
      </c>
      <c r="D14" s="413" t="s">
        <v>165</v>
      </c>
      <c r="E14" s="401" t="s">
        <v>1076</v>
      </c>
      <c r="F14" s="539">
        <v>1</v>
      </c>
      <c r="G14" s="539">
        <f t="shared" si="0"/>
        <v>1</v>
      </c>
      <c r="H14" s="662"/>
      <c r="I14" s="662"/>
      <c r="J14" s="156"/>
      <c r="K14" s="401" t="s">
        <v>1077</v>
      </c>
      <c r="L14" s="58" t="s">
        <v>1680</v>
      </c>
      <c r="M14" s="158"/>
      <c r="N14" s="152"/>
      <c r="O14" s="152"/>
      <c r="P14" s="660"/>
      <c r="Q14" s="152"/>
      <c r="R14" s="154"/>
      <c r="S14" s="386"/>
    </row>
    <row r="15" spans="2:19" s="360" customFormat="1" ht="18" customHeight="1">
      <c r="B15" s="78"/>
      <c r="C15" s="413" t="s">
        <v>165</v>
      </c>
      <c r="D15" s="413" t="s">
        <v>165</v>
      </c>
      <c r="E15" s="401" t="s">
        <v>1616</v>
      </c>
      <c r="F15" s="539">
        <v>1</v>
      </c>
      <c r="G15" s="539">
        <f t="shared" si="0"/>
        <v>1</v>
      </c>
      <c r="H15" s="662"/>
      <c r="I15" s="662"/>
      <c r="J15" s="156"/>
      <c r="K15" s="401" t="s">
        <v>1079</v>
      </c>
      <c r="L15" s="58" t="s">
        <v>1680</v>
      </c>
      <c r="M15" s="158"/>
      <c r="N15" s="152"/>
      <c r="O15" s="152"/>
      <c r="P15" s="660"/>
      <c r="Q15" s="152"/>
      <c r="R15" s="154"/>
      <c r="S15" s="386"/>
    </row>
    <row r="16" spans="2:19" s="360" customFormat="1" ht="18" customHeight="1">
      <c r="B16" s="78"/>
      <c r="C16" s="413" t="s">
        <v>165</v>
      </c>
      <c r="D16" s="413" t="s">
        <v>165</v>
      </c>
      <c r="E16" s="401" t="s">
        <v>1617</v>
      </c>
      <c r="F16" s="539">
        <v>1</v>
      </c>
      <c r="G16" s="539">
        <f t="shared" si="0"/>
        <v>1</v>
      </c>
      <c r="H16" s="662"/>
      <c r="I16" s="662"/>
      <c r="J16" s="156"/>
      <c r="K16" s="401" t="s">
        <v>1081</v>
      </c>
      <c r="L16" s="58" t="s">
        <v>1680</v>
      </c>
      <c r="M16" s="158"/>
      <c r="N16" s="152"/>
      <c r="O16" s="152"/>
      <c r="P16" s="660"/>
      <c r="Q16" s="152"/>
      <c r="R16" s="154"/>
      <c r="S16" s="386"/>
    </row>
    <row r="17" spans="1:19" s="360" customFormat="1" ht="18" customHeight="1">
      <c r="B17" s="78"/>
      <c r="C17" s="413" t="s">
        <v>165</v>
      </c>
      <c r="D17" s="413" t="s">
        <v>165</v>
      </c>
      <c r="E17" s="401" t="s">
        <v>1618</v>
      </c>
      <c r="F17" s="539">
        <v>1</v>
      </c>
      <c r="G17" s="539">
        <f t="shared" si="0"/>
        <v>1</v>
      </c>
      <c r="H17" s="662"/>
      <c r="I17" s="662"/>
      <c r="J17" s="156"/>
      <c r="K17" s="401" t="s">
        <v>1083</v>
      </c>
      <c r="L17" s="58" t="s">
        <v>1680</v>
      </c>
      <c r="M17" s="158"/>
      <c r="N17" s="152"/>
      <c r="O17" s="152"/>
      <c r="P17" s="660"/>
      <c r="Q17" s="152"/>
      <c r="R17" s="154"/>
      <c r="S17" s="386"/>
    </row>
    <row r="18" spans="1:19" s="360" customFormat="1" ht="18" customHeight="1">
      <c r="B18" s="78"/>
      <c r="C18" s="413" t="s">
        <v>165</v>
      </c>
      <c r="D18" s="413" t="s">
        <v>165</v>
      </c>
      <c r="E18" s="401" t="s">
        <v>1084</v>
      </c>
      <c r="F18" s="539">
        <v>1</v>
      </c>
      <c r="G18" s="539">
        <f t="shared" si="0"/>
        <v>1</v>
      </c>
      <c r="H18" s="662"/>
      <c r="I18" s="662"/>
      <c r="J18" s="156"/>
      <c r="K18" s="401" t="s">
        <v>1085</v>
      </c>
      <c r="L18" s="58" t="s">
        <v>1680</v>
      </c>
      <c r="M18" s="158"/>
      <c r="N18" s="152"/>
      <c r="O18" s="152"/>
      <c r="P18" s="660"/>
      <c r="Q18" s="152"/>
      <c r="R18" s="154"/>
      <c r="S18" s="386"/>
    </row>
    <row r="19" spans="1:19" s="360" customFormat="1" ht="18" customHeight="1">
      <c r="A19" s="373"/>
      <c r="B19" s="78"/>
      <c r="C19" s="413" t="s">
        <v>165</v>
      </c>
      <c r="D19" s="413" t="s">
        <v>165</v>
      </c>
      <c r="E19" s="401" t="s">
        <v>1086</v>
      </c>
      <c r="F19" s="539">
        <v>2</v>
      </c>
      <c r="G19" s="539">
        <f t="shared" si="0"/>
        <v>2</v>
      </c>
      <c r="H19" s="662"/>
      <c r="I19" s="662"/>
      <c r="J19" s="434"/>
      <c r="K19" s="236" t="s">
        <v>1087</v>
      </c>
      <c r="L19" s="58" t="s">
        <v>1680</v>
      </c>
      <c r="M19" s="369"/>
      <c r="N19" s="370"/>
      <c r="O19" s="370"/>
      <c r="P19" s="371"/>
      <c r="Q19" s="370"/>
      <c r="R19" s="372"/>
      <c r="S19" s="543"/>
    </row>
    <row r="20" spans="1:19" s="360" customFormat="1" ht="18" customHeight="1">
      <c r="B20" s="78"/>
      <c r="C20" s="413" t="s">
        <v>165</v>
      </c>
      <c r="D20" s="413" t="s">
        <v>165</v>
      </c>
      <c r="E20" s="401" t="s">
        <v>1088</v>
      </c>
      <c r="F20" s="539">
        <v>1</v>
      </c>
      <c r="G20" s="539">
        <f t="shared" si="0"/>
        <v>1</v>
      </c>
      <c r="H20" s="662"/>
      <c r="I20" s="662"/>
      <c r="J20" s="23"/>
      <c r="K20" s="16" t="s">
        <v>1089</v>
      </c>
      <c r="L20" s="58" t="s">
        <v>1680</v>
      </c>
      <c r="M20" s="158"/>
      <c r="N20" s="152"/>
      <c r="O20" s="152"/>
      <c r="P20" s="660"/>
      <c r="Q20" s="152"/>
      <c r="R20" s="154"/>
      <c r="S20" s="386"/>
    </row>
    <row r="21" spans="1:19" s="360" customFormat="1" ht="18" customHeight="1">
      <c r="B21" s="78"/>
      <c r="C21" s="413" t="s">
        <v>165</v>
      </c>
      <c r="D21" s="413" t="s">
        <v>165</v>
      </c>
      <c r="E21" s="401" t="s">
        <v>1090</v>
      </c>
      <c r="F21" s="539">
        <v>1</v>
      </c>
      <c r="G21" s="539">
        <f t="shared" si="0"/>
        <v>1</v>
      </c>
      <c r="H21" s="662"/>
      <c r="I21" s="662"/>
      <c r="J21" s="23"/>
      <c r="K21" s="16" t="s">
        <v>1091</v>
      </c>
      <c r="L21" s="58" t="s">
        <v>1680</v>
      </c>
      <c r="M21" s="158"/>
      <c r="N21" s="152"/>
      <c r="O21" s="152"/>
      <c r="P21" s="660"/>
      <c r="Q21" s="152"/>
      <c r="R21" s="154"/>
      <c r="S21" s="386"/>
    </row>
    <row r="22" spans="1:19" s="360" customFormat="1" ht="18" customHeight="1">
      <c r="B22" s="78"/>
      <c r="C22" s="413" t="s">
        <v>165</v>
      </c>
      <c r="D22" s="413" t="s">
        <v>165</v>
      </c>
      <c r="E22" s="401" t="s">
        <v>1092</v>
      </c>
      <c r="F22" s="539">
        <v>1</v>
      </c>
      <c r="G22" s="539">
        <f t="shared" si="0"/>
        <v>1</v>
      </c>
      <c r="H22" s="662"/>
      <c r="I22" s="662"/>
      <c r="J22" s="23"/>
      <c r="K22" s="16" t="s">
        <v>1093</v>
      </c>
      <c r="L22" s="58" t="s">
        <v>1680</v>
      </c>
      <c r="M22" s="158"/>
      <c r="N22" s="152"/>
      <c r="O22" s="152"/>
      <c r="P22" s="660"/>
      <c r="Q22" s="152"/>
      <c r="R22" s="154"/>
      <c r="S22" s="386"/>
    </row>
    <row r="23" spans="1:19" s="360" customFormat="1" ht="18" customHeight="1">
      <c r="B23" s="78"/>
      <c r="C23" s="413" t="s">
        <v>165</v>
      </c>
      <c r="D23" s="413" t="s">
        <v>165</v>
      </c>
      <c r="E23" s="401" t="s">
        <v>1619</v>
      </c>
      <c r="F23" s="539">
        <v>1</v>
      </c>
      <c r="G23" s="539">
        <f t="shared" si="0"/>
        <v>1</v>
      </c>
      <c r="H23" s="662"/>
      <c r="I23" s="662"/>
      <c r="J23" s="23"/>
      <c r="K23" s="16" t="s">
        <v>1620</v>
      </c>
      <c r="L23" s="58" t="s">
        <v>1680</v>
      </c>
      <c r="M23" s="158"/>
      <c r="N23" s="152"/>
      <c r="O23" s="152"/>
      <c r="P23" s="660"/>
      <c r="Q23" s="152"/>
      <c r="R23" s="154"/>
      <c r="S23" s="386"/>
    </row>
    <row r="24" spans="1:19" s="360" customFormat="1" ht="18" customHeight="1">
      <c r="B24" s="78"/>
      <c r="C24" s="413" t="s">
        <v>165</v>
      </c>
      <c r="D24" s="413" t="s">
        <v>165</v>
      </c>
      <c r="E24" s="401" t="s">
        <v>1621</v>
      </c>
      <c r="F24" s="539">
        <v>4</v>
      </c>
      <c r="G24" s="539">
        <f t="shared" si="0"/>
        <v>4</v>
      </c>
      <c r="H24" s="662"/>
      <c r="I24" s="662"/>
      <c r="J24" s="156"/>
      <c r="K24" s="16"/>
      <c r="L24" s="58" t="s">
        <v>1680</v>
      </c>
      <c r="M24" s="158"/>
      <c r="N24" s="152"/>
      <c r="O24" s="152"/>
      <c r="P24" s="660"/>
      <c r="Q24" s="152"/>
      <c r="R24" s="154"/>
      <c r="S24" s="386"/>
    </row>
    <row r="25" spans="1:19" s="360" customFormat="1" ht="18" customHeight="1">
      <c r="B25" s="78"/>
      <c r="C25" s="545" t="s">
        <v>165</v>
      </c>
      <c r="D25" s="545" t="s">
        <v>165</v>
      </c>
      <c r="E25" s="546" t="s">
        <v>1153</v>
      </c>
      <c r="F25" s="547">
        <v>1</v>
      </c>
      <c r="G25" s="539">
        <f t="shared" si="0"/>
        <v>1</v>
      </c>
      <c r="H25" s="662"/>
      <c r="I25" s="662"/>
      <c r="J25" s="549"/>
      <c r="K25" s="550" t="s">
        <v>1154</v>
      </c>
      <c r="L25" s="58" t="s">
        <v>1680</v>
      </c>
      <c r="M25" s="158"/>
      <c r="N25" s="152"/>
      <c r="O25" s="152"/>
      <c r="P25" s="660"/>
      <c r="Q25" s="152"/>
      <c r="R25" s="154"/>
      <c r="S25" s="386"/>
    </row>
    <row r="26" spans="1:19" s="360" customFormat="1" ht="18" customHeight="1">
      <c r="B26" s="78"/>
      <c r="C26" s="413" t="s">
        <v>165</v>
      </c>
      <c r="D26" s="413" t="s">
        <v>165</v>
      </c>
      <c r="E26" s="418" t="s">
        <v>1155</v>
      </c>
      <c r="F26" s="539">
        <v>1</v>
      </c>
      <c r="G26" s="539">
        <f t="shared" si="0"/>
        <v>1</v>
      </c>
      <c r="H26" s="662"/>
      <c r="I26" s="662"/>
      <c r="J26" s="156"/>
      <c r="K26" s="158" t="s">
        <v>1156</v>
      </c>
      <c r="L26" s="58" t="s">
        <v>1680</v>
      </c>
      <c r="M26" s="158"/>
      <c r="N26" s="152"/>
      <c r="O26" s="152"/>
      <c r="P26" s="660"/>
      <c r="Q26" s="152"/>
      <c r="R26" s="154"/>
      <c r="S26" s="386"/>
    </row>
    <row r="27" spans="1:19" s="360" customFormat="1" ht="18" customHeight="1">
      <c r="B27" s="78"/>
      <c r="C27" s="413" t="s">
        <v>165</v>
      </c>
      <c r="D27" s="413" t="s">
        <v>165</v>
      </c>
      <c r="E27" s="418" t="s">
        <v>1157</v>
      </c>
      <c r="F27" s="539">
        <v>1</v>
      </c>
      <c r="G27" s="539">
        <f t="shared" si="0"/>
        <v>1</v>
      </c>
      <c r="H27" s="662"/>
      <c r="I27" s="662"/>
      <c r="J27" s="156"/>
      <c r="K27" s="158" t="s">
        <v>1158</v>
      </c>
      <c r="L27" s="58" t="s">
        <v>1680</v>
      </c>
      <c r="M27" s="158"/>
      <c r="N27" s="152"/>
      <c r="O27" s="152"/>
      <c r="P27" s="660"/>
      <c r="Q27" s="152"/>
      <c r="R27" s="154"/>
      <c r="S27" s="386"/>
    </row>
    <row r="28" spans="1:19" s="360" customFormat="1" ht="18" customHeight="1">
      <c r="B28" s="78"/>
      <c r="C28" s="413" t="s">
        <v>165</v>
      </c>
      <c r="D28" s="413" t="s">
        <v>165</v>
      </c>
      <c r="E28" s="418" t="s">
        <v>1159</v>
      </c>
      <c r="F28" s="539">
        <v>1</v>
      </c>
      <c r="G28" s="539">
        <f t="shared" si="0"/>
        <v>1</v>
      </c>
      <c r="H28" s="662"/>
      <c r="I28" s="662"/>
      <c r="J28" s="156"/>
      <c r="K28" s="158" t="s">
        <v>1160</v>
      </c>
      <c r="L28" s="58" t="s">
        <v>1680</v>
      </c>
      <c r="M28" s="158"/>
      <c r="N28" s="152"/>
      <c r="O28" s="152"/>
      <c r="P28" s="660"/>
      <c r="Q28" s="152"/>
      <c r="R28" s="154"/>
      <c r="S28" s="386"/>
    </row>
    <row r="29" spans="1:19" s="360" customFormat="1" ht="18" customHeight="1">
      <c r="B29" s="78"/>
      <c r="C29" s="413" t="s">
        <v>165</v>
      </c>
      <c r="D29" s="413" t="s">
        <v>165</v>
      </c>
      <c r="E29" s="418" t="s">
        <v>1161</v>
      </c>
      <c r="F29" s="539">
        <v>1</v>
      </c>
      <c r="G29" s="539">
        <f t="shared" si="0"/>
        <v>1</v>
      </c>
      <c r="H29" s="662"/>
      <c r="I29" s="662"/>
      <c r="J29" s="156"/>
      <c r="K29" s="158" t="s">
        <v>1162</v>
      </c>
      <c r="L29" s="58" t="s">
        <v>1680</v>
      </c>
      <c r="M29" s="158"/>
      <c r="N29" s="152"/>
      <c r="O29" s="152"/>
      <c r="P29" s="660"/>
      <c r="Q29" s="152"/>
      <c r="R29" s="154"/>
      <c r="S29" s="386"/>
    </row>
    <row r="30" spans="1:19" s="360" customFormat="1" ht="18" customHeight="1">
      <c r="B30" s="363"/>
      <c r="C30" s="413" t="s">
        <v>165</v>
      </c>
      <c r="D30" s="413" t="s">
        <v>165</v>
      </c>
      <c r="E30" s="401" t="s">
        <v>1164</v>
      </c>
      <c r="F30" s="539">
        <v>4</v>
      </c>
      <c r="G30" s="539">
        <f t="shared" si="0"/>
        <v>4</v>
      </c>
      <c r="H30" s="662"/>
      <c r="I30" s="662"/>
      <c r="J30" s="156"/>
      <c r="K30" s="417" t="s">
        <v>1165</v>
      </c>
      <c r="L30" s="58" t="s">
        <v>1680</v>
      </c>
      <c r="M30" s="158"/>
      <c r="N30" s="152"/>
      <c r="O30" s="152"/>
      <c r="P30" s="660"/>
      <c r="Q30" s="152"/>
      <c r="R30" s="154"/>
      <c r="S30" s="386"/>
    </row>
    <row r="31" spans="1:19" s="360" customFormat="1" ht="18" customHeight="1">
      <c r="B31" s="363"/>
      <c r="C31" s="413" t="s">
        <v>165</v>
      </c>
      <c r="D31" s="413" t="s">
        <v>165</v>
      </c>
      <c r="E31" s="401" t="s">
        <v>1166</v>
      </c>
      <c r="F31" s="539">
        <v>4</v>
      </c>
      <c r="G31" s="539">
        <f t="shared" si="0"/>
        <v>4</v>
      </c>
      <c r="H31" s="662"/>
      <c r="I31" s="662"/>
      <c r="J31" s="156"/>
      <c r="K31" s="417" t="s">
        <v>1167</v>
      </c>
      <c r="L31" s="58" t="s">
        <v>1680</v>
      </c>
      <c r="M31" s="158"/>
      <c r="N31" s="152"/>
      <c r="O31" s="152"/>
      <c r="P31" s="660"/>
      <c r="Q31" s="152"/>
      <c r="R31" s="154"/>
      <c r="S31" s="386"/>
    </row>
    <row r="32" spans="1:19" s="360" customFormat="1" ht="18" customHeight="1">
      <c r="B32" s="363"/>
      <c r="C32" s="413" t="s">
        <v>165</v>
      </c>
      <c r="D32" s="413" t="s">
        <v>165</v>
      </c>
      <c r="E32" s="401" t="s">
        <v>1168</v>
      </c>
      <c r="F32" s="551">
        <v>4</v>
      </c>
      <c r="G32" s="539">
        <f t="shared" si="0"/>
        <v>4</v>
      </c>
      <c r="H32" s="662"/>
      <c r="I32" s="662"/>
      <c r="J32" s="416"/>
      <c r="K32" s="417" t="s">
        <v>1169</v>
      </c>
      <c r="L32" s="58" t="s">
        <v>1680</v>
      </c>
      <c r="M32" s="418"/>
      <c r="N32" s="485"/>
      <c r="O32" s="485"/>
      <c r="P32" s="485"/>
      <c r="Q32" s="485"/>
      <c r="R32" s="389"/>
      <c r="S32" s="386"/>
    </row>
    <row r="33" spans="2:19" s="360" customFormat="1" ht="18" customHeight="1">
      <c r="B33" s="363"/>
      <c r="C33" s="413" t="s">
        <v>165</v>
      </c>
      <c r="D33" s="413" t="s">
        <v>165</v>
      </c>
      <c r="E33" s="401" t="s">
        <v>1170</v>
      </c>
      <c r="F33" s="551">
        <v>2</v>
      </c>
      <c r="G33" s="539">
        <f t="shared" si="0"/>
        <v>2</v>
      </c>
      <c r="H33" s="662"/>
      <c r="I33" s="662"/>
      <c r="J33" s="416"/>
      <c r="K33" s="418" t="s">
        <v>1171</v>
      </c>
      <c r="L33" s="58" t="s">
        <v>1680</v>
      </c>
      <c r="M33" s="418"/>
      <c r="N33" s="485"/>
      <c r="O33" s="485"/>
      <c r="P33" s="485"/>
      <c r="Q33" s="485"/>
      <c r="R33" s="389"/>
      <c r="S33" s="386"/>
    </row>
    <row r="34" spans="2:19" s="360" customFormat="1" ht="18" customHeight="1">
      <c r="B34" s="363"/>
      <c r="C34" s="552" t="s">
        <v>165</v>
      </c>
      <c r="D34" s="552" t="s">
        <v>165</v>
      </c>
      <c r="E34" s="465" t="s">
        <v>1172</v>
      </c>
      <c r="F34" s="553">
        <v>4</v>
      </c>
      <c r="G34" s="539">
        <f t="shared" si="0"/>
        <v>4</v>
      </c>
      <c r="H34" s="662"/>
      <c r="I34" s="662"/>
      <c r="J34" s="468"/>
      <c r="K34" s="469" t="s">
        <v>1173</v>
      </c>
      <c r="L34" s="58" t="s">
        <v>1680</v>
      </c>
      <c r="M34" s="418"/>
      <c r="N34" s="485"/>
      <c r="O34" s="485"/>
      <c r="P34" s="485"/>
      <c r="Q34" s="485"/>
      <c r="R34" s="389"/>
      <c r="S34" s="386"/>
    </row>
    <row r="35" spans="2:19" ht="18" customHeight="1">
      <c r="B35" s="363"/>
      <c r="C35" s="545" t="s">
        <v>165</v>
      </c>
      <c r="D35" s="545" t="s">
        <v>165</v>
      </c>
      <c r="E35" s="554" t="s">
        <v>1182</v>
      </c>
      <c r="F35" s="547">
        <v>1</v>
      </c>
      <c r="G35" s="539">
        <f t="shared" si="0"/>
        <v>1</v>
      </c>
      <c r="H35" s="662"/>
      <c r="I35" s="662"/>
      <c r="J35" s="555"/>
      <c r="K35" s="556" t="s">
        <v>1183</v>
      </c>
      <c r="L35" s="58" t="s">
        <v>1680</v>
      </c>
      <c r="M35" s="418"/>
      <c r="N35" s="485"/>
      <c r="O35" s="485"/>
      <c r="P35" s="485"/>
      <c r="Q35" s="485"/>
      <c r="R35" s="389"/>
      <c r="S35" s="291"/>
    </row>
    <row r="36" spans="2:19" ht="18" customHeight="1">
      <c r="B36" s="363"/>
      <c r="C36" s="413" t="s">
        <v>165</v>
      </c>
      <c r="D36" s="413" t="s">
        <v>165</v>
      </c>
      <c r="E36" s="414" t="s">
        <v>1184</v>
      </c>
      <c r="F36" s="539">
        <v>8</v>
      </c>
      <c r="G36" s="539">
        <f t="shared" si="0"/>
        <v>8</v>
      </c>
      <c r="H36" s="662"/>
      <c r="I36" s="662"/>
      <c r="J36" s="416"/>
      <c r="K36" s="417" t="s">
        <v>1185</v>
      </c>
      <c r="L36" s="58" t="s">
        <v>1680</v>
      </c>
      <c r="M36" s="418"/>
      <c r="N36" s="485"/>
      <c r="O36" s="485"/>
      <c r="P36" s="485"/>
      <c r="Q36" s="485"/>
      <c r="R36" s="389"/>
      <c r="S36" s="291"/>
    </row>
    <row r="37" spans="2:19" ht="18" customHeight="1">
      <c r="B37" s="363"/>
      <c r="C37" s="545" t="s">
        <v>165</v>
      </c>
      <c r="D37" s="545" t="s">
        <v>165</v>
      </c>
      <c r="E37" s="554" t="s">
        <v>1186</v>
      </c>
      <c r="F37" s="547">
        <v>1</v>
      </c>
      <c r="G37" s="539">
        <f t="shared" si="0"/>
        <v>1</v>
      </c>
      <c r="H37" s="662"/>
      <c r="I37" s="662"/>
      <c r="J37" s="555"/>
      <c r="K37" s="556" t="s">
        <v>1187</v>
      </c>
      <c r="L37" s="58" t="s">
        <v>1680</v>
      </c>
      <c r="M37" s="418"/>
      <c r="N37" s="485"/>
      <c r="O37" s="485"/>
      <c r="P37" s="485"/>
      <c r="Q37" s="485"/>
      <c r="R37" s="389"/>
      <c r="S37" s="291"/>
    </row>
    <row r="38" spans="2:19" ht="18" customHeight="1">
      <c r="B38" s="363"/>
      <c r="C38" s="413" t="s">
        <v>165</v>
      </c>
      <c r="D38" s="413" t="s">
        <v>165</v>
      </c>
      <c r="E38" s="414" t="s">
        <v>1188</v>
      </c>
      <c r="F38" s="539">
        <v>4</v>
      </c>
      <c r="G38" s="539">
        <f t="shared" si="0"/>
        <v>4</v>
      </c>
      <c r="H38" s="662"/>
      <c r="I38" s="662"/>
      <c r="J38" s="416"/>
      <c r="K38" s="417" t="s">
        <v>1185</v>
      </c>
      <c r="L38" s="58" t="s">
        <v>1680</v>
      </c>
      <c r="M38" s="418"/>
      <c r="N38" s="485"/>
      <c r="O38" s="485"/>
      <c r="P38" s="485"/>
      <c r="Q38" s="485"/>
      <c r="R38" s="389"/>
      <c r="S38" s="291"/>
    </row>
    <row r="39" spans="2:19" ht="18" customHeight="1">
      <c r="B39" s="363"/>
      <c r="C39" s="413" t="s">
        <v>165</v>
      </c>
      <c r="D39" s="413" t="s">
        <v>165</v>
      </c>
      <c r="E39" s="414" t="s">
        <v>1189</v>
      </c>
      <c r="F39" s="539">
        <v>4</v>
      </c>
      <c r="G39" s="539">
        <f t="shared" si="0"/>
        <v>4</v>
      </c>
      <c r="H39" s="662"/>
      <c r="I39" s="662"/>
      <c r="J39" s="416"/>
      <c r="K39" s="417" t="s">
        <v>1190</v>
      </c>
      <c r="L39" s="58" t="s">
        <v>1680</v>
      </c>
      <c r="M39" s="418"/>
      <c r="N39" s="485"/>
      <c r="O39" s="485"/>
      <c r="P39" s="485"/>
      <c r="Q39" s="485"/>
      <c r="R39" s="389"/>
      <c r="S39" s="291"/>
    </row>
    <row r="40" spans="2:19" ht="18" customHeight="1">
      <c r="B40" s="363"/>
      <c r="C40" s="413" t="s">
        <v>165</v>
      </c>
      <c r="D40" s="413" t="s">
        <v>165</v>
      </c>
      <c r="E40" s="414" t="s">
        <v>1191</v>
      </c>
      <c r="F40" s="539">
        <v>1</v>
      </c>
      <c r="G40" s="539">
        <f t="shared" si="0"/>
        <v>1</v>
      </c>
      <c r="H40" s="662"/>
      <c r="I40" s="662"/>
      <c r="J40" s="416"/>
      <c r="K40" s="417" t="s">
        <v>1171</v>
      </c>
      <c r="L40" s="58" t="s">
        <v>1680</v>
      </c>
      <c r="M40" s="418"/>
      <c r="N40" s="485"/>
      <c r="O40" s="485"/>
      <c r="P40" s="485"/>
      <c r="Q40" s="485"/>
      <c r="R40" s="389"/>
      <c r="S40" s="291"/>
    </row>
    <row r="41" spans="2:19" ht="18" customHeight="1">
      <c r="B41" s="363"/>
      <c r="C41" s="413" t="s">
        <v>165</v>
      </c>
      <c r="D41" s="413" t="s">
        <v>165</v>
      </c>
      <c r="E41" s="414" t="s">
        <v>1202</v>
      </c>
      <c r="F41" s="539">
        <v>1</v>
      </c>
      <c r="G41" s="539">
        <f t="shared" si="0"/>
        <v>1</v>
      </c>
      <c r="H41" s="662"/>
      <c r="I41" s="662"/>
      <c r="J41" s="416"/>
      <c r="K41" s="417" t="s">
        <v>1203</v>
      </c>
      <c r="L41" s="58" t="s">
        <v>1680</v>
      </c>
      <c r="M41" s="418"/>
      <c r="N41" s="485"/>
      <c r="O41" s="485"/>
      <c r="P41" s="485"/>
      <c r="Q41" s="485"/>
      <c r="R41" s="389"/>
      <c r="S41" s="291"/>
    </row>
    <row r="42" spans="2:19" ht="18" customHeight="1">
      <c r="B42" s="363"/>
      <c r="C42" s="413" t="s">
        <v>165</v>
      </c>
      <c r="D42" s="413" t="s">
        <v>165</v>
      </c>
      <c r="E42" s="414" t="s">
        <v>1204</v>
      </c>
      <c r="F42" s="539">
        <v>1</v>
      </c>
      <c r="G42" s="539">
        <f t="shared" si="0"/>
        <v>1</v>
      </c>
      <c r="H42" s="662"/>
      <c r="I42" s="662"/>
      <c r="J42" s="416"/>
      <c r="K42" s="417" t="s">
        <v>1205</v>
      </c>
      <c r="L42" s="58" t="s">
        <v>1680</v>
      </c>
      <c r="M42" s="418"/>
      <c r="N42" s="485"/>
      <c r="O42" s="485"/>
      <c r="P42" s="485"/>
      <c r="Q42" s="485"/>
      <c r="R42" s="389"/>
      <c r="S42" s="291"/>
    </row>
    <row r="43" spans="2:19" ht="18" customHeight="1">
      <c r="B43" s="363"/>
      <c r="C43" s="413" t="s">
        <v>165</v>
      </c>
      <c r="D43" s="413" t="s">
        <v>165</v>
      </c>
      <c r="E43" s="414" t="s">
        <v>1206</v>
      </c>
      <c r="F43" s="539">
        <v>4</v>
      </c>
      <c r="G43" s="539">
        <f t="shared" si="0"/>
        <v>4</v>
      </c>
      <c r="H43" s="662"/>
      <c r="I43" s="662"/>
      <c r="J43" s="416"/>
      <c r="K43" s="417" t="s">
        <v>1207</v>
      </c>
      <c r="L43" s="58" t="s">
        <v>1680</v>
      </c>
      <c r="M43" s="418"/>
      <c r="N43" s="485"/>
      <c r="O43" s="485"/>
      <c r="P43" s="485"/>
      <c r="Q43" s="485"/>
      <c r="R43" s="389"/>
      <c r="S43" s="291"/>
    </row>
    <row r="44" spans="2:19" ht="18" customHeight="1">
      <c r="B44" s="363"/>
      <c r="C44" s="413" t="s">
        <v>165</v>
      </c>
      <c r="D44" s="413" t="s">
        <v>165</v>
      </c>
      <c r="E44" s="414" t="s">
        <v>1208</v>
      </c>
      <c r="F44" s="539">
        <v>2</v>
      </c>
      <c r="G44" s="539">
        <f t="shared" si="0"/>
        <v>2</v>
      </c>
      <c r="H44" s="662"/>
      <c r="I44" s="662"/>
      <c r="J44" s="416"/>
      <c r="K44" s="417" t="s">
        <v>1209</v>
      </c>
      <c r="L44" s="58" t="s">
        <v>1680</v>
      </c>
      <c r="M44" s="418"/>
      <c r="N44" s="485"/>
      <c r="O44" s="485"/>
      <c r="P44" s="485"/>
      <c r="Q44" s="485"/>
      <c r="R44" s="389"/>
      <c r="S44" s="291"/>
    </row>
    <row r="45" spans="2:19" ht="18" customHeight="1">
      <c r="B45" s="363"/>
      <c r="C45" s="413" t="s">
        <v>165</v>
      </c>
      <c r="D45" s="413" t="s">
        <v>165</v>
      </c>
      <c r="E45" s="414" t="s">
        <v>1218</v>
      </c>
      <c r="F45" s="539">
        <v>1</v>
      </c>
      <c r="G45" s="539">
        <f t="shared" si="0"/>
        <v>1</v>
      </c>
      <c r="H45" s="662"/>
      <c r="I45" s="662"/>
      <c r="J45" s="416"/>
      <c r="K45" s="417" t="s">
        <v>1219</v>
      </c>
      <c r="L45" s="58" t="s">
        <v>1680</v>
      </c>
      <c r="M45" s="418"/>
      <c r="N45" s="485"/>
      <c r="O45" s="485"/>
      <c r="P45" s="485"/>
      <c r="Q45" s="485"/>
      <c r="R45" s="389"/>
      <c r="S45" s="291"/>
    </row>
    <row r="46" spans="2:19" ht="18" customHeight="1">
      <c r="B46" s="363"/>
      <c r="C46" s="413" t="s">
        <v>165</v>
      </c>
      <c r="D46" s="413" t="s">
        <v>165</v>
      </c>
      <c r="E46" s="414" t="s">
        <v>1220</v>
      </c>
      <c r="F46" s="539">
        <v>2</v>
      </c>
      <c r="G46" s="539">
        <f t="shared" si="0"/>
        <v>2</v>
      </c>
      <c r="H46" s="662"/>
      <c r="I46" s="662"/>
      <c r="J46" s="416"/>
      <c r="K46" s="417" t="s">
        <v>1221</v>
      </c>
      <c r="L46" s="58" t="s">
        <v>1680</v>
      </c>
      <c r="M46" s="418"/>
      <c r="N46" s="485"/>
      <c r="O46" s="485"/>
      <c r="P46" s="485"/>
      <c r="Q46" s="485"/>
      <c r="R46" s="389"/>
      <c r="S46" s="291"/>
    </row>
    <row r="47" spans="2:19" ht="18" customHeight="1">
      <c r="B47" s="363"/>
      <c r="C47" s="413" t="s">
        <v>165</v>
      </c>
      <c r="D47" s="413" t="s">
        <v>165</v>
      </c>
      <c r="E47" s="414" t="s">
        <v>1222</v>
      </c>
      <c r="F47" s="539">
        <v>2</v>
      </c>
      <c r="G47" s="539">
        <f t="shared" si="0"/>
        <v>2</v>
      </c>
      <c r="H47" s="662"/>
      <c r="I47" s="662"/>
      <c r="J47" s="416"/>
      <c r="K47" s="417" t="s">
        <v>1223</v>
      </c>
      <c r="L47" s="58" t="s">
        <v>1680</v>
      </c>
      <c r="M47" s="418"/>
      <c r="N47" s="485"/>
      <c r="O47" s="485"/>
      <c r="P47" s="485"/>
      <c r="Q47" s="485"/>
      <c r="R47" s="389"/>
      <c r="S47" s="291"/>
    </row>
    <row r="48" spans="2:19" ht="18" customHeight="1">
      <c r="B48" s="363"/>
      <c r="C48" s="413" t="s">
        <v>165</v>
      </c>
      <c r="D48" s="413" t="s">
        <v>165</v>
      </c>
      <c r="E48" s="414" t="s">
        <v>1224</v>
      </c>
      <c r="F48" s="551">
        <v>2</v>
      </c>
      <c r="G48" s="539">
        <f t="shared" si="0"/>
        <v>2</v>
      </c>
      <c r="H48" s="662"/>
      <c r="I48" s="662"/>
      <c r="J48" s="416"/>
      <c r="K48" s="418" t="s">
        <v>1225</v>
      </c>
      <c r="L48" s="58" t="s">
        <v>1680</v>
      </c>
      <c r="M48" s="418"/>
      <c r="N48" s="485"/>
      <c r="O48" s="485"/>
      <c r="P48" s="485"/>
      <c r="Q48" s="485"/>
      <c r="R48" s="389"/>
      <c r="S48" s="291"/>
    </row>
    <row r="49" spans="1:19" ht="18" customHeight="1">
      <c r="B49" s="363"/>
      <c r="C49" s="413" t="s">
        <v>165</v>
      </c>
      <c r="D49" s="413" t="s">
        <v>165</v>
      </c>
      <c r="E49" s="414" t="s">
        <v>1226</v>
      </c>
      <c r="F49" s="551">
        <v>2</v>
      </c>
      <c r="G49" s="539">
        <f t="shared" si="0"/>
        <v>2</v>
      </c>
      <c r="H49" s="662"/>
      <c r="I49" s="662"/>
      <c r="J49" s="416"/>
      <c r="K49" s="418" t="s">
        <v>1225</v>
      </c>
      <c r="L49" s="58" t="s">
        <v>1680</v>
      </c>
      <c r="M49" s="418"/>
      <c r="N49" s="485"/>
      <c r="O49" s="485"/>
      <c r="P49" s="485"/>
      <c r="Q49" s="485"/>
      <c r="R49" s="389"/>
      <c r="S49" s="291"/>
    </row>
    <row r="50" spans="1:19" ht="18" customHeight="1">
      <c r="B50" s="363"/>
      <c r="C50" s="413" t="s">
        <v>165</v>
      </c>
      <c r="D50" s="413" t="s">
        <v>165</v>
      </c>
      <c r="E50" s="414" t="s">
        <v>1227</v>
      </c>
      <c r="F50" s="539">
        <v>1</v>
      </c>
      <c r="G50" s="539">
        <f t="shared" si="0"/>
        <v>1</v>
      </c>
      <c r="H50" s="662"/>
      <c r="I50" s="662"/>
      <c r="J50" s="416"/>
      <c r="K50" s="417" t="s">
        <v>1228</v>
      </c>
      <c r="L50" s="58" t="s">
        <v>1680</v>
      </c>
      <c r="M50" s="418"/>
      <c r="N50" s="485"/>
      <c r="O50" s="485"/>
      <c r="P50" s="485"/>
      <c r="Q50" s="485"/>
      <c r="R50" s="389"/>
      <c r="S50" s="291"/>
    </row>
    <row r="51" spans="1:19" ht="18" customHeight="1">
      <c r="B51" s="363"/>
      <c r="C51" s="413" t="s">
        <v>165</v>
      </c>
      <c r="D51" s="413" t="s">
        <v>165</v>
      </c>
      <c r="E51" s="414" t="s">
        <v>1229</v>
      </c>
      <c r="F51" s="539">
        <v>1</v>
      </c>
      <c r="G51" s="539">
        <f t="shared" si="0"/>
        <v>1</v>
      </c>
      <c r="H51" s="662"/>
      <c r="I51" s="662"/>
      <c r="J51" s="416"/>
      <c r="K51" s="417" t="s">
        <v>1230</v>
      </c>
      <c r="L51" s="58" t="s">
        <v>1680</v>
      </c>
      <c r="M51" s="418"/>
      <c r="N51" s="485"/>
      <c r="O51" s="485"/>
      <c r="P51" s="485"/>
      <c r="Q51" s="485"/>
      <c r="R51" s="389"/>
      <c r="S51" s="291"/>
    </row>
    <row r="52" spans="1:19" ht="18" customHeight="1">
      <c r="B52" s="363"/>
      <c r="C52" s="413" t="s">
        <v>165</v>
      </c>
      <c r="D52" s="413" t="s">
        <v>165</v>
      </c>
      <c r="E52" s="414" t="s">
        <v>1231</v>
      </c>
      <c r="F52" s="539">
        <v>1</v>
      </c>
      <c r="G52" s="539">
        <f t="shared" si="0"/>
        <v>1</v>
      </c>
      <c r="H52" s="662"/>
      <c r="I52" s="662"/>
      <c r="J52" s="416"/>
      <c r="K52" s="417" t="s">
        <v>1232</v>
      </c>
      <c r="L52" s="58" t="s">
        <v>1680</v>
      </c>
      <c r="M52" s="418"/>
      <c r="N52" s="485"/>
      <c r="O52" s="485"/>
      <c r="P52" s="485"/>
      <c r="Q52" s="485"/>
      <c r="R52" s="389"/>
      <c r="S52" s="291"/>
    </row>
    <row r="53" spans="1:19" ht="18" customHeight="1">
      <c r="B53" s="363"/>
      <c r="C53" s="413" t="s">
        <v>165</v>
      </c>
      <c r="D53" s="413" t="s">
        <v>165</v>
      </c>
      <c r="E53" s="414" t="s">
        <v>1233</v>
      </c>
      <c r="F53" s="539">
        <v>1</v>
      </c>
      <c r="G53" s="539">
        <f t="shared" si="0"/>
        <v>1</v>
      </c>
      <c r="H53" s="662"/>
      <c r="I53" s="662"/>
      <c r="J53" s="416"/>
      <c r="K53" s="417" t="s">
        <v>1234</v>
      </c>
      <c r="L53" s="58" t="s">
        <v>1680</v>
      </c>
      <c r="M53" s="418"/>
      <c r="N53" s="485"/>
      <c r="O53" s="485"/>
      <c r="P53" s="485"/>
      <c r="Q53" s="485"/>
      <c r="R53" s="389"/>
      <c r="S53" s="291"/>
    </row>
    <row r="54" spans="1:19" ht="18" customHeight="1">
      <c r="B54" s="363"/>
      <c r="C54" s="413" t="s">
        <v>165</v>
      </c>
      <c r="D54" s="413" t="s">
        <v>165</v>
      </c>
      <c r="E54" s="414" t="s">
        <v>1235</v>
      </c>
      <c r="F54" s="539">
        <v>2</v>
      </c>
      <c r="G54" s="539">
        <f t="shared" si="0"/>
        <v>2</v>
      </c>
      <c r="H54" s="662"/>
      <c r="I54" s="662"/>
      <c r="J54" s="416"/>
      <c r="K54" s="417" t="s">
        <v>1236</v>
      </c>
      <c r="L54" s="58" t="s">
        <v>1680</v>
      </c>
      <c r="M54" s="418"/>
      <c r="N54" s="485"/>
      <c r="O54" s="485"/>
      <c r="P54" s="485"/>
      <c r="Q54" s="485"/>
      <c r="R54" s="389"/>
      <c r="S54" s="291"/>
    </row>
    <row r="55" spans="1:19" ht="18" customHeight="1">
      <c r="B55" s="363"/>
      <c r="C55" s="413" t="s">
        <v>165</v>
      </c>
      <c r="D55" s="413" t="s">
        <v>165</v>
      </c>
      <c r="E55" s="414" t="s">
        <v>1237</v>
      </c>
      <c r="F55" s="539">
        <v>4</v>
      </c>
      <c r="G55" s="539">
        <f t="shared" si="0"/>
        <v>4</v>
      </c>
      <c r="H55" s="662"/>
      <c r="I55" s="662"/>
      <c r="J55" s="416"/>
      <c r="K55" s="417" t="s">
        <v>1207</v>
      </c>
      <c r="L55" s="58" t="s">
        <v>1680</v>
      </c>
      <c r="M55" s="418"/>
      <c r="N55" s="485"/>
      <c r="O55" s="485"/>
      <c r="P55" s="485"/>
      <c r="Q55" s="485"/>
      <c r="R55" s="389"/>
      <c r="S55" s="291"/>
    </row>
    <row r="56" spans="1:19" ht="18" customHeight="1">
      <c r="B56" s="363"/>
      <c r="C56" s="413" t="s">
        <v>165</v>
      </c>
      <c r="D56" s="413" t="s">
        <v>165</v>
      </c>
      <c r="E56" s="414" t="s">
        <v>1238</v>
      </c>
      <c r="F56" s="539">
        <v>4</v>
      </c>
      <c r="G56" s="539">
        <f t="shared" si="0"/>
        <v>4</v>
      </c>
      <c r="H56" s="662"/>
      <c r="I56" s="662"/>
      <c r="J56" s="416"/>
      <c r="K56" s="417" t="s">
        <v>1207</v>
      </c>
      <c r="L56" s="58" t="s">
        <v>1680</v>
      </c>
      <c r="M56" s="418"/>
      <c r="N56" s="485"/>
      <c r="O56" s="485"/>
      <c r="P56" s="485"/>
      <c r="Q56" s="485"/>
      <c r="R56" s="389"/>
      <c r="S56" s="291"/>
    </row>
    <row r="57" spans="1:19" ht="18" customHeight="1">
      <c r="B57" s="363"/>
      <c r="C57" s="413" t="s">
        <v>165</v>
      </c>
      <c r="D57" s="413" t="s">
        <v>165</v>
      </c>
      <c r="E57" s="418" t="s">
        <v>1239</v>
      </c>
      <c r="F57" s="557">
        <v>8</v>
      </c>
      <c r="G57" s="539">
        <f t="shared" si="0"/>
        <v>8</v>
      </c>
      <c r="H57" s="663"/>
      <c r="I57" s="663"/>
      <c r="J57" s="479"/>
      <c r="K57" s="417" t="s">
        <v>1622</v>
      </c>
      <c r="L57" s="58" t="s">
        <v>1680</v>
      </c>
      <c r="M57" s="418"/>
      <c r="N57" s="485">
        <v>42138</v>
      </c>
      <c r="O57" s="485"/>
      <c r="P57" s="485"/>
      <c r="Q57" s="485"/>
      <c r="R57" s="389"/>
      <c r="S57" s="291"/>
    </row>
    <row r="58" spans="1:19" s="360" customFormat="1" ht="18" customHeight="1">
      <c r="B58" s="363"/>
      <c r="C58" s="558" t="s">
        <v>165</v>
      </c>
      <c r="D58" s="558" t="s">
        <v>165</v>
      </c>
      <c r="E58" s="401" t="s">
        <v>1138</v>
      </c>
      <c r="F58" s="559">
        <v>1</v>
      </c>
      <c r="G58" s="539">
        <f t="shared" si="0"/>
        <v>1</v>
      </c>
      <c r="H58" s="661">
        <v>339200</v>
      </c>
      <c r="I58" s="661">
        <f>H58</f>
        <v>339200</v>
      </c>
      <c r="J58" s="479"/>
      <c r="K58" s="418" t="s">
        <v>1623</v>
      </c>
      <c r="L58" s="58" t="s">
        <v>1680</v>
      </c>
      <c r="M58" s="79"/>
      <c r="N58" s="664"/>
      <c r="O58" s="152"/>
      <c r="P58" s="152"/>
      <c r="Q58" s="152"/>
      <c r="R58" s="154"/>
      <c r="S58" s="154"/>
    </row>
    <row r="59" spans="1:19" ht="18" customHeight="1">
      <c r="B59" s="363"/>
      <c r="C59" s="413" t="s">
        <v>165</v>
      </c>
      <c r="D59" s="413" t="s">
        <v>165</v>
      </c>
      <c r="E59" s="418" t="s">
        <v>1031</v>
      </c>
      <c r="F59" s="551">
        <v>1</v>
      </c>
      <c r="G59" s="539">
        <f t="shared" si="0"/>
        <v>1</v>
      </c>
      <c r="H59" s="663"/>
      <c r="I59" s="663"/>
      <c r="J59" s="479"/>
      <c r="K59" s="418" t="s">
        <v>1624</v>
      </c>
      <c r="L59" s="58" t="s">
        <v>1680</v>
      </c>
      <c r="M59" s="418"/>
      <c r="N59" s="485">
        <v>42138</v>
      </c>
      <c r="O59" s="485"/>
      <c r="P59" s="485"/>
      <c r="Q59" s="485"/>
      <c r="R59" s="389"/>
      <c r="S59" s="291"/>
    </row>
    <row r="60" spans="1:19" ht="18" customHeight="1">
      <c r="B60" s="363"/>
      <c r="C60" s="386" t="s">
        <v>966</v>
      </c>
      <c r="D60" s="386" t="s">
        <v>966</v>
      </c>
      <c r="E60" s="418" t="s">
        <v>2012</v>
      </c>
      <c r="F60" s="551">
        <v>1</v>
      </c>
      <c r="G60" s="539">
        <f t="shared" si="0"/>
        <v>1</v>
      </c>
      <c r="H60" s="442">
        <v>26862</v>
      </c>
      <c r="I60" s="540">
        <f>G60*H60</f>
        <v>26862</v>
      </c>
      <c r="J60" s="479"/>
      <c r="K60" s="418" t="s">
        <v>2013</v>
      </c>
      <c r="L60" s="25" t="s">
        <v>1627</v>
      </c>
      <c r="M60" s="418"/>
      <c r="O60" s="485"/>
      <c r="P60" s="485"/>
      <c r="Q60" s="485"/>
      <c r="R60" s="389"/>
      <c r="S60" s="291"/>
    </row>
    <row r="61" spans="1:19" ht="18" customHeight="1">
      <c r="B61" s="363"/>
      <c r="C61" s="386" t="s">
        <v>966</v>
      </c>
      <c r="D61" s="386" t="s">
        <v>966</v>
      </c>
      <c r="E61" s="418" t="s">
        <v>2014</v>
      </c>
      <c r="F61" s="551">
        <v>1</v>
      </c>
      <c r="G61" s="539">
        <f t="shared" si="0"/>
        <v>1</v>
      </c>
      <c r="H61" s="665">
        <v>47936</v>
      </c>
      <c r="I61" s="540">
        <v>47936</v>
      </c>
      <c r="J61" s="479"/>
      <c r="K61" s="418" t="s">
        <v>2015</v>
      </c>
      <c r="L61" s="25" t="s">
        <v>1627</v>
      </c>
      <c r="M61" s="418"/>
      <c r="N61" s="485"/>
      <c r="O61" s="485"/>
      <c r="P61" s="485"/>
      <c r="Q61" s="485"/>
      <c r="R61" s="389"/>
      <c r="S61" s="291"/>
    </row>
    <row r="62" spans="1:19" ht="18" customHeight="1">
      <c r="A62" s="363"/>
      <c r="B62" s="363"/>
      <c r="C62" s="386" t="s">
        <v>966</v>
      </c>
      <c r="D62" s="386" t="s">
        <v>966</v>
      </c>
      <c r="E62" s="26" t="s">
        <v>1625</v>
      </c>
      <c r="F62" s="26">
        <v>1</v>
      </c>
      <c r="G62" s="26">
        <v>1</v>
      </c>
      <c r="H62" s="26">
        <v>840</v>
      </c>
      <c r="I62" s="26">
        <v>840</v>
      </c>
      <c r="J62" s="363"/>
      <c r="K62" s="16" t="s">
        <v>1626</v>
      </c>
      <c r="L62" s="25" t="s">
        <v>1627</v>
      </c>
      <c r="M62" s="363"/>
      <c r="N62" s="666"/>
      <c r="O62" s="666"/>
      <c r="P62" s="666"/>
      <c r="Q62" s="152"/>
      <c r="R62" s="667"/>
      <c r="S62" s="363"/>
    </row>
    <row r="63" spans="1:19" ht="18" customHeight="1">
      <c r="A63" s="363"/>
      <c r="B63" s="363"/>
      <c r="C63" s="386" t="s">
        <v>966</v>
      </c>
      <c r="D63" s="386" t="s">
        <v>966</v>
      </c>
      <c r="E63" s="26" t="s">
        <v>1629</v>
      </c>
      <c r="F63" s="26">
        <v>1</v>
      </c>
      <c r="G63" s="26">
        <v>1</v>
      </c>
      <c r="H63" s="26">
        <v>1110</v>
      </c>
      <c r="I63" s="26">
        <v>1110</v>
      </c>
      <c r="J63" s="363"/>
      <c r="K63" s="16" t="s">
        <v>1626</v>
      </c>
      <c r="L63" s="25" t="s">
        <v>1627</v>
      </c>
      <c r="M63" s="363"/>
      <c r="N63" s="666"/>
      <c r="O63" s="666"/>
      <c r="P63" s="666"/>
      <c r="Q63" s="152"/>
      <c r="R63" s="667"/>
      <c r="S63" s="363"/>
    </row>
    <row r="64" spans="1:19" ht="18" customHeight="1">
      <c r="B64" s="386"/>
      <c r="C64" s="386" t="s">
        <v>966</v>
      </c>
      <c r="D64" s="386" t="s">
        <v>966</v>
      </c>
      <c r="E64" s="26" t="s">
        <v>1630</v>
      </c>
      <c r="F64" s="26">
        <v>4</v>
      </c>
      <c r="G64" s="26">
        <v>4</v>
      </c>
      <c r="H64" s="26">
        <v>260</v>
      </c>
      <c r="I64" s="26">
        <v>1040</v>
      </c>
      <c r="J64" s="483"/>
      <c r="K64" s="16" t="s">
        <v>1631</v>
      </c>
      <c r="L64" s="25" t="s">
        <v>1627</v>
      </c>
      <c r="M64" s="386"/>
      <c r="N64" s="485"/>
      <c r="O64" s="668"/>
      <c r="P64" s="669"/>
      <c r="Q64" s="485"/>
      <c r="R64" s="670"/>
      <c r="S64" s="291"/>
    </row>
    <row r="65" spans="2:19" ht="18" customHeight="1">
      <c r="B65" s="386"/>
      <c r="C65" s="386" t="s">
        <v>966</v>
      </c>
      <c r="D65" s="386" t="s">
        <v>966</v>
      </c>
      <c r="E65" s="26" t="s">
        <v>1632</v>
      </c>
      <c r="F65" s="26">
        <v>8</v>
      </c>
      <c r="G65" s="26">
        <v>8</v>
      </c>
      <c r="H65" s="26">
        <v>17</v>
      </c>
      <c r="I65" s="26">
        <v>136</v>
      </c>
      <c r="J65" s="483"/>
      <c r="K65" s="16" t="s">
        <v>1633</v>
      </c>
      <c r="L65" s="25" t="s">
        <v>1627</v>
      </c>
      <c r="M65" s="386"/>
      <c r="N65" s="485"/>
      <c r="O65" s="668"/>
      <c r="P65" s="669"/>
      <c r="Q65" s="485"/>
      <c r="R65" s="670"/>
      <c r="S65" s="291"/>
    </row>
    <row r="66" spans="2:19" ht="18" customHeight="1">
      <c r="B66" s="386"/>
      <c r="C66" s="386" t="s">
        <v>966</v>
      </c>
      <c r="D66" s="386" t="s">
        <v>966</v>
      </c>
      <c r="E66" s="26" t="s">
        <v>1634</v>
      </c>
      <c r="F66" s="26">
        <v>8</v>
      </c>
      <c r="G66" s="26">
        <v>8</v>
      </c>
      <c r="H66" s="26">
        <v>160</v>
      </c>
      <c r="I66" s="26">
        <v>1280</v>
      </c>
      <c r="J66" s="483"/>
      <c r="K66" s="16" t="s">
        <v>1635</v>
      </c>
      <c r="L66" s="25" t="s">
        <v>1627</v>
      </c>
      <c r="M66" s="386"/>
      <c r="N66" s="485"/>
      <c r="O66" s="668"/>
      <c r="P66" s="669"/>
      <c r="Q66" s="485"/>
      <c r="R66" s="670"/>
      <c r="S66" s="291"/>
    </row>
    <row r="67" spans="2:19" ht="18" customHeight="1">
      <c r="B67" s="386"/>
      <c r="C67" s="386" t="s">
        <v>966</v>
      </c>
      <c r="D67" s="386" t="s">
        <v>966</v>
      </c>
      <c r="E67" s="26" t="s">
        <v>1636</v>
      </c>
      <c r="F67" s="26">
        <v>2</v>
      </c>
      <c r="G67" s="26">
        <v>2</v>
      </c>
      <c r="H67" s="26">
        <v>1060</v>
      </c>
      <c r="I67" s="26">
        <v>2120</v>
      </c>
      <c r="J67" s="483"/>
      <c r="K67" s="16" t="s">
        <v>1637</v>
      </c>
      <c r="L67" s="25" t="s">
        <v>1627</v>
      </c>
      <c r="M67" s="386"/>
      <c r="N67" s="485"/>
      <c r="O67" s="668"/>
      <c r="P67" s="669"/>
      <c r="Q67" s="485"/>
      <c r="R67" s="670"/>
      <c r="S67" s="291"/>
    </row>
    <row r="68" spans="2:19" ht="18" customHeight="1">
      <c r="B68" s="386"/>
      <c r="C68" s="386" t="s">
        <v>966</v>
      </c>
      <c r="D68" s="386" t="s">
        <v>966</v>
      </c>
      <c r="E68" s="26" t="s">
        <v>1638</v>
      </c>
      <c r="F68" s="26">
        <v>1</v>
      </c>
      <c r="G68" s="26">
        <v>1</v>
      </c>
      <c r="H68" s="26">
        <v>3079</v>
      </c>
      <c r="I68" s="26">
        <v>3079</v>
      </c>
      <c r="J68" s="483"/>
      <c r="K68" s="16" t="s">
        <v>1639</v>
      </c>
      <c r="L68" s="25" t="s">
        <v>1627</v>
      </c>
      <c r="M68" s="386"/>
      <c r="N68" s="485"/>
      <c r="O68" s="668"/>
      <c r="P68" s="669"/>
      <c r="Q68" s="485"/>
      <c r="R68" s="670"/>
      <c r="S68" s="291"/>
    </row>
    <row r="69" spans="2:19" ht="18" customHeight="1">
      <c r="B69" s="386"/>
      <c r="C69" s="386" t="s">
        <v>966</v>
      </c>
      <c r="D69" s="386" t="s">
        <v>966</v>
      </c>
      <c r="E69" s="26" t="s">
        <v>1640</v>
      </c>
      <c r="F69" s="26">
        <v>1</v>
      </c>
      <c r="G69" s="26">
        <v>1</v>
      </c>
      <c r="H69" s="26">
        <v>690</v>
      </c>
      <c r="I69" s="26">
        <v>690</v>
      </c>
      <c r="J69" s="483"/>
      <c r="K69" s="16" t="s">
        <v>1641</v>
      </c>
      <c r="L69" s="25" t="s">
        <v>1627</v>
      </c>
      <c r="M69" s="386"/>
      <c r="N69" s="485"/>
      <c r="O69" s="668"/>
      <c r="P69" s="669"/>
      <c r="Q69" s="485"/>
      <c r="R69" s="670"/>
      <c r="S69" s="291"/>
    </row>
    <row r="70" spans="2:19" ht="18" customHeight="1">
      <c r="B70" s="386"/>
      <c r="C70" s="386" t="s">
        <v>966</v>
      </c>
      <c r="D70" s="386" t="s">
        <v>966</v>
      </c>
      <c r="E70" s="26" t="s">
        <v>1642</v>
      </c>
      <c r="F70" s="26">
        <v>4</v>
      </c>
      <c r="G70" s="26">
        <v>4</v>
      </c>
      <c r="H70" s="26">
        <v>520</v>
      </c>
      <c r="I70" s="26">
        <v>2080</v>
      </c>
      <c r="J70" s="483"/>
      <c r="K70" s="16" t="s">
        <v>1643</v>
      </c>
      <c r="L70" s="25" t="s">
        <v>1627</v>
      </c>
      <c r="M70" s="386"/>
      <c r="N70" s="485"/>
      <c r="O70" s="668"/>
      <c r="P70" s="669"/>
      <c r="Q70" s="485"/>
      <c r="R70" s="670"/>
      <c r="S70" s="291"/>
    </row>
    <row r="71" spans="2:19" ht="18" customHeight="1">
      <c r="B71" s="386"/>
      <c r="C71" s="386" t="s">
        <v>966</v>
      </c>
      <c r="D71" s="386" t="s">
        <v>966</v>
      </c>
      <c r="E71" s="26" t="s">
        <v>1251</v>
      </c>
      <c r="F71" s="26">
        <v>1</v>
      </c>
      <c r="G71" s="26">
        <v>1</v>
      </c>
      <c r="H71" s="26">
        <v>21910</v>
      </c>
      <c r="I71" s="26">
        <v>21910</v>
      </c>
      <c r="J71" s="483"/>
      <c r="K71" s="16" t="s">
        <v>1644</v>
      </c>
      <c r="L71" s="25" t="s">
        <v>1627</v>
      </c>
      <c r="M71" s="386"/>
      <c r="N71" s="485"/>
      <c r="O71" s="668"/>
      <c r="P71" s="669"/>
      <c r="Q71" s="485"/>
      <c r="R71" s="670"/>
      <c r="S71" s="291"/>
    </row>
    <row r="72" spans="2:19" ht="18" customHeight="1">
      <c r="B72" s="386"/>
      <c r="C72" s="386" t="s">
        <v>966</v>
      </c>
      <c r="D72" s="386" t="s">
        <v>966</v>
      </c>
      <c r="E72" s="26" t="s">
        <v>1645</v>
      </c>
      <c r="F72" s="26">
        <v>4</v>
      </c>
      <c r="G72" s="26">
        <v>4</v>
      </c>
      <c r="H72" s="26">
        <v>120</v>
      </c>
      <c r="I72" s="26">
        <v>480</v>
      </c>
      <c r="J72" s="483"/>
      <c r="K72" s="16" t="s">
        <v>1646</v>
      </c>
      <c r="L72" s="25" t="s">
        <v>1627</v>
      </c>
      <c r="M72" s="386"/>
      <c r="N72" s="485"/>
      <c r="O72" s="668"/>
      <c r="P72" s="669"/>
      <c r="Q72" s="485"/>
      <c r="R72" s="670"/>
      <c r="S72" s="291"/>
    </row>
    <row r="73" spans="2:19" ht="18" customHeight="1">
      <c r="B73" s="386"/>
      <c r="C73" s="386" t="s">
        <v>966</v>
      </c>
      <c r="D73" s="386" t="s">
        <v>966</v>
      </c>
      <c r="E73" s="26" t="s">
        <v>1053</v>
      </c>
      <c r="F73" s="26">
        <v>1</v>
      </c>
      <c r="G73" s="26">
        <v>1</v>
      </c>
      <c r="H73" s="26">
        <v>790</v>
      </c>
      <c r="I73" s="26">
        <v>790</v>
      </c>
      <c r="J73" s="483"/>
      <c r="K73" s="16" t="s">
        <v>1054</v>
      </c>
      <c r="L73" s="25" t="s">
        <v>1627</v>
      </c>
      <c r="M73" s="386"/>
      <c r="N73" s="485"/>
      <c r="O73" s="668"/>
      <c r="P73" s="669"/>
      <c r="Q73" s="485"/>
      <c r="R73" s="670"/>
      <c r="S73" s="291"/>
    </row>
    <row r="74" spans="2:19" ht="18" customHeight="1">
      <c r="B74" s="386"/>
      <c r="C74" s="386" t="s">
        <v>966</v>
      </c>
      <c r="D74" s="386" t="s">
        <v>966</v>
      </c>
      <c r="E74" s="26" t="s">
        <v>1017</v>
      </c>
      <c r="F74" s="26">
        <v>8</v>
      </c>
      <c r="G74" s="26">
        <v>8</v>
      </c>
      <c r="H74" s="26">
        <v>2250</v>
      </c>
      <c r="I74" s="26">
        <v>18000</v>
      </c>
      <c r="J74" s="483"/>
      <c r="K74" s="16" t="s">
        <v>1647</v>
      </c>
      <c r="L74" s="25" t="s">
        <v>1627</v>
      </c>
      <c r="M74" s="386"/>
      <c r="N74" s="485"/>
      <c r="O74" s="668"/>
      <c r="P74" s="669"/>
      <c r="Q74" s="485"/>
      <c r="R74" s="670"/>
      <c r="S74" s="291"/>
    </row>
    <row r="75" spans="2:19" ht="18" customHeight="1">
      <c r="B75" s="386"/>
      <c r="C75" s="386" t="s">
        <v>966</v>
      </c>
      <c r="D75" s="386" t="s">
        <v>966</v>
      </c>
      <c r="E75" s="26" t="s">
        <v>1648</v>
      </c>
      <c r="F75" s="26">
        <v>2</v>
      </c>
      <c r="G75" s="26">
        <v>2</v>
      </c>
      <c r="H75" s="26">
        <v>740</v>
      </c>
      <c r="I75" s="26">
        <v>1480</v>
      </c>
      <c r="J75" s="483"/>
      <c r="K75" s="16" t="s">
        <v>982</v>
      </c>
      <c r="L75" s="25" t="s">
        <v>1627</v>
      </c>
      <c r="M75" s="386"/>
      <c r="N75" s="485"/>
      <c r="O75" s="668"/>
      <c r="P75" s="669"/>
      <c r="Q75" s="485"/>
      <c r="R75" s="670"/>
      <c r="S75" s="291"/>
    </row>
    <row r="76" spans="2:19" ht="18" customHeight="1">
      <c r="B76" s="386"/>
      <c r="C76" s="386" t="s">
        <v>966</v>
      </c>
      <c r="D76" s="386" t="s">
        <v>966</v>
      </c>
      <c r="E76" s="26" t="s">
        <v>1649</v>
      </c>
      <c r="F76" s="26">
        <v>2</v>
      </c>
      <c r="G76" s="26">
        <v>2</v>
      </c>
      <c r="H76" s="26">
        <v>610</v>
      </c>
      <c r="I76" s="26">
        <v>1220</v>
      </c>
      <c r="J76" s="483"/>
      <c r="K76" s="16" t="s">
        <v>982</v>
      </c>
      <c r="L76" s="25" t="s">
        <v>1627</v>
      </c>
      <c r="M76" s="386"/>
      <c r="N76" s="485"/>
      <c r="O76" s="668"/>
      <c r="P76" s="669"/>
      <c r="Q76" s="485"/>
      <c r="R76" s="670"/>
      <c r="S76" s="291"/>
    </row>
    <row r="77" spans="2:19" ht="18" customHeight="1">
      <c r="B77" s="386"/>
      <c r="C77" s="386" t="s">
        <v>966</v>
      </c>
      <c r="D77" s="386" t="s">
        <v>966</v>
      </c>
      <c r="E77" s="26" t="s">
        <v>1650</v>
      </c>
      <c r="F77" s="26">
        <v>1</v>
      </c>
      <c r="G77" s="26">
        <v>1</v>
      </c>
      <c r="H77" s="26">
        <v>276</v>
      </c>
      <c r="I77" s="26">
        <v>276</v>
      </c>
      <c r="J77" s="483"/>
      <c r="K77" s="16" t="s">
        <v>1651</v>
      </c>
      <c r="L77" s="25" t="s">
        <v>1627</v>
      </c>
      <c r="M77" s="386"/>
      <c r="N77" s="485"/>
      <c r="O77" s="668"/>
      <c r="P77" s="669"/>
      <c r="Q77" s="485"/>
      <c r="R77" s="670"/>
      <c r="S77" s="291"/>
    </row>
    <row r="78" spans="2:19" ht="18" customHeight="1">
      <c r="B78" s="386"/>
      <c r="C78" s="386" t="s">
        <v>966</v>
      </c>
      <c r="D78" s="386" t="s">
        <v>966</v>
      </c>
      <c r="E78" s="26" t="s">
        <v>1037</v>
      </c>
      <c r="F78" s="26">
        <v>4</v>
      </c>
      <c r="G78" s="26">
        <v>4</v>
      </c>
      <c r="H78" s="26">
        <v>520</v>
      </c>
      <c r="I78" s="26">
        <v>2080</v>
      </c>
      <c r="J78" s="483"/>
      <c r="K78" s="16" t="s">
        <v>1652</v>
      </c>
      <c r="L78" s="25" t="s">
        <v>1627</v>
      </c>
      <c r="M78" s="386"/>
      <c r="N78" s="485"/>
      <c r="O78" s="668"/>
      <c r="P78" s="669"/>
      <c r="Q78" s="485"/>
      <c r="R78" s="670"/>
      <c r="S78" s="291"/>
    </row>
    <row r="79" spans="2:19" ht="18" customHeight="1">
      <c r="B79" s="386"/>
      <c r="C79" s="386" t="s">
        <v>966</v>
      </c>
      <c r="D79" s="386" t="s">
        <v>966</v>
      </c>
      <c r="E79" s="26" t="s">
        <v>1042</v>
      </c>
      <c r="F79" s="26">
        <v>2</v>
      </c>
      <c r="G79" s="26">
        <v>2</v>
      </c>
      <c r="H79" s="26">
        <v>6840</v>
      </c>
      <c r="I79" s="26">
        <v>13680</v>
      </c>
      <c r="J79" s="483"/>
      <c r="K79" s="16" t="s">
        <v>1653</v>
      </c>
      <c r="L79" s="25" t="s">
        <v>1627</v>
      </c>
      <c r="M79" s="386"/>
      <c r="N79" s="485"/>
      <c r="O79" s="668"/>
      <c r="P79" s="669"/>
      <c r="Q79" s="485"/>
      <c r="R79" s="670"/>
      <c r="S79" s="291"/>
    </row>
    <row r="80" spans="2:19" ht="18" customHeight="1">
      <c r="B80" s="386"/>
      <c r="C80" s="386" t="s">
        <v>966</v>
      </c>
      <c r="D80" s="386" t="s">
        <v>966</v>
      </c>
      <c r="E80" s="26" t="s">
        <v>1654</v>
      </c>
      <c r="F80" s="26">
        <v>10</v>
      </c>
      <c r="G80" s="26">
        <v>10</v>
      </c>
      <c r="H80" s="26">
        <v>140</v>
      </c>
      <c r="I80" s="26">
        <v>1400</v>
      </c>
      <c r="J80" s="483"/>
      <c r="K80" s="16" t="s">
        <v>1635</v>
      </c>
      <c r="L80" s="25" t="s">
        <v>1627</v>
      </c>
      <c r="M80" s="386"/>
      <c r="N80" s="485"/>
      <c r="O80" s="668"/>
      <c r="P80" s="669"/>
      <c r="Q80" s="485"/>
      <c r="R80" s="670"/>
      <c r="S80" s="291"/>
    </row>
    <row r="81" spans="2:19" ht="18" customHeight="1">
      <c r="B81" s="386"/>
      <c r="C81" s="386" t="s">
        <v>966</v>
      </c>
      <c r="D81" s="386" t="s">
        <v>966</v>
      </c>
      <c r="E81" s="26" t="s">
        <v>1655</v>
      </c>
      <c r="F81" s="26">
        <v>1</v>
      </c>
      <c r="G81" s="26">
        <v>1</v>
      </c>
      <c r="H81" s="26">
        <v>3350</v>
      </c>
      <c r="I81" s="26">
        <v>3350</v>
      </c>
      <c r="J81" s="483"/>
      <c r="K81" s="16" t="s">
        <v>1135</v>
      </c>
      <c r="L81" s="25" t="s">
        <v>1627</v>
      </c>
      <c r="M81" s="386"/>
      <c r="N81" s="485"/>
      <c r="O81" s="668"/>
      <c r="P81" s="669"/>
      <c r="Q81" s="485"/>
      <c r="R81" s="670"/>
      <c r="S81" s="291"/>
    </row>
    <row r="82" spans="2:19" ht="18" customHeight="1">
      <c r="B82" s="386"/>
      <c r="C82" s="386" t="s">
        <v>966</v>
      </c>
      <c r="D82" s="386" t="s">
        <v>966</v>
      </c>
      <c r="E82" s="26" t="s">
        <v>1656</v>
      </c>
      <c r="F82" s="26">
        <v>1</v>
      </c>
      <c r="G82" s="26">
        <v>1</v>
      </c>
      <c r="H82" s="26">
        <v>5869</v>
      </c>
      <c r="I82" s="26">
        <v>5869</v>
      </c>
      <c r="J82" s="483"/>
      <c r="K82" s="16" t="s">
        <v>1137</v>
      </c>
      <c r="L82" s="25" t="s">
        <v>1627</v>
      </c>
      <c r="M82" s="386"/>
      <c r="N82" s="485"/>
      <c r="O82" s="668"/>
      <c r="P82" s="669"/>
      <c r="Q82" s="485"/>
      <c r="R82" s="670"/>
      <c r="S82" s="291"/>
    </row>
    <row r="83" spans="2:19" ht="18" customHeight="1">
      <c r="B83" s="386"/>
      <c r="C83" s="386" t="s">
        <v>966</v>
      </c>
      <c r="D83" s="386" t="s">
        <v>966</v>
      </c>
      <c r="E83" s="26" t="s">
        <v>1657</v>
      </c>
      <c r="F83" s="26">
        <v>3</v>
      </c>
      <c r="G83" s="26">
        <v>3</v>
      </c>
      <c r="H83" s="26">
        <v>190</v>
      </c>
      <c r="I83" s="26">
        <v>570</v>
      </c>
      <c r="J83" s="483"/>
      <c r="K83" s="16" t="s">
        <v>1658</v>
      </c>
      <c r="L83" s="25" t="s">
        <v>1627</v>
      </c>
      <c r="M83" s="386"/>
      <c r="N83" s="485"/>
      <c r="O83" s="668"/>
      <c r="P83" s="669"/>
      <c r="Q83" s="485"/>
      <c r="R83" s="670"/>
      <c r="S83" s="291"/>
    </row>
    <row r="84" spans="2:19" ht="18" customHeight="1">
      <c r="B84" s="386"/>
      <c r="C84" s="386" t="s">
        <v>966</v>
      </c>
      <c r="D84" s="386" t="s">
        <v>966</v>
      </c>
      <c r="E84" s="26" t="s">
        <v>1659</v>
      </c>
      <c r="F84" s="26">
        <v>1</v>
      </c>
      <c r="G84" s="26">
        <v>1</v>
      </c>
      <c r="H84" s="26">
        <v>295</v>
      </c>
      <c r="I84" s="26">
        <v>295</v>
      </c>
      <c r="J84" s="483"/>
      <c r="K84" s="16" t="s">
        <v>1660</v>
      </c>
      <c r="L84" s="25" t="s">
        <v>1627</v>
      </c>
      <c r="M84" s="386"/>
      <c r="N84" s="485"/>
      <c r="O84" s="668"/>
      <c r="P84" s="669"/>
      <c r="Q84" s="485"/>
      <c r="R84" s="670"/>
      <c r="S84" s="291"/>
    </row>
    <row r="85" spans="2:19" ht="18" customHeight="1">
      <c r="B85" s="386"/>
      <c r="C85" s="386" t="s">
        <v>966</v>
      </c>
      <c r="D85" s="386" t="s">
        <v>966</v>
      </c>
      <c r="E85" s="26" t="s">
        <v>1661</v>
      </c>
      <c r="F85" s="26">
        <v>2</v>
      </c>
      <c r="G85" s="26">
        <v>2</v>
      </c>
      <c r="H85" s="26">
        <v>210</v>
      </c>
      <c r="I85" s="26">
        <v>420</v>
      </c>
      <c r="J85" s="483"/>
      <c r="K85" s="16" t="s">
        <v>1658</v>
      </c>
      <c r="L85" s="25" t="s">
        <v>1627</v>
      </c>
      <c r="M85" s="386"/>
      <c r="N85" s="485"/>
      <c r="O85" s="668"/>
      <c r="P85" s="669"/>
      <c r="Q85" s="485"/>
      <c r="R85" s="670"/>
      <c r="S85" s="291"/>
    </row>
    <row r="86" spans="2:19" ht="18" customHeight="1">
      <c r="B86" s="386"/>
      <c r="C86" s="386" t="s">
        <v>966</v>
      </c>
      <c r="D86" s="386" t="s">
        <v>966</v>
      </c>
      <c r="E86" s="26" t="s">
        <v>1662</v>
      </c>
      <c r="F86" s="26">
        <v>8</v>
      </c>
      <c r="G86" s="26">
        <v>8</v>
      </c>
      <c r="H86" s="26">
        <v>180</v>
      </c>
      <c r="I86" s="26">
        <v>1440</v>
      </c>
      <c r="J86" s="483"/>
      <c r="K86" s="16" t="s">
        <v>1658</v>
      </c>
      <c r="L86" s="25" t="s">
        <v>1627</v>
      </c>
      <c r="M86" s="386"/>
      <c r="N86" s="485"/>
      <c r="O86" s="668"/>
      <c r="P86" s="669"/>
      <c r="Q86" s="485"/>
      <c r="R86" s="670"/>
      <c r="S86" s="291"/>
    </row>
    <row r="87" spans="2:19" ht="18" customHeight="1">
      <c r="B87" s="386"/>
      <c r="C87" s="386" t="s">
        <v>966</v>
      </c>
      <c r="D87" s="386" t="s">
        <v>966</v>
      </c>
      <c r="E87" s="26" t="s">
        <v>1663</v>
      </c>
      <c r="F87" s="26">
        <v>6</v>
      </c>
      <c r="G87" s="26">
        <v>6</v>
      </c>
      <c r="H87" s="26">
        <v>270</v>
      </c>
      <c r="I87" s="26">
        <v>1620</v>
      </c>
      <c r="J87" s="483"/>
      <c r="K87" s="16" t="s">
        <v>1664</v>
      </c>
      <c r="L87" s="25" t="s">
        <v>1627</v>
      </c>
      <c r="M87" s="386"/>
      <c r="N87" s="485"/>
      <c r="O87" s="668"/>
      <c r="P87" s="669"/>
      <c r="Q87" s="485"/>
      <c r="R87" s="670"/>
      <c r="S87" s="291"/>
    </row>
    <row r="88" spans="2:19" ht="18" customHeight="1">
      <c r="B88" s="386"/>
      <c r="C88" s="386" t="s">
        <v>966</v>
      </c>
      <c r="D88" s="386" t="s">
        <v>966</v>
      </c>
      <c r="E88" s="26" t="s">
        <v>1133</v>
      </c>
      <c r="F88" s="26">
        <v>1</v>
      </c>
      <c r="G88" s="26">
        <v>1</v>
      </c>
      <c r="H88" s="26">
        <v>270</v>
      </c>
      <c r="I88" s="26">
        <v>270</v>
      </c>
      <c r="J88" s="483"/>
      <c r="K88" s="16" t="s">
        <v>1665</v>
      </c>
      <c r="L88" s="25" t="s">
        <v>1627</v>
      </c>
      <c r="M88" s="386"/>
      <c r="N88" s="485"/>
      <c r="O88" s="668"/>
      <c r="P88" s="669"/>
      <c r="Q88" s="485"/>
      <c r="R88" s="670"/>
      <c r="S88" s="291"/>
    </row>
    <row r="89" spans="2:19" ht="18" customHeight="1">
      <c r="B89" s="386"/>
      <c r="C89" s="386" t="s">
        <v>966</v>
      </c>
      <c r="D89" s="386" t="s">
        <v>966</v>
      </c>
      <c r="E89" s="26" t="s">
        <v>1666</v>
      </c>
      <c r="F89" s="26">
        <v>1</v>
      </c>
      <c r="G89" s="26">
        <v>1</v>
      </c>
      <c r="H89" s="26">
        <v>2650</v>
      </c>
      <c r="I89" s="26">
        <v>2650</v>
      </c>
      <c r="J89" s="483"/>
      <c r="K89" s="16" t="s">
        <v>1135</v>
      </c>
      <c r="L89" s="25" t="s">
        <v>1627</v>
      </c>
      <c r="M89" s="386"/>
      <c r="N89" s="485"/>
      <c r="O89" s="668"/>
      <c r="P89" s="669"/>
      <c r="Q89" s="485"/>
      <c r="R89" s="670"/>
      <c r="S89" s="291"/>
    </row>
    <row r="90" spans="2:19" ht="18" customHeight="1">
      <c r="B90" s="386"/>
      <c r="C90" s="386" t="s">
        <v>966</v>
      </c>
      <c r="D90" s="386" t="s">
        <v>966</v>
      </c>
      <c r="E90" s="26" t="s">
        <v>1667</v>
      </c>
      <c r="F90" s="26">
        <v>1</v>
      </c>
      <c r="G90" s="26">
        <v>1</v>
      </c>
      <c r="H90" s="26">
        <v>4395</v>
      </c>
      <c r="I90" s="26">
        <v>4395</v>
      </c>
      <c r="J90" s="483"/>
      <c r="K90" s="16" t="s">
        <v>1137</v>
      </c>
      <c r="L90" s="25" t="s">
        <v>1627</v>
      </c>
      <c r="M90" s="386"/>
      <c r="N90" s="485"/>
      <c r="O90" s="668"/>
      <c r="P90" s="669"/>
      <c r="Q90" s="485"/>
      <c r="R90" s="670"/>
      <c r="S90" s="291"/>
    </row>
    <row r="91" spans="2:19" ht="18" customHeight="1">
      <c r="B91" s="386"/>
      <c r="C91" s="386" t="s">
        <v>966</v>
      </c>
      <c r="D91" s="386" t="s">
        <v>966</v>
      </c>
      <c r="E91" s="26" t="s">
        <v>1668</v>
      </c>
      <c r="F91" s="26">
        <v>4</v>
      </c>
      <c r="G91" s="26">
        <v>4</v>
      </c>
      <c r="H91" s="26">
        <v>157</v>
      </c>
      <c r="I91" s="26">
        <v>628</v>
      </c>
      <c r="J91" s="483"/>
      <c r="K91" s="16" t="s">
        <v>1669</v>
      </c>
      <c r="L91" s="25" t="s">
        <v>1627</v>
      </c>
      <c r="M91" s="386"/>
      <c r="N91" s="485"/>
      <c r="O91" s="668"/>
      <c r="P91" s="669"/>
      <c r="Q91" s="485"/>
      <c r="R91" s="670"/>
      <c r="S91" s="291"/>
    </row>
    <row r="92" spans="2:19" ht="18" customHeight="1">
      <c r="B92" s="386"/>
      <c r="C92" s="386" t="s">
        <v>966</v>
      </c>
      <c r="D92" s="386" t="s">
        <v>966</v>
      </c>
      <c r="E92" s="26" t="s">
        <v>1214</v>
      </c>
      <c r="F92" s="26">
        <v>1</v>
      </c>
      <c r="G92" s="26">
        <v>1</v>
      </c>
      <c r="H92" s="26">
        <v>69</v>
      </c>
      <c r="I92" s="26">
        <v>69</v>
      </c>
      <c r="J92" s="483"/>
      <c r="K92" s="16" t="s">
        <v>1670</v>
      </c>
      <c r="L92" s="25" t="s">
        <v>1627</v>
      </c>
      <c r="M92" s="386"/>
      <c r="N92" s="485"/>
      <c r="O92" s="668"/>
      <c r="P92" s="669"/>
      <c r="Q92" s="485"/>
      <c r="R92" s="670"/>
      <c r="S92" s="291"/>
    </row>
    <row r="93" spans="2:19" ht="18" customHeight="1">
      <c r="B93" s="386"/>
      <c r="C93" s="386" t="s">
        <v>966</v>
      </c>
      <c r="D93" s="386" t="s">
        <v>966</v>
      </c>
      <c r="E93" s="26" t="s">
        <v>1671</v>
      </c>
      <c r="F93" s="26">
        <v>2</v>
      </c>
      <c r="G93" s="26">
        <v>2</v>
      </c>
      <c r="H93" s="26">
        <v>10870</v>
      </c>
      <c r="I93" s="26">
        <v>21740</v>
      </c>
      <c r="J93" s="483"/>
      <c r="K93" s="16" t="s">
        <v>1672</v>
      </c>
      <c r="L93" s="25" t="s">
        <v>1627</v>
      </c>
      <c r="M93" s="386"/>
      <c r="N93" s="485"/>
      <c r="O93" s="668"/>
      <c r="P93" s="669"/>
      <c r="Q93" s="485"/>
      <c r="R93" s="670"/>
      <c r="S93" s="291"/>
    </row>
    <row r="94" spans="2:19" ht="18" customHeight="1">
      <c r="B94" s="386"/>
      <c r="C94" s="386" t="s">
        <v>966</v>
      </c>
      <c r="D94" s="386" t="s">
        <v>966</v>
      </c>
      <c r="E94" s="26" t="s">
        <v>1673</v>
      </c>
      <c r="F94" s="26">
        <v>1</v>
      </c>
      <c r="G94" s="26">
        <v>1</v>
      </c>
      <c r="H94" s="26">
        <v>4930</v>
      </c>
      <c r="I94" s="26">
        <v>4930</v>
      </c>
      <c r="J94" s="483"/>
      <c r="K94" s="16" t="s">
        <v>1674</v>
      </c>
      <c r="L94" s="25" t="s">
        <v>1627</v>
      </c>
      <c r="M94" s="386"/>
      <c r="N94" s="485"/>
      <c r="O94" s="668"/>
      <c r="P94" s="669"/>
      <c r="Q94" s="485"/>
      <c r="R94" s="670"/>
      <c r="S94" s="291"/>
    </row>
    <row r="95" spans="2:19" ht="18" customHeight="1">
      <c r="B95" s="386"/>
      <c r="C95" s="386" t="s">
        <v>966</v>
      </c>
      <c r="D95" s="386" t="s">
        <v>966</v>
      </c>
      <c r="E95" s="26" t="s">
        <v>1675</v>
      </c>
      <c r="F95" s="26">
        <v>1</v>
      </c>
      <c r="G95" s="26">
        <v>1</v>
      </c>
      <c r="H95" s="26">
        <v>4550</v>
      </c>
      <c r="I95" s="26">
        <v>4550</v>
      </c>
      <c r="J95" s="483"/>
      <c r="K95" s="16" t="s">
        <v>1676</v>
      </c>
      <c r="L95" s="25" t="s">
        <v>1627</v>
      </c>
      <c r="M95" s="386"/>
      <c r="N95" s="485"/>
      <c r="O95" s="668"/>
      <c r="P95" s="669"/>
      <c r="Q95" s="485"/>
      <c r="R95" s="670"/>
      <c r="S95" s="291"/>
    </row>
    <row r="96" spans="2:19" ht="18" customHeight="1">
      <c r="B96" s="386"/>
      <c r="C96" s="386" t="s">
        <v>966</v>
      </c>
      <c r="D96" s="386" t="s">
        <v>966</v>
      </c>
      <c r="E96" s="26" t="s">
        <v>1677</v>
      </c>
      <c r="F96" s="26">
        <v>1</v>
      </c>
      <c r="G96" s="26">
        <v>1</v>
      </c>
      <c r="H96" s="26">
        <v>13800</v>
      </c>
      <c r="I96" s="26">
        <v>13800</v>
      </c>
      <c r="J96" s="483"/>
      <c r="K96" s="16" t="s">
        <v>1678</v>
      </c>
      <c r="L96" s="25" t="s">
        <v>1627</v>
      </c>
      <c r="M96" s="386"/>
      <c r="N96" s="485"/>
      <c r="O96" s="668"/>
      <c r="P96" s="669"/>
      <c r="Q96" s="485"/>
      <c r="R96" s="670"/>
      <c r="S96" s="291"/>
    </row>
    <row r="97" spans="2:19" ht="18" customHeight="1">
      <c r="B97" s="386"/>
      <c r="C97" s="386" t="s">
        <v>966</v>
      </c>
      <c r="D97" s="386" t="s">
        <v>966</v>
      </c>
      <c r="E97" s="26" t="s">
        <v>1679</v>
      </c>
      <c r="F97" s="26">
        <v>4</v>
      </c>
      <c r="G97" s="26">
        <v>4</v>
      </c>
      <c r="H97" s="26">
        <v>133</v>
      </c>
      <c r="I97" s="26">
        <v>532</v>
      </c>
      <c r="J97" s="483"/>
      <c r="K97" s="16" t="s">
        <v>1669</v>
      </c>
      <c r="L97" s="25" t="s">
        <v>1627</v>
      </c>
      <c r="M97" s="386"/>
      <c r="N97" s="485"/>
      <c r="O97" s="668"/>
      <c r="P97" s="669"/>
      <c r="Q97" s="485"/>
      <c r="R97" s="670"/>
      <c r="S97" s="291"/>
    </row>
    <row r="98" spans="2:19" s="360" customFormat="1" ht="18" customHeight="1">
      <c r="B98" s="78"/>
      <c r="C98" s="671" t="s">
        <v>1025</v>
      </c>
      <c r="D98" s="671" t="s">
        <v>1026</v>
      </c>
      <c r="E98" s="406" t="s">
        <v>1027</v>
      </c>
      <c r="F98" s="672">
        <v>1</v>
      </c>
      <c r="G98" s="539">
        <f t="shared" ref="G98:G124" si="1">F98*$K$4</f>
        <v>1</v>
      </c>
      <c r="H98" s="540">
        <v>5280</v>
      </c>
      <c r="I98" s="540">
        <f t="shared" ref="I98:I119" si="2">G98*H98</f>
        <v>5280</v>
      </c>
      <c r="J98" s="408"/>
      <c r="K98" s="406" t="s">
        <v>1028</v>
      </c>
      <c r="L98" s="58" t="s">
        <v>1680</v>
      </c>
      <c r="M98" s="158"/>
      <c r="N98" s="152">
        <v>42138</v>
      </c>
      <c r="O98" s="152"/>
      <c r="P98" s="660"/>
      <c r="Q98" s="152"/>
      <c r="R98" s="154" t="s">
        <v>2016</v>
      </c>
      <c r="S98" s="386"/>
    </row>
    <row r="99" spans="2:19" s="360" customFormat="1" ht="18" customHeight="1">
      <c r="B99" s="78"/>
      <c r="C99" s="413" t="s">
        <v>1192</v>
      </c>
      <c r="D99" s="413" t="s">
        <v>1026</v>
      </c>
      <c r="E99" s="562" t="s">
        <v>1193</v>
      </c>
      <c r="F99" s="672">
        <v>2</v>
      </c>
      <c r="G99" s="539">
        <f t="shared" si="1"/>
        <v>2</v>
      </c>
      <c r="H99" s="415">
        <v>900</v>
      </c>
      <c r="I99" s="540">
        <f t="shared" si="2"/>
        <v>1800</v>
      </c>
      <c r="J99" s="416"/>
      <c r="K99" s="417" t="s">
        <v>1194</v>
      </c>
      <c r="L99" s="58" t="s">
        <v>1680</v>
      </c>
      <c r="M99" s="158"/>
      <c r="N99" s="152">
        <v>42138</v>
      </c>
      <c r="O99" s="152"/>
      <c r="P99" s="660"/>
      <c r="Q99" s="152"/>
      <c r="R99" s="154" t="s">
        <v>2016</v>
      </c>
      <c r="S99" s="386"/>
    </row>
    <row r="100" spans="2:19" s="360" customFormat="1" ht="18" customHeight="1">
      <c r="B100" s="78"/>
      <c r="C100" s="413" t="s">
        <v>1192</v>
      </c>
      <c r="D100" s="413" t="s">
        <v>1026</v>
      </c>
      <c r="E100" s="562" t="s">
        <v>2017</v>
      </c>
      <c r="F100" s="557">
        <v>2</v>
      </c>
      <c r="G100" s="539">
        <v>2</v>
      </c>
      <c r="H100" s="415">
        <v>414</v>
      </c>
      <c r="I100" s="540">
        <f t="shared" si="2"/>
        <v>828</v>
      </c>
      <c r="J100" s="416"/>
      <c r="K100" s="417" t="s">
        <v>2018</v>
      </c>
      <c r="L100" s="58" t="s">
        <v>1680</v>
      </c>
      <c r="M100" s="158"/>
      <c r="N100" s="152">
        <v>42138</v>
      </c>
      <c r="O100" s="152"/>
      <c r="P100" s="660"/>
      <c r="Q100" s="152"/>
      <c r="R100" s="154" t="s">
        <v>2016</v>
      </c>
      <c r="S100" s="386"/>
    </row>
    <row r="101" spans="2:19" s="360" customFormat="1" ht="18" customHeight="1">
      <c r="B101" s="78"/>
      <c r="C101" s="413" t="s">
        <v>1192</v>
      </c>
      <c r="D101" s="413" t="s">
        <v>1026</v>
      </c>
      <c r="E101" s="562" t="s">
        <v>2019</v>
      </c>
      <c r="F101" s="672">
        <v>1</v>
      </c>
      <c r="G101" s="539">
        <f t="shared" si="1"/>
        <v>1</v>
      </c>
      <c r="H101" s="415">
        <v>82</v>
      </c>
      <c r="I101" s="540">
        <f t="shared" si="2"/>
        <v>82</v>
      </c>
      <c r="J101" s="416"/>
      <c r="K101" s="417" t="s">
        <v>2020</v>
      </c>
      <c r="L101" s="58" t="s">
        <v>1680</v>
      </c>
      <c r="M101" s="158"/>
      <c r="N101" s="152">
        <v>42138</v>
      </c>
      <c r="O101" s="152"/>
      <c r="P101" s="660"/>
      <c r="Q101" s="152"/>
      <c r="R101" s="154" t="s">
        <v>2016</v>
      </c>
      <c r="S101" s="386"/>
    </row>
    <row r="102" spans="2:19" ht="18" customHeight="1">
      <c r="B102" s="78"/>
      <c r="C102" s="413" t="s">
        <v>1058</v>
      </c>
      <c r="D102" s="413" t="s">
        <v>1026</v>
      </c>
      <c r="E102" s="401" t="s">
        <v>1059</v>
      </c>
      <c r="F102" s="539">
        <v>1</v>
      </c>
      <c r="G102" s="539">
        <f t="shared" si="1"/>
        <v>1</v>
      </c>
      <c r="H102" s="540">
        <v>44000</v>
      </c>
      <c r="I102" s="540">
        <f t="shared" si="2"/>
        <v>44000</v>
      </c>
      <c r="J102" s="412"/>
      <c r="K102" s="16" t="s">
        <v>1683</v>
      </c>
      <c r="L102" s="58" t="s">
        <v>1680</v>
      </c>
      <c r="M102" s="418"/>
      <c r="N102" s="152">
        <v>42138</v>
      </c>
      <c r="O102" s="485"/>
      <c r="P102" s="485"/>
      <c r="Q102" s="485"/>
      <c r="R102" s="154" t="s">
        <v>2016</v>
      </c>
      <c r="S102" s="291"/>
    </row>
    <row r="103" spans="2:19" s="360" customFormat="1" ht="18" customHeight="1">
      <c r="B103" s="78"/>
      <c r="C103" s="413" t="s">
        <v>1058</v>
      </c>
      <c r="D103" s="413" t="s">
        <v>1026</v>
      </c>
      <c r="E103" s="401" t="s">
        <v>1061</v>
      </c>
      <c r="F103" s="539">
        <v>1</v>
      </c>
      <c r="G103" s="539">
        <f t="shared" si="1"/>
        <v>1</v>
      </c>
      <c r="H103" s="540">
        <v>660</v>
      </c>
      <c r="I103" s="540">
        <f t="shared" si="2"/>
        <v>660</v>
      </c>
      <c r="J103" s="412"/>
      <c r="K103" s="16" t="s">
        <v>1684</v>
      </c>
      <c r="L103" s="58" t="s">
        <v>1680</v>
      </c>
      <c r="M103" s="158"/>
      <c r="N103" s="152">
        <v>42138</v>
      </c>
      <c r="O103" s="152"/>
      <c r="P103" s="660"/>
      <c r="Q103" s="152"/>
      <c r="R103" s="154" t="s">
        <v>2016</v>
      </c>
      <c r="S103" s="386"/>
    </row>
    <row r="104" spans="2:19" s="360" customFormat="1" ht="18" customHeight="1">
      <c r="B104" s="78"/>
      <c r="C104" s="401" t="s">
        <v>1058</v>
      </c>
      <c r="D104" s="401" t="s">
        <v>1026</v>
      </c>
      <c r="E104" s="563" t="s">
        <v>1068</v>
      </c>
      <c r="F104" s="564">
        <v>1</v>
      </c>
      <c r="G104" s="539">
        <f t="shared" si="1"/>
        <v>1</v>
      </c>
      <c r="H104" s="565">
        <v>15300</v>
      </c>
      <c r="I104" s="540">
        <f t="shared" si="2"/>
        <v>15300</v>
      </c>
      <c r="J104" s="235"/>
      <c r="K104" s="38" t="s">
        <v>1069</v>
      </c>
      <c r="L104" s="58" t="s">
        <v>1680</v>
      </c>
      <c r="M104" s="158"/>
      <c r="N104" s="152">
        <v>42138</v>
      </c>
      <c r="O104" s="152"/>
      <c r="P104" s="660"/>
      <c r="Q104" s="152"/>
      <c r="R104" s="154" t="s">
        <v>2016</v>
      </c>
      <c r="S104" s="386"/>
    </row>
    <row r="105" spans="2:19" s="360" customFormat="1" ht="18" customHeight="1">
      <c r="B105" s="78"/>
      <c r="C105" s="401" t="s">
        <v>1058</v>
      </c>
      <c r="D105" s="401" t="s">
        <v>1026</v>
      </c>
      <c r="E105" s="421" t="s">
        <v>2021</v>
      </c>
      <c r="F105" s="564">
        <v>1</v>
      </c>
      <c r="G105" s="539">
        <f t="shared" si="1"/>
        <v>1</v>
      </c>
      <c r="H105" s="565">
        <v>1140</v>
      </c>
      <c r="I105" s="540">
        <f t="shared" si="2"/>
        <v>1140</v>
      </c>
      <c r="J105" s="235"/>
      <c r="K105" s="38" t="s">
        <v>1069</v>
      </c>
      <c r="L105" s="58" t="s">
        <v>1680</v>
      </c>
      <c r="M105" s="158"/>
      <c r="N105" s="152">
        <v>42138</v>
      </c>
      <c r="O105" s="152"/>
      <c r="P105" s="660"/>
      <c r="Q105" s="152"/>
      <c r="R105" s="154" t="s">
        <v>2016</v>
      </c>
      <c r="S105" s="386"/>
    </row>
    <row r="106" spans="2:19" s="373" customFormat="1" ht="18" customHeight="1">
      <c r="B106" s="78"/>
      <c r="C106" s="413" t="s">
        <v>94</v>
      </c>
      <c r="D106" s="450" t="s">
        <v>1026</v>
      </c>
      <c r="E106" s="401" t="s">
        <v>1062</v>
      </c>
      <c r="F106" s="539">
        <v>2</v>
      </c>
      <c r="G106" s="539">
        <f t="shared" si="1"/>
        <v>2</v>
      </c>
      <c r="H106" s="544">
        <v>13000</v>
      </c>
      <c r="I106" s="540">
        <f t="shared" si="2"/>
        <v>26000</v>
      </c>
      <c r="J106" s="23"/>
      <c r="K106" s="16" t="s">
        <v>1211</v>
      </c>
      <c r="L106" s="58" t="s">
        <v>1680</v>
      </c>
      <c r="M106" s="369"/>
      <c r="N106" s="152">
        <v>42138</v>
      </c>
      <c r="O106" s="370"/>
      <c r="P106" s="371"/>
      <c r="Q106" s="370"/>
      <c r="R106" s="154" t="s">
        <v>2016</v>
      </c>
      <c r="S106" s="543"/>
    </row>
    <row r="107" spans="2:19" s="360" customFormat="1" ht="18" customHeight="1">
      <c r="B107" s="363"/>
      <c r="C107" s="413" t="s">
        <v>94</v>
      </c>
      <c r="D107" s="413" t="s">
        <v>1026</v>
      </c>
      <c r="E107" s="414" t="s">
        <v>1689</v>
      </c>
      <c r="F107" s="539">
        <v>10</v>
      </c>
      <c r="G107" s="539">
        <f t="shared" si="1"/>
        <v>10</v>
      </c>
      <c r="H107" s="415">
        <v>744</v>
      </c>
      <c r="I107" s="540">
        <f t="shared" si="2"/>
        <v>7440</v>
      </c>
      <c r="J107" s="416"/>
      <c r="K107" s="417" t="s">
        <v>1066</v>
      </c>
      <c r="L107" s="58" t="s">
        <v>1680</v>
      </c>
      <c r="M107" s="79"/>
      <c r="N107" s="152">
        <v>42138</v>
      </c>
      <c r="O107" s="152"/>
      <c r="P107" s="152"/>
      <c r="Q107" s="152"/>
      <c r="R107" s="154" t="s">
        <v>2016</v>
      </c>
      <c r="S107" s="154"/>
    </row>
    <row r="108" spans="2:19" s="360" customFormat="1" ht="18" customHeight="1">
      <c r="B108" s="363"/>
      <c r="C108" s="413" t="s">
        <v>94</v>
      </c>
      <c r="D108" s="450" t="s">
        <v>1026</v>
      </c>
      <c r="E108" s="401" t="s">
        <v>1106</v>
      </c>
      <c r="F108" s="559">
        <v>3</v>
      </c>
      <c r="G108" s="539">
        <f t="shared" si="1"/>
        <v>3</v>
      </c>
      <c r="H108" s="540">
        <v>6550</v>
      </c>
      <c r="I108" s="540">
        <f t="shared" si="2"/>
        <v>19650</v>
      </c>
      <c r="J108" s="22"/>
      <c r="K108" s="417" t="s">
        <v>1688</v>
      </c>
      <c r="L108" s="58" t="s">
        <v>1680</v>
      </c>
      <c r="M108" s="79"/>
      <c r="N108" s="152">
        <v>42138</v>
      </c>
      <c r="O108" s="152"/>
      <c r="P108" s="152"/>
      <c r="Q108" s="152"/>
      <c r="R108" s="154" t="s">
        <v>2016</v>
      </c>
      <c r="S108" s="154"/>
    </row>
    <row r="109" spans="2:19" s="682" customFormat="1" ht="18" customHeight="1">
      <c r="B109" s="673"/>
      <c r="C109" s="674" t="s">
        <v>94</v>
      </c>
      <c r="D109" s="675" t="s">
        <v>1026</v>
      </c>
      <c r="E109" s="675" t="s">
        <v>1107</v>
      </c>
      <c r="F109" s="676">
        <v>1</v>
      </c>
      <c r="G109" s="677">
        <v>1</v>
      </c>
      <c r="H109" s="678">
        <v>3690</v>
      </c>
      <c r="I109" s="679">
        <f t="shared" si="2"/>
        <v>3690</v>
      </c>
      <c r="J109" s="680"/>
      <c r="K109" s="85" t="s">
        <v>1108</v>
      </c>
      <c r="L109" s="219" t="s">
        <v>1680</v>
      </c>
      <c r="M109" s="215"/>
      <c r="N109" s="313">
        <v>42138</v>
      </c>
      <c r="O109" s="313"/>
      <c r="P109" s="313"/>
      <c r="Q109" s="313"/>
      <c r="R109" s="681" t="s">
        <v>2022</v>
      </c>
      <c r="S109" s="681"/>
    </row>
    <row r="110" spans="2:19" s="373" customFormat="1" ht="18" customHeight="1">
      <c r="B110" s="683"/>
      <c r="C110" s="598" t="s">
        <v>94</v>
      </c>
      <c r="D110" s="450" t="s">
        <v>1026</v>
      </c>
      <c r="E110" s="450" t="s">
        <v>1109</v>
      </c>
      <c r="F110" s="684">
        <v>1</v>
      </c>
      <c r="G110" s="685">
        <f t="shared" si="1"/>
        <v>1</v>
      </c>
      <c r="H110" s="686">
        <v>11666</v>
      </c>
      <c r="I110" s="687">
        <f t="shared" si="2"/>
        <v>11666</v>
      </c>
      <c r="J110" s="253"/>
      <c r="K110" s="124" t="s">
        <v>1110</v>
      </c>
      <c r="L110" s="688" t="s">
        <v>1680</v>
      </c>
      <c r="M110" s="249"/>
      <c r="N110" s="370">
        <v>42138</v>
      </c>
      <c r="O110" s="370"/>
      <c r="P110" s="370"/>
      <c r="Q110" s="370"/>
      <c r="R110" s="372" t="s">
        <v>2016</v>
      </c>
      <c r="S110" s="372"/>
    </row>
    <row r="111" spans="2:19" s="682" customFormat="1" ht="18" customHeight="1">
      <c r="B111" s="673"/>
      <c r="C111" s="674" t="s">
        <v>94</v>
      </c>
      <c r="D111" s="675" t="s">
        <v>1026</v>
      </c>
      <c r="E111" s="675" t="s">
        <v>1690</v>
      </c>
      <c r="F111" s="676">
        <v>1</v>
      </c>
      <c r="G111" s="677">
        <v>1</v>
      </c>
      <c r="H111" s="678">
        <v>2420</v>
      </c>
      <c r="I111" s="679">
        <f t="shared" si="2"/>
        <v>2420</v>
      </c>
      <c r="J111" s="680"/>
      <c r="K111" s="85" t="s">
        <v>1112</v>
      </c>
      <c r="L111" s="219" t="s">
        <v>1680</v>
      </c>
      <c r="M111" s="215"/>
      <c r="N111" s="313">
        <v>42138</v>
      </c>
      <c r="O111" s="313"/>
      <c r="P111" s="313"/>
      <c r="Q111" s="313"/>
      <c r="R111" s="681" t="s">
        <v>2022</v>
      </c>
      <c r="S111" s="681"/>
    </row>
    <row r="112" spans="2:19" ht="18" customHeight="1">
      <c r="B112" s="363"/>
      <c r="C112" s="413" t="s">
        <v>94</v>
      </c>
      <c r="D112" s="413" t="s">
        <v>1026</v>
      </c>
      <c r="E112" s="414" t="s">
        <v>1210</v>
      </c>
      <c r="F112" s="539">
        <v>2</v>
      </c>
      <c r="G112" s="539">
        <f t="shared" si="1"/>
        <v>2</v>
      </c>
      <c r="H112" s="415">
        <v>14760</v>
      </c>
      <c r="I112" s="540">
        <f t="shared" si="2"/>
        <v>29520</v>
      </c>
      <c r="J112" s="416"/>
      <c r="K112" s="417" t="s">
        <v>1211</v>
      </c>
      <c r="L112" s="58" t="s">
        <v>1680</v>
      </c>
      <c r="M112" s="418"/>
      <c r="N112" s="152">
        <v>42138</v>
      </c>
      <c r="O112" s="485"/>
      <c r="P112" s="485"/>
      <c r="Q112" s="485"/>
      <c r="R112" s="154" t="s">
        <v>2016</v>
      </c>
      <c r="S112" s="291"/>
    </row>
    <row r="113" spans="2:20" ht="18" customHeight="1">
      <c r="B113" s="363"/>
      <c r="C113" s="413" t="s">
        <v>94</v>
      </c>
      <c r="D113" s="413" t="s">
        <v>1026</v>
      </c>
      <c r="E113" s="414" t="s">
        <v>1241</v>
      </c>
      <c r="F113" s="539">
        <v>4</v>
      </c>
      <c r="G113" s="539">
        <f t="shared" si="1"/>
        <v>4</v>
      </c>
      <c r="H113" s="415">
        <v>2880</v>
      </c>
      <c r="I113" s="540">
        <f t="shared" si="2"/>
        <v>11520</v>
      </c>
      <c r="J113" s="416"/>
      <c r="K113" s="417" t="s">
        <v>1242</v>
      </c>
      <c r="L113" s="58" t="s">
        <v>1680</v>
      </c>
      <c r="M113" s="418"/>
      <c r="N113" s="152">
        <v>42138</v>
      </c>
      <c r="O113" s="485"/>
      <c r="P113" s="485"/>
      <c r="Q113" s="485"/>
      <c r="R113" s="154" t="s">
        <v>2016</v>
      </c>
      <c r="S113" s="291"/>
    </row>
    <row r="114" spans="2:20" ht="18" customHeight="1">
      <c r="B114" s="363"/>
      <c r="C114" s="413" t="s">
        <v>94</v>
      </c>
      <c r="D114" s="413" t="s">
        <v>1026</v>
      </c>
      <c r="E114" s="414" t="s">
        <v>1243</v>
      </c>
      <c r="F114" s="539">
        <v>1</v>
      </c>
      <c r="G114" s="539">
        <f t="shared" si="1"/>
        <v>1</v>
      </c>
      <c r="H114" s="415">
        <v>12960</v>
      </c>
      <c r="I114" s="540">
        <f t="shared" si="2"/>
        <v>12960</v>
      </c>
      <c r="J114" s="416"/>
      <c r="K114" s="417" t="s">
        <v>1244</v>
      </c>
      <c r="L114" s="58" t="s">
        <v>1680</v>
      </c>
      <c r="M114" s="418"/>
      <c r="N114" s="152">
        <v>42138</v>
      </c>
      <c r="O114" s="485"/>
      <c r="P114" s="485"/>
      <c r="Q114" s="485"/>
      <c r="R114" s="154" t="s">
        <v>2016</v>
      </c>
      <c r="S114" s="291"/>
    </row>
    <row r="115" spans="2:20" ht="18" customHeight="1">
      <c r="B115" s="363"/>
      <c r="C115" s="401" t="s">
        <v>1103</v>
      </c>
      <c r="D115" s="450" t="s">
        <v>1026</v>
      </c>
      <c r="E115" s="401" t="s">
        <v>1104</v>
      </c>
      <c r="F115" s="559">
        <v>0</v>
      </c>
      <c r="G115" s="539">
        <f t="shared" si="1"/>
        <v>0</v>
      </c>
      <c r="H115" s="540">
        <v>21000</v>
      </c>
      <c r="I115" s="540">
        <f t="shared" si="2"/>
        <v>0</v>
      </c>
      <c r="J115" s="22"/>
      <c r="K115" s="16" t="s">
        <v>1094</v>
      </c>
      <c r="L115" s="58" t="s">
        <v>1680</v>
      </c>
      <c r="M115" s="418"/>
      <c r="N115" s="152">
        <v>42138</v>
      </c>
      <c r="O115" s="485"/>
      <c r="P115" s="485"/>
      <c r="Q115" s="485"/>
      <c r="R115" s="389"/>
      <c r="S115" s="291"/>
    </row>
    <row r="116" spans="2:20" ht="18" customHeight="1">
      <c r="B116" s="363"/>
      <c r="C116" s="401" t="s">
        <v>1103</v>
      </c>
      <c r="D116" s="450" t="s">
        <v>1026</v>
      </c>
      <c r="E116" s="401" t="s">
        <v>1105</v>
      </c>
      <c r="F116" s="559">
        <v>0</v>
      </c>
      <c r="G116" s="539">
        <v>0</v>
      </c>
      <c r="H116" s="540">
        <v>2820</v>
      </c>
      <c r="I116" s="540">
        <f t="shared" si="2"/>
        <v>0</v>
      </c>
      <c r="J116" s="22"/>
      <c r="K116" s="16" t="s">
        <v>1094</v>
      </c>
      <c r="L116" s="58" t="s">
        <v>1680</v>
      </c>
      <c r="M116" s="418"/>
      <c r="N116" s="152">
        <v>42138</v>
      </c>
      <c r="O116" s="485"/>
      <c r="P116" s="485"/>
      <c r="Q116" s="485"/>
      <c r="R116" s="389"/>
      <c r="S116" s="291"/>
    </row>
    <row r="117" spans="2:20" ht="18" customHeight="1">
      <c r="B117" s="363"/>
      <c r="C117" s="413" t="s">
        <v>1198</v>
      </c>
      <c r="D117" s="413" t="s">
        <v>1026</v>
      </c>
      <c r="E117" s="418" t="s">
        <v>1199</v>
      </c>
      <c r="F117" s="539">
        <v>1</v>
      </c>
      <c r="G117" s="539">
        <f t="shared" si="1"/>
        <v>1</v>
      </c>
      <c r="H117" s="415">
        <v>8420</v>
      </c>
      <c r="I117" s="540">
        <f t="shared" si="2"/>
        <v>8420</v>
      </c>
      <c r="J117" s="416"/>
      <c r="K117" s="418" t="s">
        <v>1200</v>
      </c>
      <c r="L117" s="58" t="s">
        <v>1680</v>
      </c>
      <c r="M117" s="418"/>
      <c r="N117" s="152">
        <v>42138</v>
      </c>
      <c r="O117" s="485"/>
      <c r="P117" s="485"/>
      <c r="Q117" s="485"/>
      <c r="R117" s="389"/>
      <c r="S117" s="291"/>
    </row>
    <row r="118" spans="2:20" ht="18" customHeight="1">
      <c r="B118" s="363"/>
      <c r="C118" s="413" t="s">
        <v>1198</v>
      </c>
      <c r="D118" s="413" t="s">
        <v>1026</v>
      </c>
      <c r="E118" s="418" t="s">
        <v>1039</v>
      </c>
      <c r="F118" s="539">
        <v>1</v>
      </c>
      <c r="G118" s="539">
        <f t="shared" si="1"/>
        <v>1</v>
      </c>
      <c r="H118" s="415">
        <v>800</v>
      </c>
      <c r="I118" s="540">
        <f t="shared" si="2"/>
        <v>800</v>
      </c>
      <c r="J118" s="416"/>
      <c r="K118" s="418" t="s">
        <v>1039</v>
      </c>
      <c r="L118" s="58" t="s">
        <v>1680</v>
      </c>
      <c r="M118" s="418"/>
      <c r="N118" s="152">
        <v>42138</v>
      </c>
      <c r="O118" s="485"/>
      <c r="P118" s="485"/>
      <c r="Q118" s="485"/>
      <c r="R118" s="389"/>
      <c r="S118" s="291"/>
    </row>
    <row r="119" spans="2:20" ht="18" customHeight="1">
      <c r="B119" s="363"/>
      <c r="C119" s="413" t="s">
        <v>1195</v>
      </c>
      <c r="D119" s="413" t="s">
        <v>1026</v>
      </c>
      <c r="E119" s="418" t="s">
        <v>1196</v>
      </c>
      <c r="F119" s="539">
        <v>1</v>
      </c>
      <c r="G119" s="539">
        <f t="shared" si="1"/>
        <v>1</v>
      </c>
      <c r="H119" s="415">
        <v>6070</v>
      </c>
      <c r="I119" s="540">
        <f t="shared" si="2"/>
        <v>6070</v>
      </c>
      <c r="J119" s="416"/>
      <c r="K119" s="418" t="s">
        <v>1197</v>
      </c>
      <c r="L119" s="58" t="s">
        <v>1680</v>
      </c>
      <c r="M119" s="418"/>
      <c r="N119" s="152">
        <v>42138</v>
      </c>
      <c r="O119" s="485"/>
      <c r="P119" s="485"/>
      <c r="Q119" s="485"/>
      <c r="R119" s="154" t="s">
        <v>2016</v>
      </c>
      <c r="S119" s="291"/>
    </row>
    <row r="120" spans="2:20" ht="18" customHeight="1">
      <c r="B120" s="363" t="s">
        <v>153</v>
      </c>
      <c r="C120" s="413" t="s">
        <v>94</v>
      </c>
      <c r="D120" s="413" t="s">
        <v>1026</v>
      </c>
      <c r="E120" s="469" t="s">
        <v>1290</v>
      </c>
      <c r="F120" s="539">
        <v>4</v>
      </c>
      <c r="G120" s="689">
        <v>4</v>
      </c>
      <c r="H120" s="415">
        <v>291</v>
      </c>
      <c r="I120" s="540">
        <v>1164</v>
      </c>
      <c r="J120" s="416"/>
      <c r="K120" s="418" t="s">
        <v>2023</v>
      </c>
      <c r="L120" s="58"/>
      <c r="M120" s="418"/>
      <c r="N120" s="152">
        <v>42142</v>
      </c>
      <c r="O120" s="485"/>
      <c r="P120" s="485"/>
      <c r="Q120" s="485"/>
      <c r="R120" s="154" t="s">
        <v>2016</v>
      </c>
      <c r="S120" s="291"/>
    </row>
    <row r="121" spans="2:20" ht="18" customHeight="1">
      <c r="B121" s="363"/>
      <c r="C121" s="413"/>
      <c r="D121" s="413"/>
      <c r="E121" s="418"/>
      <c r="F121" s="539"/>
      <c r="G121" s="689"/>
      <c r="H121" s="415"/>
      <c r="I121" s="540"/>
      <c r="J121" s="416"/>
      <c r="K121" s="418"/>
      <c r="L121" s="58"/>
      <c r="M121" s="418"/>
      <c r="N121" s="152"/>
      <c r="O121" s="485"/>
      <c r="P121" s="485"/>
      <c r="Q121" s="485"/>
      <c r="R121" s="154"/>
      <c r="S121" s="291"/>
    </row>
    <row r="122" spans="2:20" s="360" customFormat="1" ht="18" customHeight="1">
      <c r="B122" s="363"/>
      <c r="C122" s="401" t="s">
        <v>1095</v>
      </c>
      <c r="D122" s="401" t="s">
        <v>1095</v>
      </c>
      <c r="E122" s="401" t="s">
        <v>1096</v>
      </c>
      <c r="F122" s="567">
        <v>1</v>
      </c>
      <c r="G122" s="690">
        <f t="shared" si="1"/>
        <v>1</v>
      </c>
      <c r="H122" s="568">
        <v>58000</v>
      </c>
      <c r="I122" s="568">
        <f>F122*G122*H122</f>
        <v>58000</v>
      </c>
      <c r="J122" s="569"/>
      <c r="K122" s="16" t="s">
        <v>1097</v>
      </c>
      <c r="L122" s="58" t="s">
        <v>1680</v>
      </c>
      <c r="M122" s="79"/>
      <c r="N122" s="152">
        <v>42138</v>
      </c>
      <c r="O122" s="152"/>
      <c r="P122" s="152"/>
      <c r="Q122" s="152">
        <v>42142</v>
      </c>
      <c r="R122" s="154">
        <v>42142</v>
      </c>
      <c r="S122" s="154"/>
      <c r="T122" s="154" t="s">
        <v>2024</v>
      </c>
    </row>
    <row r="123" spans="2:20" s="360" customFormat="1" ht="18" customHeight="1">
      <c r="B123" s="363"/>
      <c r="C123" s="401" t="s">
        <v>1095</v>
      </c>
      <c r="D123" s="401" t="s">
        <v>1095</v>
      </c>
      <c r="E123" s="401" t="s">
        <v>1099</v>
      </c>
      <c r="F123" s="567"/>
      <c r="G123" s="691"/>
      <c r="H123" s="568"/>
      <c r="I123" s="568"/>
      <c r="J123" s="569"/>
      <c r="K123" s="16" t="s">
        <v>1100</v>
      </c>
      <c r="L123" s="58" t="s">
        <v>1680</v>
      </c>
      <c r="M123" s="79"/>
      <c r="N123" s="152">
        <v>42138</v>
      </c>
      <c r="O123" s="152"/>
      <c r="P123" s="152"/>
      <c r="Q123" s="152">
        <v>42142</v>
      </c>
      <c r="R123" s="154">
        <v>42142</v>
      </c>
      <c r="S123" s="154"/>
      <c r="T123" s="154" t="s">
        <v>2024</v>
      </c>
    </row>
    <row r="124" spans="2:20" s="360" customFormat="1" ht="18" customHeight="1">
      <c r="B124" s="363"/>
      <c r="C124" s="401" t="s">
        <v>1095</v>
      </c>
      <c r="D124" s="401" t="s">
        <v>1095</v>
      </c>
      <c r="E124" s="401" t="s">
        <v>1102</v>
      </c>
      <c r="F124" s="539">
        <v>1</v>
      </c>
      <c r="G124" s="539">
        <f t="shared" si="1"/>
        <v>1</v>
      </c>
      <c r="H124" s="540">
        <v>-2900</v>
      </c>
      <c r="I124" s="540">
        <f>F124*G124*H124</f>
        <v>-2900</v>
      </c>
      <c r="J124" s="156"/>
      <c r="K124" s="401" t="s">
        <v>1102</v>
      </c>
      <c r="L124" s="58" t="s">
        <v>1680</v>
      </c>
      <c r="M124" s="79"/>
      <c r="N124" s="152">
        <v>42138</v>
      </c>
      <c r="O124" s="152"/>
      <c r="P124" s="152"/>
      <c r="Q124" s="152">
        <v>42142</v>
      </c>
      <c r="R124" s="154"/>
      <c r="S124" s="154"/>
    </row>
    <row r="125" spans="2:20" s="360" customFormat="1" ht="18" customHeight="1">
      <c r="B125" s="363"/>
      <c r="C125" s="401"/>
      <c r="D125" s="401"/>
      <c r="E125" s="401"/>
      <c r="F125" s="539"/>
      <c r="G125" s="539"/>
      <c r="H125" s="540"/>
      <c r="I125" s="540"/>
      <c r="J125" s="156"/>
      <c r="K125" s="401"/>
      <c r="L125" s="58"/>
      <c r="M125" s="79"/>
      <c r="N125" s="152"/>
      <c r="O125" s="152"/>
      <c r="P125" s="152"/>
      <c r="Q125" s="152"/>
      <c r="R125" s="154"/>
      <c r="S125" s="173"/>
    </row>
    <row r="126" spans="2:20" ht="18" customHeight="1">
      <c r="B126" s="363" t="s">
        <v>153</v>
      </c>
      <c r="C126" s="386" t="s">
        <v>966</v>
      </c>
      <c r="D126" s="386" t="s">
        <v>966</v>
      </c>
      <c r="E126" s="692" t="s">
        <v>1116</v>
      </c>
      <c r="F126" s="551"/>
      <c r="G126" s="551">
        <v>7</v>
      </c>
      <c r="H126" s="415">
        <v>600</v>
      </c>
      <c r="I126" s="415">
        <v>4200</v>
      </c>
      <c r="J126" s="483"/>
      <c r="K126" s="386"/>
      <c r="L126" s="386"/>
      <c r="M126" s="386"/>
      <c r="N126" s="386"/>
      <c r="O126" s="291"/>
      <c r="P126" s="483"/>
      <c r="Q126" s="419" t="s">
        <v>2025</v>
      </c>
      <c r="R126" s="484"/>
    </row>
    <row r="127" spans="2:20" ht="18" customHeight="1">
      <c r="B127" s="386"/>
      <c r="C127" s="386" t="s">
        <v>966</v>
      </c>
      <c r="D127" s="386" t="s">
        <v>966</v>
      </c>
      <c r="E127" s="692" t="s">
        <v>1257</v>
      </c>
      <c r="F127" s="551"/>
      <c r="G127" s="551">
        <v>7</v>
      </c>
      <c r="H127" s="415">
        <v>840</v>
      </c>
      <c r="I127" s="415">
        <v>5880</v>
      </c>
      <c r="J127" s="483"/>
      <c r="K127" s="386"/>
      <c r="L127" s="386"/>
      <c r="M127" s="386"/>
      <c r="N127" s="386"/>
      <c r="O127" s="291"/>
      <c r="P127" s="483"/>
      <c r="Q127" s="419" t="s">
        <v>1020</v>
      </c>
      <c r="R127" s="484"/>
    </row>
    <row r="128" spans="2:20" ht="18" customHeight="1">
      <c r="B128" s="386"/>
      <c r="C128" s="386" t="s">
        <v>966</v>
      </c>
      <c r="D128" s="386" t="s">
        <v>966</v>
      </c>
      <c r="E128" s="692" t="s">
        <v>1276</v>
      </c>
      <c r="F128" s="551"/>
      <c r="G128" s="551">
        <v>1</v>
      </c>
      <c r="H128" s="415">
        <v>2500</v>
      </c>
      <c r="I128" s="415">
        <v>2500</v>
      </c>
      <c r="J128" s="483"/>
      <c r="K128" s="386"/>
      <c r="L128" s="386"/>
      <c r="M128" s="386"/>
      <c r="N128" s="386"/>
      <c r="O128" s="291"/>
      <c r="P128" s="483"/>
      <c r="Q128" s="484"/>
      <c r="R128" s="484"/>
    </row>
    <row r="129" spans="2:18" ht="18" customHeight="1">
      <c r="B129" s="386"/>
      <c r="C129" s="386" t="s">
        <v>966</v>
      </c>
      <c r="D129" s="386" t="s">
        <v>966</v>
      </c>
      <c r="E129" s="692" t="s">
        <v>2026</v>
      </c>
      <c r="F129" s="551"/>
      <c r="G129" s="551">
        <v>10</v>
      </c>
      <c r="H129" s="415">
        <v>1392</v>
      </c>
      <c r="I129" s="415">
        <v>13920</v>
      </c>
      <c r="J129" s="483"/>
      <c r="K129" s="386"/>
      <c r="L129" s="386"/>
      <c r="M129" s="386"/>
      <c r="N129" s="386"/>
      <c r="O129" s="291"/>
      <c r="P129" s="483"/>
      <c r="Q129" s="484"/>
      <c r="R129" s="484"/>
    </row>
    <row r="130" spans="2:18" ht="18" customHeight="1">
      <c r="B130" s="386"/>
      <c r="C130" s="386" t="s">
        <v>966</v>
      </c>
      <c r="D130" s="386" t="s">
        <v>966</v>
      </c>
      <c r="E130" s="692" t="s">
        <v>2027</v>
      </c>
      <c r="F130" s="551"/>
      <c r="G130" s="551">
        <v>1</v>
      </c>
      <c r="H130" s="415">
        <v>1900</v>
      </c>
      <c r="I130" s="415">
        <v>1900</v>
      </c>
      <c r="J130" s="483"/>
      <c r="K130" s="386"/>
      <c r="L130" s="386"/>
      <c r="M130" s="386"/>
      <c r="N130" s="386"/>
      <c r="O130" s="291"/>
      <c r="P130" s="483"/>
      <c r="Q130" s="484"/>
      <c r="R130" s="484"/>
    </row>
    <row r="131" spans="2:18" ht="18" customHeight="1">
      <c r="B131" s="386"/>
      <c r="C131" s="386" t="s">
        <v>966</v>
      </c>
      <c r="D131" s="386" t="s">
        <v>966</v>
      </c>
      <c r="E131" s="692" t="s">
        <v>1276</v>
      </c>
      <c r="F131" s="551"/>
      <c r="G131" s="551">
        <v>4</v>
      </c>
      <c r="H131" s="415">
        <v>2300</v>
      </c>
      <c r="I131" s="415">
        <v>9200</v>
      </c>
      <c r="J131" s="483"/>
      <c r="K131" s="386"/>
      <c r="L131" s="386"/>
      <c r="M131" s="386"/>
      <c r="N131" s="386"/>
      <c r="O131" s="291"/>
      <c r="P131" s="483"/>
      <c r="Q131" s="484"/>
      <c r="R131" s="484"/>
    </row>
    <row r="132" spans="2:18" ht="18" customHeight="1">
      <c r="B132" s="386"/>
      <c r="C132" s="386" t="s">
        <v>966</v>
      </c>
      <c r="D132" s="386" t="s">
        <v>966</v>
      </c>
      <c r="E132" s="692" t="s">
        <v>2028</v>
      </c>
      <c r="F132" s="386"/>
      <c r="G132" s="551">
        <v>500</v>
      </c>
      <c r="H132" s="415">
        <v>39</v>
      </c>
      <c r="I132" s="415">
        <v>19500</v>
      </c>
      <c r="J132" s="483"/>
      <c r="K132" s="386"/>
      <c r="L132" s="386"/>
      <c r="M132" s="386"/>
      <c r="N132" s="386"/>
      <c r="O132" s="291"/>
      <c r="P132" s="483"/>
      <c r="Q132" s="484"/>
      <c r="R132" s="484"/>
    </row>
    <row r="133" spans="2:18" ht="18" customHeight="1">
      <c r="B133" s="386"/>
      <c r="C133" s="291"/>
      <c r="D133" s="291"/>
      <c r="E133" s="386"/>
      <c r="F133" s="551"/>
      <c r="G133" s="551"/>
      <c r="H133" s="415"/>
      <c r="I133" s="415"/>
      <c r="J133" s="483"/>
      <c r="K133" s="386"/>
      <c r="L133" s="386"/>
      <c r="M133" s="386"/>
      <c r="N133" s="386"/>
      <c r="O133" s="291"/>
      <c r="P133" s="483"/>
      <c r="Q133" s="484"/>
      <c r="R133" s="484"/>
    </row>
    <row r="134" spans="2:18" ht="18" customHeight="1">
      <c r="B134" s="363" t="s">
        <v>153</v>
      </c>
      <c r="C134" s="413" t="s">
        <v>94</v>
      </c>
      <c r="D134" s="413" t="s">
        <v>1026</v>
      </c>
      <c r="E134" s="692" t="s">
        <v>2029</v>
      </c>
      <c r="F134" s="551"/>
      <c r="G134" s="551">
        <v>30</v>
      </c>
      <c r="H134" s="415">
        <v>684</v>
      </c>
      <c r="I134" s="415">
        <v>20520</v>
      </c>
      <c r="J134" s="483"/>
      <c r="K134" s="386" t="s">
        <v>1066</v>
      </c>
      <c r="L134" s="386"/>
      <c r="M134" s="386"/>
      <c r="N134" s="386"/>
      <c r="O134" s="291"/>
      <c r="P134" s="483"/>
      <c r="Q134" s="484"/>
      <c r="R134" s="484"/>
    </row>
    <row r="135" spans="2:18" ht="18" customHeight="1">
      <c r="B135" s="386"/>
      <c r="C135" s="413" t="s">
        <v>94</v>
      </c>
      <c r="D135" s="413" t="s">
        <v>1026</v>
      </c>
      <c r="E135" s="692" t="s">
        <v>2030</v>
      </c>
      <c r="F135" s="551"/>
      <c r="G135" s="551">
        <v>20</v>
      </c>
      <c r="H135" s="415">
        <v>900</v>
      </c>
      <c r="I135" s="415">
        <v>18000</v>
      </c>
      <c r="J135" s="483"/>
      <c r="K135" s="386" t="s">
        <v>1066</v>
      </c>
      <c r="L135" s="386"/>
      <c r="M135" s="386"/>
      <c r="N135" s="386"/>
      <c r="O135" s="291"/>
      <c r="P135" s="483"/>
      <c r="Q135" s="484"/>
      <c r="R135" s="484"/>
    </row>
    <row r="136" spans="2:18" ht="18" customHeight="1">
      <c r="B136" s="386"/>
      <c r="C136" s="413" t="s">
        <v>94</v>
      </c>
      <c r="D136" s="413" t="s">
        <v>1026</v>
      </c>
      <c r="E136" s="692" t="s">
        <v>2031</v>
      </c>
      <c r="F136" s="551"/>
      <c r="G136" s="551">
        <v>1</v>
      </c>
      <c r="H136" s="415">
        <v>8520</v>
      </c>
      <c r="I136" s="415">
        <v>8520</v>
      </c>
      <c r="J136" s="483"/>
      <c r="K136" s="386" t="s">
        <v>2032</v>
      </c>
      <c r="L136" s="386"/>
      <c r="M136" s="386"/>
      <c r="N136" s="386"/>
      <c r="O136" s="291"/>
      <c r="P136" s="483"/>
      <c r="Q136" s="484"/>
      <c r="R136" s="484"/>
    </row>
    <row r="137" spans="2:18" ht="18" customHeight="1">
      <c r="B137" s="386"/>
      <c r="C137" s="413" t="s">
        <v>94</v>
      </c>
      <c r="D137" s="413" t="s">
        <v>1026</v>
      </c>
      <c r="E137" s="386" t="s">
        <v>254</v>
      </c>
      <c r="F137" s="551"/>
      <c r="G137" s="551">
        <v>1</v>
      </c>
      <c r="H137" s="415">
        <v>2000</v>
      </c>
      <c r="I137" s="415">
        <v>2000</v>
      </c>
      <c r="J137" s="483"/>
      <c r="K137" s="386"/>
      <c r="L137" s="386"/>
      <c r="M137" s="386"/>
      <c r="N137" s="386"/>
      <c r="O137" s="291"/>
      <c r="P137" s="483"/>
      <c r="Q137" s="484"/>
      <c r="R137" s="484"/>
    </row>
    <row r="138" spans="2:18" ht="18" customHeight="1">
      <c r="B138" s="386"/>
      <c r="C138" s="291"/>
      <c r="D138" s="291"/>
      <c r="E138" s="386"/>
      <c r="F138" s="551"/>
      <c r="G138" s="551"/>
      <c r="H138" s="415"/>
      <c r="I138" s="415"/>
      <c r="J138" s="483"/>
      <c r="K138" s="386"/>
      <c r="L138" s="386"/>
      <c r="M138" s="386"/>
      <c r="N138" s="386"/>
      <c r="O138" s="291"/>
      <c r="P138" s="483"/>
      <c r="Q138" s="484"/>
      <c r="R138" s="484"/>
    </row>
    <row r="139" spans="2:18" ht="18" customHeight="1">
      <c r="B139" s="386"/>
      <c r="C139" s="291"/>
      <c r="D139" s="291"/>
      <c r="E139" s="386"/>
      <c r="F139" s="551"/>
      <c r="G139" s="551"/>
      <c r="H139" s="415"/>
      <c r="I139" s="415"/>
      <c r="J139" s="483"/>
      <c r="K139" s="386"/>
      <c r="L139" s="386"/>
      <c r="M139" s="386"/>
      <c r="N139" s="386"/>
      <c r="O139" s="291"/>
      <c r="P139" s="483"/>
      <c r="Q139" s="484"/>
      <c r="R139" s="484"/>
    </row>
    <row r="140" spans="2:18" ht="18" customHeight="1">
      <c r="B140" s="386"/>
      <c r="C140" s="291"/>
      <c r="D140" s="291"/>
      <c r="E140" s="386"/>
      <c r="F140" s="551"/>
      <c r="G140" s="551"/>
      <c r="H140" s="415"/>
      <c r="I140" s="415"/>
      <c r="J140" s="483"/>
      <c r="K140" s="386"/>
      <c r="L140" s="386"/>
      <c r="M140" s="386"/>
      <c r="N140" s="386"/>
      <c r="O140" s="291"/>
      <c r="P140" s="483"/>
      <c r="Q140" s="484"/>
      <c r="R140" s="484"/>
    </row>
    <row r="141" spans="2:18" ht="18" customHeight="1"/>
    <row r="142" spans="2:18" ht="18" customHeight="1"/>
    <row r="143" spans="2:18" ht="18" customHeight="1"/>
    <row r="144" spans="2:18"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sheetData>
  <autoFilter ref="B8:S124" xr:uid="{4896963D-1C9C-4FD9-BA87-7BB9BFAD8260}"/>
  <mergeCells count="17">
    <mergeCell ref="J122:J123"/>
    <mergeCell ref="B6:D6"/>
    <mergeCell ref="H11:H57"/>
    <mergeCell ref="I11:I57"/>
    <mergeCell ref="H58:H59"/>
    <mergeCell ref="I58:I59"/>
    <mergeCell ref="F122:F123"/>
    <mergeCell ref="G122:G123"/>
    <mergeCell ref="H122:H123"/>
    <mergeCell ref="I122:I123"/>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24AC-48E8-45E0-AE7E-62F805DAF778}">
  <sheetPr>
    <pageSetUpPr fitToPage="1"/>
  </sheetPr>
  <dimension ref="A2:T123"/>
  <sheetViews>
    <sheetView zoomScale="85" zoomScaleNormal="85" workbookViewId="0">
      <pane xSplit="11" ySplit="8" topLeftCell="M72" activePane="bottomRight" state="frozen"/>
      <selection pane="topRight" activeCell="K1" sqref="K1"/>
      <selection pane="bottomLeft" activeCell="A9" sqref="A9"/>
      <selection pane="bottomRight" activeCell="E5" sqref="E5"/>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97" customWidth="1"/>
    <col min="19"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384" width="9" style="353"/>
  </cols>
  <sheetData>
    <row r="2" spans="2:19" ht="20.100000000000001" customHeight="1">
      <c r="B2" s="346" t="s">
        <v>0</v>
      </c>
      <c r="C2" s="346"/>
      <c r="D2" s="346"/>
      <c r="E2" s="347" t="s">
        <v>1007</v>
      </c>
      <c r="H2" s="349" t="s">
        <v>2</v>
      </c>
      <c r="I2" s="350"/>
      <c r="J2" s="351"/>
      <c r="K2" s="396">
        <f>SUM(I:I)</f>
        <v>9229808</v>
      </c>
    </row>
    <row r="3" spans="2:19" ht="20.100000000000001" customHeight="1">
      <c r="B3" s="346" t="s">
        <v>3</v>
      </c>
      <c r="C3" s="346"/>
      <c r="D3" s="346"/>
      <c r="E3" s="347" t="s">
        <v>2033</v>
      </c>
    </row>
    <row r="4" spans="2:19" ht="20.100000000000001" customHeight="1">
      <c r="B4" s="346" t="s">
        <v>5</v>
      </c>
      <c r="C4" s="346"/>
      <c r="D4" s="346"/>
      <c r="E4" s="347">
        <v>128417</v>
      </c>
      <c r="H4" s="349" t="s">
        <v>2009</v>
      </c>
      <c r="I4" s="350"/>
      <c r="J4" s="351"/>
      <c r="K4" s="658">
        <v>4</v>
      </c>
    </row>
    <row r="5" spans="2:19" ht="20.100000000000001" customHeight="1">
      <c r="B5" s="346" t="s">
        <v>6</v>
      </c>
      <c r="C5" s="346"/>
      <c r="D5" s="346"/>
      <c r="E5" s="359">
        <v>42139</v>
      </c>
      <c r="H5" s="349" t="s">
        <v>2010</v>
      </c>
      <c r="I5" s="350"/>
      <c r="J5" s="351"/>
      <c r="K5" s="396">
        <f>K2/K4</f>
        <v>2307452</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7" t="s">
        <v>15</v>
      </c>
      <c r="L8" s="537" t="s">
        <v>16</v>
      </c>
      <c r="M8" s="537" t="s">
        <v>17</v>
      </c>
      <c r="N8" s="530" t="s">
        <v>18</v>
      </c>
      <c r="O8" s="530" t="s">
        <v>19</v>
      </c>
      <c r="P8" s="537" t="s">
        <v>20</v>
      </c>
      <c r="Q8" s="538" t="s">
        <v>21</v>
      </c>
      <c r="R8" s="538" t="s">
        <v>151</v>
      </c>
    </row>
    <row r="9" spans="2:19" s="360" customFormat="1" ht="18" customHeight="1">
      <c r="B9" s="25"/>
      <c r="C9" s="401" t="s">
        <v>1009</v>
      </c>
      <c r="D9" s="401" t="s">
        <v>1009</v>
      </c>
      <c r="E9" s="401" t="s">
        <v>1010</v>
      </c>
      <c r="F9" s="539">
        <v>1</v>
      </c>
      <c r="G9" s="539">
        <f>F9*$K$4</f>
        <v>4</v>
      </c>
      <c r="H9" s="416">
        <v>546000</v>
      </c>
      <c r="I9" s="540">
        <f>G9*H9</f>
        <v>2184000</v>
      </c>
      <c r="J9" s="156"/>
      <c r="K9" s="16" t="s">
        <v>1613</v>
      </c>
      <c r="L9" s="79" t="s">
        <v>1011</v>
      </c>
      <c r="M9" s="158"/>
      <c r="N9" s="152"/>
      <c r="O9" s="152"/>
      <c r="P9" s="660"/>
      <c r="Q9" s="152"/>
      <c r="R9" s="154"/>
      <c r="S9" s="386"/>
    </row>
    <row r="10" spans="2:19" s="360" customFormat="1" ht="18" customHeight="1">
      <c r="B10" s="25"/>
      <c r="C10" s="401" t="s">
        <v>1009</v>
      </c>
      <c r="D10" s="401" t="s">
        <v>1009</v>
      </c>
      <c r="E10" s="401" t="s">
        <v>1614</v>
      </c>
      <c r="F10" s="539">
        <v>1</v>
      </c>
      <c r="G10" s="539">
        <f t="shared" ref="G10:G73" si="0">F10*$K$4</f>
        <v>4</v>
      </c>
      <c r="H10" s="416">
        <v>5500</v>
      </c>
      <c r="I10" s="540">
        <f>G10*H10</f>
        <v>22000</v>
      </c>
      <c r="J10" s="156"/>
      <c r="K10" s="401" t="s">
        <v>1614</v>
      </c>
      <c r="L10" s="79"/>
      <c r="M10" s="158"/>
      <c r="N10" s="152"/>
      <c r="O10" s="152"/>
      <c r="P10" s="660"/>
      <c r="Q10" s="152"/>
      <c r="R10" s="154"/>
      <c r="S10" s="386"/>
    </row>
    <row r="11" spans="2:19" s="360" customFormat="1" ht="18" customHeight="1">
      <c r="B11" s="78"/>
      <c r="C11" s="413" t="s">
        <v>165</v>
      </c>
      <c r="D11" s="413" t="s">
        <v>165</v>
      </c>
      <c r="E11" s="401" t="s">
        <v>1029</v>
      </c>
      <c r="F11" s="539">
        <v>1</v>
      </c>
      <c r="G11" s="539">
        <f t="shared" si="0"/>
        <v>4</v>
      </c>
      <c r="H11" s="661">
        <v>918500</v>
      </c>
      <c r="I11" s="661">
        <f>H11*K4</f>
        <v>3674000</v>
      </c>
      <c r="J11" s="156"/>
      <c r="K11" s="16" t="s">
        <v>1030</v>
      </c>
      <c r="L11" s="158"/>
      <c r="M11" s="158"/>
      <c r="N11" s="152"/>
      <c r="O11" s="152"/>
      <c r="P11" s="660"/>
      <c r="Q11" s="152"/>
      <c r="R11" s="154"/>
      <c r="S11" s="386"/>
    </row>
    <row r="12" spans="2:19" s="360" customFormat="1" ht="18" customHeight="1">
      <c r="B12" s="78"/>
      <c r="C12" s="413" t="s">
        <v>165</v>
      </c>
      <c r="D12" s="413" t="s">
        <v>165</v>
      </c>
      <c r="E12" s="401" t="s">
        <v>1072</v>
      </c>
      <c r="F12" s="539">
        <v>1</v>
      </c>
      <c r="G12" s="539">
        <f t="shared" si="0"/>
        <v>4</v>
      </c>
      <c r="H12" s="662"/>
      <c r="I12" s="662"/>
      <c r="J12" s="156"/>
      <c r="K12" s="401" t="s">
        <v>1073</v>
      </c>
      <c r="L12" s="58" t="s">
        <v>1680</v>
      </c>
      <c r="M12" s="158"/>
      <c r="N12" s="152"/>
      <c r="O12" s="152"/>
      <c r="P12" s="660"/>
      <c r="Q12" s="152"/>
      <c r="R12" s="154"/>
      <c r="S12" s="386"/>
    </row>
    <row r="13" spans="2:19" s="360" customFormat="1" ht="18" customHeight="1">
      <c r="B13" s="78"/>
      <c r="C13" s="413" t="s">
        <v>165</v>
      </c>
      <c r="D13" s="413" t="s">
        <v>165</v>
      </c>
      <c r="E13" s="401" t="s">
        <v>1074</v>
      </c>
      <c r="F13" s="539">
        <v>1</v>
      </c>
      <c r="G13" s="539">
        <f t="shared" si="0"/>
        <v>4</v>
      </c>
      <c r="H13" s="662"/>
      <c r="I13" s="662"/>
      <c r="J13" s="156"/>
      <c r="K13" s="401" t="s">
        <v>1075</v>
      </c>
      <c r="L13" s="58" t="s">
        <v>1680</v>
      </c>
      <c r="M13" s="158"/>
      <c r="N13" s="152"/>
      <c r="O13" s="152"/>
      <c r="P13" s="660"/>
      <c r="Q13" s="152"/>
      <c r="R13" s="154"/>
      <c r="S13" s="386"/>
    </row>
    <row r="14" spans="2:19" s="360" customFormat="1" ht="18" customHeight="1">
      <c r="B14" s="78"/>
      <c r="C14" s="413" t="s">
        <v>165</v>
      </c>
      <c r="D14" s="413" t="s">
        <v>165</v>
      </c>
      <c r="E14" s="401" t="s">
        <v>1076</v>
      </c>
      <c r="F14" s="539">
        <v>1</v>
      </c>
      <c r="G14" s="539">
        <f t="shared" si="0"/>
        <v>4</v>
      </c>
      <c r="H14" s="662"/>
      <c r="I14" s="662"/>
      <c r="J14" s="156"/>
      <c r="K14" s="401" t="s">
        <v>1077</v>
      </c>
      <c r="L14" s="58" t="s">
        <v>1680</v>
      </c>
      <c r="M14" s="158"/>
      <c r="N14" s="152"/>
      <c r="O14" s="152"/>
      <c r="P14" s="660"/>
      <c r="Q14" s="152"/>
      <c r="R14" s="154"/>
      <c r="S14" s="386"/>
    </row>
    <row r="15" spans="2:19" s="360" customFormat="1" ht="18" customHeight="1">
      <c r="B15" s="78"/>
      <c r="C15" s="413" t="s">
        <v>165</v>
      </c>
      <c r="D15" s="413" t="s">
        <v>165</v>
      </c>
      <c r="E15" s="401" t="s">
        <v>1616</v>
      </c>
      <c r="F15" s="539">
        <v>1</v>
      </c>
      <c r="G15" s="539">
        <f t="shared" si="0"/>
        <v>4</v>
      </c>
      <c r="H15" s="662"/>
      <c r="I15" s="662"/>
      <c r="J15" s="156"/>
      <c r="K15" s="401" t="s">
        <v>1079</v>
      </c>
      <c r="L15" s="58" t="s">
        <v>1680</v>
      </c>
      <c r="M15" s="158"/>
      <c r="N15" s="152"/>
      <c r="O15" s="152"/>
      <c r="P15" s="660"/>
      <c r="Q15" s="152"/>
      <c r="R15" s="154"/>
      <c r="S15" s="386"/>
    </row>
    <row r="16" spans="2:19" s="360" customFormat="1" ht="18" customHeight="1">
      <c r="B16" s="78"/>
      <c r="C16" s="413" t="s">
        <v>165</v>
      </c>
      <c r="D16" s="413" t="s">
        <v>165</v>
      </c>
      <c r="E16" s="401" t="s">
        <v>1617</v>
      </c>
      <c r="F16" s="539">
        <v>1</v>
      </c>
      <c r="G16" s="539">
        <f t="shared" si="0"/>
        <v>4</v>
      </c>
      <c r="H16" s="662"/>
      <c r="I16" s="662"/>
      <c r="J16" s="156"/>
      <c r="K16" s="401" t="s">
        <v>1081</v>
      </c>
      <c r="L16" s="58" t="s">
        <v>1680</v>
      </c>
      <c r="M16" s="158"/>
      <c r="N16" s="152"/>
      <c r="O16" s="152"/>
      <c r="P16" s="660"/>
      <c r="Q16" s="152"/>
      <c r="R16" s="154"/>
      <c r="S16" s="386"/>
    </row>
    <row r="17" spans="1:19" s="360" customFormat="1" ht="18" customHeight="1">
      <c r="B17" s="78"/>
      <c r="C17" s="413" t="s">
        <v>165</v>
      </c>
      <c r="D17" s="413" t="s">
        <v>165</v>
      </c>
      <c r="E17" s="401" t="s">
        <v>1618</v>
      </c>
      <c r="F17" s="539">
        <v>1</v>
      </c>
      <c r="G17" s="539">
        <f t="shared" si="0"/>
        <v>4</v>
      </c>
      <c r="H17" s="662"/>
      <c r="I17" s="662"/>
      <c r="J17" s="156"/>
      <c r="K17" s="401" t="s">
        <v>1083</v>
      </c>
      <c r="L17" s="58" t="s">
        <v>1680</v>
      </c>
      <c r="M17" s="158"/>
      <c r="N17" s="152"/>
      <c r="O17" s="152"/>
      <c r="P17" s="660"/>
      <c r="Q17" s="152"/>
      <c r="R17" s="154"/>
      <c r="S17" s="386"/>
    </row>
    <row r="18" spans="1:19" s="360" customFormat="1" ht="18" customHeight="1">
      <c r="B18" s="78"/>
      <c r="C18" s="413" t="s">
        <v>165</v>
      </c>
      <c r="D18" s="413" t="s">
        <v>165</v>
      </c>
      <c r="E18" s="401" t="s">
        <v>1084</v>
      </c>
      <c r="F18" s="539">
        <v>1</v>
      </c>
      <c r="G18" s="539">
        <f t="shared" si="0"/>
        <v>4</v>
      </c>
      <c r="H18" s="662"/>
      <c r="I18" s="662"/>
      <c r="J18" s="156"/>
      <c r="K18" s="401" t="s">
        <v>1085</v>
      </c>
      <c r="L18" s="58" t="s">
        <v>1680</v>
      </c>
      <c r="M18" s="158"/>
      <c r="N18" s="152"/>
      <c r="O18" s="152"/>
      <c r="P18" s="660"/>
      <c r="Q18" s="152"/>
      <c r="R18" s="154"/>
      <c r="S18" s="386"/>
    </row>
    <row r="19" spans="1:19" s="360" customFormat="1" ht="18" customHeight="1">
      <c r="A19" s="373"/>
      <c r="B19" s="78"/>
      <c r="C19" s="413" t="s">
        <v>165</v>
      </c>
      <c r="D19" s="413" t="s">
        <v>165</v>
      </c>
      <c r="E19" s="401" t="s">
        <v>1086</v>
      </c>
      <c r="F19" s="539">
        <v>2</v>
      </c>
      <c r="G19" s="539">
        <f t="shared" si="0"/>
        <v>8</v>
      </c>
      <c r="H19" s="662"/>
      <c r="I19" s="662"/>
      <c r="J19" s="434"/>
      <c r="K19" s="236" t="s">
        <v>1087</v>
      </c>
      <c r="L19" s="58" t="s">
        <v>1680</v>
      </c>
      <c r="M19" s="369"/>
      <c r="N19" s="370"/>
      <c r="O19" s="370"/>
      <c r="P19" s="371"/>
      <c r="Q19" s="370"/>
      <c r="R19" s="372"/>
      <c r="S19" s="543"/>
    </row>
    <row r="20" spans="1:19" s="360" customFormat="1" ht="18" customHeight="1">
      <c r="B20" s="78"/>
      <c r="C20" s="413" t="s">
        <v>165</v>
      </c>
      <c r="D20" s="413" t="s">
        <v>165</v>
      </c>
      <c r="E20" s="401" t="s">
        <v>1088</v>
      </c>
      <c r="F20" s="539">
        <v>1</v>
      </c>
      <c r="G20" s="539">
        <f t="shared" si="0"/>
        <v>4</v>
      </c>
      <c r="H20" s="662"/>
      <c r="I20" s="662"/>
      <c r="J20" s="23"/>
      <c r="K20" s="16" t="s">
        <v>1089</v>
      </c>
      <c r="L20" s="58" t="s">
        <v>1680</v>
      </c>
      <c r="M20" s="158"/>
      <c r="N20" s="152"/>
      <c r="O20" s="152"/>
      <c r="P20" s="660"/>
      <c r="Q20" s="152"/>
      <c r="R20" s="154"/>
      <c r="S20" s="386"/>
    </row>
    <row r="21" spans="1:19" s="360" customFormat="1" ht="18" customHeight="1">
      <c r="B21" s="78"/>
      <c r="C21" s="413" t="s">
        <v>165</v>
      </c>
      <c r="D21" s="413" t="s">
        <v>165</v>
      </c>
      <c r="E21" s="401" t="s">
        <v>1090</v>
      </c>
      <c r="F21" s="539">
        <v>1</v>
      </c>
      <c r="G21" s="539">
        <f t="shared" si="0"/>
        <v>4</v>
      </c>
      <c r="H21" s="662"/>
      <c r="I21" s="662"/>
      <c r="J21" s="23"/>
      <c r="K21" s="16" t="s">
        <v>1091</v>
      </c>
      <c r="L21" s="58" t="s">
        <v>1680</v>
      </c>
      <c r="M21" s="158"/>
      <c r="N21" s="152"/>
      <c r="O21" s="152"/>
      <c r="P21" s="660"/>
      <c r="Q21" s="152"/>
      <c r="R21" s="154"/>
      <c r="S21" s="386"/>
    </row>
    <row r="22" spans="1:19" s="360" customFormat="1" ht="18" customHeight="1">
      <c r="B22" s="78"/>
      <c r="C22" s="413" t="s">
        <v>165</v>
      </c>
      <c r="D22" s="413" t="s">
        <v>165</v>
      </c>
      <c r="E22" s="401" t="s">
        <v>1092</v>
      </c>
      <c r="F22" s="539">
        <v>1</v>
      </c>
      <c r="G22" s="539">
        <f t="shared" si="0"/>
        <v>4</v>
      </c>
      <c r="H22" s="662"/>
      <c r="I22" s="662"/>
      <c r="J22" s="23"/>
      <c r="K22" s="16" t="s">
        <v>1093</v>
      </c>
      <c r="L22" s="58" t="s">
        <v>1680</v>
      </c>
      <c r="M22" s="158"/>
      <c r="N22" s="152"/>
      <c r="O22" s="152"/>
      <c r="P22" s="660"/>
      <c r="Q22" s="152"/>
      <c r="R22" s="154"/>
      <c r="S22" s="386"/>
    </row>
    <row r="23" spans="1:19" s="360" customFormat="1" ht="18" customHeight="1">
      <c r="B23" s="78"/>
      <c r="C23" s="413" t="s">
        <v>165</v>
      </c>
      <c r="D23" s="413" t="s">
        <v>165</v>
      </c>
      <c r="E23" s="401" t="s">
        <v>1619</v>
      </c>
      <c r="F23" s="539">
        <v>1</v>
      </c>
      <c r="G23" s="539">
        <f t="shared" si="0"/>
        <v>4</v>
      </c>
      <c r="H23" s="662"/>
      <c r="I23" s="662"/>
      <c r="J23" s="23"/>
      <c r="K23" s="16" t="s">
        <v>1620</v>
      </c>
      <c r="L23" s="58" t="s">
        <v>1680</v>
      </c>
      <c r="M23" s="158"/>
      <c r="N23" s="152"/>
      <c r="O23" s="152"/>
      <c r="P23" s="660"/>
      <c r="Q23" s="152"/>
      <c r="R23" s="154"/>
      <c r="S23" s="386"/>
    </row>
    <row r="24" spans="1:19" s="360" customFormat="1" ht="18" customHeight="1">
      <c r="B24" s="78"/>
      <c r="C24" s="413" t="s">
        <v>165</v>
      </c>
      <c r="D24" s="413" t="s">
        <v>165</v>
      </c>
      <c r="E24" s="401" t="s">
        <v>1621</v>
      </c>
      <c r="F24" s="539">
        <v>4</v>
      </c>
      <c r="G24" s="539">
        <f t="shared" si="0"/>
        <v>16</v>
      </c>
      <c r="H24" s="662"/>
      <c r="I24" s="662"/>
      <c r="J24" s="156"/>
      <c r="K24" s="16"/>
      <c r="L24" s="58" t="s">
        <v>1680</v>
      </c>
      <c r="M24" s="158"/>
      <c r="N24" s="152"/>
      <c r="O24" s="152"/>
      <c r="P24" s="660"/>
      <c r="Q24" s="152"/>
      <c r="R24" s="154"/>
      <c r="S24" s="386"/>
    </row>
    <row r="25" spans="1:19" s="360" customFormat="1" ht="18" customHeight="1">
      <c r="B25" s="78"/>
      <c r="C25" s="545" t="s">
        <v>165</v>
      </c>
      <c r="D25" s="545" t="s">
        <v>165</v>
      </c>
      <c r="E25" s="546" t="s">
        <v>1153</v>
      </c>
      <c r="F25" s="547">
        <v>1</v>
      </c>
      <c r="G25" s="539">
        <f t="shared" si="0"/>
        <v>4</v>
      </c>
      <c r="H25" s="662"/>
      <c r="I25" s="662"/>
      <c r="J25" s="549"/>
      <c r="K25" s="550" t="s">
        <v>1154</v>
      </c>
      <c r="L25" s="58" t="s">
        <v>1680</v>
      </c>
      <c r="M25" s="158"/>
      <c r="N25" s="152"/>
      <c r="O25" s="152"/>
      <c r="P25" s="660"/>
      <c r="Q25" s="152"/>
      <c r="R25" s="154"/>
      <c r="S25" s="386"/>
    </row>
    <row r="26" spans="1:19" s="360" customFormat="1" ht="18" customHeight="1">
      <c r="B26" s="78"/>
      <c r="C26" s="413" t="s">
        <v>165</v>
      </c>
      <c r="D26" s="413" t="s">
        <v>165</v>
      </c>
      <c r="E26" s="418" t="s">
        <v>1155</v>
      </c>
      <c r="F26" s="539">
        <v>1</v>
      </c>
      <c r="G26" s="539">
        <f t="shared" si="0"/>
        <v>4</v>
      </c>
      <c r="H26" s="662"/>
      <c r="I26" s="662"/>
      <c r="J26" s="156"/>
      <c r="K26" s="158" t="s">
        <v>1156</v>
      </c>
      <c r="L26" s="58" t="s">
        <v>1680</v>
      </c>
      <c r="M26" s="158"/>
      <c r="N26" s="152"/>
      <c r="O26" s="152"/>
      <c r="P26" s="660"/>
      <c r="Q26" s="152"/>
      <c r="R26" s="154"/>
      <c r="S26" s="386"/>
    </row>
    <row r="27" spans="1:19" s="360" customFormat="1" ht="18" customHeight="1">
      <c r="B27" s="78"/>
      <c r="C27" s="413" t="s">
        <v>165</v>
      </c>
      <c r="D27" s="413" t="s">
        <v>165</v>
      </c>
      <c r="E27" s="418" t="s">
        <v>1157</v>
      </c>
      <c r="F27" s="539">
        <v>1</v>
      </c>
      <c r="G27" s="539">
        <f t="shared" si="0"/>
        <v>4</v>
      </c>
      <c r="H27" s="662"/>
      <c r="I27" s="662"/>
      <c r="J27" s="156"/>
      <c r="K27" s="158" t="s">
        <v>1158</v>
      </c>
      <c r="L27" s="58" t="s">
        <v>1680</v>
      </c>
      <c r="M27" s="158"/>
      <c r="N27" s="152"/>
      <c r="O27" s="152"/>
      <c r="P27" s="660"/>
      <c r="Q27" s="152"/>
      <c r="R27" s="154"/>
      <c r="S27" s="386"/>
    </row>
    <row r="28" spans="1:19" s="360" customFormat="1" ht="18" customHeight="1">
      <c r="B28" s="78"/>
      <c r="C28" s="413" t="s">
        <v>165</v>
      </c>
      <c r="D28" s="413" t="s">
        <v>165</v>
      </c>
      <c r="E28" s="418" t="s">
        <v>1159</v>
      </c>
      <c r="F28" s="539">
        <v>1</v>
      </c>
      <c r="G28" s="539">
        <f t="shared" si="0"/>
        <v>4</v>
      </c>
      <c r="H28" s="662"/>
      <c r="I28" s="662"/>
      <c r="J28" s="156"/>
      <c r="K28" s="158" t="s">
        <v>1160</v>
      </c>
      <c r="L28" s="58" t="s">
        <v>1680</v>
      </c>
      <c r="M28" s="158"/>
      <c r="N28" s="152"/>
      <c r="O28" s="152"/>
      <c r="P28" s="660"/>
      <c r="Q28" s="152"/>
      <c r="R28" s="154"/>
      <c r="S28" s="386"/>
    </row>
    <row r="29" spans="1:19" s="360" customFormat="1" ht="18" customHeight="1">
      <c r="B29" s="78"/>
      <c r="C29" s="413" t="s">
        <v>165</v>
      </c>
      <c r="D29" s="413" t="s">
        <v>165</v>
      </c>
      <c r="E29" s="418" t="s">
        <v>1161</v>
      </c>
      <c r="F29" s="539">
        <v>1</v>
      </c>
      <c r="G29" s="539">
        <f t="shared" si="0"/>
        <v>4</v>
      </c>
      <c r="H29" s="662"/>
      <c r="I29" s="662"/>
      <c r="J29" s="156"/>
      <c r="K29" s="158" t="s">
        <v>1162</v>
      </c>
      <c r="L29" s="58" t="s">
        <v>1680</v>
      </c>
      <c r="M29" s="158"/>
      <c r="N29" s="152"/>
      <c r="O29" s="152"/>
      <c r="P29" s="660"/>
      <c r="Q29" s="152"/>
      <c r="R29" s="154"/>
      <c r="S29" s="386"/>
    </row>
    <row r="30" spans="1:19" s="360" customFormat="1" ht="18" customHeight="1">
      <c r="B30" s="363"/>
      <c r="C30" s="413" t="s">
        <v>165</v>
      </c>
      <c r="D30" s="413" t="s">
        <v>165</v>
      </c>
      <c r="E30" s="401" t="s">
        <v>1164</v>
      </c>
      <c r="F30" s="539">
        <v>4</v>
      </c>
      <c r="G30" s="539">
        <f t="shared" si="0"/>
        <v>16</v>
      </c>
      <c r="H30" s="662"/>
      <c r="I30" s="662"/>
      <c r="J30" s="156"/>
      <c r="K30" s="417" t="s">
        <v>1165</v>
      </c>
      <c r="L30" s="58" t="s">
        <v>1680</v>
      </c>
      <c r="M30" s="158"/>
      <c r="N30" s="152"/>
      <c r="O30" s="152"/>
      <c r="P30" s="660"/>
      <c r="Q30" s="152"/>
      <c r="R30" s="154"/>
      <c r="S30" s="386"/>
    </row>
    <row r="31" spans="1:19" s="360" customFormat="1" ht="18" customHeight="1">
      <c r="B31" s="363"/>
      <c r="C31" s="413" t="s">
        <v>165</v>
      </c>
      <c r="D31" s="413" t="s">
        <v>165</v>
      </c>
      <c r="E31" s="401" t="s">
        <v>1166</v>
      </c>
      <c r="F31" s="539">
        <v>4</v>
      </c>
      <c r="G31" s="539">
        <f t="shared" si="0"/>
        <v>16</v>
      </c>
      <c r="H31" s="662"/>
      <c r="I31" s="662"/>
      <c r="J31" s="156"/>
      <c r="K31" s="417" t="s">
        <v>1167</v>
      </c>
      <c r="L31" s="58" t="s">
        <v>1680</v>
      </c>
      <c r="M31" s="158"/>
      <c r="N31" s="152"/>
      <c r="O31" s="152"/>
      <c r="P31" s="660"/>
      <c r="Q31" s="152"/>
      <c r="R31" s="154"/>
      <c r="S31" s="386"/>
    </row>
    <row r="32" spans="1:19" s="360" customFormat="1" ht="18" customHeight="1">
      <c r="B32" s="363"/>
      <c r="C32" s="413" t="s">
        <v>165</v>
      </c>
      <c r="D32" s="413" t="s">
        <v>165</v>
      </c>
      <c r="E32" s="401" t="s">
        <v>1168</v>
      </c>
      <c r="F32" s="551">
        <v>4</v>
      </c>
      <c r="G32" s="539">
        <f t="shared" si="0"/>
        <v>16</v>
      </c>
      <c r="H32" s="662"/>
      <c r="I32" s="662"/>
      <c r="J32" s="416"/>
      <c r="K32" s="417" t="s">
        <v>1169</v>
      </c>
      <c r="L32" s="58" t="s">
        <v>1680</v>
      </c>
      <c r="M32" s="418"/>
      <c r="N32" s="485"/>
      <c r="O32" s="485"/>
      <c r="P32" s="485"/>
      <c r="Q32" s="485"/>
      <c r="R32" s="389"/>
      <c r="S32" s="386"/>
    </row>
    <row r="33" spans="2:19" s="360" customFormat="1" ht="18" customHeight="1">
      <c r="B33" s="363"/>
      <c r="C33" s="413" t="s">
        <v>165</v>
      </c>
      <c r="D33" s="413" t="s">
        <v>165</v>
      </c>
      <c r="E33" s="401" t="s">
        <v>1170</v>
      </c>
      <c r="F33" s="551">
        <v>2</v>
      </c>
      <c r="G33" s="539">
        <f t="shared" si="0"/>
        <v>8</v>
      </c>
      <c r="H33" s="662"/>
      <c r="I33" s="662"/>
      <c r="J33" s="416"/>
      <c r="K33" s="418" t="s">
        <v>1171</v>
      </c>
      <c r="L33" s="58" t="s">
        <v>1680</v>
      </c>
      <c r="M33" s="418"/>
      <c r="N33" s="485"/>
      <c r="O33" s="485"/>
      <c r="P33" s="485"/>
      <c r="Q33" s="485"/>
      <c r="R33" s="389"/>
      <c r="S33" s="386"/>
    </row>
    <row r="34" spans="2:19" s="360" customFormat="1" ht="18" customHeight="1">
      <c r="B34" s="363"/>
      <c r="C34" s="552" t="s">
        <v>165</v>
      </c>
      <c r="D34" s="552" t="s">
        <v>165</v>
      </c>
      <c r="E34" s="465" t="s">
        <v>1172</v>
      </c>
      <c r="F34" s="553">
        <v>4</v>
      </c>
      <c r="G34" s="539">
        <f t="shared" si="0"/>
        <v>16</v>
      </c>
      <c r="H34" s="662"/>
      <c r="I34" s="662"/>
      <c r="J34" s="468"/>
      <c r="K34" s="469" t="s">
        <v>1173</v>
      </c>
      <c r="L34" s="58" t="s">
        <v>1680</v>
      </c>
      <c r="M34" s="418"/>
      <c r="N34" s="485"/>
      <c r="O34" s="485"/>
      <c r="P34" s="485"/>
      <c r="Q34" s="485"/>
      <c r="R34" s="389"/>
      <c r="S34" s="386"/>
    </row>
    <row r="35" spans="2:19" ht="18" customHeight="1">
      <c r="B35" s="363"/>
      <c r="C35" s="545" t="s">
        <v>165</v>
      </c>
      <c r="D35" s="545" t="s">
        <v>165</v>
      </c>
      <c r="E35" s="554" t="s">
        <v>1182</v>
      </c>
      <c r="F35" s="547">
        <v>1</v>
      </c>
      <c r="G35" s="539">
        <f t="shared" si="0"/>
        <v>4</v>
      </c>
      <c r="H35" s="662"/>
      <c r="I35" s="662"/>
      <c r="J35" s="555"/>
      <c r="K35" s="556" t="s">
        <v>1183</v>
      </c>
      <c r="L35" s="58" t="s">
        <v>1680</v>
      </c>
      <c r="M35" s="418"/>
      <c r="N35" s="485"/>
      <c r="O35" s="485"/>
      <c r="P35" s="485"/>
      <c r="Q35" s="485"/>
      <c r="R35" s="389"/>
      <c r="S35" s="291"/>
    </row>
    <row r="36" spans="2:19" ht="18" customHeight="1">
      <c r="B36" s="363"/>
      <c r="C36" s="413" t="s">
        <v>165</v>
      </c>
      <c r="D36" s="413" t="s">
        <v>165</v>
      </c>
      <c r="E36" s="414" t="s">
        <v>1184</v>
      </c>
      <c r="F36" s="539">
        <v>8</v>
      </c>
      <c r="G36" s="539">
        <f t="shared" si="0"/>
        <v>32</v>
      </c>
      <c r="H36" s="662"/>
      <c r="I36" s="662"/>
      <c r="J36" s="416"/>
      <c r="K36" s="417" t="s">
        <v>1185</v>
      </c>
      <c r="L36" s="58" t="s">
        <v>1680</v>
      </c>
      <c r="M36" s="418"/>
      <c r="N36" s="485"/>
      <c r="O36" s="485"/>
      <c r="P36" s="485"/>
      <c r="Q36" s="485"/>
      <c r="R36" s="389"/>
      <c r="S36" s="291"/>
    </row>
    <row r="37" spans="2:19" ht="18" customHeight="1">
      <c r="B37" s="363"/>
      <c r="C37" s="545" t="s">
        <v>165</v>
      </c>
      <c r="D37" s="545" t="s">
        <v>165</v>
      </c>
      <c r="E37" s="554" t="s">
        <v>1186</v>
      </c>
      <c r="F37" s="547">
        <v>1</v>
      </c>
      <c r="G37" s="539">
        <f t="shared" si="0"/>
        <v>4</v>
      </c>
      <c r="H37" s="662"/>
      <c r="I37" s="662"/>
      <c r="J37" s="555"/>
      <c r="K37" s="556" t="s">
        <v>1187</v>
      </c>
      <c r="L37" s="58" t="s">
        <v>1680</v>
      </c>
      <c r="M37" s="418"/>
      <c r="N37" s="485"/>
      <c r="O37" s="485"/>
      <c r="P37" s="485"/>
      <c r="Q37" s="485"/>
      <c r="R37" s="389"/>
      <c r="S37" s="291"/>
    </row>
    <row r="38" spans="2:19" ht="18" customHeight="1">
      <c r="B38" s="363"/>
      <c r="C38" s="413" t="s">
        <v>165</v>
      </c>
      <c r="D38" s="413" t="s">
        <v>165</v>
      </c>
      <c r="E38" s="414" t="s">
        <v>1188</v>
      </c>
      <c r="F38" s="539">
        <v>4</v>
      </c>
      <c r="G38" s="539">
        <f t="shared" si="0"/>
        <v>16</v>
      </c>
      <c r="H38" s="662"/>
      <c r="I38" s="662"/>
      <c r="J38" s="416"/>
      <c r="K38" s="417" t="s">
        <v>1185</v>
      </c>
      <c r="L38" s="58" t="s">
        <v>1680</v>
      </c>
      <c r="M38" s="418"/>
      <c r="N38" s="485"/>
      <c r="O38" s="485"/>
      <c r="P38" s="485"/>
      <c r="Q38" s="485"/>
      <c r="R38" s="389"/>
      <c r="S38" s="291"/>
    </row>
    <row r="39" spans="2:19" ht="18" customHeight="1">
      <c r="B39" s="363"/>
      <c r="C39" s="413" t="s">
        <v>165</v>
      </c>
      <c r="D39" s="413" t="s">
        <v>165</v>
      </c>
      <c r="E39" s="414" t="s">
        <v>1189</v>
      </c>
      <c r="F39" s="539">
        <v>4</v>
      </c>
      <c r="G39" s="539">
        <f t="shared" si="0"/>
        <v>16</v>
      </c>
      <c r="H39" s="662"/>
      <c r="I39" s="662"/>
      <c r="J39" s="416"/>
      <c r="K39" s="417" t="s">
        <v>1190</v>
      </c>
      <c r="L39" s="58" t="s">
        <v>1680</v>
      </c>
      <c r="M39" s="418"/>
      <c r="N39" s="485"/>
      <c r="O39" s="485"/>
      <c r="P39" s="485"/>
      <c r="Q39" s="485"/>
      <c r="R39" s="389"/>
      <c r="S39" s="291"/>
    </row>
    <row r="40" spans="2:19" ht="18" customHeight="1">
      <c r="B40" s="363"/>
      <c r="C40" s="413" t="s">
        <v>165</v>
      </c>
      <c r="D40" s="413" t="s">
        <v>165</v>
      </c>
      <c r="E40" s="414" t="s">
        <v>1191</v>
      </c>
      <c r="F40" s="539">
        <v>1</v>
      </c>
      <c r="G40" s="539">
        <f t="shared" si="0"/>
        <v>4</v>
      </c>
      <c r="H40" s="662"/>
      <c r="I40" s="662"/>
      <c r="J40" s="416"/>
      <c r="K40" s="417" t="s">
        <v>1171</v>
      </c>
      <c r="L40" s="58" t="s">
        <v>1680</v>
      </c>
      <c r="M40" s="418"/>
      <c r="N40" s="485"/>
      <c r="O40" s="485"/>
      <c r="P40" s="485"/>
      <c r="Q40" s="485"/>
      <c r="R40" s="389"/>
      <c r="S40" s="291"/>
    </row>
    <row r="41" spans="2:19" ht="18" customHeight="1">
      <c r="B41" s="363"/>
      <c r="C41" s="413" t="s">
        <v>165</v>
      </c>
      <c r="D41" s="413" t="s">
        <v>165</v>
      </c>
      <c r="E41" s="414" t="s">
        <v>1202</v>
      </c>
      <c r="F41" s="539">
        <v>1</v>
      </c>
      <c r="G41" s="539">
        <f t="shared" si="0"/>
        <v>4</v>
      </c>
      <c r="H41" s="662"/>
      <c r="I41" s="662"/>
      <c r="J41" s="416"/>
      <c r="K41" s="417" t="s">
        <v>1203</v>
      </c>
      <c r="L41" s="58" t="s">
        <v>1680</v>
      </c>
      <c r="M41" s="418"/>
      <c r="N41" s="485"/>
      <c r="O41" s="485"/>
      <c r="P41" s="485"/>
      <c r="Q41" s="485"/>
      <c r="R41" s="389"/>
      <c r="S41" s="291"/>
    </row>
    <row r="42" spans="2:19" ht="18" customHeight="1">
      <c r="B42" s="363"/>
      <c r="C42" s="413" t="s">
        <v>165</v>
      </c>
      <c r="D42" s="413" t="s">
        <v>165</v>
      </c>
      <c r="E42" s="414" t="s">
        <v>1204</v>
      </c>
      <c r="F42" s="539">
        <v>1</v>
      </c>
      <c r="G42" s="539">
        <f t="shared" si="0"/>
        <v>4</v>
      </c>
      <c r="H42" s="662"/>
      <c r="I42" s="662"/>
      <c r="J42" s="416"/>
      <c r="K42" s="417" t="s">
        <v>1205</v>
      </c>
      <c r="L42" s="58" t="s">
        <v>1680</v>
      </c>
      <c r="M42" s="418"/>
      <c r="N42" s="485"/>
      <c r="O42" s="485"/>
      <c r="P42" s="485"/>
      <c r="Q42" s="485"/>
      <c r="R42" s="389"/>
      <c r="S42" s="291"/>
    </row>
    <row r="43" spans="2:19" ht="18" customHeight="1">
      <c r="B43" s="363"/>
      <c r="C43" s="413" t="s">
        <v>165</v>
      </c>
      <c r="D43" s="413" t="s">
        <v>165</v>
      </c>
      <c r="E43" s="414" t="s">
        <v>1206</v>
      </c>
      <c r="F43" s="539">
        <v>4</v>
      </c>
      <c r="G43" s="539">
        <f t="shared" si="0"/>
        <v>16</v>
      </c>
      <c r="H43" s="662"/>
      <c r="I43" s="662"/>
      <c r="J43" s="416"/>
      <c r="K43" s="417" t="s">
        <v>1207</v>
      </c>
      <c r="L43" s="58" t="s">
        <v>1680</v>
      </c>
      <c r="M43" s="418"/>
      <c r="N43" s="485"/>
      <c r="O43" s="485"/>
      <c r="P43" s="485"/>
      <c r="Q43" s="485"/>
      <c r="R43" s="389"/>
      <c r="S43" s="291"/>
    </row>
    <row r="44" spans="2:19" ht="18" customHeight="1">
      <c r="B44" s="363"/>
      <c r="C44" s="413" t="s">
        <v>165</v>
      </c>
      <c r="D44" s="413" t="s">
        <v>165</v>
      </c>
      <c r="E44" s="414" t="s">
        <v>1208</v>
      </c>
      <c r="F44" s="539">
        <v>2</v>
      </c>
      <c r="G44" s="539">
        <f t="shared" si="0"/>
        <v>8</v>
      </c>
      <c r="H44" s="662"/>
      <c r="I44" s="662"/>
      <c r="J44" s="416"/>
      <c r="K44" s="417" t="s">
        <v>1209</v>
      </c>
      <c r="L44" s="58" t="s">
        <v>1680</v>
      </c>
      <c r="M44" s="418"/>
      <c r="N44" s="485"/>
      <c r="O44" s="485"/>
      <c r="P44" s="485"/>
      <c r="Q44" s="485"/>
      <c r="R44" s="389"/>
      <c r="S44" s="291"/>
    </row>
    <row r="45" spans="2:19" ht="18" customHeight="1">
      <c r="B45" s="363"/>
      <c r="C45" s="413" t="s">
        <v>165</v>
      </c>
      <c r="D45" s="413" t="s">
        <v>165</v>
      </c>
      <c r="E45" s="414" t="s">
        <v>1218</v>
      </c>
      <c r="F45" s="539">
        <v>1</v>
      </c>
      <c r="G45" s="539">
        <f t="shared" si="0"/>
        <v>4</v>
      </c>
      <c r="H45" s="662"/>
      <c r="I45" s="662"/>
      <c r="J45" s="416"/>
      <c r="K45" s="417" t="s">
        <v>1219</v>
      </c>
      <c r="L45" s="58" t="s">
        <v>1680</v>
      </c>
      <c r="M45" s="418"/>
      <c r="N45" s="485"/>
      <c r="O45" s="485"/>
      <c r="P45" s="485"/>
      <c r="Q45" s="485"/>
      <c r="R45" s="389"/>
      <c r="S45" s="291"/>
    </row>
    <row r="46" spans="2:19" ht="18" customHeight="1">
      <c r="B46" s="363"/>
      <c r="C46" s="413" t="s">
        <v>165</v>
      </c>
      <c r="D46" s="413" t="s">
        <v>165</v>
      </c>
      <c r="E46" s="414" t="s">
        <v>1220</v>
      </c>
      <c r="F46" s="539">
        <v>2</v>
      </c>
      <c r="G46" s="539">
        <f t="shared" si="0"/>
        <v>8</v>
      </c>
      <c r="H46" s="662"/>
      <c r="I46" s="662"/>
      <c r="J46" s="416"/>
      <c r="K46" s="417" t="s">
        <v>1221</v>
      </c>
      <c r="L46" s="58" t="s">
        <v>1680</v>
      </c>
      <c r="M46" s="418"/>
      <c r="N46" s="485"/>
      <c r="O46" s="485"/>
      <c r="P46" s="485"/>
      <c r="Q46" s="485"/>
      <c r="R46" s="389"/>
      <c r="S46" s="291"/>
    </row>
    <row r="47" spans="2:19" ht="18" customHeight="1">
      <c r="B47" s="363"/>
      <c r="C47" s="413" t="s">
        <v>165</v>
      </c>
      <c r="D47" s="413" t="s">
        <v>165</v>
      </c>
      <c r="E47" s="414" t="s">
        <v>1222</v>
      </c>
      <c r="F47" s="539">
        <v>2</v>
      </c>
      <c r="G47" s="539">
        <f t="shared" si="0"/>
        <v>8</v>
      </c>
      <c r="H47" s="662"/>
      <c r="I47" s="662"/>
      <c r="J47" s="416"/>
      <c r="K47" s="417" t="s">
        <v>1223</v>
      </c>
      <c r="L47" s="58" t="s">
        <v>1680</v>
      </c>
      <c r="M47" s="418"/>
      <c r="N47" s="485"/>
      <c r="O47" s="485"/>
      <c r="P47" s="485"/>
      <c r="Q47" s="485"/>
      <c r="R47" s="389"/>
      <c r="S47" s="291"/>
    </row>
    <row r="48" spans="2:19" ht="18" customHeight="1">
      <c r="B48" s="363"/>
      <c r="C48" s="413" t="s">
        <v>165</v>
      </c>
      <c r="D48" s="413" t="s">
        <v>165</v>
      </c>
      <c r="E48" s="414" t="s">
        <v>1224</v>
      </c>
      <c r="F48" s="551">
        <v>2</v>
      </c>
      <c r="G48" s="539">
        <f t="shared" si="0"/>
        <v>8</v>
      </c>
      <c r="H48" s="662"/>
      <c r="I48" s="662"/>
      <c r="J48" s="416"/>
      <c r="K48" s="418" t="s">
        <v>1225</v>
      </c>
      <c r="L48" s="58" t="s">
        <v>1680</v>
      </c>
      <c r="M48" s="418"/>
      <c r="N48" s="485"/>
      <c r="O48" s="485"/>
      <c r="P48" s="485"/>
      <c r="Q48" s="485"/>
      <c r="R48" s="389"/>
      <c r="S48" s="291"/>
    </row>
    <row r="49" spans="1:19" ht="18" customHeight="1">
      <c r="B49" s="363"/>
      <c r="C49" s="413" t="s">
        <v>165</v>
      </c>
      <c r="D49" s="413" t="s">
        <v>165</v>
      </c>
      <c r="E49" s="414" t="s">
        <v>1226</v>
      </c>
      <c r="F49" s="551">
        <v>2</v>
      </c>
      <c r="G49" s="539">
        <f t="shared" si="0"/>
        <v>8</v>
      </c>
      <c r="H49" s="662"/>
      <c r="I49" s="662"/>
      <c r="J49" s="416"/>
      <c r="K49" s="418" t="s">
        <v>1225</v>
      </c>
      <c r="L49" s="58" t="s">
        <v>1680</v>
      </c>
      <c r="M49" s="418"/>
      <c r="N49" s="485"/>
      <c r="O49" s="485"/>
      <c r="P49" s="485"/>
      <c r="Q49" s="485"/>
      <c r="R49" s="389"/>
      <c r="S49" s="291"/>
    </row>
    <row r="50" spans="1:19" ht="18" customHeight="1">
      <c r="B50" s="363"/>
      <c r="C50" s="413" t="s">
        <v>165</v>
      </c>
      <c r="D50" s="413" t="s">
        <v>165</v>
      </c>
      <c r="E50" s="414" t="s">
        <v>1227</v>
      </c>
      <c r="F50" s="539">
        <v>1</v>
      </c>
      <c r="G50" s="539">
        <f t="shared" si="0"/>
        <v>4</v>
      </c>
      <c r="H50" s="662"/>
      <c r="I50" s="662"/>
      <c r="J50" s="416"/>
      <c r="K50" s="417" t="s">
        <v>1228</v>
      </c>
      <c r="L50" s="58" t="s">
        <v>1680</v>
      </c>
      <c r="M50" s="418"/>
      <c r="N50" s="485"/>
      <c r="O50" s="485"/>
      <c r="P50" s="485"/>
      <c r="Q50" s="485"/>
      <c r="R50" s="389"/>
      <c r="S50" s="291"/>
    </row>
    <row r="51" spans="1:19" ht="18" customHeight="1">
      <c r="B51" s="363"/>
      <c r="C51" s="413" t="s">
        <v>165</v>
      </c>
      <c r="D51" s="413" t="s">
        <v>165</v>
      </c>
      <c r="E51" s="414" t="s">
        <v>1229</v>
      </c>
      <c r="F51" s="539">
        <v>1</v>
      </c>
      <c r="G51" s="539">
        <f t="shared" si="0"/>
        <v>4</v>
      </c>
      <c r="H51" s="662"/>
      <c r="I51" s="662"/>
      <c r="J51" s="416"/>
      <c r="K51" s="417" t="s">
        <v>1230</v>
      </c>
      <c r="L51" s="58" t="s">
        <v>1680</v>
      </c>
      <c r="M51" s="418"/>
      <c r="N51" s="485"/>
      <c r="O51" s="485"/>
      <c r="P51" s="485"/>
      <c r="Q51" s="485"/>
      <c r="R51" s="389"/>
      <c r="S51" s="291"/>
    </row>
    <row r="52" spans="1:19" ht="18" customHeight="1">
      <c r="B52" s="363"/>
      <c r="C52" s="413" t="s">
        <v>165</v>
      </c>
      <c r="D52" s="413" t="s">
        <v>165</v>
      </c>
      <c r="E52" s="414" t="s">
        <v>1231</v>
      </c>
      <c r="F52" s="693">
        <v>1</v>
      </c>
      <c r="G52" s="539">
        <f t="shared" si="0"/>
        <v>4</v>
      </c>
      <c r="H52" s="662"/>
      <c r="I52" s="662"/>
      <c r="J52" s="416"/>
      <c r="K52" s="417" t="s">
        <v>1232</v>
      </c>
      <c r="L52" s="58" t="s">
        <v>1680</v>
      </c>
      <c r="M52" s="418"/>
      <c r="N52" s="485"/>
      <c r="O52" s="485"/>
      <c r="P52" s="485"/>
      <c r="Q52" s="485"/>
      <c r="R52" s="389"/>
      <c r="S52" s="291"/>
    </row>
    <row r="53" spans="1:19" ht="18" customHeight="1">
      <c r="B53" s="363"/>
      <c r="C53" s="413" t="s">
        <v>165</v>
      </c>
      <c r="D53" s="413" t="s">
        <v>165</v>
      </c>
      <c r="E53" s="414" t="s">
        <v>1233</v>
      </c>
      <c r="F53" s="539">
        <v>1</v>
      </c>
      <c r="G53" s="539">
        <f t="shared" si="0"/>
        <v>4</v>
      </c>
      <c r="H53" s="662"/>
      <c r="I53" s="662"/>
      <c r="J53" s="416"/>
      <c r="K53" s="417" t="s">
        <v>1234</v>
      </c>
      <c r="L53" s="58" t="s">
        <v>1680</v>
      </c>
      <c r="M53" s="418"/>
      <c r="N53" s="485"/>
      <c r="O53" s="485"/>
      <c r="P53" s="485"/>
      <c r="Q53" s="485"/>
      <c r="R53" s="389"/>
      <c r="S53" s="291"/>
    </row>
    <row r="54" spans="1:19" ht="18" customHeight="1">
      <c r="B54" s="363"/>
      <c r="C54" s="413" t="s">
        <v>165</v>
      </c>
      <c r="D54" s="413" t="s">
        <v>165</v>
      </c>
      <c r="E54" s="414" t="s">
        <v>1235</v>
      </c>
      <c r="F54" s="539">
        <v>2</v>
      </c>
      <c r="G54" s="539">
        <f t="shared" si="0"/>
        <v>8</v>
      </c>
      <c r="H54" s="662"/>
      <c r="I54" s="662"/>
      <c r="J54" s="416"/>
      <c r="K54" s="417" t="s">
        <v>1236</v>
      </c>
      <c r="L54" s="58" t="s">
        <v>1680</v>
      </c>
      <c r="M54" s="418"/>
      <c r="N54" s="485"/>
      <c r="O54" s="485"/>
      <c r="P54" s="485"/>
      <c r="Q54" s="485"/>
      <c r="R54" s="389"/>
      <c r="S54" s="291"/>
    </row>
    <row r="55" spans="1:19" ht="18" customHeight="1">
      <c r="B55" s="363"/>
      <c r="C55" s="413" t="s">
        <v>165</v>
      </c>
      <c r="D55" s="413" t="s">
        <v>165</v>
      </c>
      <c r="E55" s="414" t="s">
        <v>1237</v>
      </c>
      <c r="F55" s="539">
        <v>4</v>
      </c>
      <c r="G55" s="539">
        <f t="shared" si="0"/>
        <v>16</v>
      </c>
      <c r="H55" s="662"/>
      <c r="I55" s="662"/>
      <c r="J55" s="416"/>
      <c r="K55" s="417" t="s">
        <v>1207</v>
      </c>
      <c r="L55" s="58" t="s">
        <v>1680</v>
      </c>
      <c r="M55" s="418"/>
      <c r="N55" s="485"/>
      <c r="O55" s="485"/>
      <c r="P55" s="485"/>
      <c r="Q55" s="485"/>
      <c r="R55" s="389"/>
      <c r="S55" s="291"/>
    </row>
    <row r="56" spans="1:19" ht="18" customHeight="1">
      <c r="B56" s="363"/>
      <c r="C56" s="413" t="s">
        <v>165</v>
      </c>
      <c r="D56" s="413" t="s">
        <v>165</v>
      </c>
      <c r="E56" s="414" t="s">
        <v>1238</v>
      </c>
      <c r="F56" s="539">
        <v>4</v>
      </c>
      <c r="G56" s="539">
        <f t="shared" si="0"/>
        <v>16</v>
      </c>
      <c r="H56" s="662"/>
      <c r="I56" s="662"/>
      <c r="J56" s="416"/>
      <c r="K56" s="417" t="s">
        <v>1207</v>
      </c>
      <c r="L56" s="58" t="s">
        <v>1680</v>
      </c>
      <c r="M56" s="418"/>
      <c r="N56" s="485"/>
      <c r="O56" s="485"/>
      <c r="P56" s="485"/>
      <c r="Q56" s="485"/>
      <c r="R56" s="389"/>
      <c r="S56" s="291"/>
    </row>
    <row r="57" spans="1:19" ht="18" customHeight="1">
      <c r="B57" s="363"/>
      <c r="C57" s="413" t="s">
        <v>165</v>
      </c>
      <c r="D57" s="413" t="s">
        <v>165</v>
      </c>
      <c r="E57" s="418" t="s">
        <v>1239</v>
      </c>
      <c r="F57" s="557">
        <v>8</v>
      </c>
      <c r="G57" s="539">
        <f t="shared" si="0"/>
        <v>32</v>
      </c>
      <c r="H57" s="663"/>
      <c r="I57" s="663"/>
      <c r="J57" s="479"/>
      <c r="K57" s="417" t="s">
        <v>1622</v>
      </c>
      <c r="L57" s="58" t="s">
        <v>1680</v>
      </c>
      <c r="M57" s="418"/>
      <c r="N57" s="485">
        <v>42138</v>
      </c>
      <c r="O57" s="485"/>
      <c r="P57" s="485"/>
      <c r="Q57" s="485"/>
      <c r="R57" s="389"/>
      <c r="S57" s="291"/>
    </row>
    <row r="58" spans="1:19" ht="18" customHeight="1">
      <c r="B58" s="363"/>
      <c r="C58" s="413" t="s">
        <v>165</v>
      </c>
      <c r="D58" s="413" t="s">
        <v>165</v>
      </c>
      <c r="E58" s="418" t="s">
        <v>1031</v>
      </c>
      <c r="F58" s="551">
        <v>1</v>
      </c>
      <c r="G58" s="539">
        <f t="shared" si="0"/>
        <v>4</v>
      </c>
      <c r="H58" s="442">
        <v>339200</v>
      </c>
      <c r="I58" s="540">
        <f>G58*H58</f>
        <v>1356800</v>
      </c>
      <c r="J58" s="479"/>
      <c r="K58" s="418" t="s">
        <v>1624</v>
      </c>
      <c r="L58" s="58" t="s">
        <v>1680</v>
      </c>
      <c r="M58" s="418"/>
      <c r="N58" s="485">
        <v>42138</v>
      </c>
      <c r="O58" s="485"/>
      <c r="P58" s="485"/>
      <c r="Q58" s="485"/>
      <c r="R58" s="389"/>
      <c r="S58" s="291"/>
    </row>
    <row r="59" spans="1:19" ht="18" customHeight="1">
      <c r="B59" s="363"/>
      <c r="C59" s="386" t="s">
        <v>966</v>
      </c>
      <c r="D59" s="386" t="s">
        <v>966</v>
      </c>
      <c r="E59" s="418" t="s">
        <v>2012</v>
      </c>
      <c r="F59" s="551">
        <v>1</v>
      </c>
      <c r="G59" s="539">
        <f t="shared" si="0"/>
        <v>4</v>
      </c>
      <c r="H59" s="442">
        <v>25778</v>
      </c>
      <c r="I59" s="540">
        <f>G59*H59</f>
        <v>103112</v>
      </c>
      <c r="J59" s="479"/>
      <c r="K59" s="418" t="s">
        <v>2013</v>
      </c>
      <c r="L59" s="25" t="s">
        <v>1627</v>
      </c>
      <c r="M59" s="418"/>
      <c r="N59" s="485"/>
      <c r="O59" s="485"/>
      <c r="P59" s="485"/>
      <c r="Q59" s="485"/>
      <c r="R59" s="389"/>
      <c r="S59" s="291"/>
    </row>
    <row r="60" spans="1:19" ht="18" customHeight="1">
      <c r="B60" s="363"/>
      <c r="C60" s="386" t="s">
        <v>966</v>
      </c>
      <c r="D60" s="386" t="s">
        <v>966</v>
      </c>
      <c r="E60" s="418" t="s">
        <v>2014</v>
      </c>
      <c r="F60" s="551">
        <v>1</v>
      </c>
      <c r="G60" s="539">
        <f t="shared" si="0"/>
        <v>4</v>
      </c>
      <c r="H60" s="442">
        <v>46518</v>
      </c>
      <c r="I60" s="540">
        <f>G60*H60</f>
        <v>186072</v>
      </c>
      <c r="J60" s="479"/>
      <c r="K60" s="418" t="s">
        <v>2015</v>
      </c>
      <c r="L60" s="25" t="s">
        <v>1627</v>
      </c>
      <c r="M60" s="418"/>
      <c r="N60" s="485"/>
      <c r="O60" s="485"/>
      <c r="P60" s="485"/>
      <c r="Q60" s="485"/>
      <c r="R60" s="389"/>
      <c r="S60" s="291"/>
    </row>
    <row r="61" spans="1:19" ht="18" customHeight="1">
      <c r="A61" s="363"/>
      <c r="B61" s="363"/>
      <c r="C61" s="386" t="s">
        <v>966</v>
      </c>
      <c r="D61" s="386" t="s">
        <v>966</v>
      </c>
      <c r="E61" s="26" t="s">
        <v>2034</v>
      </c>
      <c r="F61" s="26">
        <v>1</v>
      </c>
      <c r="G61" s="539">
        <f t="shared" si="0"/>
        <v>4</v>
      </c>
      <c r="H61" s="26">
        <v>840</v>
      </c>
      <c r="I61" s="26">
        <f>H61*G61</f>
        <v>3360</v>
      </c>
      <c r="J61" s="363"/>
      <c r="K61" s="16" t="s">
        <v>1626</v>
      </c>
      <c r="L61" s="25" t="s">
        <v>1627</v>
      </c>
      <c r="M61" s="363"/>
      <c r="N61" s="666"/>
      <c r="O61" s="666"/>
      <c r="P61" s="666"/>
      <c r="Q61" s="666"/>
      <c r="R61" s="667"/>
      <c r="S61" s="363"/>
    </row>
    <row r="62" spans="1:19" ht="18" customHeight="1">
      <c r="A62" s="363"/>
      <c r="B62" s="363"/>
      <c r="C62" s="386" t="s">
        <v>966</v>
      </c>
      <c r="D62" s="386" t="s">
        <v>966</v>
      </c>
      <c r="E62" s="26" t="s">
        <v>1629</v>
      </c>
      <c r="F62" s="26">
        <v>1</v>
      </c>
      <c r="G62" s="539">
        <f t="shared" si="0"/>
        <v>4</v>
      </c>
      <c r="H62" s="26">
        <v>1110</v>
      </c>
      <c r="I62" s="26">
        <f t="shared" ref="I62:I96" si="1">H62*G62</f>
        <v>4440</v>
      </c>
      <c r="J62" s="363"/>
      <c r="K62" s="16" t="s">
        <v>1626</v>
      </c>
      <c r="L62" s="25" t="s">
        <v>1627</v>
      </c>
      <c r="M62" s="363"/>
      <c r="N62" s="666"/>
      <c r="O62" s="666"/>
      <c r="P62" s="666"/>
      <c r="Q62" s="666"/>
      <c r="R62" s="667"/>
      <c r="S62" s="363"/>
    </row>
    <row r="63" spans="1:19" ht="18" customHeight="1">
      <c r="B63" s="386"/>
      <c r="C63" s="386" t="s">
        <v>966</v>
      </c>
      <c r="D63" s="386" t="s">
        <v>966</v>
      </c>
      <c r="E63" s="26" t="s">
        <v>1630</v>
      </c>
      <c r="F63" s="26">
        <v>4</v>
      </c>
      <c r="G63" s="539">
        <f t="shared" si="0"/>
        <v>16</v>
      </c>
      <c r="H63" s="26">
        <v>240</v>
      </c>
      <c r="I63" s="26">
        <f t="shared" si="1"/>
        <v>3840</v>
      </c>
      <c r="J63" s="483"/>
      <c r="K63" s="16" t="s">
        <v>1631</v>
      </c>
      <c r="L63" s="25" t="s">
        <v>1627</v>
      </c>
      <c r="M63" s="386"/>
      <c r="N63" s="485"/>
      <c r="O63" s="668"/>
      <c r="P63" s="669"/>
      <c r="Q63" s="668"/>
      <c r="R63" s="670"/>
      <c r="S63" s="291"/>
    </row>
    <row r="64" spans="1:19" ht="18" customHeight="1">
      <c r="B64" s="386"/>
      <c r="C64" s="386" t="s">
        <v>966</v>
      </c>
      <c r="D64" s="386" t="s">
        <v>966</v>
      </c>
      <c r="E64" s="26" t="s">
        <v>1632</v>
      </c>
      <c r="F64" s="26">
        <v>8</v>
      </c>
      <c r="G64" s="539">
        <f t="shared" si="0"/>
        <v>32</v>
      </c>
      <c r="H64" s="26">
        <v>17</v>
      </c>
      <c r="I64" s="26">
        <f t="shared" si="1"/>
        <v>544</v>
      </c>
      <c r="J64" s="483"/>
      <c r="K64" s="16" t="s">
        <v>1633</v>
      </c>
      <c r="L64" s="25" t="s">
        <v>1627</v>
      </c>
      <c r="M64" s="386"/>
      <c r="N64" s="485"/>
      <c r="O64" s="668"/>
      <c r="P64" s="669"/>
      <c r="Q64" s="668"/>
      <c r="R64" s="670"/>
      <c r="S64" s="291"/>
    </row>
    <row r="65" spans="2:19" ht="18" customHeight="1">
      <c r="B65" s="386"/>
      <c r="C65" s="386" t="s">
        <v>966</v>
      </c>
      <c r="D65" s="386" t="s">
        <v>966</v>
      </c>
      <c r="E65" s="26" t="s">
        <v>1634</v>
      </c>
      <c r="F65" s="26">
        <v>8</v>
      </c>
      <c r="G65" s="539">
        <f t="shared" si="0"/>
        <v>32</v>
      </c>
      <c r="H65" s="26">
        <v>160</v>
      </c>
      <c r="I65" s="26">
        <f t="shared" si="1"/>
        <v>5120</v>
      </c>
      <c r="J65" s="483"/>
      <c r="K65" s="16" t="s">
        <v>1635</v>
      </c>
      <c r="L65" s="25" t="s">
        <v>1627</v>
      </c>
      <c r="M65" s="386"/>
      <c r="N65" s="485"/>
      <c r="O65" s="668"/>
      <c r="P65" s="669"/>
      <c r="Q65" s="668"/>
      <c r="R65" s="670"/>
      <c r="S65" s="291"/>
    </row>
    <row r="66" spans="2:19" ht="18" customHeight="1">
      <c r="B66" s="386"/>
      <c r="C66" s="386" t="s">
        <v>966</v>
      </c>
      <c r="D66" s="386" t="s">
        <v>966</v>
      </c>
      <c r="E66" s="26" t="s">
        <v>1636</v>
      </c>
      <c r="F66" s="26">
        <v>2</v>
      </c>
      <c r="G66" s="539">
        <f t="shared" si="0"/>
        <v>8</v>
      </c>
      <c r="H66" s="26">
        <v>1060</v>
      </c>
      <c r="I66" s="26">
        <f t="shared" si="1"/>
        <v>8480</v>
      </c>
      <c r="J66" s="483"/>
      <c r="K66" s="16" t="s">
        <v>1637</v>
      </c>
      <c r="L66" s="25" t="s">
        <v>1627</v>
      </c>
      <c r="M66" s="386"/>
      <c r="N66" s="485"/>
      <c r="O66" s="668"/>
      <c r="P66" s="669"/>
      <c r="Q66" s="668"/>
      <c r="R66" s="670"/>
      <c r="S66" s="291"/>
    </row>
    <row r="67" spans="2:19" ht="18" customHeight="1">
      <c r="B67" s="386"/>
      <c r="C67" s="386" t="s">
        <v>966</v>
      </c>
      <c r="D67" s="386" t="s">
        <v>966</v>
      </c>
      <c r="E67" s="26" t="s">
        <v>1638</v>
      </c>
      <c r="F67" s="26">
        <v>1</v>
      </c>
      <c r="G67" s="539">
        <f t="shared" si="0"/>
        <v>4</v>
      </c>
      <c r="H67" s="26">
        <v>3079</v>
      </c>
      <c r="I67" s="26">
        <f t="shared" si="1"/>
        <v>12316</v>
      </c>
      <c r="J67" s="483"/>
      <c r="K67" s="16" t="s">
        <v>1639</v>
      </c>
      <c r="L67" s="25" t="s">
        <v>1627</v>
      </c>
      <c r="M67" s="386"/>
      <c r="N67" s="485"/>
      <c r="O67" s="668"/>
      <c r="P67" s="669"/>
      <c r="Q67" s="668"/>
      <c r="R67" s="670"/>
      <c r="S67" s="291"/>
    </row>
    <row r="68" spans="2:19" ht="18" customHeight="1">
      <c r="B68" s="386"/>
      <c r="C68" s="386" t="s">
        <v>966</v>
      </c>
      <c r="D68" s="386" t="s">
        <v>966</v>
      </c>
      <c r="E68" s="26" t="s">
        <v>1640</v>
      </c>
      <c r="F68" s="26">
        <v>1</v>
      </c>
      <c r="G68" s="539">
        <f t="shared" si="0"/>
        <v>4</v>
      </c>
      <c r="H68" s="26">
        <v>540</v>
      </c>
      <c r="I68" s="26">
        <f t="shared" si="1"/>
        <v>2160</v>
      </c>
      <c r="J68" s="483"/>
      <c r="K68" s="16" t="s">
        <v>1641</v>
      </c>
      <c r="L68" s="25" t="s">
        <v>1627</v>
      </c>
      <c r="M68" s="386"/>
      <c r="N68" s="485"/>
      <c r="O68" s="668"/>
      <c r="P68" s="669"/>
      <c r="Q68" s="668"/>
      <c r="R68" s="670"/>
      <c r="S68" s="291"/>
    </row>
    <row r="69" spans="2:19" ht="18" customHeight="1">
      <c r="B69" s="386"/>
      <c r="C69" s="386" t="s">
        <v>966</v>
      </c>
      <c r="D69" s="386" t="s">
        <v>966</v>
      </c>
      <c r="E69" s="26" t="s">
        <v>1642</v>
      </c>
      <c r="F69" s="26">
        <v>4</v>
      </c>
      <c r="G69" s="539">
        <f t="shared" si="0"/>
        <v>16</v>
      </c>
      <c r="H69" s="26">
        <v>494</v>
      </c>
      <c r="I69" s="26">
        <f t="shared" si="1"/>
        <v>7904</v>
      </c>
      <c r="J69" s="483"/>
      <c r="K69" s="16" t="s">
        <v>1643</v>
      </c>
      <c r="L69" s="25" t="s">
        <v>1627</v>
      </c>
      <c r="M69" s="386"/>
      <c r="N69" s="485"/>
      <c r="O69" s="668"/>
      <c r="P69" s="669"/>
      <c r="Q69" s="668"/>
      <c r="R69" s="670"/>
      <c r="S69" s="291"/>
    </row>
    <row r="70" spans="2:19" ht="18" customHeight="1">
      <c r="B70" s="386"/>
      <c r="C70" s="386" t="s">
        <v>966</v>
      </c>
      <c r="D70" s="386" t="s">
        <v>966</v>
      </c>
      <c r="E70" s="26" t="s">
        <v>1251</v>
      </c>
      <c r="F70" s="26">
        <v>1</v>
      </c>
      <c r="G70" s="539">
        <f t="shared" si="0"/>
        <v>4</v>
      </c>
      <c r="H70" s="26">
        <v>21910</v>
      </c>
      <c r="I70" s="26">
        <f t="shared" si="1"/>
        <v>87640</v>
      </c>
      <c r="J70" s="483"/>
      <c r="K70" s="16" t="s">
        <v>1644</v>
      </c>
      <c r="L70" s="25" t="s">
        <v>1627</v>
      </c>
      <c r="M70" s="386"/>
      <c r="N70" s="485"/>
      <c r="O70" s="668"/>
      <c r="P70" s="669"/>
      <c r="Q70" s="668"/>
      <c r="R70" s="670"/>
      <c r="S70" s="291"/>
    </row>
    <row r="71" spans="2:19" ht="18" customHeight="1">
      <c r="B71" s="386"/>
      <c r="C71" s="386" t="s">
        <v>966</v>
      </c>
      <c r="D71" s="386" t="s">
        <v>966</v>
      </c>
      <c r="E71" s="26" t="s">
        <v>1645</v>
      </c>
      <c r="F71" s="26">
        <v>4</v>
      </c>
      <c r="G71" s="539">
        <f t="shared" si="0"/>
        <v>16</v>
      </c>
      <c r="H71" s="26">
        <v>70</v>
      </c>
      <c r="I71" s="26">
        <f t="shared" si="1"/>
        <v>1120</v>
      </c>
      <c r="J71" s="483"/>
      <c r="K71" s="16" t="s">
        <v>1646</v>
      </c>
      <c r="L71" s="25" t="s">
        <v>1627</v>
      </c>
      <c r="M71" s="386"/>
      <c r="N71" s="485"/>
      <c r="O71" s="668"/>
      <c r="P71" s="669"/>
      <c r="Q71" s="668"/>
      <c r="R71" s="670"/>
      <c r="S71" s="291"/>
    </row>
    <row r="72" spans="2:19" ht="18" customHeight="1">
      <c r="B72" s="386"/>
      <c r="C72" s="386" t="s">
        <v>966</v>
      </c>
      <c r="D72" s="386" t="s">
        <v>966</v>
      </c>
      <c r="E72" s="26" t="s">
        <v>1053</v>
      </c>
      <c r="F72" s="26">
        <v>1</v>
      </c>
      <c r="G72" s="539">
        <f t="shared" si="0"/>
        <v>4</v>
      </c>
      <c r="H72" s="26">
        <v>790</v>
      </c>
      <c r="I72" s="26">
        <f t="shared" si="1"/>
        <v>3160</v>
      </c>
      <c r="J72" s="483"/>
      <c r="K72" s="16" t="s">
        <v>1054</v>
      </c>
      <c r="L72" s="25" t="s">
        <v>1627</v>
      </c>
      <c r="M72" s="386"/>
      <c r="N72" s="485"/>
      <c r="O72" s="668"/>
      <c r="P72" s="669"/>
      <c r="Q72" s="668"/>
      <c r="R72" s="670"/>
      <c r="S72" s="291"/>
    </row>
    <row r="73" spans="2:19" ht="18" customHeight="1">
      <c r="B73" s="386"/>
      <c r="C73" s="386" t="s">
        <v>966</v>
      </c>
      <c r="D73" s="386" t="s">
        <v>966</v>
      </c>
      <c r="E73" s="26" t="s">
        <v>1017</v>
      </c>
      <c r="F73" s="26">
        <v>8</v>
      </c>
      <c r="G73" s="539">
        <f t="shared" si="0"/>
        <v>32</v>
      </c>
      <c r="H73" s="26">
        <v>2130</v>
      </c>
      <c r="I73" s="26">
        <f t="shared" si="1"/>
        <v>68160</v>
      </c>
      <c r="J73" s="483"/>
      <c r="K73" s="16" t="s">
        <v>1647</v>
      </c>
      <c r="L73" s="25" t="s">
        <v>1627</v>
      </c>
      <c r="M73" s="386"/>
      <c r="N73" s="485"/>
      <c r="O73" s="668"/>
      <c r="P73" s="669"/>
      <c r="Q73" s="668"/>
      <c r="R73" s="670"/>
      <c r="S73" s="291"/>
    </row>
    <row r="74" spans="2:19" ht="18" customHeight="1">
      <c r="B74" s="386"/>
      <c r="C74" s="386" t="s">
        <v>966</v>
      </c>
      <c r="D74" s="386" t="s">
        <v>966</v>
      </c>
      <c r="E74" s="26" t="s">
        <v>1648</v>
      </c>
      <c r="F74" s="26">
        <v>2</v>
      </c>
      <c r="G74" s="539">
        <f t="shared" ref="G74:G119" si="2">F74*$K$4</f>
        <v>8</v>
      </c>
      <c r="H74" s="26">
        <v>740</v>
      </c>
      <c r="I74" s="26">
        <f t="shared" si="1"/>
        <v>5920</v>
      </c>
      <c r="J74" s="483"/>
      <c r="K74" s="16" t="s">
        <v>982</v>
      </c>
      <c r="L74" s="25" t="s">
        <v>1627</v>
      </c>
      <c r="M74" s="386"/>
      <c r="N74" s="485"/>
      <c r="O74" s="668"/>
      <c r="P74" s="669"/>
      <c r="Q74" s="668"/>
      <c r="R74" s="670"/>
      <c r="S74" s="291"/>
    </row>
    <row r="75" spans="2:19" ht="18" customHeight="1">
      <c r="B75" s="386"/>
      <c r="C75" s="386" t="s">
        <v>966</v>
      </c>
      <c r="D75" s="386" t="s">
        <v>966</v>
      </c>
      <c r="E75" s="26" t="s">
        <v>1649</v>
      </c>
      <c r="F75" s="26">
        <v>2</v>
      </c>
      <c r="G75" s="539">
        <f t="shared" si="2"/>
        <v>8</v>
      </c>
      <c r="H75" s="26">
        <v>610</v>
      </c>
      <c r="I75" s="26">
        <f t="shared" si="1"/>
        <v>4880</v>
      </c>
      <c r="J75" s="483"/>
      <c r="K75" s="16" t="s">
        <v>982</v>
      </c>
      <c r="L75" s="25" t="s">
        <v>1627</v>
      </c>
      <c r="M75" s="386"/>
      <c r="N75" s="485"/>
      <c r="O75" s="668"/>
      <c r="P75" s="669"/>
      <c r="Q75" s="668"/>
      <c r="R75" s="670"/>
      <c r="S75" s="291"/>
    </row>
    <row r="76" spans="2:19" ht="18" customHeight="1">
      <c r="B76" s="386"/>
      <c r="C76" s="386" t="s">
        <v>966</v>
      </c>
      <c r="D76" s="386" t="s">
        <v>966</v>
      </c>
      <c r="E76" s="26" t="s">
        <v>1650</v>
      </c>
      <c r="F76" s="26">
        <v>1</v>
      </c>
      <c r="G76" s="539">
        <f t="shared" si="2"/>
        <v>4</v>
      </c>
      <c r="H76" s="26">
        <v>276</v>
      </c>
      <c r="I76" s="26">
        <f t="shared" si="1"/>
        <v>1104</v>
      </c>
      <c r="J76" s="483"/>
      <c r="K76" s="16" t="s">
        <v>1651</v>
      </c>
      <c r="L76" s="25" t="s">
        <v>1627</v>
      </c>
      <c r="M76" s="386"/>
      <c r="N76" s="485"/>
      <c r="O76" s="668"/>
      <c r="P76" s="669"/>
      <c r="Q76" s="668"/>
      <c r="R76" s="670"/>
      <c r="S76" s="291"/>
    </row>
    <row r="77" spans="2:19" ht="18" customHeight="1">
      <c r="B77" s="386"/>
      <c r="C77" s="386" t="s">
        <v>966</v>
      </c>
      <c r="D77" s="386" t="s">
        <v>966</v>
      </c>
      <c r="E77" s="26" t="s">
        <v>1037</v>
      </c>
      <c r="F77" s="26">
        <v>4</v>
      </c>
      <c r="G77" s="539">
        <f t="shared" si="2"/>
        <v>16</v>
      </c>
      <c r="H77" s="26">
        <v>505</v>
      </c>
      <c r="I77" s="26">
        <f t="shared" si="1"/>
        <v>8080</v>
      </c>
      <c r="J77" s="483"/>
      <c r="K77" s="16" t="s">
        <v>1652</v>
      </c>
      <c r="L77" s="25" t="s">
        <v>1627</v>
      </c>
      <c r="M77" s="386"/>
      <c r="N77" s="485"/>
      <c r="O77" s="668"/>
      <c r="P77" s="669"/>
      <c r="Q77" s="668"/>
      <c r="R77" s="670"/>
      <c r="S77" s="291"/>
    </row>
    <row r="78" spans="2:19" ht="18" customHeight="1">
      <c r="B78" s="386"/>
      <c r="C78" s="386" t="s">
        <v>966</v>
      </c>
      <c r="D78" s="386" t="s">
        <v>966</v>
      </c>
      <c r="E78" s="26" t="s">
        <v>1042</v>
      </c>
      <c r="F78" s="26">
        <v>2</v>
      </c>
      <c r="G78" s="539">
        <f t="shared" si="2"/>
        <v>8</v>
      </c>
      <c r="H78" s="26">
        <v>6840</v>
      </c>
      <c r="I78" s="26">
        <f t="shared" si="1"/>
        <v>54720</v>
      </c>
      <c r="J78" s="483"/>
      <c r="K78" s="16" t="s">
        <v>1653</v>
      </c>
      <c r="L78" s="25" t="s">
        <v>1627</v>
      </c>
      <c r="M78" s="386"/>
      <c r="N78" s="485"/>
      <c r="O78" s="668"/>
      <c r="P78" s="669"/>
      <c r="Q78" s="668"/>
      <c r="R78" s="670"/>
      <c r="S78" s="291"/>
    </row>
    <row r="79" spans="2:19" ht="18" customHeight="1">
      <c r="B79" s="386"/>
      <c r="C79" s="386" t="s">
        <v>966</v>
      </c>
      <c r="D79" s="386" t="s">
        <v>966</v>
      </c>
      <c r="E79" s="26" t="s">
        <v>1654</v>
      </c>
      <c r="F79" s="26">
        <v>10</v>
      </c>
      <c r="G79" s="539">
        <f t="shared" si="2"/>
        <v>40</v>
      </c>
      <c r="H79" s="26">
        <v>140</v>
      </c>
      <c r="I79" s="26">
        <f t="shared" si="1"/>
        <v>5600</v>
      </c>
      <c r="J79" s="483"/>
      <c r="K79" s="16" t="s">
        <v>1635</v>
      </c>
      <c r="L79" s="25" t="s">
        <v>1627</v>
      </c>
      <c r="M79" s="386"/>
      <c r="N79" s="485"/>
      <c r="O79" s="668"/>
      <c r="P79" s="669"/>
      <c r="Q79" s="668"/>
      <c r="R79" s="670"/>
      <c r="S79" s="291"/>
    </row>
    <row r="80" spans="2:19" ht="18" customHeight="1">
      <c r="B80" s="386"/>
      <c r="C80" s="386" t="s">
        <v>966</v>
      </c>
      <c r="D80" s="386" t="s">
        <v>966</v>
      </c>
      <c r="E80" s="26" t="s">
        <v>1655</v>
      </c>
      <c r="F80" s="26">
        <v>1</v>
      </c>
      <c r="G80" s="539">
        <f t="shared" si="2"/>
        <v>4</v>
      </c>
      <c r="H80" s="26">
        <v>3350</v>
      </c>
      <c r="I80" s="26">
        <f t="shared" si="1"/>
        <v>13400</v>
      </c>
      <c r="J80" s="483"/>
      <c r="K80" s="16" t="s">
        <v>1135</v>
      </c>
      <c r="L80" s="25" t="s">
        <v>1627</v>
      </c>
      <c r="M80" s="386"/>
      <c r="N80" s="485"/>
      <c r="O80" s="668"/>
      <c r="P80" s="669"/>
      <c r="Q80" s="668"/>
      <c r="R80" s="670"/>
      <c r="S80" s="291"/>
    </row>
    <row r="81" spans="2:19" ht="18" customHeight="1">
      <c r="B81" s="386"/>
      <c r="C81" s="386" t="s">
        <v>966</v>
      </c>
      <c r="D81" s="386" t="s">
        <v>966</v>
      </c>
      <c r="E81" s="26" t="s">
        <v>1656</v>
      </c>
      <c r="F81" s="26">
        <v>1</v>
      </c>
      <c r="G81" s="539">
        <f t="shared" si="2"/>
        <v>4</v>
      </c>
      <c r="H81" s="26">
        <v>5869</v>
      </c>
      <c r="I81" s="26">
        <f t="shared" si="1"/>
        <v>23476</v>
      </c>
      <c r="J81" s="483"/>
      <c r="K81" s="16" t="s">
        <v>1137</v>
      </c>
      <c r="L81" s="25" t="s">
        <v>1627</v>
      </c>
      <c r="M81" s="386"/>
      <c r="N81" s="485"/>
      <c r="O81" s="668"/>
      <c r="P81" s="669"/>
      <c r="Q81" s="668"/>
      <c r="R81" s="670"/>
      <c r="S81" s="291"/>
    </row>
    <row r="82" spans="2:19" ht="18" customHeight="1">
      <c r="B82" s="386"/>
      <c r="C82" s="386" t="s">
        <v>966</v>
      </c>
      <c r="D82" s="386" t="s">
        <v>966</v>
      </c>
      <c r="E82" s="26" t="s">
        <v>1657</v>
      </c>
      <c r="F82" s="26">
        <v>3</v>
      </c>
      <c r="G82" s="539">
        <f t="shared" si="2"/>
        <v>12</v>
      </c>
      <c r="H82" s="26">
        <v>180</v>
      </c>
      <c r="I82" s="26">
        <f t="shared" si="1"/>
        <v>2160</v>
      </c>
      <c r="J82" s="483"/>
      <c r="K82" s="16" t="s">
        <v>1658</v>
      </c>
      <c r="L82" s="25" t="s">
        <v>1627</v>
      </c>
      <c r="M82" s="386"/>
      <c r="N82" s="485"/>
      <c r="O82" s="668"/>
      <c r="P82" s="669"/>
      <c r="Q82" s="668"/>
      <c r="R82" s="670"/>
      <c r="S82" s="291"/>
    </row>
    <row r="83" spans="2:19" ht="18" customHeight="1">
      <c r="B83" s="386"/>
      <c r="C83" s="386" t="s">
        <v>966</v>
      </c>
      <c r="D83" s="386" t="s">
        <v>966</v>
      </c>
      <c r="E83" s="26" t="s">
        <v>1659</v>
      </c>
      <c r="F83" s="26">
        <v>1</v>
      </c>
      <c r="G83" s="539">
        <f t="shared" si="2"/>
        <v>4</v>
      </c>
      <c r="H83" s="26">
        <v>295</v>
      </c>
      <c r="I83" s="26">
        <f t="shared" si="1"/>
        <v>1180</v>
      </c>
      <c r="J83" s="483"/>
      <c r="K83" s="16" t="s">
        <v>1660</v>
      </c>
      <c r="L83" s="25" t="s">
        <v>1627</v>
      </c>
      <c r="M83" s="386"/>
      <c r="N83" s="485"/>
      <c r="O83" s="668"/>
      <c r="P83" s="669"/>
      <c r="Q83" s="668"/>
      <c r="R83" s="670"/>
      <c r="S83" s="291"/>
    </row>
    <row r="84" spans="2:19" ht="18" customHeight="1">
      <c r="B84" s="386"/>
      <c r="C84" s="386" t="s">
        <v>966</v>
      </c>
      <c r="D84" s="386" t="s">
        <v>966</v>
      </c>
      <c r="E84" s="26" t="s">
        <v>1661</v>
      </c>
      <c r="F84" s="26">
        <v>2</v>
      </c>
      <c r="G84" s="539">
        <f t="shared" si="2"/>
        <v>8</v>
      </c>
      <c r="H84" s="26">
        <v>210</v>
      </c>
      <c r="I84" s="26">
        <f t="shared" si="1"/>
        <v>1680</v>
      </c>
      <c r="J84" s="483"/>
      <c r="K84" s="16" t="s">
        <v>1658</v>
      </c>
      <c r="L84" s="25" t="s">
        <v>1627</v>
      </c>
      <c r="M84" s="386"/>
      <c r="N84" s="485"/>
      <c r="O84" s="668"/>
      <c r="P84" s="669"/>
      <c r="Q84" s="668"/>
      <c r="R84" s="670"/>
      <c r="S84" s="291"/>
    </row>
    <row r="85" spans="2:19" ht="18" customHeight="1">
      <c r="B85" s="386"/>
      <c r="C85" s="386" t="s">
        <v>966</v>
      </c>
      <c r="D85" s="386" t="s">
        <v>966</v>
      </c>
      <c r="E85" s="26" t="s">
        <v>1662</v>
      </c>
      <c r="F85" s="26">
        <v>8</v>
      </c>
      <c r="G85" s="539">
        <f t="shared" si="2"/>
        <v>32</v>
      </c>
      <c r="H85" s="26">
        <v>170</v>
      </c>
      <c r="I85" s="26">
        <f t="shared" si="1"/>
        <v>5440</v>
      </c>
      <c r="J85" s="483"/>
      <c r="K85" s="16" t="s">
        <v>1658</v>
      </c>
      <c r="L85" s="25" t="s">
        <v>1627</v>
      </c>
      <c r="M85" s="386"/>
      <c r="N85" s="485"/>
      <c r="O85" s="668"/>
      <c r="P85" s="669"/>
      <c r="Q85" s="668"/>
      <c r="R85" s="670"/>
      <c r="S85" s="291"/>
    </row>
    <row r="86" spans="2:19" ht="18" customHeight="1">
      <c r="B86" s="386"/>
      <c r="C86" s="386" t="s">
        <v>966</v>
      </c>
      <c r="D86" s="386" t="s">
        <v>966</v>
      </c>
      <c r="E86" s="26" t="s">
        <v>1663</v>
      </c>
      <c r="F86" s="26">
        <v>6</v>
      </c>
      <c r="G86" s="539">
        <f t="shared" si="2"/>
        <v>24</v>
      </c>
      <c r="H86" s="26">
        <v>250</v>
      </c>
      <c r="I86" s="26">
        <f t="shared" si="1"/>
        <v>6000</v>
      </c>
      <c r="J86" s="483"/>
      <c r="K86" s="16" t="s">
        <v>1664</v>
      </c>
      <c r="L86" s="25" t="s">
        <v>1627</v>
      </c>
      <c r="M86" s="386"/>
      <c r="N86" s="485"/>
      <c r="O86" s="668"/>
      <c r="P86" s="669"/>
      <c r="Q86" s="668"/>
      <c r="R86" s="670"/>
      <c r="S86" s="291"/>
    </row>
    <row r="87" spans="2:19" ht="18" customHeight="1">
      <c r="B87" s="386"/>
      <c r="C87" s="386" t="s">
        <v>966</v>
      </c>
      <c r="D87" s="386" t="s">
        <v>966</v>
      </c>
      <c r="E87" s="26" t="s">
        <v>1133</v>
      </c>
      <c r="F87" s="26">
        <v>1</v>
      </c>
      <c r="G87" s="539">
        <f t="shared" si="2"/>
        <v>4</v>
      </c>
      <c r="H87" s="26">
        <v>270</v>
      </c>
      <c r="I87" s="26">
        <f t="shared" si="1"/>
        <v>1080</v>
      </c>
      <c r="J87" s="483"/>
      <c r="K87" s="16" t="s">
        <v>1665</v>
      </c>
      <c r="L87" s="25" t="s">
        <v>1627</v>
      </c>
      <c r="M87" s="386"/>
      <c r="N87" s="485"/>
      <c r="O87" s="668"/>
      <c r="P87" s="669"/>
      <c r="Q87" s="668"/>
      <c r="R87" s="670"/>
      <c r="S87" s="291"/>
    </row>
    <row r="88" spans="2:19" ht="18" customHeight="1">
      <c r="B88" s="386"/>
      <c r="C88" s="386" t="s">
        <v>966</v>
      </c>
      <c r="D88" s="386" t="s">
        <v>966</v>
      </c>
      <c r="E88" s="26" t="s">
        <v>1666</v>
      </c>
      <c r="F88" s="26">
        <v>1</v>
      </c>
      <c r="G88" s="539">
        <f t="shared" si="2"/>
        <v>4</v>
      </c>
      <c r="H88" s="26">
        <v>2650</v>
      </c>
      <c r="I88" s="26">
        <f t="shared" si="1"/>
        <v>10600</v>
      </c>
      <c r="J88" s="483"/>
      <c r="K88" s="16" t="s">
        <v>1135</v>
      </c>
      <c r="L88" s="25" t="s">
        <v>1627</v>
      </c>
      <c r="M88" s="386"/>
      <c r="N88" s="485"/>
      <c r="O88" s="668"/>
      <c r="P88" s="669"/>
      <c r="Q88" s="668"/>
      <c r="R88" s="670"/>
      <c r="S88" s="291"/>
    </row>
    <row r="89" spans="2:19" ht="18" customHeight="1">
      <c r="B89" s="386"/>
      <c r="C89" s="386" t="s">
        <v>966</v>
      </c>
      <c r="D89" s="386" t="s">
        <v>966</v>
      </c>
      <c r="E89" s="26" t="s">
        <v>1667</v>
      </c>
      <c r="F89" s="26">
        <v>1</v>
      </c>
      <c r="G89" s="539">
        <f t="shared" si="2"/>
        <v>4</v>
      </c>
      <c r="H89" s="26">
        <v>4395</v>
      </c>
      <c r="I89" s="26">
        <f t="shared" si="1"/>
        <v>17580</v>
      </c>
      <c r="J89" s="483"/>
      <c r="K89" s="16" t="s">
        <v>1137</v>
      </c>
      <c r="L89" s="25" t="s">
        <v>1627</v>
      </c>
      <c r="M89" s="386"/>
      <c r="N89" s="485"/>
      <c r="O89" s="668"/>
      <c r="P89" s="669"/>
      <c r="Q89" s="668"/>
      <c r="R89" s="670"/>
      <c r="S89" s="291"/>
    </row>
    <row r="90" spans="2:19" ht="18" customHeight="1">
      <c r="B90" s="386"/>
      <c r="C90" s="386" t="s">
        <v>966</v>
      </c>
      <c r="D90" s="386" t="s">
        <v>966</v>
      </c>
      <c r="E90" s="26" t="s">
        <v>1668</v>
      </c>
      <c r="F90" s="26">
        <v>4</v>
      </c>
      <c r="G90" s="539">
        <f t="shared" si="2"/>
        <v>16</v>
      </c>
      <c r="H90" s="26">
        <v>112</v>
      </c>
      <c r="I90" s="26">
        <f t="shared" si="1"/>
        <v>1792</v>
      </c>
      <c r="J90" s="483"/>
      <c r="K90" s="16" t="s">
        <v>1669</v>
      </c>
      <c r="L90" s="25" t="s">
        <v>1627</v>
      </c>
      <c r="M90" s="386"/>
      <c r="N90" s="485"/>
      <c r="O90" s="668"/>
      <c r="P90" s="669"/>
      <c r="Q90" s="668"/>
      <c r="R90" s="670"/>
      <c r="S90" s="291"/>
    </row>
    <row r="91" spans="2:19" ht="18" customHeight="1">
      <c r="B91" s="386"/>
      <c r="C91" s="386" t="s">
        <v>966</v>
      </c>
      <c r="D91" s="386" t="s">
        <v>966</v>
      </c>
      <c r="E91" s="26" t="s">
        <v>1214</v>
      </c>
      <c r="F91" s="26">
        <v>1</v>
      </c>
      <c r="G91" s="539">
        <f t="shared" si="2"/>
        <v>4</v>
      </c>
      <c r="H91" s="26">
        <v>69</v>
      </c>
      <c r="I91" s="26">
        <f t="shared" si="1"/>
        <v>276</v>
      </c>
      <c r="J91" s="483"/>
      <c r="K91" s="16" t="s">
        <v>1670</v>
      </c>
      <c r="L91" s="25" t="s">
        <v>1627</v>
      </c>
      <c r="M91" s="386"/>
      <c r="N91" s="485"/>
      <c r="O91" s="668"/>
      <c r="P91" s="669"/>
      <c r="Q91" s="668"/>
      <c r="R91" s="670"/>
      <c r="S91" s="291"/>
    </row>
    <row r="92" spans="2:19" ht="18" customHeight="1">
      <c r="B92" s="386"/>
      <c r="C92" s="386" t="s">
        <v>966</v>
      </c>
      <c r="D92" s="386" t="s">
        <v>966</v>
      </c>
      <c r="E92" s="26" t="s">
        <v>1671</v>
      </c>
      <c r="F92" s="26">
        <v>2</v>
      </c>
      <c r="G92" s="539">
        <f t="shared" si="2"/>
        <v>8</v>
      </c>
      <c r="H92" s="26">
        <v>9836</v>
      </c>
      <c r="I92" s="26">
        <f t="shared" si="1"/>
        <v>78688</v>
      </c>
      <c r="J92" s="483"/>
      <c r="K92" s="16" t="s">
        <v>1672</v>
      </c>
      <c r="L92" s="25" t="s">
        <v>1627</v>
      </c>
      <c r="M92" s="386"/>
      <c r="N92" s="485"/>
      <c r="O92" s="668"/>
      <c r="P92" s="669"/>
      <c r="Q92" s="668"/>
      <c r="R92" s="670"/>
      <c r="S92" s="291"/>
    </row>
    <row r="93" spans="2:19" ht="18" customHeight="1">
      <c r="B93" s="386"/>
      <c r="C93" s="386" t="s">
        <v>966</v>
      </c>
      <c r="D93" s="386" t="s">
        <v>966</v>
      </c>
      <c r="E93" s="26" t="s">
        <v>1673</v>
      </c>
      <c r="F93" s="26">
        <v>1</v>
      </c>
      <c r="G93" s="539">
        <f t="shared" si="2"/>
        <v>4</v>
      </c>
      <c r="H93" s="26">
        <v>4930</v>
      </c>
      <c r="I93" s="26">
        <f t="shared" si="1"/>
        <v>19720</v>
      </c>
      <c r="J93" s="483"/>
      <c r="K93" s="16" t="s">
        <v>1674</v>
      </c>
      <c r="L93" s="25" t="s">
        <v>1627</v>
      </c>
      <c r="M93" s="386"/>
      <c r="N93" s="485"/>
      <c r="O93" s="668"/>
      <c r="P93" s="669"/>
      <c r="Q93" s="668"/>
      <c r="R93" s="670"/>
      <c r="S93" s="291"/>
    </row>
    <row r="94" spans="2:19" ht="18" customHeight="1">
      <c r="B94" s="386"/>
      <c r="C94" s="386" t="s">
        <v>966</v>
      </c>
      <c r="D94" s="386" t="s">
        <v>966</v>
      </c>
      <c r="E94" s="26" t="s">
        <v>1675</v>
      </c>
      <c r="F94" s="26">
        <v>1</v>
      </c>
      <c r="G94" s="539">
        <f t="shared" si="2"/>
        <v>4</v>
      </c>
      <c r="H94" s="26">
        <v>4550</v>
      </c>
      <c r="I94" s="26">
        <f t="shared" si="1"/>
        <v>18200</v>
      </c>
      <c r="J94" s="483"/>
      <c r="K94" s="16" t="s">
        <v>1676</v>
      </c>
      <c r="L94" s="25" t="s">
        <v>1627</v>
      </c>
      <c r="M94" s="386"/>
      <c r="N94" s="485"/>
      <c r="O94" s="668"/>
      <c r="P94" s="669"/>
      <c r="Q94" s="668"/>
      <c r="R94" s="670"/>
      <c r="S94" s="291"/>
    </row>
    <row r="95" spans="2:19" ht="18" customHeight="1">
      <c r="B95" s="386"/>
      <c r="C95" s="386" t="s">
        <v>966</v>
      </c>
      <c r="D95" s="386" t="s">
        <v>966</v>
      </c>
      <c r="E95" s="26" t="s">
        <v>1677</v>
      </c>
      <c r="F95" s="26">
        <v>1</v>
      </c>
      <c r="G95" s="539">
        <f t="shared" si="2"/>
        <v>4</v>
      </c>
      <c r="H95" s="26">
        <v>13800</v>
      </c>
      <c r="I95" s="26">
        <f t="shared" si="1"/>
        <v>55200</v>
      </c>
      <c r="J95" s="483"/>
      <c r="K95" s="16" t="s">
        <v>1678</v>
      </c>
      <c r="L95" s="25" t="s">
        <v>1627</v>
      </c>
      <c r="M95" s="386"/>
      <c r="N95" s="485"/>
      <c r="O95" s="668"/>
      <c r="P95" s="669"/>
      <c r="Q95" s="668"/>
      <c r="R95" s="670"/>
      <c r="S95" s="291"/>
    </row>
    <row r="96" spans="2:19" ht="18" customHeight="1">
      <c r="B96" s="386"/>
      <c r="C96" s="386" t="s">
        <v>966</v>
      </c>
      <c r="D96" s="386" t="s">
        <v>966</v>
      </c>
      <c r="E96" s="26" t="s">
        <v>1679</v>
      </c>
      <c r="F96" s="26">
        <v>4</v>
      </c>
      <c r="G96" s="539">
        <f t="shared" si="2"/>
        <v>16</v>
      </c>
      <c r="H96" s="26">
        <v>95</v>
      </c>
      <c r="I96" s="26">
        <f t="shared" si="1"/>
        <v>1520</v>
      </c>
      <c r="J96" s="483"/>
      <c r="K96" s="16" t="s">
        <v>1669</v>
      </c>
      <c r="L96" s="25" t="s">
        <v>1627</v>
      </c>
      <c r="M96" s="386"/>
      <c r="N96" s="485"/>
      <c r="O96" s="668"/>
      <c r="P96" s="669"/>
      <c r="Q96" s="668"/>
      <c r="R96" s="670"/>
      <c r="S96" s="291"/>
    </row>
    <row r="97" spans="2:19" ht="18" customHeight="1">
      <c r="B97" s="79" t="s">
        <v>153</v>
      </c>
      <c r="C97" s="386" t="s">
        <v>966</v>
      </c>
      <c r="D97" s="386" t="s">
        <v>966</v>
      </c>
      <c r="E97" s="192" t="s">
        <v>1692</v>
      </c>
      <c r="F97" s="26"/>
      <c r="G97" s="539">
        <v>48</v>
      </c>
      <c r="H97" s="26">
        <v>72</v>
      </c>
      <c r="I97" s="26">
        <v>3456</v>
      </c>
      <c r="J97" s="483"/>
      <c r="K97" s="16" t="s">
        <v>1669</v>
      </c>
      <c r="L97" s="25"/>
      <c r="M97" s="386"/>
      <c r="N97" s="152">
        <v>42177</v>
      </c>
      <c r="O97" s="668"/>
      <c r="P97" s="669"/>
      <c r="Q97" s="485" t="s">
        <v>1020</v>
      </c>
      <c r="R97" s="670"/>
      <c r="S97" s="291"/>
    </row>
    <row r="98" spans="2:19" s="373" customFormat="1" ht="18" customHeight="1">
      <c r="B98" s="248"/>
      <c r="C98" s="671" t="s">
        <v>1025</v>
      </c>
      <c r="D98" s="671" t="s">
        <v>1026</v>
      </c>
      <c r="E98" s="406" t="s">
        <v>1027</v>
      </c>
      <c r="F98" s="672">
        <v>1</v>
      </c>
      <c r="G98" s="685">
        <f t="shared" si="2"/>
        <v>4</v>
      </c>
      <c r="H98" s="687">
        <v>5280</v>
      </c>
      <c r="I98" s="687">
        <f t="shared" ref="I98:I119" si="3">G98*H98</f>
        <v>21120</v>
      </c>
      <c r="J98" s="408"/>
      <c r="K98" s="406" t="s">
        <v>1028</v>
      </c>
      <c r="L98" s="688" t="s">
        <v>1680</v>
      </c>
      <c r="M98" s="369"/>
      <c r="N98" s="370">
        <v>42138</v>
      </c>
      <c r="O98" s="370"/>
      <c r="P98" s="371"/>
      <c r="Q98" s="370"/>
      <c r="R98" s="372" t="s">
        <v>2016</v>
      </c>
      <c r="S98" s="600"/>
    </row>
    <row r="99" spans="2:19" s="373" customFormat="1" ht="18" customHeight="1">
      <c r="B99" s="248"/>
      <c r="C99" s="598" t="s">
        <v>1192</v>
      </c>
      <c r="D99" s="598" t="s">
        <v>1026</v>
      </c>
      <c r="E99" s="694" t="s">
        <v>1193</v>
      </c>
      <c r="F99" s="672">
        <v>2</v>
      </c>
      <c r="G99" s="685">
        <f t="shared" si="2"/>
        <v>8</v>
      </c>
      <c r="H99" s="602">
        <v>900</v>
      </c>
      <c r="I99" s="687">
        <f t="shared" si="3"/>
        <v>7200</v>
      </c>
      <c r="J99" s="695"/>
      <c r="K99" s="696" t="s">
        <v>1194</v>
      </c>
      <c r="L99" s="688" t="s">
        <v>1680</v>
      </c>
      <c r="M99" s="369"/>
      <c r="N99" s="370">
        <v>42138</v>
      </c>
      <c r="O99" s="370"/>
      <c r="P99" s="371"/>
      <c r="Q99" s="370"/>
      <c r="R99" s="372" t="s">
        <v>2016</v>
      </c>
      <c r="S99" s="600"/>
    </row>
    <row r="100" spans="2:19" s="373" customFormat="1" ht="18" customHeight="1">
      <c r="B100" s="248"/>
      <c r="C100" s="598" t="s">
        <v>1192</v>
      </c>
      <c r="D100" s="598" t="s">
        <v>1026</v>
      </c>
      <c r="E100" s="694" t="s">
        <v>2017</v>
      </c>
      <c r="F100" s="672">
        <v>2</v>
      </c>
      <c r="G100" s="685">
        <v>8</v>
      </c>
      <c r="H100" s="602">
        <v>414</v>
      </c>
      <c r="I100" s="687">
        <f t="shared" si="3"/>
        <v>3312</v>
      </c>
      <c r="J100" s="695"/>
      <c r="K100" s="696" t="s">
        <v>2018</v>
      </c>
      <c r="L100" s="688" t="s">
        <v>1680</v>
      </c>
      <c r="M100" s="369"/>
      <c r="N100" s="370">
        <v>42138</v>
      </c>
      <c r="O100" s="370"/>
      <c r="P100" s="371"/>
      <c r="Q100" s="370"/>
      <c r="R100" s="372" t="s">
        <v>2016</v>
      </c>
      <c r="S100" s="600"/>
    </row>
    <row r="101" spans="2:19" s="373" customFormat="1" ht="18" customHeight="1">
      <c r="B101" s="248"/>
      <c r="C101" s="598" t="s">
        <v>1192</v>
      </c>
      <c r="D101" s="598" t="s">
        <v>1026</v>
      </c>
      <c r="E101" s="694" t="s">
        <v>2019</v>
      </c>
      <c r="F101" s="672">
        <v>1</v>
      </c>
      <c r="G101" s="685">
        <f t="shared" si="2"/>
        <v>4</v>
      </c>
      <c r="H101" s="602">
        <v>82</v>
      </c>
      <c r="I101" s="687">
        <f t="shared" si="3"/>
        <v>328</v>
      </c>
      <c r="J101" s="695"/>
      <c r="K101" s="696" t="s">
        <v>2020</v>
      </c>
      <c r="L101" s="688" t="s">
        <v>1680</v>
      </c>
      <c r="M101" s="369"/>
      <c r="N101" s="370">
        <v>42138</v>
      </c>
      <c r="O101" s="370"/>
      <c r="P101" s="371"/>
      <c r="Q101" s="370"/>
      <c r="R101" s="372" t="s">
        <v>2016</v>
      </c>
      <c r="S101" s="600"/>
    </row>
    <row r="102" spans="2:19" s="698" customFormat="1" ht="18" customHeight="1">
      <c r="B102" s="248"/>
      <c r="C102" s="598" t="s">
        <v>1058</v>
      </c>
      <c r="D102" s="598" t="s">
        <v>1026</v>
      </c>
      <c r="E102" s="450" t="s">
        <v>1059</v>
      </c>
      <c r="F102" s="685">
        <v>1</v>
      </c>
      <c r="G102" s="685">
        <f t="shared" si="2"/>
        <v>4</v>
      </c>
      <c r="H102" s="687">
        <v>44000</v>
      </c>
      <c r="I102" s="687">
        <f t="shared" si="3"/>
        <v>176000</v>
      </c>
      <c r="J102" s="697"/>
      <c r="K102" s="124" t="s">
        <v>1683</v>
      </c>
      <c r="L102" s="688" t="s">
        <v>1680</v>
      </c>
      <c r="M102" s="603"/>
      <c r="N102" s="370">
        <v>42138</v>
      </c>
      <c r="O102" s="604"/>
      <c r="P102" s="604"/>
      <c r="Q102" s="604"/>
      <c r="R102" s="372" t="s">
        <v>2016</v>
      </c>
      <c r="S102" s="254"/>
    </row>
    <row r="103" spans="2:19" s="373" customFormat="1" ht="18" customHeight="1">
      <c r="B103" s="248"/>
      <c r="C103" s="598" t="s">
        <v>1058</v>
      </c>
      <c r="D103" s="598" t="s">
        <v>1026</v>
      </c>
      <c r="E103" s="450" t="s">
        <v>1061</v>
      </c>
      <c r="F103" s="685">
        <v>1</v>
      </c>
      <c r="G103" s="685">
        <f t="shared" si="2"/>
        <v>4</v>
      </c>
      <c r="H103" s="687">
        <v>660</v>
      </c>
      <c r="I103" s="687">
        <f t="shared" si="3"/>
        <v>2640</v>
      </c>
      <c r="J103" s="697"/>
      <c r="K103" s="124" t="s">
        <v>1684</v>
      </c>
      <c r="L103" s="688" t="s">
        <v>1680</v>
      </c>
      <c r="M103" s="369"/>
      <c r="N103" s="370">
        <v>42138</v>
      </c>
      <c r="O103" s="370"/>
      <c r="P103" s="371"/>
      <c r="Q103" s="370"/>
      <c r="R103" s="372" t="s">
        <v>2016</v>
      </c>
      <c r="S103" s="600"/>
    </row>
    <row r="104" spans="2:19" s="373" customFormat="1" ht="18" customHeight="1">
      <c r="B104" s="248"/>
      <c r="C104" s="450" t="s">
        <v>1058</v>
      </c>
      <c r="D104" s="450" t="s">
        <v>1026</v>
      </c>
      <c r="E104" s="699" t="s">
        <v>1068</v>
      </c>
      <c r="F104" s="700">
        <v>1</v>
      </c>
      <c r="G104" s="685">
        <f t="shared" si="2"/>
        <v>4</v>
      </c>
      <c r="H104" s="542">
        <v>15300</v>
      </c>
      <c r="I104" s="687">
        <f t="shared" si="3"/>
        <v>61200</v>
      </c>
      <c r="J104" s="434"/>
      <c r="K104" s="236" t="s">
        <v>1069</v>
      </c>
      <c r="L104" s="688" t="s">
        <v>1680</v>
      </c>
      <c r="M104" s="369"/>
      <c r="N104" s="370">
        <v>42138</v>
      </c>
      <c r="O104" s="370"/>
      <c r="P104" s="371"/>
      <c r="Q104" s="370"/>
      <c r="R104" s="372" t="s">
        <v>2016</v>
      </c>
      <c r="S104" s="600"/>
    </row>
    <row r="105" spans="2:19" s="373" customFormat="1" ht="18" customHeight="1">
      <c r="B105" s="248"/>
      <c r="C105" s="450" t="s">
        <v>1058</v>
      </c>
      <c r="D105" s="450" t="s">
        <v>1026</v>
      </c>
      <c r="E105" s="421" t="s">
        <v>2021</v>
      </c>
      <c r="F105" s="700">
        <v>1</v>
      </c>
      <c r="G105" s="685">
        <f t="shared" si="2"/>
        <v>4</v>
      </c>
      <c r="H105" s="542">
        <v>1140</v>
      </c>
      <c r="I105" s="687">
        <f t="shared" si="3"/>
        <v>4560</v>
      </c>
      <c r="J105" s="434"/>
      <c r="K105" s="236" t="s">
        <v>1069</v>
      </c>
      <c r="L105" s="688" t="s">
        <v>1680</v>
      </c>
      <c r="M105" s="369"/>
      <c r="N105" s="370">
        <v>42138</v>
      </c>
      <c r="O105" s="370"/>
      <c r="P105" s="371"/>
      <c r="Q105" s="370"/>
      <c r="R105" s="372" t="s">
        <v>2016</v>
      </c>
      <c r="S105" s="600"/>
    </row>
    <row r="106" spans="2:19" s="373" customFormat="1" ht="18" customHeight="1">
      <c r="B106" s="248"/>
      <c r="C106" s="598" t="s">
        <v>94</v>
      </c>
      <c r="D106" s="450" t="s">
        <v>1026</v>
      </c>
      <c r="E106" s="450" t="s">
        <v>1062</v>
      </c>
      <c r="F106" s="685">
        <v>2</v>
      </c>
      <c r="G106" s="685">
        <f t="shared" si="2"/>
        <v>8</v>
      </c>
      <c r="H106" s="686">
        <v>13000</v>
      </c>
      <c r="I106" s="687">
        <f t="shared" si="3"/>
        <v>104000</v>
      </c>
      <c r="J106" s="122"/>
      <c r="K106" s="124" t="s">
        <v>1211</v>
      </c>
      <c r="L106" s="688" t="s">
        <v>1680</v>
      </c>
      <c r="M106" s="369"/>
      <c r="N106" s="370">
        <v>42138</v>
      </c>
      <c r="O106" s="370"/>
      <c r="P106" s="371"/>
      <c r="Q106" s="370"/>
      <c r="R106" s="372" t="s">
        <v>2016</v>
      </c>
      <c r="S106" s="543"/>
    </row>
    <row r="107" spans="2:19" s="373" customFormat="1" ht="18" customHeight="1">
      <c r="B107" s="683"/>
      <c r="C107" s="598" t="s">
        <v>94</v>
      </c>
      <c r="D107" s="598" t="s">
        <v>1026</v>
      </c>
      <c r="E107" s="701" t="s">
        <v>1689</v>
      </c>
      <c r="F107" s="685">
        <v>10</v>
      </c>
      <c r="G107" s="685">
        <f t="shared" si="2"/>
        <v>40</v>
      </c>
      <c r="H107" s="602">
        <v>744</v>
      </c>
      <c r="I107" s="687">
        <f t="shared" si="3"/>
        <v>29760</v>
      </c>
      <c r="J107" s="695"/>
      <c r="K107" s="696" t="s">
        <v>1066</v>
      </c>
      <c r="L107" s="688" t="s">
        <v>1680</v>
      </c>
      <c r="M107" s="249"/>
      <c r="N107" s="370">
        <v>42138</v>
      </c>
      <c r="O107" s="370"/>
      <c r="P107" s="370"/>
      <c r="Q107" s="371"/>
      <c r="R107" s="372" t="s">
        <v>2016</v>
      </c>
      <c r="S107" s="372"/>
    </row>
    <row r="108" spans="2:19" s="373" customFormat="1" ht="18" customHeight="1">
      <c r="B108" s="683"/>
      <c r="C108" s="598" t="s">
        <v>94</v>
      </c>
      <c r="D108" s="450" t="s">
        <v>1026</v>
      </c>
      <c r="E108" s="450" t="s">
        <v>1106</v>
      </c>
      <c r="F108" s="684">
        <v>3</v>
      </c>
      <c r="G108" s="685">
        <f t="shared" si="2"/>
        <v>12</v>
      </c>
      <c r="H108" s="687">
        <v>6550</v>
      </c>
      <c r="I108" s="687">
        <f t="shared" si="3"/>
        <v>78600</v>
      </c>
      <c r="J108" s="253"/>
      <c r="K108" s="696" t="s">
        <v>1688</v>
      </c>
      <c r="L108" s="688" t="s">
        <v>1680</v>
      </c>
      <c r="M108" s="249"/>
      <c r="N108" s="370">
        <v>42138</v>
      </c>
      <c r="O108" s="370"/>
      <c r="P108" s="370"/>
      <c r="Q108" s="371"/>
      <c r="R108" s="372" t="s">
        <v>2016</v>
      </c>
      <c r="S108" s="372"/>
    </row>
    <row r="109" spans="2:19" s="373" customFormat="1" ht="18" customHeight="1">
      <c r="B109" s="683"/>
      <c r="C109" s="598" t="s">
        <v>94</v>
      </c>
      <c r="D109" s="450" t="s">
        <v>1026</v>
      </c>
      <c r="E109" s="450" t="s">
        <v>1107</v>
      </c>
      <c r="F109" s="684">
        <v>1</v>
      </c>
      <c r="G109" s="685">
        <f t="shared" si="2"/>
        <v>4</v>
      </c>
      <c r="H109" s="686">
        <v>3690</v>
      </c>
      <c r="I109" s="687">
        <f t="shared" si="3"/>
        <v>14760</v>
      </c>
      <c r="J109" s="253"/>
      <c r="K109" s="124" t="s">
        <v>1108</v>
      </c>
      <c r="L109" s="688" t="s">
        <v>1680</v>
      </c>
      <c r="M109" s="249"/>
      <c r="N109" s="370">
        <v>42138</v>
      </c>
      <c r="O109" s="370"/>
      <c r="P109" s="370"/>
      <c r="Q109" s="371"/>
      <c r="R109" s="372" t="s">
        <v>2016</v>
      </c>
      <c r="S109" s="372"/>
    </row>
    <row r="110" spans="2:19" s="373" customFormat="1" ht="18" customHeight="1">
      <c r="B110" s="683"/>
      <c r="C110" s="598" t="s">
        <v>94</v>
      </c>
      <c r="D110" s="450" t="s">
        <v>1026</v>
      </c>
      <c r="E110" s="450" t="s">
        <v>1109</v>
      </c>
      <c r="F110" s="684">
        <v>1</v>
      </c>
      <c r="G110" s="685">
        <f t="shared" si="2"/>
        <v>4</v>
      </c>
      <c r="H110" s="686">
        <v>11666</v>
      </c>
      <c r="I110" s="687">
        <f t="shared" si="3"/>
        <v>46664</v>
      </c>
      <c r="J110" s="253"/>
      <c r="K110" s="124" t="s">
        <v>1110</v>
      </c>
      <c r="L110" s="688" t="s">
        <v>1680</v>
      </c>
      <c r="M110" s="249"/>
      <c r="N110" s="370">
        <v>42138</v>
      </c>
      <c r="O110" s="370"/>
      <c r="P110" s="370"/>
      <c r="Q110" s="371"/>
      <c r="R110" s="372" t="s">
        <v>2016</v>
      </c>
      <c r="S110" s="372"/>
    </row>
    <row r="111" spans="2:19" s="373" customFormat="1" ht="18" customHeight="1">
      <c r="B111" s="683"/>
      <c r="C111" s="598" t="s">
        <v>94</v>
      </c>
      <c r="D111" s="450" t="s">
        <v>1026</v>
      </c>
      <c r="E111" s="450" t="s">
        <v>1690</v>
      </c>
      <c r="F111" s="684">
        <v>1</v>
      </c>
      <c r="G111" s="685">
        <f t="shared" si="2"/>
        <v>4</v>
      </c>
      <c r="H111" s="686">
        <v>2420</v>
      </c>
      <c r="I111" s="687">
        <f t="shared" si="3"/>
        <v>9680</v>
      </c>
      <c r="J111" s="253"/>
      <c r="K111" s="124" t="s">
        <v>1112</v>
      </c>
      <c r="L111" s="688" t="s">
        <v>1680</v>
      </c>
      <c r="M111" s="249"/>
      <c r="N111" s="370">
        <v>42138</v>
      </c>
      <c r="O111" s="370"/>
      <c r="P111" s="370"/>
      <c r="Q111" s="371"/>
      <c r="R111" s="372" t="s">
        <v>2016</v>
      </c>
      <c r="S111" s="372"/>
    </row>
    <row r="112" spans="2:19" s="698" customFormat="1" ht="18" customHeight="1">
      <c r="B112" s="683"/>
      <c r="C112" s="598" t="s">
        <v>94</v>
      </c>
      <c r="D112" s="598" t="s">
        <v>1026</v>
      </c>
      <c r="E112" s="701" t="s">
        <v>1210</v>
      </c>
      <c r="F112" s="685">
        <v>2</v>
      </c>
      <c r="G112" s="685">
        <f t="shared" si="2"/>
        <v>8</v>
      </c>
      <c r="H112" s="602">
        <v>14760</v>
      </c>
      <c r="I112" s="687">
        <f t="shared" si="3"/>
        <v>118080</v>
      </c>
      <c r="J112" s="695"/>
      <c r="K112" s="696" t="s">
        <v>1211</v>
      </c>
      <c r="L112" s="688" t="s">
        <v>1680</v>
      </c>
      <c r="M112" s="603"/>
      <c r="N112" s="370">
        <v>42138</v>
      </c>
      <c r="O112" s="604"/>
      <c r="P112" s="604"/>
      <c r="Q112" s="604"/>
      <c r="R112" s="372" t="s">
        <v>2016</v>
      </c>
      <c r="S112" s="254"/>
    </row>
    <row r="113" spans="2:20" s="698" customFormat="1" ht="18" customHeight="1">
      <c r="B113" s="683"/>
      <c r="C113" s="598" t="s">
        <v>94</v>
      </c>
      <c r="D113" s="598" t="s">
        <v>1026</v>
      </c>
      <c r="E113" s="701" t="s">
        <v>1241</v>
      </c>
      <c r="F113" s="685">
        <v>4</v>
      </c>
      <c r="G113" s="685">
        <f t="shared" si="2"/>
        <v>16</v>
      </c>
      <c r="H113" s="602">
        <v>2880</v>
      </c>
      <c r="I113" s="687">
        <f t="shared" si="3"/>
        <v>46080</v>
      </c>
      <c r="J113" s="695"/>
      <c r="K113" s="696" t="s">
        <v>1242</v>
      </c>
      <c r="L113" s="688" t="s">
        <v>1680</v>
      </c>
      <c r="M113" s="603"/>
      <c r="N113" s="370">
        <v>42138</v>
      </c>
      <c r="O113" s="604"/>
      <c r="P113" s="604"/>
      <c r="Q113" s="604"/>
      <c r="R113" s="372" t="s">
        <v>2016</v>
      </c>
      <c r="S113" s="254"/>
    </row>
    <row r="114" spans="2:20" s="698" customFormat="1" ht="18" customHeight="1">
      <c r="B114" s="683"/>
      <c r="C114" s="598" t="s">
        <v>94</v>
      </c>
      <c r="D114" s="598" t="s">
        <v>1026</v>
      </c>
      <c r="E114" s="701" t="s">
        <v>1243</v>
      </c>
      <c r="F114" s="685">
        <v>1</v>
      </c>
      <c r="G114" s="685">
        <f t="shared" si="2"/>
        <v>4</v>
      </c>
      <c r="H114" s="602">
        <v>12960</v>
      </c>
      <c r="I114" s="687">
        <f t="shared" si="3"/>
        <v>51840</v>
      </c>
      <c r="J114" s="695"/>
      <c r="K114" s="696" t="s">
        <v>1244</v>
      </c>
      <c r="L114" s="688" t="s">
        <v>1680</v>
      </c>
      <c r="M114" s="603"/>
      <c r="N114" s="370">
        <v>42138</v>
      </c>
      <c r="O114" s="604"/>
      <c r="P114" s="604"/>
      <c r="Q114" s="604"/>
      <c r="R114" s="372" t="s">
        <v>2016</v>
      </c>
      <c r="S114" s="254"/>
    </row>
    <row r="115" spans="2:20" s="698" customFormat="1" ht="18" customHeight="1">
      <c r="B115" s="683"/>
      <c r="C115" s="450" t="s">
        <v>1103</v>
      </c>
      <c r="D115" s="450" t="s">
        <v>1026</v>
      </c>
      <c r="E115" s="450" t="s">
        <v>1104</v>
      </c>
      <c r="F115" s="684">
        <v>1</v>
      </c>
      <c r="G115" s="685">
        <f t="shared" si="2"/>
        <v>4</v>
      </c>
      <c r="H115" s="687">
        <v>21000</v>
      </c>
      <c r="I115" s="687">
        <f t="shared" si="3"/>
        <v>84000</v>
      </c>
      <c r="J115" s="253"/>
      <c r="K115" s="124" t="s">
        <v>1094</v>
      </c>
      <c r="L115" s="688" t="s">
        <v>1680</v>
      </c>
      <c r="M115" s="603"/>
      <c r="N115" s="370">
        <v>42138</v>
      </c>
      <c r="O115" s="604"/>
      <c r="P115" s="604"/>
      <c r="Q115" s="604"/>
      <c r="R115" s="372" t="s">
        <v>2016</v>
      </c>
      <c r="S115" s="254"/>
    </row>
    <row r="116" spans="2:20" s="698" customFormat="1" ht="18" customHeight="1">
      <c r="B116" s="683"/>
      <c r="C116" s="450" t="s">
        <v>1103</v>
      </c>
      <c r="D116" s="450" t="s">
        <v>1026</v>
      </c>
      <c r="E116" s="450" t="s">
        <v>1105</v>
      </c>
      <c r="F116" s="684">
        <v>1</v>
      </c>
      <c r="G116" s="685">
        <f t="shared" si="2"/>
        <v>4</v>
      </c>
      <c r="H116" s="687">
        <v>2820</v>
      </c>
      <c r="I116" s="687">
        <f t="shared" si="3"/>
        <v>11280</v>
      </c>
      <c r="J116" s="253"/>
      <c r="K116" s="124" t="s">
        <v>1094</v>
      </c>
      <c r="L116" s="688" t="s">
        <v>1680</v>
      </c>
      <c r="M116" s="603"/>
      <c r="N116" s="370">
        <v>42138</v>
      </c>
      <c r="O116" s="604"/>
      <c r="P116" s="604"/>
      <c r="Q116" s="604"/>
      <c r="R116" s="372" t="s">
        <v>2016</v>
      </c>
      <c r="S116" s="254"/>
    </row>
    <row r="117" spans="2:20" s="698" customFormat="1" ht="18" customHeight="1">
      <c r="B117" s="683"/>
      <c r="C117" s="598" t="s">
        <v>1198</v>
      </c>
      <c r="D117" s="598" t="s">
        <v>1026</v>
      </c>
      <c r="E117" s="603" t="s">
        <v>1199</v>
      </c>
      <c r="F117" s="685">
        <v>1</v>
      </c>
      <c r="G117" s="685">
        <f t="shared" si="2"/>
        <v>4</v>
      </c>
      <c r="H117" s="602">
        <v>8420</v>
      </c>
      <c r="I117" s="687">
        <f t="shared" si="3"/>
        <v>33680</v>
      </c>
      <c r="J117" s="695"/>
      <c r="K117" s="603" t="s">
        <v>1200</v>
      </c>
      <c r="L117" s="688" t="s">
        <v>1680</v>
      </c>
      <c r="M117" s="603"/>
      <c r="N117" s="370">
        <v>42138</v>
      </c>
      <c r="O117" s="604"/>
      <c r="P117" s="604"/>
      <c r="Q117" s="604"/>
      <c r="R117" s="372" t="s">
        <v>2016</v>
      </c>
      <c r="S117" s="254"/>
    </row>
    <row r="118" spans="2:20" s="698" customFormat="1" ht="18" customHeight="1">
      <c r="B118" s="683"/>
      <c r="C118" s="598" t="s">
        <v>1198</v>
      </c>
      <c r="D118" s="598" t="s">
        <v>1026</v>
      </c>
      <c r="E118" s="603" t="s">
        <v>1039</v>
      </c>
      <c r="F118" s="685">
        <v>1</v>
      </c>
      <c r="G118" s="685">
        <f t="shared" si="2"/>
        <v>4</v>
      </c>
      <c r="H118" s="602">
        <v>800</v>
      </c>
      <c r="I118" s="687">
        <f t="shared" si="3"/>
        <v>3200</v>
      </c>
      <c r="J118" s="695"/>
      <c r="K118" s="603" t="s">
        <v>1039</v>
      </c>
      <c r="L118" s="688" t="s">
        <v>1680</v>
      </c>
      <c r="M118" s="603"/>
      <c r="N118" s="370">
        <v>42138</v>
      </c>
      <c r="O118" s="604"/>
      <c r="P118" s="604"/>
      <c r="Q118" s="604"/>
      <c r="R118" s="372" t="s">
        <v>2016</v>
      </c>
      <c r="S118" s="254"/>
    </row>
    <row r="119" spans="2:20" s="698" customFormat="1" ht="18" customHeight="1">
      <c r="B119" s="683"/>
      <c r="C119" s="598" t="s">
        <v>1195</v>
      </c>
      <c r="D119" s="598" t="s">
        <v>1026</v>
      </c>
      <c r="E119" s="603" t="s">
        <v>1196</v>
      </c>
      <c r="F119" s="685">
        <v>1</v>
      </c>
      <c r="G119" s="685">
        <f t="shared" si="2"/>
        <v>4</v>
      </c>
      <c r="H119" s="602">
        <v>6070</v>
      </c>
      <c r="I119" s="687">
        <f t="shared" si="3"/>
        <v>24280</v>
      </c>
      <c r="J119" s="695"/>
      <c r="K119" s="603" t="s">
        <v>1197</v>
      </c>
      <c r="L119" s="688" t="s">
        <v>1680</v>
      </c>
      <c r="M119" s="603"/>
      <c r="N119" s="370">
        <v>42138</v>
      </c>
      <c r="O119" s="604"/>
      <c r="P119" s="604"/>
      <c r="Q119" s="604"/>
      <c r="R119" s="372" t="s">
        <v>2016</v>
      </c>
      <c r="S119" s="254"/>
    </row>
    <row r="120" spans="2:20" s="698" customFormat="1" ht="18" customHeight="1">
      <c r="B120" s="247" t="s">
        <v>153</v>
      </c>
      <c r="C120" s="598" t="s">
        <v>94</v>
      </c>
      <c r="D120" s="598" t="s">
        <v>1026</v>
      </c>
      <c r="E120" s="469" t="s">
        <v>1290</v>
      </c>
      <c r="F120" s="685">
        <v>1</v>
      </c>
      <c r="G120" s="702">
        <v>4</v>
      </c>
      <c r="H120" s="602">
        <v>291</v>
      </c>
      <c r="I120" s="687">
        <v>1164</v>
      </c>
      <c r="J120" s="695"/>
      <c r="K120" s="603" t="s">
        <v>2023</v>
      </c>
      <c r="L120" s="688"/>
      <c r="M120" s="603"/>
      <c r="N120" s="370">
        <v>42142</v>
      </c>
      <c r="O120" s="604"/>
      <c r="P120" s="604"/>
      <c r="Q120" s="604"/>
      <c r="R120" s="372" t="s">
        <v>2016</v>
      </c>
      <c r="S120" s="254"/>
    </row>
    <row r="121" spans="2:20" s="360" customFormat="1" ht="18" customHeight="1">
      <c r="B121" s="363"/>
      <c r="C121" s="401" t="s">
        <v>1095</v>
      </c>
      <c r="D121" s="401" t="s">
        <v>1095</v>
      </c>
      <c r="E121" s="401" t="s">
        <v>1096</v>
      </c>
      <c r="F121" s="567">
        <v>1</v>
      </c>
      <c r="G121" s="690">
        <f>F121*$K$4</f>
        <v>4</v>
      </c>
      <c r="H121" s="568">
        <v>58000</v>
      </c>
      <c r="I121" s="568">
        <f>F121*G121*H121</f>
        <v>232000</v>
      </c>
      <c r="J121" s="569"/>
      <c r="K121" s="16" t="s">
        <v>1097</v>
      </c>
      <c r="L121" s="58" t="s">
        <v>1680</v>
      </c>
      <c r="M121" s="79"/>
      <c r="N121" s="152">
        <v>42138</v>
      </c>
      <c r="O121" s="152"/>
      <c r="P121" s="152"/>
      <c r="Q121" s="152">
        <v>42142</v>
      </c>
      <c r="R121" s="154">
        <v>42142</v>
      </c>
      <c r="S121" s="154"/>
      <c r="T121" s="372" t="s">
        <v>2024</v>
      </c>
    </row>
    <row r="122" spans="2:20" s="360" customFormat="1" ht="18" customHeight="1">
      <c r="B122" s="363"/>
      <c r="C122" s="401" t="s">
        <v>1095</v>
      </c>
      <c r="D122" s="401" t="s">
        <v>1095</v>
      </c>
      <c r="E122" s="401" t="s">
        <v>1099</v>
      </c>
      <c r="F122" s="567"/>
      <c r="G122" s="691"/>
      <c r="H122" s="568"/>
      <c r="I122" s="568"/>
      <c r="J122" s="569"/>
      <c r="K122" s="16" t="s">
        <v>1100</v>
      </c>
      <c r="L122" s="58" t="s">
        <v>1680</v>
      </c>
      <c r="M122" s="79"/>
      <c r="N122" s="152">
        <v>42138</v>
      </c>
      <c r="O122" s="152"/>
      <c r="P122" s="152"/>
      <c r="Q122" s="152">
        <v>42142</v>
      </c>
      <c r="R122" s="154">
        <v>42142</v>
      </c>
      <c r="S122" s="154"/>
      <c r="T122" s="372" t="s">
        <v>2024</v>
      </c>
    </row>
    <row r="123" spans="2:20" s="360" customFormat="1" ht="18" customHeight="1">
      <c r="B123" s="363"/>
      <c r="C123" s="401" t="s">
        <v>1095</v>
      </c>
      <c r="D123" s="401" t="s">
        <v>1095</v>
      </c>
      <c r="E123" s="401" t="s">
        <v>1102</v>
      </c>
      <c r="F123" s="539">
        <v>1</v>
      </c>
      <c r="G123" s="539">
        <f>F123*$K$4</f>
        <v>4</v>
      </c>
      <c r="H123" s="540">
        <v>-2900</v>
      </c>
      <c r="I123" s="540">
        <f>F123*G123*H123</f>
        <v>-11600</v>
      </c>
      <c r="J123" s="156"/>
      <c r="K123" s="401" t="s">
        <v>1102</v>
      </c>
      <c r="L123" s="58" t="s">
        <v>1680</v>
      </c>
      <c r="M123" s="79"/>
      <c r="N123" s="152">
        <v>42138</v>
      </c>
      <c r="O123" s="152"/>
      <c r="P123" s="152"/>
      <c r="Q123" s="152"/>
      <c r="R123" s="154"/>
      <c r="S123" s="154"/>
    </row>
  </sheetData>
  <autoFilter ref="B8:S123" xr:uid="{E8A5127B-F204-4FB3-9997-164F450C0F87}"/>
  <mergeCells count="15">
    <mergeCell ref="J121:J122"/>
    <mergeCell ref="B6:D6"/>
    <mergeCell ref="H11:H57"/>
    <mergeCell ref="I11:I57"/>
    <mergeCell ref="F121:F122"/>
    <mergeCell ref="G121:G122"/>
    <mergeCell ref="H121:H122"/>
    <mergeCell ref="I121:I122"/>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4754F-309D-4C95-9AAE-DFBE69A5E34D}">
  <dimension ref="B2:Q118"/>
  <sheetViews>
    <sheetView zoomScale="85" zoomScaleNormal="85" workbookViewId="0">
      <pane xSplit="10" ySplit="8" topLeftCell="K36" activePane="bottomRight" state="frozen"/>
      <selection pane="topRight" activeCell="K1" sqref="K1"/>
      <selection pane="bottomLeft" activeCell="A9" sqref="A9"/>
      <selection pane="bottomRight" activeCell="H5" sqref="H5"/>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412688</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42165</v>
      </c>
    </row>
    <row r="6" spans="2:17" ht="20.100000000000001" customHeight="1">
      <c r="B6" s="1" t="s">
        <v>7</v>
      </c>
      <c r="C6" s="1"/>
      <c r="D6" s="1"/>
      <c r="E6" s="14">
        <v>42170</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c r="C11" s="20" t="s">
        <v>2038</v>
      </c>
      <c r="D11" s="20" t="s">
        <v>2038</v>
      </c>
      <c r="E11" s="76" t="s">
        <v>2039</v>
      </c>
      <c r="F11" s="109">
        <v>1</v>
      </c>
      <c r="G11" s="706">
        <v>4500</v>
      </c>
      <c r="H11" s="23">
        <f t="shared" ref="H11:H33" si="0">F11*G11</f>
        <v>4500</v>
      </c>
      <c r="I11" s="41"/>
      <c r="J11" s="76" t="s">
        <v>2039</v>
      </c>
      <c r="K11" s="131"/>
      <c r="L11" s="38"/>
      <c r="M11" s="18"/>
      <c r="N11" s="69"/>
      <c r="O11" s="209"/>
      <c r="P11" s="18"/>
      <c r="Q11" s="70"/>
    </row>
    <row r="12" spans="2:17" ht="18" customHeight="1">
      <c r="B12" s="386"/>
      <c r="C12" s="20" t="s">
        <v>2038</v>
      </c>
      <c r="D12" s="20" t="s">
        <v>2038</v>
      </c>
      <c r="E12" s="76" t="s">
        <v>2040</v>
      </c>
      <c r="F12" s="109">
        <v>1</v>
      </c>
      <c r="G12" s="706">
        <v>4500</v>
      </c>
      <c r="H12" s="23">
        <f t="shared" si="0"/>
        <v>4500</v>
      </c>
      <c r="I12" s="41"/>
      <c r="J12" s="76" t="s">
        <v>2040</v>
      </c>
      <c r="K12" s="131"/>
      <c r="L12" s="38"/>
      <c r="M12" s="18"/>
      <c r="N12" s="69"/>
      <c r="O12" s="209"/>
      <c r="P12" s="18"/>
      <c r="Q12" s="70"/>
    </row>
    <row r="13" spans="2:17" ht="18" customHeight="1">
      <c r="B13" s="386"/>
      <c r="C13" s="20" t="s">
        <v>2038</v>
      </c>
      <c r="D13" s="20" t="s">
        <v>2038</v>
      </c>
      <c r="E13" s="76" t="s">
        <v>436</v>
      </c>
      <c r="F13" s="109">
        <v>2</v>
      </c>
      <c r="G13" s="706">
        <v>3500</v>
      </c>
      <c r="H13" s="23">
        <f t="shared" si="0"/>
        <v>7000</v>
      </c>
      <c r="I13" s="41"/>
      <c r="J13" s="76" t="s">
        <v>436</v>
      </c>
      <c r="K13" s="131"/>
      <c r="L13" s="38"/>
      <c r="M13" s="18"/>
      <c r="N13" s="69"/>
      <c r="O13" s="209"/>
      <c r="P13" s="18"/>
      <c r="Q13" s="70"/>
    </row>
    <row r="14" spans="2:17" ht="18" customHeight="1">
      <c r="B14" s="386"/>
      <c r="C14" s="20" t="s">
        <v>2038</v>
      </c>
      <c r="D14" s="20" t="s">
        <v>2038</v>
      </c>
      <c r="E14" s="76" t="s">
        <v>2041</v>
      </c>
      <c r="F14" s="109">
        <v>1</v>
      </c>
      <c r="G14" s="706">
        <v>4000</v>
      </c>
      <c r="H14" s="23">
        <f t="shared" si="0"/>
        <v>4000</v>
      </c>
      <c r="I14" s="41"/>
      <c r="J14" s="76" t="s">
        <v>2041</v>
      </c>
      <c r="K14" s="131"/>
      <c r="L14" s="38"/>
      <c r="M14" s="18"/>
      <c r="N14" s="69"/>
      <c r="O14" s="209"/>
      <c r="P14" s="18"/>
      <c r="Q14" s="70"/>
    </row>
    <row r="15" spans="2:17" ht="18" customHeight="1">
      <c r="B15" s="386"/>
      <c r="C15" s="20" t="s">
        <v>2038</v>
      </c>
      <c r="D15" s="20" t="s">
        <v>2038</v>
      </c>
      <c r="E15" s="76" t="s">
        <v>2042</v>
      </c>
      <c r="F15" s="109">
        <v>1</v>
      </c>
      <c r="G15" s="706">
        <v>4000</v>
      </c>
      <c r="H15" s="23">
        <f t="shared" si="0"/>
        <v>4000</v>
      </c>
      <c r="I15" s="41"/>
      <c r="J15" s="76" t="s">
        <v>2042</v>
      </c>
      <c r="K15" s="131"/>
      <c r="L15" s="38"/>
      <c r="M15" s="18"/>
      <c r="N15" s="69"/>
      <c r="O15" s="209"/>
      <c r="P15" s="18"/>
      <c r="Q15" s="70"/>
    </row>
    <row r="16" spans="2:17" ht="18" customHeight="1">
      <c r="B16" s="386"/>
      <c r="C16" s="20" t="s">
        <v>2038</v>
      </c>
      <c r="D16" s="20" t="s">
        <v>2038</v>
      </c>
      <c r="E16" s="76" t="s">
        <v>2043</v>
      </c>
      <c r="F16" s="109">
        <v>1</v>
      </c>
      <c r="G16" s="706">
        <v>7500</v>
      </c>
      <c r="H16" s="23">
        <f t="shared" si="0"/>
        <v>7500</v>
      </c>
      <c r="I16" s="41"/>
      <c r="J16" s="76" t="s">
        <v>2043</v>
      </c>
      <c r="K16" s="131"/>
      <c r="L16" s="38"/>
      <c r="M16" s="18"/>
      <c r="N16" s="69"/>
      <c r="O16" s="209"/>
      <c r="P16" s="18"/>
      <c r="Q16" s="70"/>
    </row>
    <row r="17" spans="2:17" ht="18" customHeight="1">
      <c r="B17" s="386"/>
      <c r="C17" s="20" t="s">
        <v>2038</v>
      </c>
      <c r="D17" s="20" t="s">
        <v>2038</v>
      </c>
      <c r="E17" s="76" t="s">
        <v>2044</v>
      </c>
      <c r="F17" s="109">
        <v>1</v>
      </c>
      <c r="G17" s="706">
        <v>18000</v>
      </c>
      <c r="H17" s="23">
        <f t="shared" si="0"/>
        <v>18000</v>
      </c>
      <c r="I17" s="41"/>
      <c r="J17" s="76" t="s">
        <v>2044</v>
      </c>
      <c r="K17" s="131"/>
      <c r="L17" s="38"/>
      <c r="M17" s="18"/>
      <c r="N17" s="69"/>
      <c r="O17" s="209"/>
      <c r="P17" s="18"/>
      <c r="Q17" s="70"/>
    </row>
    <row r="18" spans="2:17" ht="18" customHeight="1">
      <c r="B18" s="386"/>
      <c r="C18" s="20" t="s">
        <v>2038</v>
      </c>
      <c r="D18" s="20" t="s">
        <v>2038</v>
      </c>
      <c r="E18" s="76" t="s">
        <v>2045</v>
      </c>
      <c r="F18" s="109">
        <v>1</v>
      </c>
      <c r="G18" s="706">
        <v>8000</v>
      </c>
      <c r="H18" s="23">
        <f t="shared" si="0"/>
        <v>8000</v>
      </c>
      <c r="I18" s="41"/>
      <c r="J18" s="76" t="s">
        <v>2045</v>
      </c>
      <c r="K18" s="131"/>
      <c r="L18" s="38"/>
      <c r="M18" s="18"/>
      <c r="N18" s="69"/>
      <c r="O18" s="209"/>
      <c r="P18" s="18"/>
      <c r="Q18" s="70"/>
    </row>
    <row r="19" spans="2:17" ht="18" customHeight="1">
      <c r="B19" s="386"/>
      <c r="C19" s="20" t="s">
        <v>2038</v>
      </c>
      <c r="D19" s="20" t="s">
        <v>2038</v>
      </c>
      <c r="E19" s="76" t="s">
        <v>2046</v>
      </c>
      <c r="F19" s="109">
        <v>1</v>
      </c>
      <c r="G19" s="706">
        <v>3000</v>
      </c>
      <c r="H19" s="23">
        <f t="shared" si="0"/>
        <v>3000</v>
      </c>
      <c r="I19" s="41"/>
      <c r="J19" s="76" t="s">
        <v>2046</v>
      </c>
      <c r="K19" s="131"/>
      <c r="L19" s="38"/>
      <c r="M19" s="18"/>
      <c r="N19" s="69"/>
      <c r="O19" s="209"/>
      <c r="P19" s="18"/>
      <c r="Q19" s="70"/>
    </row>
    <row r="20" spans="2:17" ht="18" customHeight="1">
      <c r="B20" s="386"/>
      <c r="C20" s="20" t="s">
        <v>2038</v>
      </c>
      <c r="D20" s="20" t="s">
        <v>2038</v>
      </c>
      <c r="E20" s="76" t="s">
        <v>2047</v>
      </c>
      <c r="F20" s="109">
        <v>1</v>
      </c>
      <c r="G20" s="706">
        <v>3500</v>
      </c>
      <c r="H20" s="23">
        <f t="shared" si="0"/>
        <v>3500</v>
      </c>
      <c r="I20" s="41"/>
      <c r="J20" s="76" t="s">
        <v>2047</v>
      </c>
      <c r="K20" s="131"/>
      <c r="L20" s="38"/>
      <c r="M20" s="18"/>
      <c r="N20" s="69"/>
      <c r="O20" s="209"/>
      <c r="P20" s="18"/>
      <c r="Q20" s="70"/>
    </row>
    <row r="21" spans="2:17" ht="18" customHeight="1">
      <c r="B21" s="386"/>
      <c r="C21" s="20" t="s">
        <v>2038</v>
      </c>
      <c r="D21" s="20" t="s">
        <v>2038</v>
      </c>
      <c r="E21" s="76" t="s">
        <v>2048</v>
      </c>
      <c r="F21" s="109">
        <v>1</v>
      </c>
      <c r="G21" s="706">
        <v>12500</v>
      </c>
      <c r="H21" s="23">
        <f t="shared" si="0"/>
        <v>12500</v>
      </c>
      <c r="I21" s="41"/>
      <c r="J21" s="76" t="s">
        <v>2048</v>
      </c>
      <c r="K21" s="131"/>
      <c r="L21" s="38"/>
      <c r="M21" s="18"/>
      <c r="N21" s="69"/>
      <c r="O21" s="209"/>
      <c r="P21" s="18"/>
      <c r="Q21" s="70"/>
    </row>
    <row r="22" spans="2:17" ht="18" customHeight="1">
      <c r="B22" s="386"/>
      <c r="C22" s="707" t="s">
        <v>2049</v>
      </c>
      <c r="D22" s="707" t="s">
        <v>2049</v>
      </c>
      <c r="E22" s="708" t="s">
        <v>1997</v>
      </c>
      <c r="F22" s="707">
        <v>1</v>
      </c>
      <c r="G22" s="708">
        <v>6899</v>
      </c>
      <c r="H22" s="415">
        <f t="shared" si="0"/>
        <v>6899</v>
      </c>
      <c r="I22" s="416"/>
      <c r="J22" s="709" t="s">
        <v>2050</v>
      </c>
      <c r="K22" s="131"/>
      <c r="L22" s="38"/>
      <c r="M22" s="18"/>
      <c r="N22" s="69"/>
      <c r="O22" s="209"/>
      <c r="P22" s="18"/>
      <c r="Q22" s="70"/>
    </row>
    <row r="23" spans="2:17" ht="18" customHeight="1">
      <c r="B23" s="386"/>
      <c r="C23" s="707" t="s">
        <v>2049</v>
      </c>
      <c r="D23" s="707" t="s">
        <v>2049</v>
      </c>
      <c r="E23" s="708" t="s">
        <v>2051</v>
      </c>
      <c r="F23" s="707">
        <v>1</v>
      </c>
      <c r="G23" s="708">
        <v>6899</v>
      </c>
      <c r="H23" s="415">
        <f t="shared" si="0"/>
        <v>6899</v>
      </c>
      <c r="I23" s="416"/>
      <c r="J23" s="709" t="s">
        <v>2052</v>
      </c>
      <c r="K23" s="131"/>
      <c r="L23" s="38"/>
      <c r="M23" s="18"/>
      <c r="N23" s="69"/>
      <c r="O23" s="209"/>
      <c r="P23" s="18"/>
      <c r="Q23" s="70"/>
    </row>
    <row r="24" spans="2:17" ht="18" customHeight="1">
      <c r="B24" s="386"/>
      <c r="C24" s="16" t="s">
        <v>58</v>
      </c>
      <c r="D24" s="16" t="s">
        <v>58</v>
      </c>
      <c r="E24" s="710" t="s">
        <v>1425</v>
      </c>
      <c r="F24" s="610">
        <v>1</v>
      </c>
      <c r="G24" s="708">
        <v>16000</v>
      </c>
      <c r="H24" s="415">
        <f t="shared" si="0"/>
        <v>16000</v>
      </c>
      <c r="I24" s="41"/>
      <c r="J24" s="20" t="s">
        <v>1909</v>
      </c>
      <c r="K24" s="131"/>
      <c r="L24" s="38"/>
      <c r="M24" s="18"/>
      <c r="N24" s="69"/>
      <c r="O24" s="209"/>
      <c r="P24" s="18"/>
      <c r="Q24" s="70"/>
    </row>
    <row r="25" spans="2:17" ht="18" customHeight="1">
      <c r="B25" s="386"/>
      <c r="C25" s="16" t="s">
        <v>58</v>
      </c>
      <c r="D25" s="16" t="s">
        <v>58</v>
      </c>
      <c r="E25" s="706" t="s">
        <v>2053</v>
      </c>
      <c r="F25" s="692">
        <v>2</v>
      </c>
      <c r="G25" s="708">
        <v>570</v>
      </c>
      <c r="H25" s="415">
        <f t="shared" si="0"/>
        <v>1140</v>
      </c>
      <c r="I25" s="17"/>
      <c r="J25" s="20" t="s">
        <v>66</v>
      </c>
      <c r="K25" s="131"/>
      <c r="L25" s="38"/>
      <c r="M25" s="18"/>
      <c r="N25" s="69"/>
      <c r="O25" s="209"/>
      <c r="P25" s="18"/>
      <c r="Q25" s="70"/>
    </row>
    <row r="26" spans="2:17" ht="18" customHeight="1">
      <c r="B26" s="386"/>
      <c r="C26" s="16" t="s">
        <v>58</v>
      </c>
      <c r="D26" s="16" t="s">
        <v>58</v>
      </c>
      <c r="E26" s="711" t="s">
        <v>1912</v>
      </c>
      <c r="F26" s="692">
        <v>26</v>
      </c>
      <c r="G26" s="708">
        <v>99</v>
      </c>
      <c r="H26" s="415">
        <f t="shared" si="0"/>
        <v>2574</v>
      </c>
      <c r="I26" s="17"/>
      <c r="J26" s="108" t="s">
        <v>2054</v>
      </c>
      <c r="K26" s="131"/>
      <c r="L26" s="38"/>
      <c r="M26" s="18"/>
      <c r="N26" s="69"/>
      <c r="O26" s="209"/>
      <c r="P26" s="18"/>
      <c r="Q26" s="70"/>
    </row>
    <row r="27" spans="2:17" ht="18" customHeight="1">
      <c r="B27" s="386"/>
      <c r="C27" s="16" t="s">
        <v>58</v>
      </c>
      <c r="D27" s="16" t="s">
        <v>58</v>
      </c>
      <c r="E27" s="711" t="s">
        <v>2055</v>
      </c>
      <c r="F27" s="692">
        <v>2</v>
      </c>
      <c r="G27" s="708">
        <v>99</v>
      </c>
      <c r="H27" s="415">
        <f t="shared" si="0"/>
        <v>198</v>
      </c>
      <c r="I27" s="17"/>
      <c r="J27" s="108" t="s">
        <v>2056</v>
      </c>
      <c r="K27" s="131"/>
      <c r="L27" s="38"/>
      <c r="M27" s="18"/>
      <c r="N27" s="69"/>
      <c r="O27" s="209"/>
      <c r="P27" s="18"/>
      <c r="Q27" s="70"/>
    </row>
    <row r="28" spans="2:17" ht="18" customHeight="1">
      <c r="B28" s="386"/>
      <c r="C28" s="15" t="s">
        <v>58</v>
      </c>
      <c r="D28" s="15" t="s">
        <v>58</v>
      </c>
      <c r="E28" s="43" t="s">
        <v>1914</v>
      </c>
      <c r="F28" s="49">
        <v>4</v>
      </c>
      <c r="G28" s="23">
        <v>75</v>
      </c>
      <c r="H28" s="23">
        <f t="shared" si="0"/>
        <v>300</v>
      </c>
      <c r="I28" s="23"/>
      <c r="J28" s="36" t="s">
        <v>1915</v>
      </c>
      <c r="K28" s="131"/>
      <c r="L28" s="38"/>
      <c r="M28" s="18"/>
      <c r="N28" s="69"/>
      <c r="O28" s="209"/>
      <c r="P28" s="18"/>
      <c r="Q28" s="70"/>
    </row>
    <row r="29" spans="2:17" ht="18" customHeight="1">
      <c r="B29" s="386"/>
      <c r="C29" s="15" t="s">
        <v>58</v>
      </c>
      <c r="D29" s="15" t="s">
        <v>58</v>
      </c>
      <c r="E29" s="43" t="s">
        <v>2057</v>
      </c>
      <c r="F29" s="49">
        <v>8</v>
      </c>
      <c r="G29" s="194">
        <v>80</v>
      </c>
      <c r="H29" s="23">
        <f t="shared" si="0"/>
        <v>640</v>
      </c>
      <c r="I29" s="23"/>
      <c r="J29" s="36" t="s">
        <v>2058</v>
      </c>
      <c r="K29" s="131"/>
      <c r="L29" s="38"/>
      <c r="M29" s="18"/>
      <c r="N29" s="69"/>
      <c r="O29" s="209"/>
      <c r="P29" s="18"/>
      <c r="Q29" s="70"/>
    </row>
    <row r="30" spans="2:17" ht="18" customHeight="1">
      <c r="B30" s="386"/>
      <c r="C30" s="15" t="s">
        <v>58</v>
      </c>
      <c r="D30" s="15" t="s">
        <v>58</v>
      </c>
      <c r="E30" s="43" t="s">
        <v>2059</v>
      </c>
      <c r="F30" s="49">
        <v>2</v>
      </c>
      <c r="G30" s="194">
        <v>88</v>
      </c>
      <c r="H30" s="23">
        <f t="shared" si="0"/>
        <v>176</v>
      </c>
      <c r="I30" s="23"/>
      <c r="J30" s="36" t="s">
        <v>2060</v>
      </c>
      <c r="K30" s="131"/>
      <c r="L30" s="38"/>
      <c r="M30" s="18"/>
      <c r="N30" s="69"/>
      <c r="O30" s="209"/>
      <c r="P30" s="18"/>
      <c r="Q30" s="70"/>
    </row>
    <row r="31" spans="2:17" ht="18" customHeight="1">
      <c r="B31" s="386"/>
      <c r="C31" s="15" t="s">
        <v>58</v>
      </c>
      <c r="D31" s="15" t="s">
        <v>58</v>
      </c>
      <c r="E31" s="43" t="s">
        <v>2061</v>
      </c>
      <c r="F31" s="49">
        <v>9</v>
      </c>
      <c r="G31" s="194">
        <v>70</v>
      </c>
      <c r="H31" s="23">
        <f t="shared" si="0"/>
        <v>630</v>
      </c>
      <c r="I31" s="23"/>
      <c r="J31" s="36" t="s">
        <v>2062</v>
      </c>
      <c r="K31" s="131"/>
      <c r="L31" s="38"/>
      <c r="M31" s="18"/>
      <c r="N31" s="69"/>
      <c r="O31" s="209"/>
      <c r="P31" s="18"/>
      <c r="Q31" s="70"/>
    </row>
    <row r="32" spans="2:17" ht="18" customHeight="1">
      <c r="B32" s="386"/>
      <c r="C32" s="15" t="s">
        <v>58</v>
      </c>
      <c r="D32" s="15" t="s">
        <v>58</v>
      </c>
      <c r="E32" s="43" t="s">
        <v>1921</v>
      </c>
      <c r="F32" s="49">
        <v>9</v>
      </c>
      <c r="G32" s="194">
        <v>70</v>
      </c>
      <c r="H32" s="23">
        <f t="shared" si="0"/>
        <v>630</v>
      </c>
      <c r="I32" s="23"/>
      <c r="J32" s="36" t="s">
        <v>1922</v>
      </c>
      <c r="K32" s="131"/>
      <c r="L32" s="38"/>
      <c r="M32" s="18"/>
      <c r="N32" s="69"/>
      <c r="O32" s="209"/>
      <c r="P32" s="18"/>
      <c r="Q32" s="70"/>
    </row>
    <row r="33" spans="2:17" ht="18" customHeight="1">
      <c r="B33" s="386"/>
      <c r="C33" s="15" t="s">
        <v>58</v>
      </c>
      <c r="D33" s="15" t="s">
        <v>58</v>
      </c>
      <c r="E33" s="43" t="s">
        <v>1808</v>
      </c>
      <c r="F33" s="66">
        <v>20</v>
      </c>
      <c r="G33" s="194">
        <v>75</v>
      </c>
      <c r="H33" s="23">
        <f t="shared" si="0"/>
        <v>1500</v>
      </c>
      <c r="I33" s="614"/>
      <c r="J33" s="36" t="s">
        <v>1923</v>
      </c>
      <c r="K33" s="131"/>
      <c r="L33" s="38"/>
      <c r="M33" s="18"/>
      <c r="N33" s="69"/>
      <c r="O33" s="209"/>
      <c r="P33" s="18"/>
      <c r="Q33" s="70"/>
    </row>
    <row r="34" spans="2:17" ht="18" customHeight="1">
      <c r="B34" s="386"/>
      <c r="C34" s="15"/>
      <c r="D34" s="23"/>
      <c r="E34" s="712">
        <f>SUM(H11:H33)</f>
        <v>114086</v>
      </c>
      <c r="F34" s="66"/>
      <c r="H34" s="26"/>
      <c r="I34" s="614"/>
      <c r="J34" s="36"/>
      <c r="K34" s="131"/>
      <c r="L34" s="38"/>
      <c r="M34" s="18"/>
      <c r="N34" s="69"/>
      <c r="O34" s="209"/>
      <c r="P34" s="18"/>
      <c r="Q34" s="70"/>
    </row>
    <row r="35" spans="2:17" s="8" customFormat="1" ht="19.5" customHeight="1">
      <c r="B35" s="15"/>
      <c r="C35" s="15"/>
      <c r="D35" s="15"/>
      <c r="E35" s="131"/>
      <c r="F35" s="66"/>
      <c r="G35" s="23"/>
      <c r="H35" s="23"/>
      <c r="I35" s="41"/>
      <c r="J35" s="39"/>
      <c r="K35" s="16"/>
      <c r="L35" s="16"/>
      <c r="M35" s="18"/>
      <c r="N35" s="15"/>
      <c r="O35" s="16"/>
      <c r="P35" s="18"/>
      <c r="Q35" s="69"/>
    </row>
    <row r="36" spans="2:17" s="8" customFormat="1" ht="19.5" customHeight="1">
      <c r="B36" s="713" t="s">
        <v>2063</v>
      </c>
      <c r="C36" s="714"/>
      <c r="D36" s="714"/>
      <c r="E36" s="715"/>
      <c r="F36" s="716"/>
      <c r="G36" s="717"/>
      <c r="H36" s="718"/>
      <c r="I36" s="719"/>
      <c r="J36" s="720"/>
      <c r="K36" s="716"/>
      <c r="L36" s="716"/>
      <c r="M36" s="721"/>
      <c r="N36" s="722"/>
      <c r="O36" s="716"/>
      <c r="P36" s="721"/>
      <c r="Q36" s="723"/>
    </row>
    <row r="37" spans="2:17" s="8" customFormat="1" ht="19.5" customHeight="1">
      <c r="B37" s="386"/>
      <c r="C37" s="20" t="s">
        <v>2038</v>
      </c>
      <c r="D37" s="20" t="s">
        <v>2038</v>
      </c>
      <c r="E37" s="26" t="s">
        <v>2064</v>
      </c>
      <c r="F37" s="26">
        <v>1</v>
      </c>
      <c r="G37" s="26">
        <v>19500</v>
      </c>
      <c r="H37" s="724">
        <f t="shared" ref="H37:H58" si="1">F37*G37</f>
        <v>19500</v>
      </c>
      <c r="I37" s="21"/>
      <c r="J37" s="26" t="s">
        <v>2064</v>
      </c>
      <c r="K37" s="16"/>
      <c r="L37" s="16"/>
      <c r="M37" s="18"/>
      <c r="N37" s="15"/>
      <c r="O37" s="16"/>
      <c r="P37" s="18"/>
      <c r="Q37" s="70"/>
    </row>
    <row r="38" spans="2:17" s="8" customFormat="1" ht="19.5" customHeight="1">
      <c r="B38" s="386"/>
      <c r="C38" s="20" t="s">
        <v>2038</v>
      </c>
      <c r="D38" s="20" t="s">
        <v>2038</v>
      </c>
      <c r="E38" s="26" t="s">
        <v>2065</v>
      </c>
      <c r="F38" s="26">
        <v>1</v>
      </c>
      <c r="G38" s="26">
        <v>17500</v>
      </c>
      <c r="H38" s="724">
        <f t="shared" si="1"/>
        <v>17500</v>
      </c>
      <c r="I38" s="21"/>
      <c r="J38" s="26" t="s">
        <v>2065</v>
      </c>
      <c r="K38" s="16"/>
      <c r="L38" s="16"/>
      <c r="M38" s="18"/>
      <c r="N38" s="15"/>
      <c r="O38" s="16"/>
      <c r="P38" s="18"/>
      <c r="Q38" s="70"/>
    </row>
    <row r="39" spans="2:17" s="8" customFormat="1" ht="19.5" customHeight="1">
      <c r="B39" s="386"/>
      <c r="C39" s="20" t="s">
        <v>2038</v>
      </c>
      <c r="D39" s="20" t="s">
        <v>2038</v>
      </c>
      <c r="E39" s="26" t="s">
        <v>2066</v>
      </c>
      <c r="F39" s="26">
        <v>8</v>
      </c>
      <c r="G39" s="26">
        <v>3800</v>
      </c>
      <c r="H39" s="724">
        <f t="shared" si="1"/>
        <v>30400</v>
      </c>
      <c r="I39" s="21"/>
      <c r="J39" s="26" t="s">
        <v>2066</v>
      </c>
      <c r="K39" s="16"/>
      <c r="L39" s="16"/>
      <c r="M39" s="18"/>
      <c r="N39" s="15"/>
      <c r="O39" s="16"/>
      <c r="P39" s="18"/>
      <c r="Q39" s="70"/>
    </row>
    <row r="40" spans="2:17" s="8" customFormat="1" ht="19.5" customHeight="1">
      <c r="B40" s="386"/>
      <c r="C40" s="20" t="s">
        <v>2038</v>
      </c>
      <c r="D40" s="20" t="s">
        <v>2038</v>
      </c>
      <c r="E40" s="26" t="s">
        <v>2067</v>
      </c>
      <c r="F40" s="26">
        <v>2</v>
      </c>
      <c r="G40" s="26">
        <v>5000</v>
      </c>
      <c r="H40" s="724">
        <f t="shared" si="1"/>
        <v>10000</v>
      </c>
      <c r="I40" s="21"/>
      <c r="J40" s="26" t="s">
        <v>2068</v>
      </c>
      <c r="K40" s="16"/>
      <c r="L40" s="16"/>
      <c r="M40" s="18"/>
      <c r="N40" s="15"/>
      <c r="O40" s="16"/>
      <c r="P40" s="18"/>
      <c r="Q40" s="70"/>
    </row>
    <row r="41" spans="2:17" ht="18" customHeight="1">
      <c r="B41" s="386"/>
      <c r="C41" s="413" t="s">
        <v>58</v>
      </c>
      <c r="D41" s="413" t="s">
        <v>58</v>
      </c>
      <c r="E41" s="611" t="s">
        <v>2069</v>
      </c>
      <c r="F41" s="707">
        <v>1</v>
      </c>
      <c r="G41" s="611">
        <v>356</v>
      </c>
      <c r="H41" s="415">
        <f t="shared" si="1"/>
        <v>356</v>
      </c>
      <c r="I41" s="416"/>
      <c r="J41" s="709" t="s">
        <v>2070</v>
      </c>
      <c r="K41" s="131"/>
      <c r="L41" s="38"/>
      <c r="M41" s="18"/>
      <c r="N41" s="69"/>
      <c r="O41" s="209"/>
      <c r="P41" s="18"/>
      <c r="Q41" s="70"/>
    </row>
    <row r="42" spans="2:17" ht="18" customHeight="1">
      <c r="B42" s="386"/>
      <c r="C42" s="413" t="s">
        <v>58</v>
      </c>
      <c r="D42" s="413" t="s">
        <v>58</v>
      </c>
      <c r="E42" s="611" t="s">
        <v>2071</v>
      </c>
      <c r="F42" s="707">
        <v>1</v>
      </c>
      <c r="G42" s="611">
        <v>479</v>
      </c>
      <c r="H42" s="415">
        <f t="shared" si="1"/>
        <v>479</v>
      </c>
      <c r="I42" s="416"/>
      <c r="J42" s="709" t="s">
        <v>2072</v>
      </c>
      <c r="K42" s="131"/>
      <c r="L42" s="38"/>
      <c r="M42" s="18"/>
      <c r="N42" s="69"/>
      <c r="O42" s="209"/>
      <c r="P42" s="18"/>
      <c r="Q42" s="70"/>
    </row>
    <row r="43" spans="2:17" ht="18" customHeight="1">
      <c r="B43" s="386"/>
      <c r="C43" s="413" t="s">
        <v>58</v>
      </c>
      <c r="D43" s="413" t="s">
        <v>58</v>
      </c>
      <c r="E43" s="611" t="s">
        <v>2073</v>
      </c>
      <c r="F43" s="707">
        <v>1</v>
      </c>
      <c r="G43" s="611">
        <v>650</v>
      </c>
      <c r="H43" s="415">
        <f t="shared" si="1"/>
        <v>650</v>
      </c>
      <c r="I43" s="416"/>
      <c r="J43" s="709" t="s">
        <v>2070</v>
      </c>
      <c r="K43" s="131"/>
      <c r="L43" s="38"/>
      <c r="M43" s="18"/>
      <c r="N43" s="69"/>
      <c r="O43" s="209"/>
      <c r="P43" s="18"/>
      <c r="Q43" s="70"/>
    </row>
    <row r="44" spans="2:17" ht="18" customHeight="1">
      <c r="B44" s="386"/>
      <c r="C44" s="386" t="s">
        <v>58</v>
      </c>
      <c r="D44" s="386" t="s">
        <v>58</v>
      </c>
      <c r="E44" s="725" t="s">
        <v>1546</v>
      </c>
      <c r="F44" s="196">
        <v>6</v>
      </c>
      <c r="G44" s="706">
        <v>370</v>
      </c>
      <c r="H44" s="23">
        <f t="shared" si="1"/>
        <v>2220</v>
      </c>
      <c r="I44" s="41"/>
      <c r="J44" s="725" t="s">
        <v>581</v>
      </c>
      <c r="K44" s="131"/>
      <c r="L44" s="38"/>
      <c r="M44" s="18"/>
      <c r="N44" s="69"/>
      <c r="O44" s="209"/>
      <c r="P44" s="18"/>
      <c r="Q44" s="70"/>
    </row>
    <row r="45" spans="2:17" ht="18" customHeight="1">
      <c r="B45" s="386"/>
      <c r="C45" s="707" t="s">
        <v>58</v>
      </c>
      <c r="D45" s="707" t="s">
        <v>58</v>
      </c>
      <c r="E45" s="726" t="s">
        <v>2074</v>
      </c>
      <c r="F45" s="491">
        <v>2</v>
      </c>
      <c r="G45" s="706">
        <v>8800</v>
      </c>
      <c r="H45" s="23">
        <f t="shared" si="1"/>
        <v>17600</v>
      </c>
      <c r="I45" s="41"/>
      <c r="J45" s="727" t="s">
        <v>2075</v>
      </c>
      <c r="K45" s="131"/>
      <c r="L45" s="38"/>
      <c r="M45" s="18"/>
      <c r="N45" s="69"/>
      <c r="O45" s="209"/>
      <c r="P45" s="18"/>
      <c r="Q45" s="70"/>
    </row>
    <row r="46" spans="2:17" ht="18" customHeight="1">
      <c r="B46" s="386"/>
      <c r="C46" s="707" t="s">
        <v>58</v>
      </c>
      <c r="D46" s="707" t="s">
        <v>58</v>
      </c>
      <c r="E46" s="728" t="s">
        <v>2076</v>
      </c>
      <c r="F46" s="491">
        <v>2</v>
      </c>
      <c r="G46" s="706">
        <v>4710</v>
      </c>
      <c r="H46" s="23">
        <f t="shared" si="1"/>
        <v>9420</v>
      </c>
      <c r="I46" s="41"/>
      <c r="J46" s="727" t="s">
        <v>2077</v>
      </c>
      <c r="K46" s="131"/>
      <c r="L46" s="38"/>
      <c r="M46" s="18"/>
      <c r="N46" s="69"/>
      <c r="O46" s="209"/>
      <c r="P46" s="18"/>
      <c r="Q46" s="70"/>
    </row>
    <row r="47" spans="2:17" ht="18" customHeight="1">
      <c r="B47" s="386"/>
      <c r="C47" s="707" t="s">
        <v>58</v>
      </c>
      <c r="D47" s="707" t="s">
        <v>58</v>
      </c>
      <c r="E47" s="729" t="s">
        <v>2078</v>
      </c>
      <c r="F47" s="109">
        <v>1</v>
      </c>
      <c r="G47" s="706">
        <v>59000</v>
      </c>
      <c r="H47" s="23">
        <f t="shared" si="1"/>
        <v>59000</v>
      </c>
      <c r="I47" s="41"/>
      <c r="J47" s="730" t="s">
        <v>2079</v>
      </c>
      <c r="K47" s="131"/>
      <c r="L47" s="38"/>
      <c r="M47" s="18"/>
      <c r="N47" s="69"/>
      <c r="O47" s="209"/>
      <c r="P47" s="18"/>
      <c r="Q47" s="70"/>
    </row>
    <row r="48" spans="2:17" ht="18" customHeight="1">
      <c r="B48" s="386"/>
      <c r="C48" s="707" t="s">
        <v>58</v>
      </c>
      <c r="D48" s="707" t="s">
        <v>58</v>
      </c>
      <c r="E48" s="726" t="s">
        <v>2080</v>
      </c>
      <c r="F48" s="109">
        <v>1</v>
      </c>
      <c r="G48" s="20">
        <v>370</v>
      </c>
      <c r="H48" s="23">
        <f t="shared" si="1"/>
        <v>370</v>
      </c>
      <c r="I48" s="41"/>
      <c r="J48" s="727" t="s">
        <v>2081</v>
      </c>
      <c r="K48" s="131"/>
      <c r="L48" s="38"/>
      <c r="M48" s="18"/>
      <c r="N48" s="69"/>
      <c r="O48" s="209"/>
      <c r="P48" s="18"/>
      <c r="Q48" s="70"/>
    </row>
    <row r="49" spans="2:17" ht="18" customHeight="1">
      <c r="B49" s="386"/>
      <c r="C49" s="707" t="s">
        <v>58</v>
      </c>
      <c r="D49" s="707" t="s">
        <v>58</v>
      </c>
      <c r="E49" s="729" t="s">
        <v>2082</v>
      </c>
      <c r="F49" s="491">
        <v>2</v>
      </c>
      <c r="G49" s="706">
        <v>3560</v>
      </c>
      <c r="H49" s="23">
        <f t="shared" si="1"/>
        <v>7120</v>
      </c>
      <c r="I49" s="41"/>
      <c r="J49" s="730" t="s">
        <v>2083</v>
      </c>
      <c r="K49" s="131"/>
      <c r="L49" s="38"/>
      <c r="M49" s="18"/>
      <c r="N49" s="69"/>
      <c r="O49" s="209"/>
      <c r="P49" s="18"/>
      <c r="Q49" s="70"/>
    </row>
    <row r="50" spans="2:17" ht="18" customHeight="1">
      <c r="B50" s="386"/>
      <c r="C50" s="707" t="s">
        <v>2049</v>
      </c>
      <c r="D50" s="707" t="s">
        <v>2049</v>
      </c>
      <c r="E50" s="20" t="s">
        <v>2084</v>
      </c>
      <c r="F50" s="109">
        <v>10</v>
      </c>
      <c r="G50" s="20">
        <v>26</v>
      </c>
      <c r="H50" s="23">
        <f t="shared" si="1"/>
        <v>260</v>
      </c>
      <c r="I50" s="41"/>
      <c r="J50" s="76" t="s">
        <v>2085</v>
      </c>
      <c r="K50" s="131"/>
      <c r="L50" s="38"/>
      <c r="M50" s="18"/>
      <c r="N50" s="69"/>
      <c r="O50" s="209"/>
      <c r="P50" s="18"/>
      <c r="Q50" s="70"/>
    </row>
    <row r="51" spans="2:17" ht="18" customHeight="1">
      <c r="B51" s="386"/>
      <c r="C51" s="707" t="s">
        <v>2049</v>
      </c>
      <c r="D51" s="707" t="s">
        <v>2049</v>
      </c>
      <c r="E51" s="20" t="s">
        <v>2086</v>
      </c>
      <c r="F51" s="109">
        <v>4</v>
      </c>
      <c r="G51" s="20">
        <v>29</v>
      </c>
      <c r="H51" s="23">
        <f t="shared" si="1"/>
        <v>116</v>
      </c>
      <c r="I51" s="41"/>
      <c r="J51" s="76" t="s">
        <v>2087</v>
      </c>
      <c r="K51" s="131"/>
      <c r="L51" s="38"/>
      <c r="M51" s="18"/>
      <c r="N51" s="69"/>
      <c r="O51" s="209"/>
      <c r="P51" s="18"/>
      <c r="Q51" s="70"/>
    </row>
    <row r="52" spans="2:17" ht="18" customHeight="1">
      <c r="B52" s="386"/>
      <c r="C52" s="707" t="s">
        <v>2049</v>
      </c>
      <c r="D52" s="707" t="s">
        <v>2049</v>
      </c>
      <c r="E52" s="20" t="s">
        <v>2088</v>
      </c>
      <c r="F52" s="109">
        <v>16</v>
      </c>
      <c r="G52" s="20">
        <v>54</v>
      </c>
      <c r="H52" s="23">
        <f t="shared" si="1"/>
        <v>864</v>
      </c>
      <c r="I52" s="41"/>
      <c r="J52" s="76" t="s">
        <v>2089</v>
      </c>
      <c r="K52" s="131"/>
      <c r="L52" s="38"/>
      <c r="M52" s="18"/>
      <c r="N52" s="69"/>
      <c r="O52" s="209"/>
      <c r="P52" s="18"/>
      <c r="Q52" s="70"/>
    </row>
    <row r="53" spans="2:17" ht="18" customHeight="1">
      <c r="B53" s="386"/>
      <c r="C53" s="707" t="s">
        <v>2049</v>
      </c>
      <c r="D53" s="707" t="s">
        <v>2049</v>
      </c>
      <c r="E53" s="20" t="s">
        <v>1921</v>
      </c>
      <c r="F53" s="109">
        <v>6</v>
      </c>
      <c r="G53" s="20">
        <v>70</v>
      </c>
      <c r="H53" s="23">
        <f t="shared" si="1"/>
        <v>420</v>
      </c>
      <c r="I53" s="41"/>
      <c r="J53" s="76" t="s">
        <v>2090</v>
      </c>
      <c r="K53" s="131"/>
      <c r="L53" s="38"/>
      <c r="M53" s="18"/>
      <c r="N53" s="69"/>
      <c r="O53" s="209"/>
      <c r="P53" s="18"/>
      <c r="Q53" s="70"/>
    </row>
    <row r="54" spans="2:17" ht="18" customHeight="1">
      <c r="B54" s="386"/>
      <c r="C54" s="707" t="s">
        <v>2049</v>
      </c>
      <c r="D54" s="707" t="s">
        <v>2049</v>
      </c>
      <c r="E54" s="20" t="s">
        <v>2091</v>
      </c>
      <c r="F54" s="109">
        <v>12</v>
      </c>
      <c r="G54" s="20">
        <v>75</v>
      </c>
      <c r="H54" s="23">
        <f t="shared" si="1"/>
        <v>900</v>
      </c>
      <c r="I54" s="41"/>
      <c r="J54" s="76" t="s">
        <v>2092</v>
      </c>
      <c r="K54" s="131"/>
      <c r="L54" s="38"/>
      <c r="M54" s="18"/>
      <c r="N54" s="69"/>
      <c r="O54" s="209"/>
      <c r="P54" s="18"/>
      <c r="Q54" s="70"/>
    </row>
    <row r="55" spans="2:17" ht="18" customHeight="1">
      <c r="B55" s="386"/>
      <c r="C55" s="707" t="s">
        <v>2049</v>
      </c>
      <c r="D55" s="707" t="s">
        <v>2049</v>
      </c>
      <c r="E55" s="20" t="s">
        <v>2093</v>
      </c>
      <c r="F55" s="109">
        <v>4</v>
      </c>
      <c r="G55" s="20">
        <v>80</v>
      </c>
      <c r="H55" s="23">
        <f t="shared" si="1"/>
        <v>320</v>
      </c>
      <c r="I55" s="41"/>
      <c r="J55" s="76" t="s">
        <v>2094</v>
      </c>
      <c r="K55" s="131"/>
      <c r="L55" s="38"/>
      <c r="M55" s="18"/>
      <c r="N55" s="69"/>
      <c r="O55" s="209"/>
      <c r="P55" s="18"/>
      <c r="Q55" s="70"/>
    </row>
    <row r="56" spans="2:17" ht="18" customHeight="1">
      <c r="B56" s="386"/>
      <c r="C56" s="707" t="s">
        <v>2049</v>
      </c>
      <c r="D56" s="707" t="s">
        <v>2049</v>
      </c>
      <c r="E56" s="20" t="s">
        <v>1415</v>
      </c>
      <c r="F56" s="109">
        <v>10</v>
      </c>
      <c r="G56" s="20">
        <v>99</v>
      </c>
      <c r="H56" s="23">
        <f t="shared" si="1"/>
        <v>990</v>
      </c>
      <c r="I56" s="41"/>
      <c r="J56" s="76" t="s">
        <v>2095</v>
      </c>
      <c r="K56" s="131"/>
      <c r="L56" s="38"/>
      <c r="M56" s="18"/>
      <c r="N56" s="69"/>
      <c r="O56" s="209"/>
      <c r="P56" s="18"/>
      <c r="Q56" s="70"/>
    </row>
    <row r="57" spans="2:17" ht="18" customHeight="1">
      <c r="B57" s="386"/>
      <c r="C57" s="707" t="s">
        <v>2049</v>
      </c>
      <c r="D57" s="707" t="s">
        <v>2049</v>
      </c>
      <c r="E57" s="20" t="s">
        <v>2096</v>
      </c>
      <c r="F57" s="109">
        <v>2</v>
      </c>
      <c r="G57" s="20">
        <v>610</v>
      </c>
      <c r="H57" s="23">
        <f t="shared" si="1"/>
        <v>1220</v>
      </c>
      <c r="I57" s="41"/>
      <c r="J57" s="76" t="s">
        <v>2097</v>
      </c>
      <c r="K57" s="131"/>
      <c r="L57" s="38"/>
      <c r="M57" s="18"/>
      <c r="N57" s="69"/>
      <c r="O57" s="209"/>
      <c r="P57" s="18"/>
      <c r="Q57" s="70"/>
    </row>
    <row r="58" spans="2:17" ht="18" customHeight="1">
      <c r="B58" s="386"/>
      <c r="C58" s="707" t="s">
        <v>2049</v>
      </c>
      <c r="D58" s="707" t="s">
        <v>2049</v>
      </c>
      <c r="E58" s="20" t="s">
        <v>2098</v>
      </c>
      <c r="F58" s="109">
        <v>2</v>
      </c>
      <c r="G58" s="20">
        <v>780</v>
      </c>
      <c r="H58" s="23">
        <f t="shared" si="1"/>
        <v>1560</v>
      </c>
      <c r="I58" s="41"/>
      <c r="J58" s="76" t="s">
        <v>2099</v>
      </c>
      <c r="K58" s="131"/>
      <c r="L58" s="38"/>
      <c r="M58" s="18"/>
      <c r="N58" s="69"/>
      <c r="O58" s="209"/>
      <c r="P58" s="18"/>
      <c r="Q58" s="70"/>
    </row>
    <row r="59" spans="2:17" ht="18" customHeight="1">
      <c r="B59" s="386"/>
      <c r="C59" s="707"/>
      <c r="D59" s="707"/>
      <c r="E59" s="731">
        <f>SUM(H37:H58)</f>
        <v>181265</v>
      </c>
      <c r="F59" s="707"/>
      <c r="G59" s="611"/>
      <c r="I59" s="416"/>
      <c r="J59" s="709"/>
      <c r="K59" s="131"/>
      <c r="L59" s="38"/>
      <c r="M59" s="18"/>
      <c r="N59" s="69"/>
      <c r="O59" s="209"/>
      <c r="P59" s="18"/>
      <c r="Q59" s="70"/>
    </row>
    <row r="60" spans="2:17" ht="18" customHeight="1">
      <c r="B60" s="386"/>
      <c r="C60" s="707"/>
      <c r="D60" s="707"/>
      <c r="E60" s="611"/>
      <c r="F60" s="707"/>
      <c r="G60" s="611"/>
      <c r="H60" s="415"/>
      <c r="I60" s="416"/>
      <c r="J60" s="709"/>
      <c r="K60" s="131"/>
      <c r="L60" s="38"/>
      <c r="M60" s="18"/>
      <c r="N60" s="69"/>
      <c r="O60" s="209"/>
      <c r="P60" s="18"/>
      <c r="Q60" s="70"/>
    </row>
    <row r="61" spans="2:17" ht="18" customHeight="1">
      <c r="B61" s="713" t="s">
        <v>2100</v>
      </c>
      <c r="C61" s="714"/>
      <c r="D61" s="714"/>
      <c r="E61" s="715"/>
      <c r="F61" s="707"/>
      <c r="G61" s="611"/>
      <c r="H61" s="415"/>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386"/>
      <c r="C63" s="20" t="s">
        <v>2038</v>
      </c>
      <c r="D63" s="20" t="s">
        <v>2038</v>
      </c>
      <c r="E63" s="26" t="s">
        <v>2101</v>
      </c>
      <c r="F63" s="16">
        <v>2</v>
      </c>
      <c r="G63" s="26">
        <v>18500</v>
      </c>
      <c r="H63" s="26">
        <f>F63*G63</f>
        <v>37000</v>
      </c>
      <c r="I63" s="21"/>
      <c r="J63" s="26" t="s">
        <v>2101</v>
      </c>
      <c r="K63" s="131"/>
      <c r="L63" s="38"/>
      <c r="M63" s="18"/>
      <c r="N63" s="69"/>
      <c r="O63" s="209"/>
      <c r="P63" s="18"/>
      <c r="Q63" s="70"/>
    </row>
    <row r="64" spans="2:17" ht="18" customHeight="1">
      <c r="B64" s="386"/>
      <c r="C64" s="20" t="s">
        <v>2038</v>
      </c>
      <c r="D64" s="20" t="s">
        <v>2038</v>
      </c>
      <c r="E64" s="26" t="s">
        <v>2102</v>
      </c>
      <c r="F64" s="16">
        <v>4</v>
      </c>
      <c r="G64" s="26">
        <v>4000</v>
      </c>
      <c r="H64" s="26">
        <f>F64*G64</f>
        <v>16000</v>
      </c>
      <c r="I64" s="21"/>
      <c r="J64" s="26" t="s">
        <v>2102</v>
      </c>
      <c r="K64" s="131"/>
      <c r="L64" s="38"/>
      <c r="M64" s="18"/>
      <c r="N64" s="69"/>
      <c r="O64" s="209"/>
      <c r="P64" s="18"/>
      <c r="Q64" s="70"/>
    </row>
    <row r="65" spans="2:17" ht="18" customHeight="1">
      <c r="B65" s="386"/>
      <c r="C65" s="707" t="s">
        <v>58</v>
      </c>
      <c r="D65" s="707" t="s">
        <v>58</v>
      </c>
      <c r="E65" s="729" t="s">
        <v>2103</v>
      </c>
      <c r="F65" s="732">
        <v>10</v>
      </c>
      <c r="G65" s="706">
        <v>920</v>
      </c>
      <c r="H65" s="733">
        <f t="shared" ref="H65:H71" si="2">F65*G65</f>
        <v>9200</v>
      </c>
      <c r="I65" s="734"/>
      <c r="J65" s="735" t="s">
        <v>2104</v>
      </c>
      <c r="K65" s="131"/>
      <c r="L65" s="38"/>
      <c r="M65" s="18"/>
      <c r="N65" s="69"/>
      <c r="O65" s="209"/>
      <c r="P65" s="18"/>
      <c r="Q65" s="70"/>
    </row>
    <row r="66" spans="2:17" ht="18" customHeight="1">
      <c r="B66" s="386"/>
      <c r="C66" s="707" t="s">
        <v>58</v>
      </c>
      <c r="D66" s="707" t="s">
        <v>58</v>
      </c>
      <c r="E66" s="736" t="s">
        <v>2103</v>
      </c>
      <c r="F66" s="732">
        <v>10</v>
      </c>
      <c r="G66" s="706">
        <v>1250</v>
      </c>
      <c r="H66" s="733">
        <f t="shared" si="2"/>
        <v>12500</v>
      </c>
      <c r="I66" s="734"/>
      <c r="J66" s="737" t="s">
        <v>2105</v>
      </c>
      <c r="K66" s="131"/>
      <c r="L66" s="38"/>
      <c r="M66" s="18"/>
      <c r="N66" s="69"/>
      <c r="O66" s="209"/>
      <c r="P66" s="18"/>
      <c r="Q66" s="70"/>
    </row>
    <row r="67" spans="2:17" ht="18" customHeight="1">
      <c r="B67" s="386"/>
      <c r="C67" s="707" t="s">
        <v>58</v>
      </c>
      <c r="D67" s="707" t="s">
        <v>58</v>
      </c>
      <c r="E67" s="738" t="s">
        <v>2106</v>
      </c>
      <c r="F67" s="109">
        <v>4</v>
      </c>
      <c r="G67" s="20">
        <v>570</v>
      </c>
      <c r="H67" s="23">
        <f t="shared" si="2"/>
        <v>2280</v>
      </c>
      <c r="I67" s="41"/>
      <c r="J67" s="730" t="s">
        <v>2107</v>
      </c>
      <c r="K67" s="131"/>
      <c r="L67" s="38"/>
      <c r="M67" s="18"/>
      <c r="N67" s="69"/>
      <c r="O67" s="209"/>
      <c r="P67" s="18"/>
      <c r="Q67" s="70"/>
    </row>
    <row r="68" spans="2:17" ht="18" customHeight="1">
      <c r="B68" s="386"/>
      <c r="C68" s="707" t="s">
        <v>2049</v>
      </c>
      <c r="D68" s="707" t="s">
        <v>2049</v>
      </c>
      <c r="E68" s="20" t="s">
        <v>2084</v>
      </c>
      <c r="F68" s="109">
        <v>4</v>
      </c>
      <c r="G68" s="706">
        <v>26</v>
      </c>
      <c r="H68" s="23">
        <f t="shared" si="2"/>
        <v>104</v>
      </c>
      <c r="I68" s="41"/>
      <c r="J68" s="76" t="s">
        <v>2085</v>
      </c>
      <c r="K68" s="131"/>
      <c r="L68" s="38"/>
      <c r="M68" s="18"/>
      <c r="N68" s="69"/>
      <c r="O68" s="209"/>
      <c r="P68" s="18"/>
      <c r="Q68" s="70"/>
    </row>
    <row r="69" spans="2:17" ht="18" customHeight="1">
      <c r="B69" s="386"/>
      <c r="C69" s="707" t="s">
        <v>2049</v>
      </c>
      <c r="D69" s="707" t="s">
        <v>2049</v>
      </c>
      <c r="E69" s="706" t="s">
        <v>2108</v>
      </c>
      <c r="F69" s="109">
        <v>4</v>
      </c>
      <c r="G69" s="706">
        <v>800</v>
      </c>
      <c r="H69" s="23">
        <f t="shared" si="2"/>
        <v>3200</v>
      </c>
      <c r="I69" s="41"/>
      <c r="J69" s="76" t="s">
        <v>2109</v>
      </c>
      <c r="K69" s="131"/>
      <c r="L69" s="38"/>
      <c r="M69" s="18"/>
      <c r="N69" s="69"/>
      <c r="O69" s="209"/>
      <c r="P69" s="18"/>
      <c r="Q69" s="70"/>
    </row>
    <row r="70" spans="2:17" ht="18" customHeight="1">
      <c r="B70" s="386"/>
      <c r="C70" s="707" t="s">
        <v>2049</v>
      </c>
      <c r="D70" s="707" t="s">
        <v>2049</v>
      </c>
      <c r="E70" s="20" t="s">
        <v>2091</v>
      </c>
      <c r="F70" s="109">
        <v>8</v>
      </c>
      <c r="G70" s="20">
        <v>75</v>
      </c>
      <c r="H70" s="23">
        <f t="shared" si="2"/>
        <v>600</v>
      </c>
      <c r="I70" s="41"/>
      <c r="J70" s="76" t="s">
        <v>2092</v>
      </c>
      <c r="K70" s="131"/>
      <c r="L70" s="38"/>
      <c r="M70" s="18"/>
      <c r="N70" s="69"/>
      <c r="O70" s="209"/>
      <c r="P70" s="18"/>
      <c r="Q70" s="70"/>
    </row>
    <row r="71" spans="2:17" ht="18" customHeight="1">
      <c r="B71" s="386"/>
      <c r="C71" s="707" t="s">
        <v>2049</v>
      </c>
      <c r="D71" s="707" t="s">
        <v>2049</v>
      </c>
      <c r="E71" s="20" t="s">
        <v>2093</v>
      </c>
      <c r="F71" s="109">
        <v>8</v>
      </c>
      <c r="G71" s="20">
        <v>80</v>
      </c>
      <c r="H71" s="23">
        <f t="shared" si="2"/>
        <v>640</v>
      </c>
      <c r="I71" s="41"/>
      <c r="J71" s="76" t="s">
        <v>2094</v>
      </c>
      <c r="K71" s="131"/>
      <c r="L71" s="38"/>
      <c r="M71" s="18"/>
      <c r="N71" s="69"/>
      <c r="O71" s="209"/>
      <c r="P71" s="18"/>
      <c r="Q71" s="70"/>
    </row>
    <row r="72" spans="2:17" ht="18" customHeight="1">
      <c r="B72" s="386"/>
      <c r="C72" s="707"/>
      <c r="D72" s="707"/>
      <c r="E72" s="712">
        <f>SUM(H63:H71)</f>
        <v>81524</v>
      </c>
      <c r="F72" s="109"/>
      <c r="G72" s="20"/>
      <c r="I72" s="41"/>
      <c r="J72" s="76"/>
      <c r="K72" s="131"/>
      <c r="L72" s="38"/>
      <c r="M72" s="18"/>
      <c r="N72" s="69"/>
      <c r="O72" s="209"/>
      <c r="P72" s="18"/>
      <c r="Q72" s="70"/>
    </row>
    <row r="73" spans="2:17" ht="18" customHeight="1">
      <c r="B73" s="386"/>
      <c r="C73" s="15"/>
      <c r="D73" s="15"/>
      <c r="E73" s="43"/>
      <c r="F73" s="66"/>
      <c r="G73" s="23"/>
      <c r="H73" s="23"/>
      <c r="I73" s="614"/>
      <c r="J73" s="36"/>
      <c r="K73" s="131"/>
      <c r="L73" s="38"/>
      <c r="M73" s="18"/>
      <c r="N73" s="69"/>
      <c r="O73" s="209"/>
      <c r="P73" s="18"/>
      <c r="Q73" s="70"/>
    </row>
    <row r="74" spans="2:17" ht="18" customHeight="1">
      <c r="B74" s="703" t="s">
        <v>2110</v>
      </c>
      <c r="C74" s="704"/>
      <c r="D74" s="704"/>
      <c r="E74" s="705"/>
      <c r="F74" s="66"/>
      <c r="G74" s="23"/>
      <c r="H74" s="23"/>
      <c r="I74" s="614"/>
      <c r="J74" s="36"/>
      <c r="K74" s="131"/>
      <c r="L74" s="38"/>
      <c r="M74" s="18"/>
      <c r="N74" s="69"/>
      <c r="O74" s="209"/>
      <c r="P74" s="18"/>
      <c r="Q74" s="70"/>
    </row>
    <row r="75" spans="2:17" ht="18" customHeight="1">
      <c r="B75" s="386"/>
      <c r="C75" s="20" t="s">
        <v>2038</v>
      </c>
      <c r="D75" s="20" t="s">
        <v>2038</v>
      </c>
      <c r="E75" s="26" t="s">
        <v>2111</v>
      </c>
      <c r="F75" s="26">
        <v>1</v>
      </c>
      <c r="G75" s="26">
        <v>16500</v>
      </c>
      <c r="H75" s="26">
        <f t="shared" ref="H75:H83" si="3">F75*G75</f>
        <v>16500</v>
      </c>
      <c r="I75" s="21"/>
      <c r="J75" s="26" t="s">
        <v>2112</v>
      </c>
      <c r="K75" s="131"/>
      <c r="L75" s="38"/>
      <c r="M75" s="18"/>
      <c r="N75" s="69"/>
      <c r="O75" s="209"/>
      <c r="P75" s="18"/>
      <c r="Q75" s="70"/>
    </row>
    <row r="76" spans="2:17" ht="18" customHeight="1">
      <c r="B76" s="386"/>
      <c r="C76" s="16" t="s">
        <v>2049</v>
      </c>
      <c r="D76" s="16" t="s">
        <v>2049</v>
      </c>
      <c r="E76" s="131" t="s">
        <v>2113</v>
      </c>
      <c r="F76" s="23">
        <v>1</v>
      </c>
      <c r="G76" s="23">
        <v>1080</v>
      </c>
      <c r="H76" s="23">
        <f t="shared" si="3"/>
        <v>1080</v>
      </c>
      <c r="I76" s="41"/>
      <c r="J76" s="38" t="s">
        <v>2114</v>
      </c>
      <c r="K76" s="131"/>
      <c r="L76" s="38"/>
      <c r="M76" s="18"/>
      <c r="N76" s="69"/>
      <c r="O76" s="209"/>
      <c r="P76" s="18"/>
      <c r="Q76" s="70"/>
    </row>
    <row r="77" spans="2:17" ht="18" customHeight="1">
      <c r="B77" s="386"/>
      <c r="C77" s="16" t="s">
        <v>2049</v>
      </c>
      <c r="D77" s="16" t="s">
        <v>2049</v>
      </c>
      <c r="E77" s="131" t="s">
        <v>1655</v>
      </c>
      <c r="F77" s="23">
        <v>1</v>
      </c>
      <c r="G77" s="23">
        <v>3350</v>
      </c>
      <c r="H77" s="23">
        <f t="shared" si="3"/>
        <v>3350</v>
      </c>
      <c r="I77" s="41"/>
      <c r="J77" s="38" t="s">
        <v>2115</v>
      </c>
      <c r="K77" s="131"/>
      <c r="L77" s="38"/>
      <c r="M77" s="18"/>
      <c r="N77" s="69"/>
      <c r="O77" s="209"/>
      <c r="P77" s="18"/>
      <c r="Q77" s="70"/>
    </row>
    <row r="78" spans="2:17" ht="18" customHeight="1">
      <c r="B78" s="386"/>
      <c r="C78" s="16" t="s">
        <v>2049</v>
      </c>
      <c r="D78" s="16" t="s">
        <v>2049</v>
      </c>
      <c r="E78" s="131" t="s">
        <v>2116</v>
      </c>
      <c r="F78" s="23">
        <v>1</v>
      </c>
      <c r="G78" s="23">
        <v>3022</v>
      </c>
      <c r="H78" s="23">
        <f t="shared" si="3"/>
        <v>3022</v>
      </c>
      <c r="I78" s="41"/>
      <c r="J78" s="38" t="s">
        <v>2117</v>
      </c>
      <c r="K78" s="131"/>
      <c r="L78" s="38"/>
      <c r="M78" s="18"/>
      <c r="N78" s="69"/>
      <c r="O78" s="209"/>
      <c r="P78" s="18"/>
      <c r="Q78" s="70"/>
    </row>
    <row r="79" spans="2:17" ht="18" customHeight="1">
      <c r="B79" s="386"/>
      <c r="C79" s="16" t="s">
        <v>2049</v>
      </c>
      <c r="D79" s="16" t="s">
        <v>2049</v>
      </c>
      <c r="E79" s="131" t="s">
        <v>2118</v>
      </c>
      <c r="F79" s="23">
        <v>1</v>
      </c>
      <c r="G79" s="23">
        <v>5719</v>
      </c>
      <c r="H79" s="23">
        <f t="shared" si="3"/>
        <v>5719</v>
      </c>
      <c r="I79" s="41"/>
      <c r="J79" s="38" t="s">
        <v>2119</v>
      </c>
      <c r="K79" s="131"/>
      <c r="L79" s="38"/>
      <c r="M79" s="18"/>
      <c r="N79" s="69"/>
      <c r="O79" s="209"/>
      <c r="P79" s="18"/>
      <c r="Q79" s="70"/>
    </row>
    <row r="80" spans="2:17" ht="18" customHeight="1">
      <c r="B80" s="386"/>
      <c r="C80" s="16" t="s">
        <v>2049</v>
      </c>
      <c r="D80" s="16" t="s">
        <v>2049</v>
      </c>
      <c r="E80" s="131" t="s">
        <v>2120</v>
      </c>
      <c r="F80" s="23">
        <v>1</v>
      </c>
      <c r="G80" s="23">
        <v>460</v>
      </c>
      <c r="H80" s="23">
        <f t="shared" si="3"/>
        <v>460</v>
      </c>
      <c r="I80" s="41"/>
      <c r="J80" s="38" t="s">
        <v>2121</v>
      </c>
      <c r="K80" s="131"/>
      <c r="L80" s="38"/>
      <c r="M80" s="18"/>
      <c r="N80" s="69"/>
      <c r="O80" s="209"/>
      <c r="P80" s="18"/>
      <c r="Q80" s="70"/>
    </row>
    <row r="81" spans="2:17" ht="18" customHeight="1">
      <c r="B81" s="386"/>
      <c r="C81" s="16" t="s">
        <v>2049</v>
      </c>
      <c r="D81" s="16" t="s">
        <v>2049</v>
      </c>
      <c r="E81" s="131" t="s">
        <v>2122</v>
      </c>
      <c r="F81" s="23">
        <v>1</v>
      </c>
      <c r="G81" s="23">
        <v>2060</v>
      </c>
      <c r="H81" s="23">
        <f t="shared" si="3"/>
        <v>2060</v>
      </c>
      <c r="I81" s="41"/>
      <c r="J81" s="38" t="s">
        <v>2123</v>
      </c>
      <c r="K81" s="131"/>
      <c r="L81" s="38"/>
      <c r="M81" s="18"/>
      <c r="N81" s="69"/>
      <c r="O81" s="209"/>
      <c r="P81" s="18"/>
      <c r="Q81" s="70"/>
    </row>
    <row r="82" spans="2:17" ht="18" customHeight="1">
      <c r="B82" s="386"/>
      <c r="C82" s="15" t="s">
        <v>2049</v>
      </c>
      <c r="D82" s="15" t="s">
        <v>2049</v>
      </c>
      <c r="E82" s="131" t="s">
        <v>2124</v>
      </c>
      <c r="F82" s="26">
        <v>1</v>
      </c>
      <c r="G82" s="23">
        <v>622</v>
      </c>
      <c r="H82" s="23">
        <f t="shared" si="3"/>
        <v>622</v>
      </c>
      <c r="I82" s="23"/>
      <c r="J82" s="26" t="s">
        <v>2125</v>
      </c>
      <c r="K82" s="131"/>
      <c r="L82" s="38"/>
      <c r="M82" s="18"/>
      <c r="N82" s="69"/>
      <c r="O82" s="209"/>
      <c r="P82" s="18"/>
      <c r="Q82" s="70"/>
    </row>
    <row r="83" spans="2:17" ht="18" customHeight="1">
      <c r="B83" s="386"/>
      <c r="C83" s="15" t="s">
        <v>2049</v>
      </c>
      <c r="D83" s="15" t="s">
        <v>2049</v>
      </c>
      <c r="E83" s="26" t="s">
        <v>2126</v>
      </c>
      <c r="F83" s="26">
        <v>1</v>
      </c>
      <c r="G83" s="23">
        <v>3000</v>
      </c>
      <c r="H83" s="23">
        <f t="shared" si="3"/>
        <v>3000</v>
      </c>
      <c r="I83" s="23"/>
      <c r="J83" s="26" t="s">
        <v>2126</v>
      </c>
      <c r="K83" s="131"/>
      <c r="L83" s="38"/>
      <c r="M83" s="18"/>
      <c r="N83" s="69"/>
      <c r="O83" s="209"/>
      <c r="P83" s="18"/>
      <c r="Q83" s="70"/>
    </row>
    <row r="84" spans="2:17" ht="18" customHeight="1">
      <c r="B84" s="386"/>
      <c r="C84" s="20"/>
      <c r="D84" s="20"/>
      <c r="E84" s="712">
        <f>SUM(H75:H83)</f>
        <v>35813</v>
      </c>
      <c r="F84" s="109"/>
      <c r="G84" s="20"/>
      <c r="I84" s="41"/>
      <c r="J84" s="76"/>
      <c r="K84" s="131"/>
      <c r="L84" s="38"/>
      <c r="M84" s="18"/>
      <c r="N84" s="69"/>
      <c r="O84" s="209"/>
      <c r="P84" s="18"/>
      <c r="Q84" s="70"/>
    </row>
    <row r="85" spans="2:17" ht="18" customHeight="1">
      <c r="B85" s="386"/>
      <c r="C85" s="20"/>
      <c r="D85" s="20"/>
      <c r="E85" s="20"/>
      <c r="F85" s="109"/>
      <c r="G85" s="20"/>
      <c r="H85" s="23"/>
      <c r="I85" s="41"/>
      <c r="J85" s="76"/>
      <c r="K85" s="131"/>
      <c r="L85" s="38"/>
      <c r="M85" s="18"/>
      <c r="N85" s="69"/>
      <c r="O85" s="209"/>
      <c r="P85" s="18"/>
      <c r="Q85" s="70"/>
    </row>
    <row r="86" spans="2:17" ht="18" customHeight="1">
      <c r="B86" s="386"/>
      <c r="C86" s="20"/>
      <c r="D86" s="20"/>
      <c r="E86" s="20"/>
      <c r="F86" s="109"/>
      <c r="G86" s="20"/>
      <c r="H86" s="23"/>
      <c r="I86" s="41"/>
      <c r="J86" s="76"/>
      <c r="K86" s="131"/>
      <c r="L86" s="38"/>
      <c r="M86" s="18"/>
      <c r="N86" s="69"/>
      <c r="O86" s="209"/>
      <c r="P86" s="18"/>
      <c r="Q86" s="70"/>
    </row>
    <row r="87" spans="2:17" ht="18" customHeight="1">
      <c r="B87" s="386"/>
      <c r="C87" s="20"/>
      <c r="D87" s="20"/>
      <c r="E87" s="20"/>
      <c r="F87" s="109"/>
      <c r="G87" s="20"/>
      <c r="H87" s="23"/>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16"/>
      <c r="C91" s="15"/>
      <c r="D91" s="15"/>
      <c r="E91" s="131" t="s">
        <v>2127</v>
      </c>
      <c r="F91" s="66"/>
      <c r="G91" s="23"/>
      <c r="H91" s="23">
        <f>F91*G91</f>
        <v>0</v>
      </c>
      <c r="I91" s="41"/>
      <c r="J91" s="162" t="s">
        <v>2128</v>
      </c>
      <c r="K91" s="131"/>
      <c r="L91" s="38"/>
      <c r="M91" s="18"/>
      <c r="N91" s="69"/>
      <c r="O91" s="209"/>
      <c r="P91" s="18"/>
      <c r="Q91" s="70"/>
    </row>
    <row r="92" spans="2:17" ht="18" customHeight="1">
      <c r="B92" s="16"/>
      <c r="C92" s="16"/>
      <c r="D92" s="16"/>
      <c r="E92" s="131" t="s">
        <v>1139</v>
      </c>
      <c r="F92" s="66"/>
      <c r="G92" s="23">
        <v>5000</v>
      </c>
      <c r="H92" s="23">
        <f>F92*G92</f>
        <v>0</v>
      </c>
      <c r="I92" s="41"/>
      <c r="J92" s="162" t="s">
        <v>2129</v>
      </c>
      <c r="K92" s="131"/>
      <c r="L92" s="38"/>
      <c r="M92" s="18"/>
      <c r="N92" s="69"/>
      <c r="O92" s="209"/>
      <c r="P92" s="18"/>
      <c r="Q92" s="70"/>
    </row>
    <row r="93" spans="2:17" ht="18" customHeight="1">
      <c r="B93" s="16"/>
      <c r="C93" s="16"/>
      <c r="D93" s="16"/>
      <c r="E93" s="131" t="s">
        <v>2130</v>
      </c>
      <c r="F93" s="23"/>
      <c r="G93" s="23"/>
      <c r="H93" s="23">
        <f>F93*G93</f>
        <v>0</v>
      </c>
      <c r="I93" s="41"/>
      <c r="J93" s="38"/>
      <c r="K93" s="131"/>
      <c r="L93" s="38"/>
      <c r="M93" s="18"/>
      <c r="N93" s="69"/>
      <c r="O93" s="209"/>
      <c r="P93" s="18"/>
      <c r="Q93" s="70"/>
    </row>
    <row r="94" spans="2:17" ht="18" customHeight="1">
      <c r="B94" s="16"/>
      <c r="C94" s="16"/>
      <c r="D94" s="16"/>
      <c r="E94" s="131"/>
      <c r="F94" s="23"/>
      <c r="G94" s="23"/>
      <c r="H94" s="23"/>
      <c r="I94" s="41"/>
      <c r="J94" s="38"/>
      <c r="K94" s="131"/>
      <c r="L94" s="38"/>
      <c r="M94" s="18"/>
      <c r="N94" s="69"/>
      <c r="O94" s="209"/>
      <c r="P94" s="18"/>
      <c r="Q94" s="70"/>
    </row>
    <row r="95" spans="2:17" ht="18" customHeight="1">
      <c r="B95" s="16"/>
      <c r="C95" s="16"/>
      <c r="D95" s="16"/>
      <c r="E95" s="131"/>
      <c r="F95" s="23"/>
      <c r="G95" s="23"/>
      <c r="H95" s="23"/>
      <c r="I95" s="41"/>
      <c r="J95" s="38"/>
      <c r="K95" s="131"/>
      <c r="L95" s="38"/>
      <c r="M95" s="18"/>
      <c r="N95" s="69"/>
      <c r="O95" s="209"/>
      <c r="P95" s="18"/>
      <c r="Q95" s="70"/>
    </row>
    <row r="96" spans="2:17" ht="18" customHeight="1">
      <c r="B96" s="16"/>
      <c r="C96" s="16"/>
      <c r="D96" s="16"/>
      <c r="E96" s="131"/>
      <c r="F96" s="23"/>
      <c r="G96" s="23"/>
      <c r="H96" s="23"/>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5"/>
      <c r="D103" s="15"/>
      <c r="E103" s="131"/>
      <c r="F103" s="26"/>
      <c r="G103" s="23"/>
      <c r="H103" s="23"/>
      <c r="I103" s="23"/>
      <c r="J103" s="26"/>
      <c r="K103" s="26"/>
      <c r="L103" s="16"/>
      <c r="M103" s="18"/>
      <c r="N103" s="26"/>
      <c r="O103" s="21"/>
      <c r="P103" s="18"/>
      <c r="Q103" s="70"/>
    </row>
    <row r="104" spans="2:17" ht="18" customHeight="1">
      <c r="B104" s="16"/>
      <c r="C104" s="26"/>
      <c r="D104" s="26"/>
      <c r="E104" s="26"/>
      <c r="F104" s="26"/>
      <c r="G104" s="26"/>
      <c r="H104" s="26"/>
      <c r="I104" s="21"/>
      <c r="J104" s="26"/>
      <c r="K104" s="26"/>
      <c r="L104" s="16"/>
      <c r="M104" s="18"/>
      <c r="N104" s="26"/>
      <c r="O104" s="21"/>
      <c r="P104" s="18"/>
      <c r="Q104" s="210"/>
    </row>
    <row r="105" spans="2:17" ht="18" customHeight="1">
      <c r="B105" s="16"/>
      <c r="C105" s="26"/>
      <c r="D105" s="26"/>
      <c r="E105" s="26"/>
      <c r="F105" s="26"/>
      <c r="G105" s="26"/>
      <c r="H105" s="26"/>
      <c r="I105" s="21"/>
      <c r="J105" s="26"/>
      <c r="K105" s="26"/>
      <c r="L105" s="16"/>
      <c r="M105" s="16"/>
      <c r="N105" s="26"/>
      <c r="O105" s="21"/>
      <c r="P105" s="210"/>
      <c r="Q105" s="210"/>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745" customFormat="1">
      <c r="B114" s="739"/>
      <c r="C114" s="740"/>
      <c r="D114" s="740"/>
      <c r="E114" s="741"/>
      <c r="F114" s="742"/>
      <c r="G114" s="742"/>
      <c r="H114" s="742"/>
      <c r="I114" s="743"/>
      <c r="J114" s="744"/>
      <c r="K114" s="741"/>
      <c r="L114" s="739"/>
      <c r="M114" s="739"/>
      <c r="O114" s="746"/>
      <c r="P114" s="747"/>
      <c r="Q114" s="747"/>
    </row>
    <row r="115" spans="2:17">
      <c r="B115" s="716"/>
      <c r="C115" s="722"/>
      <c r="D115" s="722"/>
      <c r="E115" s="748"/>
      <c r="F115" s="749"/>
      <c r="G115" s="749"/>
      <c r="H115" s="749"/>
      <c r="I115" s="750"/>
      <c r="J115" s="751"/>
      <c r="K115" s="748"/>
    </row>
    <row r="116" spans="2:17">
      <c r="B116" s="15"/>
      <c r="C116" s="15"/>
      <c r="D116" s="15"/>
      <c r="E116" s="131"/>
      <c r="F116" s="23"/>
      <c r="G116" s="23"/>
      <c r="H116" s="23"/>
      <c r="I116" s="41"/>
      <c r="J116" s="38"/>
      <c r="K116" s="131"/>
    </row>
    <row r="117" spans="2:17">
      <c r="B117" s="15"/>
      <c r="C117" s="15"/>
      <c r="D117" s="15"/>
      <c r="E117" s="131"/>
      <c r="F117" s="23"/>
      <c r="G117" s="23"/>
      <c r="H117" s="23"/>
      <c r="I117" s="41"/>
      <c r="J117" s="38"/>
      <c r="K117" s="131"/>
    </row>
    <row r="118" spans="2:17">
      <c r="B118" s="15"/>
      <c r="C118" s="15"/>
      <c r="D118" s="15"/>
      <c r="E118" s="131"/>
      <c r="F118" s="23"/>
      <c r="G118" s="23"/>
      <c r="H118" s="23"/>
      <c r="I118" s="41"/>
      <c r="J118" s="38"/>
      <c r="K118" s="131"/>
    </row>
  </sheetData>
  <autoFilter ref="B8:O8" xr:uid="{A3EC2017-3E95-469C-8AC6-BD69B41BCE2D}"/>
  <mergeCells count="10">
    <mergeCell ref="B10:E10"/>
    <mergeCell ref="B36:E36"/>
    <mergeCell ref="B61:E61"/>
    <mergeCell ref="B74:E74"/>
    <mergeCell ref="B2:D2"/>
    <mergeCell ref="G2:I2"/>
    <mergeCell ref="B3:D3"/>
    <mergeCell ref="B4:D4"/>
    <mergeCell ref="B5:D5"/>
    <mergeCell ref="B6:D6"/>
  </mergeCells>
  <phoneticPr fontId="3"/>
  <dataValidations count="1">
    <dataValidation imeMode="hiragana" allowBlank="1" showInputMessage="1" showErrorMessage="1" sqref="J25:J27 JF25:JF27 TB25:TB27 ACX25:ACX27 AMT25:AMT27 AWP25:AWP27 BGL25:BGL27 BQH25:BQH27 CAD25:CAD27 CJZ25:CJZ27 CTV25:CTV27 DDR25:DDR27 DNN25:DNN27 DXJ25:DXJ27 EHF25:EHF27 ERB25:ERB27 FAX25:FAX27 FKT25:FKT27 FUP25:FUP27 GEL25:GEL27 GOH25:GOH27 GYD25:GYD27 HHZ25:HHZ27 HRV25:HRV27 IBR25:IBR27 ILN25:ILN27 IVJ25:IVJ27 JFF25:JFF27 JPB25:JPB27 JYX25:JYX27 KIT25:KIT27 KSP25:KSP27 LCL25:LCL27 LMH25:LMH27 LWD25:LWD27 MFZ25:MFZ27 MPV25:MPV27 MZR25:MZR27 NJN25:NJN27 NTJ25:NTJ27 ODF25:ODF27 ONB25:ONB27 OWX25:OWX27 PGT25:PGT27 PQP25:PQP27 QAL25:QAL27 QKH25:QKH27 QUD25:QUD27 RDZ25:RDZ27 RNV25:RNV27 RXR25:RXR27 SHN25:SHN27 SRJ25:SRJ27 TBF25:TBF27 TLB25:TLB27 TUX25:TUX27 UET25:UET27 UOP25:UOP27 UYL25:UYL27 VIH25:VIH27 VSD25:VSD27 WBZ25:WBZ27 WLV25:WLV27 WVR25:WVR27 J65561:J65563 JF65561:JF65563 TB65561:TB65563 ACX65561:ACX65563 AMT65561:AMT65563 AWP65561:AWP65563 BGL65561:BGL65563 BQH65561:BQH65563 CAD65561:CAD65563 CJZ65561:CJZ65563 CTV65561:CTV65563 DDR65561:DDR65563 DNN65561:DNN65563 DXJ65561:DXJ65563 EHF65561:EHF65563 ERB65561:ERB65563 FAX65561:FAX65563 FKT65561:FKT65563 FUP65561:FUP65563 GEL65561:GEL65563 GOH65561:GOH65563 GYD65561:GYD65563 HHZ65561:HHZ65563 HRV65561:HRV65563 IBR65561:IBR65563 ILN65561:ILN65563 IVJ65561:IVJ65563 JFF65561:JFF65563 JPB65561:JPB65563 JYX65561:JYX65563 KIT65561:KIT65563 KSP65561:KSP65563 LCL65561:LCL65563 LMH65561:LMH65563 LWD65561:LWD65563 MFZ65561:MFZ65563 MPV65561:MPV65563 MZR65561:MZR65563 NJN65561:NJN65563 NTJ65561:NTJ65563 ODF65561:ODF65563 ONB65561:ONB65563 OWX65561:OWX65563 PGT65561:PGT65563 PQP65561:PQP65563 QAL65561:QAL65563 QKH65561:QKH65563 QUD65561:QUD65563 RDZ65561:RDZ65563 RNV65561:RNV65563 RXR65561:RXR65563 SHN65561:SHN65563 SRJ65561:SRJ65563 TBF65561:TBF65563 TLB65561:TLB65563 TUX65561:TUX65563 UET65561:UET65563 UOP65561:UOP65563 UYL65561:UYL65563 VIH65561:VIH65563 VSD65561:VSD65563 WBZ65561:WBZ65563 WLV65561:WLV65563 WVR65561:WVR65563 J131097:J131099 JF131097:JF131099 TB131097:TB131099 ACX131097:ACX131099 AMT131097:AMT131099 AWP131097:AWP131099 BGL131097:BGL131099 BQH131097:BQH131099 CAD131097:CAD131099 CJZ131097:CJZ131099 CTV131097:CTV131099 DDR131097:DDR131099 DNN131097:DNN131099 DXJ131097:DXJ131099 EHF131097:EHF131099 ERB131097:ERB131099 FAX131097:FAX131099 FKT131097:FKT131099 FUP131097:FUP131099 GEL131097:GEL131099 GOH131097:GOH131099 GYD131097:GYD131099 HHZ131097:HHZ131099 HRV131097:HRV131099 IBR131097:IBR131099 ILN131097:ILN131099 IVJ131097:IVJ131099 JFF131097:JFF131099 JPB131097:JPB131099 JYX131097:JYX131099 KIT131097:KIT131099 KSP131097:KSP131099 LCL131097:LCL131099 LMH131097:LMH131099 LWD131097:LWD131099 MFZ131097:MFZ131099 MPV131097:MPV131099 MZR131097:MZR131099 NJN131097:NJN131099 NTJ131097:NTJ131099 ODF131097:ODF131099 ONB131097:ONB131099 OWX131097:OWX131099 PGT131097:PGT131099 PQP131097:PQP131099 QAL131097:QAL131099 QKH131097:QKH131099 QUD131097:QUD131099 RDZ131097:RDZ131099 RNV131097:RNV131099 RXR131097:RXR131099 SHN131097:SHN131099 SRJ131097:SRJ131099 TBF131097:TBF131099 TLB131097:TLB131099 TUX131097:TUX131099 UET131097:UET131099 UOP131097:UOP131099 UYL131097:UYL131099 VIH131097:VIH131099 VSD131097:VSD131099 WBZ131097:WBZ131099 WLV131097:WLV131099 WVR131097:WVR131099 J196633:J196635 JF196633:JF196635 TB196633:TB196635 ACX196633:ACX196635 AMT196633:AMT196635 AWP196633:AWP196635 BGL196633:BGL196635 BQH196633:BQH196635 CAD196633:CAD196635 CJZ196633:CJZ196635 CTV196633:CTV196635 DDR196633:DDR196635 DNN196633:DNN196635 DXJ196633:DXJ196635 EHF196633:EHF196635 ERB196633:ERB196635 FAX196633:FAX196635 FKT196633:FKT196635 FUP196633:FUP196635 GEL196633:GEL196635 GOH196633:GOH196635 GYD196633:GYD196635 HHZ196633:HHZ196635 HRV196633:HRV196635 IBR196633:IBR196635 ILN196633:ILN196635 IVJ196633:IVJ196635 JFF196633:JFF196635 JPB196633:JPB196635 JYX196633:JYX196635 KIT196633:KIT196635 KSP196633:KSP196635 LCL196633:LCL196635 LMH196633:LMH196635 LWD196633:LWD196635 MFZ196633:MFZ196635 MPV196633:MPV196635 MZR196633:MZR196635 NJN196633:NJN196635 NTJ196633:NTJ196635 ODF196633:ODF196635 ONB196633:ONB196635 OWX196633:OWX196635 PGT196633:PGT196635 PQP196633:PQP196635 QAL196633:QAL196635 QKH196633:QKH196635 QUD196633:QUD196635 RDZ196633:RDZ196635 RNV196633:RNV196635 RXR196633:RXR196635 SHN196633:SHN196635 SRJ196633:SRJ196635 TBF196633:TBF196635 TLB196633:TLB196635 TUX196633:TUX196635 UET196633:UET196635 UOP196633:UOP196635 UYL196633:UYL196635 VIH196633:VIH196635 VSD196633:VSD196635 WBZ196633:WBZ196635 WLV196633:WLV196635 WVR196633:WVR196635 J262169:J262171 JF262169:JF262171 TB262169:TB262171 ACX262169:ACX262171 AMT262169:AMT262171 AWP262169:AWP262171 BGL262169:BGL262171 BQH262169:BQH262171 CAD262169:CAD262171 CJZ262169:CJZ262171 CTV262169:CTV262171 DDR262169:DDR262171 DNN262169:DNN262171 DXJ262169:DXJ262171 EHF262169:EHF262171 ERB262169:ERB262171 FAX262169:FAX262171 FKT262169:FKT262171 FUP262169:FUP262171 GEL262169:GEL262171 GOH262169:GOH262171 GYD262169:GYD262171 HHZ262169:HHZ262171 HRV262169:HRV262171 IBR262169:IBR262171 ILN262169:ILN262171 IVJ262169:IVJ262171 JFF262169:JFF262171 JPB262169:JPB262171 JYX262169:JYX262171 KIT262169:KIT262171 KSP262169:KSP262171 LCL262169:LCL262171 LMH262169:LMH262171 LWD262169:LWD262171 MFZ262169:MFZ262171 MPV262169:MPV262171 MZR262169:MZR262171 NJN262169:NJN262171 NTJ262169:NTJ262171 ODF262169:ODF262171 ONB262169:ONB262171 OWX262169:OWX262171 PGT262169:PGT262171 PQP262169:PQP262171 QAL262169:QAL262171 QKH262169:QKH262171 QUD262169:QUD262171 RDZ262169:RDZ262171 RNV262169:RNV262171 RXR262169:RXR262171 SHN262169:SHN262171 SRJ262169:SRJ262171 TBF262169:TBF262171 TLB262169:TLB262171 TUX262169:TUX262171 UET262169:UET262171 UOP262169:UOP262171 UYL262169:UYL262171 VIH262169:VIH262171 VSD262169:VSD262171 WBZ262169:WBZ262171 WLV262169:WLV262171 WVR262169:WVR262171 J327705:J327707 JF327705:JF327707 TB327705:TB327707 ACX327705:ACX327707 AMT327705:AMT327707 AWP327705:AWP327707 BGL327705:BGL327707 BQH327705:BQH327707 CAD327705:CAD327707 CJZ327705:CJZ327707 CTV327705:CTV327707 DDR327705:DDR327707 DNN327705:DNN327707 DXJ327705:DXJ327707 EHF327705:EHF327707 ERB327705:ERB327707 FAX327705:FAX327707 FKT327705:FKT327707 FUP327705:FUP327707 GEL327705:GEL327707 GOH327705:GOH327707 GYD327705:GYD327707 HHZ327705:HHZ327707 HRV327705:HRV327707 IBR327705:IBR327707 ILN327705:ILN327707 IVJ327705:IVJ327707 JFF327705:JFF327707 JPB327705:JPB327707 JYX327705:JYX327707 KIT327705:KIT327707 KSP327705:KSP327707 LCL327705:LCL327707 LMH327705:LMH327707 LWD327705:LWD327707 MFZ327705:MFZ327707 MPV327705:MPV327707 MZR327705:MZR327707 NJN327705:NJN327707 NTJ327705:NTJ327707 ODF327705:ODF327707 ONB327705:ONB327707 OWX327705:OWX327707 PGT327705:PGT327707 PQP327705:PQP327707 QAL327705:QAL327707 QKH327705:QKH327707 QUD327705:QUD327707 RDZ327705:RDZ327707 RNV327705:RNV327707 RXR327705:RXR327707 SHN327705:SHN327707 SRJ327705:SRJ327707 TBF327705:TBF327707 TLB327705:TLB327707 TUX327705:TUX327707 UET327705:UET327707 UOP327705:UOP327707 UYL327705:UYL327707 VIH327705:VIH327707 VSD327705:VSD327707 WBZ327705:WBZ327707 WLV327705:WLV327707 WVR327705:WVR327707 J393241:J393243 JF393241:JF393243 TB393241:TB393243 ACX393241:ACX393243 AMT393241:AMT393243 AWP393241:AWP393243 BGL393241:BGL393243 BQH393241:BQH393243 CAD393241:CAD393243 CJZ393241:CJZ393243 CTV393241:CTV393243 DDR393241:DDR393243 DNN393241:DNN393243 DXJ393241:DXJ393243 EHF393241:EHF393243 ERB393241:ERB393243 FAX393241:FAX393243 FKT393241:FKT393243 FUP393241:FUP393243 GEL393241:GEL393243 GOH393241:GOH393243 GYD393241:GYD393243 HHZ393241:HHZ393243 HRV393241:HRV393243 IBR393241:IBR393243 ILN393241:ILN393243 IVJ393241:IVJ393243 JFF393241:JFF393243 JPB393241:JPB393243 JYX393241:JYX393243 KIT393241:KIT393243 KSP393241:KSP393243 LCL393241:LCL393243 LMH393241:LMH393243 LWD393241:LWD393243 MFZ393241:MFZ393243 MPV393241:MPV393243 MZR393241:MZR393243 NJN393241:NJN393243 NTJ393241:NTJ393243 ODF393241:ODF393243 ONB393241:ONB393243 OWX393241:OWX393243 PGT393241:PGT393243 PQP393241:PQP393243 QAL393241:QAL393243 QKH393241:QKH393243 QUD393241:QUD393243 RDZ393241:RDZ393243 RNV393241:RNV393243 RXR393241:RXR393243 SHN393241:SHN393243 SRJ393241:SRJ393243 TBF393241:TBF393243 TLB393241:TLB393243 TUX393241:TUX393243 UET393241:UET393243 UOP393241:UOP393243 UYL393241:UYL393243 VIH393241:VIH393243 VSD393241:VSD393243 WBZ393241:WBZ393243 WLV393241:WLV393243 WVR393241:WVR393243 J458777:J458779 JF458777:JF458779 TB458777:TB458779 ACX458777:ACX458779 AMT458777:AMT458779 AWP458777:AWP458779 BGL458777:BGL458779 BQH458777:BQH458779 CAD458777:CAD458779 CJZ458777:CJZ458779 CTV458777:CTV458779 DDR458777:DDR458779 DNN458777:DNN458779 DXJ458777:DXJ458779 EHF458777:EHF458779 ERB458777:ERB458779 FAX458777:FAX458779 FKT458777:FKT458779 FUP458777:FUP458779 GEL458777:GEL458779 GOH458777:GOH458779 GYD458777:GYD458779 HHZ458777:HHZ458779 HRV458777:HRV458779 IBR458777:IBR458779 ILN458777:ILN458779 IVJ458777:IVJ458779 JFF458777:JFF458779 JPB458777:JPB458779 JYX458777:JYX458779 KIT458777:KIT458779 KSP458777:KSP458779 LCL458777:LCL458779 LMH458777:LMH458779 LWD458777:LWD458779 MFZ458777:MFZ458779 MPV458777:MPV458779 MZR458777:MZR458779 NJN458777:NJN458779 NTJ458777:NTJ458779 ODF458777:ODF458779 ONB458777:ONB458779 OWX458777:OWX458779 PGT458777:PGT458779 PQP458777:PQP458779 QAL458777:QAL458779 QKH458777:QKH458779 QUD458777:QUD458779 RDZ458777:RDZ458779 RNV458777:RNV458779 RXR458777:RXR458779 SHN458777:SHN458779 SRJ458777:SRJ458779 TBF458777:TBF458779 TLB458777:TLB458779 TUX458777:TUX458779 UET458777:UET458779 UOP458777:UOP458779 UYL458777:UYL458779 VIH458777:VIH458779 VSD458777:VSD458779 WBZ458777:WBZ458779 WLV458777:WLV458779 WVR458777:WVR458779 J524313:J524315 JF524313:JF524315 TB524313:TB524315 ACX524313:ACX524315 AMT524313:AMT524315 AWP524313:AWP524315 BGL524313:BGL524315 BQH524313:BQH524315 CAD524313:CAD524315 CJZ524313:CJZ524315 CTV524313:CTV524315 DDR524313:DDR524315 DNN524313:DNN524315 DXJ524313:DXJ524315 EHF524313:EHF524315 ERB524313:ERB524315 FAX524313:FAX524315 FKT524313:FKT524315 FUP524313:FUP524315 GEL524313:GEL524315 GOH524313:GOH524315 GYD524313:GYD524315 HHZ524313:HHZ524315 HRV524313:HRV524315 IBR524313:IBR524315 ILN524313:ILN524315 IVJ524313:IVJ524315 JFF524313:JFF524315 JPB524313:JPB524315 JYX524313:JYX524315 KIT524313:KIT524315 KSP524313:KSP524315 LCL524313:LCL524315 LMH524313:LMH524315 LWD524313:LWD524315 MFZ524313:MFZ524315 MPV524313:MPV524315 MZR524313:MZR524315 NJN524313:NJN524315 NTJ524313:NTJ524315 ODF524313:ODF524315 ONB524313:ONB524315 OWX524313:OWX524315 PGT524313:PGT524315 PQP524313:PQP524315 QAL524313:QAL524315 QKH524313:QKH524315 QUD524313:QUD524315 RDZ524313:RDZ524315 RNV524313:RNV524315 RXR524313:RXR524315 SHN524313:SHN524315 SRJ524313:SRJ524315 TBF524313:TBF524315 TLB524313:TLB524315 TUX524313:TUX524315 UET524313:UET524315 UOP524313:UOP524315 UYL524313:UYL524315 VIH524313:VIH524315 VSD524313:VSD524315 WBZ524313:WBZ524315 WLV524313:WLV524315 WVR524313:WVR524315 J589849:J589851 JF589849:JF589851 TB589849:TB589851 ACX589849:ACX589851 AMT589849:AMT589851 AWP589849:AWP589851 BGL589849:BGL589851 BQH589849:BQH589851 CAD589849:CAD589851 CJZ589849:CJZ589851 CTV589849:CTV589851 DDR589849:DDR589851 DNN589849:DNN589851 DXJ589849:DXJ589851 EHF589849:EHF589851 ERB589849:ERB589851 FAX589849:FAX589851 FKT589849:FKT589851 FUP589849:FUP589851 GEL589849:GEL589851 GOH589849:GOH589851 GYD589849:GYD589851 HHZ589849:HHZ589851 HRV589849:HRV589851 IBR589849:IBR589851 ILN589849:ILN589851 IVJ589849:IVJ589851 JFF589849:JFF589851 JPB589849:JPB589851 JYX589849:JYX589851 KIT589849:KIT589851 KSP589849:KSP589851 LCL589849:LCL589851 LMH589849:LMH589851 LWD589849:LWD589851 MFZ589849:MFZ589851 MPV589849:MPV589851 MZR589849:MZR589851 NJN589849:NJN589851 NTJ589849:NTJ589851 ODF589849:ODF589851 ONB589849:ONB589851 OWX589849:OWX589851 PGT589849:PGT589851 PQP589849:PQP589851 QAL589849:QAL589851 QKH589849:QKH589851 QUD589849:QUD589851 RDZ589849:RDZ589851 RNV589849:RNV589851 RXR589849:RXR589851 SHN589849:SHN589851 SRJ589849:SRJ589851 TBF589849:TBF589851 TLB589849:TLB589851 TUX589849:TUX589851 UET589849:UET589851 UOP589849:UOP589851 UYL589849:UYL589851 VIH589849:VIH589851 VSD589849:VSD589851 WBZ589849:WBZ589851 WLV589849:WLV589851 WVR589849:WVR589851 J655385:J655387 JF655385:JF655387 TB655385:TB655387 ACX655385:ACX655387 AMT655385:AMT655387 AWP655385:AWP655387 BGL655385:BGL655387 BQH655385:BQH655387 CAD655385:CAD655387 CJZ655385:CJZ655387 CTV655385:CTV655387 DDR655385:DDR655387 DNN655385:DNN655387 DXJ655385:DXJ655387 EHF655385:EHF655387 ERB655385:ERB655387 FAX655385:FAX655387 FKT655385:FKT655387 FUP655385:FUP655387 GEL655385:GEL655387 GOH655385:GOH655387 GYD655385:GYD655387 HHZ655385:HHZ655387 HRV655385:HRV655387 IBR655385:IBR655387 ILN655385:ILN655387 IVJ655385:IVJ655387 JFF655385:JFF655387 JPB655385:JPB655387 JYX655385:JYX655387 KIT655385:KIT655387 KSP655385:KSP655387 LCL655385:LCL655387 LMH655385:LMH655387 LWD655385:LWD655387 MFZ655385:MFZ655387 MPV655385:MPV655387 MZR655385:MZR655387 NJN655385:NJN655387 NTJ655385:NTJ655387 ODF655385:ODF655387 ONB655385:ONB655387 OWX655385:OWX655387 PGT655385:PGT655387 PQP655385:PQP655387 QAL655385:QAL655387 QKH655385:QKH655387 QUD655385:QUD655387 RDZ655385:RDZ655387 RNV655385:RNV655387 RXR655385:RXR655387 SHN655385:SHN655387 SRJ655385:SRJ655387 TBF655385:TBF655387 TLB655385:TLB655387 TUX655385:TUX655387 UET655385:UET655387 UOP655385:UOP655387 UYL655385:UYL655387 VIH655385:VIH655387 VSD655385:VSD655387 WBZ655385:WBZ655387 WLV655385:WLV655387 WVR655385:WVR655387 J720921:J720923 JF720921:JF720923 TB720921:TB720923 ACX720921:ACX720923 AMT720921:AMT720923 AWP720921:AWP720923 BGL720921:BGL720923 BQH720921:BQH720923 CAD720921:CAD720923 CJZ720921:CJZ720923 CTV720921:CTV720923 DDR720921:DDR720923 DNN720921:DNN720923 DXJ720921:DXJ720923 EHF720921:EHF720923 ERB720921:ERB720923 FAX720921:FAX720923 FKT720921:FKT720923 FUP720921:FUP720923 GEL720921:GEL720923 GOH720921:GOH720923 GYD720921:GYD720923 HHZ720921:HHZ720923 HRV720921:HRV720923 IBR720921:IBR720923 ILN720921:ILN720923 IVJ720921:IVJ720923 JFF720921:JFF720923 JPB720921:JPB720923 JYX720921:JYX720923 KIT720921:KIT720923 KSP720921:KSP720923 LCL720921:LCL720923 LMH720921:LMH720923 LWD720921:LWD720923 MFZ720921:MFZ720923 MPV720921:MPV720923 MZR720921:MZR720923 NJN720921:NJN720923 NTJ720921:NTJ720923 ODF720921:ODF720923 ONB720921:ONB720923 OWX720921:OWX720923 PGT720921:PGT720923 PQP720921:PQP720923 QAL720921:QAL720923 QKH720921:QKH720923 QUD720921:QUD720923 RDZ720921:RDZ720923 RNV720921:RNV720923 RXR720921:RXR720923 SHN720921:SHN720923 SRJ720921:SRJ720923 TBF720921:TBF720923 TLB720921:TLB720923 TUX720921:TUX720923 UET720921:UET720923 UOP720921:UOP720923 UYL720921:UYL720923 VIH720921:VIH720923 VSD720921:VSD720923 WBZ720921:WBZ720923 WLV720921:WLV720923 WVR720921:WVR720923 J786457:J786459 JF786457:JF786459 TB786457:TB786459 ACX786457:ACX786459 AMT786457:AMT786459 AWP786457:AWP786459 BGL786457:BGL786459 BQH786457:BQH786459 CAD786457:CAD786459 CJZ786457:CJZ786459 CTV786457:CTV786459 DDR786457:DDR786459 DNN786457:DNN786459 DXJ786457:DXJ786459 EHF786457:EHF786459 ERB786457:ERB786459 FAX786457:FAX786459 FKT786457:FKT786459 FUP786457:FUP786459 GEL786457:GEL786459 GOH786457:GOH786459 GYD786457:GYD786459 HHZ786457:HHZ786459 HRV786457:HRV786459 IBR786457:IBR786459 ILN786457:ILN786459 IVJ786457:IVJ786459 JFF786457:JFF786459 JPB786457:JPB786459 JYX786457:JYX786459 KIT786457:KIT786459 KSP786457:KSP786459 LCL786457:LCL786459 LMH786457:LMH786459 LWD786457:LWD786459 MFZ786457:MFZ786459 MPV786457:MPV786459 MZR786457:MZR786459 NJN786457:NJN786459 NTJ786457:NTJ786459 ODF786457:ODF786459 ONB786457:ONB786459 OWX786457:OWX786459 PGT786457:PGT786459 PQP786457:PQP786459 QAL786457:QAL786459 QKH786457:QKH786459 QUD786457:QUD786459 RDZ786457:RDZ786459 RNV786457:RNV786459 RXR786457:RXR786459 SHN786457:SHN786459 SRJ786457:SRJ786459 TBF786457:TBF786459 TLB786457:TLB786459 TUX786457:TUX786459 UET786457:UET786459 UOP786457:UOP786459 UYL786457:UYL786459 VIH786457:VIH786459 VSD786457:VSD786459 WBZ786457:WBZ786459 WLV786457:WLV786459 WVR786457:WVR786459 J851993:J851995 JF851993:JF851995 TB851993:TB851995 ACX851993:ACX851995 AMT851993:AMT851995 AWP851993:AWP851995 BGL851993:BGL851995 BQH851993:BQH851995 CAD851993:CAD851995 CJZ851993:CJZ851995 CTV851993:CTV851995 DDR851993:DDR851995 DNN851993:DNN851995 DXJ851993:DXJ851995 EHF851993:EHF851995 ERB851993:ERB851995 FAX851993:FAX851995 FKT851993:FKT851995 FUP851993:FUP851995 GEL851993:GEL851995 GOH851993:GOH851995 GYD851993:GYD851995 HHZ851993:HHZ851995 HRV851993:HRV851995 IBR851993:IBR851995 ILN851993:ILN851995 IVJ851993:IVJ851995 JFF851993:JFF851995 JPB851993:JPB851995 JYX851993:JYX851995 KIT851993:KIT851995 KSP851993:KSP851995 LCL851993:LCL851995 LMH851993:LMH851995 LWD851993:LWD851995 MFZ851993:MFZ851995 MPV851993:MPV851995 MZR851993:MZR851995 NJN851993:NJN851995 NTJ851993:NTJ851995 ODF851993:ODF851995 ONB851993:ONB851995 OWX851993:OWX851995 PGT851993:PGT851995 PQP851993:PQP851995 QAL851993:QAL851995 QKH851993:QKH851995 QUD851993:QUD851995 RDZ851993:RDZ851995 RNV851993:RNV851995 RXR851993:RXR851995 SHN851993:SHN851995 SRJ851993:SRJ851995 TBF851993:TBF851995 TLB851993:TLB851995 TUX851993:TUX851995 UET851993:UET851995 UOP851993:UOP851995 UYL851993:UYL851995 VIH851993:VIH851995 VSD851993:VSD851995 WBZ851993:WBZ851995 WLV851993:WLV851995 WVR851993:WVR851995 J917529:J917531 JF917529:JF917531 TB917529:TB917531 ACX917529:ACX917531 AMT917529:AMT917531 AWP917529:AWP917531 BGL917529:BGL917531 BQH917529:BQH917531 CAD917529:CAD917531 CJZ917529:CJZ917531 CTV917529:CTV917531 DDR917529:DDR917531 DNN917529:DNN917531 DXJ917529:DXJ917531 EHF917529:EHF917531 ERB917529:ERB917531 FAX917529:FAX917531 FKT917529:FKT917531 FUP917529:FUP917531 GEL917529:GEL917531 GOH917529:GOH917531 GYD917529:GYD917531 HHZ917529:HHZ917531 HRV917529:HRV917531 IBR917529:IBR917531 ILN917529:ILN917531 IVJ917529:IVJ917531 JFF917529:JFF917531 JPB917529:JPB917531 JYX917529:JYX917531 KIT917529:KIT917531 KSP917529:KSP917531 LCL917529:LCL917531 LMH917529:LMH917531 LWD917529:LWD917531 MFZ917529:MFZ917531 MPV917529:MPV917531 MZR917529:MZR917531 NJN917529:NJN917531 NTJ917529:NTJ917531 ODF917529:ODF917531 ONB917529:ONB917531 OWX917529:OWX917531 PGT917529:PGT917531 PQP917529:PQP917531 QAL917529:QAL917531 QKH917529:QKH917531 QUD917529:QUD917531 RDZ917529:RDZ917531 RNV917529:RNV917531 RXR917529:RXR917531 SHN917529:SHN917531 SRJ917529:SRJ917531 TBF917529:TBF917531 TLB917529:TLB917531 TUX917529:TUX917531 UET917529:UET917531 UOP917529:UOP917531 UYL917529:UYL917531 VIH917529:VIH917531 VSD917529:VSD917531 WBZ917529:WBZ917531 WLV917529:WLV917531 WVR917529:WVR917531 J983065:J983067 JF983065:JF983067 TB983065:TB983067 ACX983065:ACX983067 AMT983065:AMT983067 AWP983065:AWP983067 BGL983065:BGL983067 BQH983065:BQH983067 CAD983065:CAD983067 CJZ983065:CJZ983067 CTV983065:CTV983067 DDR983065:DDR983067 DNN983065:DNN983067 DXJ983065:DXJ983067 EHF983065:EHF983067 ERB983065:ERB983067 FAX983065:FAX983067 FKT983065:FKT983067 FUP983065:FUP983067 GEL983065:GEL983067 GOH983065:GOH983067 GYD983065:GYD983067 HHZ983065:HHZ983067 HRV983065:HRV983067 IBR983065:IBR983067 ILN983065:ILN983067 IVJ983065:IVJ983067 JFF983065:JFF983067 JPB983065:JPB983067 JYX983065:JYX983067 KIT983065:KIT983067 KSP983065:KSP983067 LCL983065:LCL983067 LMH983065:LMH983067 LWD983065:LWD983067 MFZ983065:MFZ983067 MPV983065:MPV983067 MZR983065:MZR983067 NJN983065:NJN983067 NTJ983065:NTJ983067 ODF983065:ODF983067 ONB983065:ONB983067 OWX983065:OWX983067 PGT983065:PGT983067 PQP983065:PQP983067 QAL983065:QAL983067 QKH983065:QKH983067 QUD983065:QUD983067 RDZ983065:RDZ983067 RNV983065:RNV983067 RXR983065:RXR983067 SHN983065:SHN983067 SRJ983065:SRJ983067 TBF983065:TBF983067 TLB983065:TLB983067 TUX983065:TUX983067 UET983065:UET983067 UOP983065:UOP983067 UYL983065:UYL983067 VIH983065:VIH983067 VSD983065:VSD983067 WBZ983065:WBZ983067 WLV983065:WLV983067 WVR983065:WVR983067 J29:J34 JF29:JF34 TB29:TB34 ACX29:ACX34 AMT29:AMT34 AWP29:AWP34 BGL29:BGL34 BQH29:BQH34 CAD29:CAD34 CJZ29:CJZ34 CTV29:CTV34 DDR29:DDR34 DNN29:DNN34 DXJ29:DXJ34 EHF29:EHF34 ERB29:ERB34 FAX29:FAX34 FKT29:FKT34 FUP29:FUP34 GEL29:GEL34 GOH29:GOH34 GYD29:GYD34 HHZ29:HHZ34 HRV29:HRV34 IBR29:IBR34 ILN29:ILN34 IVJ29:IVJ34 JFF29:JFF34 JPB29:JPB34 JYX29:JYX34 KIT29:KIT34 KSP29:KSP34 LCL29:LCL34 LMH29:LMH34 LWD29:LWD34 MFZ29:MFZ34 MPV29:MPV34 MZR29:MZR34 NJN29:NJN34 NTJ29:NTJ34 ODF29:ODF34 ONB29:ONB34 OWX29:OWX34 PGT29:PGT34 PQP29:PQP34 QAL29:QAL34 QKH29:QKH34 QUD29:QUD34 RDZ29:RDZ34 RNV29:RNV34 RXR29:RXR34 SHN29:SHN34 SRJ29:SRJ34 TBF29:TBF34 TLB29:TLB34 TUX29:TUX34 UET29:UET34 UOP29:UOP34 UYL29:UYL34 VIH29:VIH34 VSD29:VSD34 WBZ29:WBZ34 WLV29:WLV34 WVR29:WVR34 J65565:J65570 JF65565:JF65570 TB65565:TB65570 ACX65565:ACX65570 AMT65565:AMT65570 AWP65565:AWP65570 BGL65565:BGL65570 BQH65565:BQH65570 CAD65565:CAD65570 CJZ65565:CJZ65570 CTV65565:CTV65570 DDR65565:DDR65570 DNN65565:DNN65570 DXJ65565:DXJ65570 EHF65565:EHF65570 ERB65565:ERB65570 FAX65565:FAX65570 FKT65565:FKT65570 FUP65565:FUP65570 GEL65565:GEL65570 GOH65565:GOH65570 GYD65565:GYD65570 HHZ65565:HHZ65570 HRV65565:HRV65570 IBR65565:IBR65570 ILN65565:ILN65570 IVJ65565:IVJ65570 JFF65565:JFF65570 JPB65565:JPB65570 JYX65565:JYX65570 KIT65565:KIT65570 KSP65565:KSP65570 LCL65565:LCL65570 LMH65565:LMH65570 LWD65565:LWD65570 MFZ65565:MFZ65570 MPV65565:MPV65570 MZR65565:MZR65570 NJN65565:NJN65570 NTJ65565:NTJ65570 ODF65565:ODF65570 ONB65565:ONB65570 OWX65565:OWX65570 PGT65565:PGT65570 PQP65565:PQP65570 QAL65565:QAL65570 QKH65565:QKH65570 QUD65565:QUD65570 RDZ65565:RDZ65570 RNV65565:RNV65570 RXR65565:RXR65570 SHN65565:SHN65570 SRJ65565:SRJ65570 TBF65565:TBF65570 TLB65565:TLB65570 TUX65565:TUX65570 UET65565:UET65570 UOP65565:UOP65570 UYL65565:UYL65570 VIH65565:VIH65570 VSD65565:VSD65570 WBZ65565:WBZ65570 WLV65565:WLV65570 WVR65565:WVR65570 J131101:J131106 JF131101:JF131106 TB131101:TB131106 ACX131101:ACX131106 AMT131101:AMT131106 AWP131101:AWP131106 BGL131101:BGL131106 BQH131101:BQH131106 CAD131101:CAD131106 CJZ131101:CJZ131106 CTV131101:CTV131106 DDR131101:DDR131106 DNN131101:DNN131106 DXJ131101:DXJ131106 EHF131101:EHF131106 ERB131101:ERB131106 FAX131101:FAX131106 FKT131101:FKT131106 FUP131101:FUP131106 GEL131101:GEL131106 GOH131101:GOH131106 GYD131101:GYD131106 HHZ131101:HHZ131106 HRV131101:HRV131106 IBR131101:IBR131106 ILN131101:ILN131106 IVJ131101:IVJ131106 JFF131101:JFF131106 JPB131101:JPB131106 JYX131101:JYX131106 KIT131101:KIT131106 KSP131101:KSP131106 LCL131101:LCL131106 LMH131101:LMH131106 LWD131101:LWD131106 MFZ131101:MFZ131106 MPV131101:MPV131106 MZR131101:MZR131106 NJN131101:NJN131106 NTJ131101:NTJ131106 ODF131101:ODF131106 ONB131101:ONB131106 OWX131101:OWX131106 PGT131101:PGT131106 PQP131101:PQP131106 QAL131101:QAL131106 QKH131101:QKH131106 QUD131101:QUD131106 RDZ131101:RDZ131106 RNV131101:RNV131106 RXR131101:RXR131106 SHN131101:SHN131106 SRJ131101:SRJ131106 TBF131101:TBF131106 TLB131101:TLB131106 TUX131101:TUX131106 UET131101:UET131106 UOP131101:UOP131106 UYL131101:UYL131106 VIH131101:VIH131106 VSD131101:VSD131106 WBZ131101:WBZ131106 WLV131101:WLV131106 WVR131101:WVR131106 J196637:J196642 JF196637:JF196642 TB196637:TB196642 ACX196637:ACX196642 AMT196637:AMT196642 AWP196637:AWP196642 BGL196637:BGL196642 BQH196637:BQH196642 CAD196637:CAD196642 CJZ196637:CJZ196642 CTV196637:CTV196642 DDR196637:DDR196642 DNN196637:DNN196642 DXJ196637:DXJ196642 EHF196637:EHF196642 ERB196637:ERB196642 FAX196637:FAX196642 FKT196637:FKT196642 FUP196637:FUP196642 GEL196637:GEL196642 GOH196637:GOH196642 GYD196637:GYD196642 HHZ196637:HHZ196642 HRV196637:HRV196642 IBR196637:IBR196642 ILN196637:ILN196642 IVJ196637:IVJ196642 JFF196637:JFF196642 JPB196637:JPB196642 JYX196637:JYX196642 KIT196637:KIT196642 KSP196637:KSP196642 LCL196637:LCL196642 LMH196637:LMH196642 LWD196637:LWD196642 MFZ196637:MFZ196642 MPV196637:MPV196642 MZR196637:MZR196642 NJN196637:NJN196642 NTJ196637:NTJ196642 ODF196637:ODF196642 ONB196637:ONB196642 OWX196637:OWX196642 PGT196637:PGT196642 PQP196637:PQP196642 QAL196637:QAL196642 QKH196637:QKH196642 QUD196637:QUD196642 RDZ196637:RDZ196642 RNV196637:RNV196642 RXR196637:RXR196642 SHN196637:SHN196642 SRJ196637:SRJ196642 TBF196637:TBF196642 TLB196637:TLB196642 TUX196637:TUX196642 UET196637:UET196642 UOP196637:UOP196642 UYL196637:UYL196642 VIH196637:VIH196642 VSD196637:VSD196642 WBZ196637:WBZ196642 WLV196637:WLV196642 WVR196637:WVR196642 J262173:J262178 JF262173:JF262178 TB262173:TB262178 ACX262173:ACX262178 AMT262173:AMT262178 AWP262173:AWP262178 BGL262173:BGL262178 BQH262173:BQH262178 CAD262173:CAD262178 CJZ262173:CJZ262178 CTV262173:CTV262178 DDR262173:DDR262178 DNN262173:DNN262178 DXJ262173:DXJ262178 EHF262173:EHF262178 ERB262173:ERB262178 FAX262173:FAX262178 FKT262173:FKT262178 FUP262173:FUP262178 GEL262173:GEL262178 GOH262173:GOH262178 GYD262173:GYD262178 HHZ262173:HHZ262178 HRV262173:HRV262178 IBR262173:IBR262178 ILN262173:ILN262178 IVJ262173:IVJ262178 JFF262173:JFF262178 JPB262173:JPB262178 JYX262173:JYX262178 KIT262173:KIT262178 KSP262173:KSP262178 LCL262173:LCL262178 LMH262173:LMH262178 LWD262173:LWD262178 MFZ262173:MFZ262178 MPV262173:MPV262178 MZR262173:MZR262178 NJN262173:NJN262178 NTJ262173:NTJ262178 ODF262173:ODF262178 ONB262173:ONB262178 OWX262173:OWX262178 PGT262173:PGT262178 PQP262173:PQP262178 QAL262173:QAL262178 QKH262173:QKH262178 QUD262173:QUD262178 RDZ262173:RDZ262178 RNV262173:RNV262178 RXR262173:RXR262178 SHN262173:SHN262178 SRJ262173:SRJ262178 TBF262173:TBF262178 TLB262173:TLB262178 TUX262173:TUX262178 UET262173:UET262178 UOP262173:UOP262178 UYL262173:UYL262178 VIH262173:VIH262178 VSD262173:VSD262178 WBZ262173:WBZ262178 WLV262173:WLV262178 WVR262173:WVR262178 J327709:J327714 JF327709:JF327714 TB327709:TB327714 ACX327709:ACX327714 AMT327709:AMT327714 AWP327709:AWP327714 BGL327709:BGL327714 BQH327709:BQH327714 CAD327709:CAD327714 CJZ327709:CJZ327714 CTV327709:CTV327714 DDR327709:DDR327714 DNN327709:DNN327714 DXJ327709:DXJ327714 EHF327709:EHF327714 ERB327709:ERB327714 FAX327709:FAX327714 FKT327709:FKT327714 FUP327709:FUP327714 GEL327709:GEL327714 GOH327709:GOH327714 GYD327709:GYD327714 HHZ327709:HHZ327714 HRV327709:HRV327714 IBR327709:IBR327714 ILN327709:ILN327714 IVJ327709:IVJ327714 JFF327709:JFF327714 JPB327709:JPB327714 JYX327709:JYX327714 KIT327709:KIT327714 KSP327709:KSP327714 LCL327709:LCL327714 LMH327709:LMH327714 LWD327709:LWD327714 MFZ327709:MFZ327714 MPV327709:MPV327714 MZR327709:MZR327714 NJN327709:NJN327714 NTJ327709:NTJ327714 ODF327709:ODF327714 ONB327709:ONB327714 OWX327709:OWX327714 PGT327709:PGT327714 PQP327709:PQP327714 QAL327709:QAL327714 QKH327709:QKH327714 QUD327709:QUD327714 RDZ327709:RDZ327714 RNV327709:RNV327714 RXR327709:RXR327714 SHN327709:SHN327714 SRJ327709:SRJ327714 TBF327709:TBF327714 TLB327709:TLB327714 TUX327709:TUX327714 UET327709:UET327714 UOP327709:UOP327714 UYL327709:UYL327714 VIH327709:VIH327714 VSD327709:VSD327714 WBZ327709:WBZ327714 WLV327709:WLV327714 WVR327709:WVR327714 J393245:J393250 JF393245:JF393250 TB393245:TB393250 ACX393245:ACX393250 AMT393245:AMT393250 AWP393245:AWP393250 BGL393245:BGL393250 BQH393245:BQH393250 CAD393245:CAD393250 CJZ393245:CJZ393250 CTV393245:CTV393250 DDR393245:DDR393250 DNN393245:DNN393250 DXJ393245:DXJ393250 EHF393245:EHF393250 ERB393245:ERB393250 FAX393245:FAX393250 FKT393245:FKT393250 FUP393245:FUP393250 GEL393245:GEL393250 GOH393245:GOH393250 GYD393245:GYD393250 HHZ393245:HHZ393250 HRV393245:HRV393250 IBR393245:IBR393250 ILN393245:ILN393250 IVJ393245:IVJ393250 JFF393245:JFF393250 JPB393245:JPB393250 JYX393245:JYX393250 KIT393245:KIT393250 KSP393245:KSP393250 LCL393245:LCL393250 LMH393245:LMH393250 LWD393245:LWD393250 MFZ393245:MFZ393250 MPV393245:MPV393250 MZR393245:MZR393250 NJN393245:NJN393250 NTJ393245:NTJ393250 ODF393245:ODF393250 ONB393245:ONB393250 OWX393245:OWX393250 PGT393245:PGT393250 PQP393245:PQP393250 QAL393245:QAL393250 QKH393245:QKH393250 QUD393245:QUD393250 RDZ393245:RDZ393250 RNV393245:RNV393250 RXR393245:RXR393250 SHN393245:SHN393250 SRJ393245:SRJ393250 TBF393245:TBF393250 TLB393245:TLB393250 TUX393245:TUX393250 UET393245:UET393250 UOP393245:UOP393250 UYL393245:UYL393250 VIH393245:VIH393250 VSD393245:VSD393250 WBZ393245:WBZ393250 WLV393245:WLV393250 WVR393245:WVR393250 J458781:J458786 JF458781:JF458786 TB458781:TB458786 ACX458781:ACX458786 AMT458781:AMT458786 AWP458781:AWP458786 BGL458781:BGL458786 BQH458781:BQH458786 CAD458781:CAD458786 CJZ458781:CJZ458786 CTV458781:CTV458786 DDR458781:DDR458786 DNN458781:DNN458786 DXJ458781:DXJ458786 EHF458781:EHF458786 ERB458781:ERB458786 FAX458781:FAX458786 FKT458781:FKT458786 FUP458781:FUP458786 GEL458781:GEL458786 GOH458781:GOH458786 GYD458781:GYD458786 HHZ458781:HHZ458786 HRV458781:HRV458786 IBR458781:IBR458786 ILN458781:ILN458786 IVJ458781:IVJ458786 JFF458781:JFF458786 JPB458781:JPB458786 JYX458781:JYX458786 KIT458781:KIT458786 KSP458781:KSP458786 LCL458781:LCL458786 LMH458781:LMH458786 LWD458781:LWD458786 MFZ458781:MFZ458786 MPV458781:MPV458786 MZR458781:MZR458786 NJN458781:NJN458786 NTJ458781:NTJ458786 ODF458781:ODF458786 ONB458781:ONB458786 OWX458781:OWX458786 PGT458781:PGT458786 PQP458781:PQP458786 QAL458781:QAL458786 QKH458781:QKH458786 QUD458781:QUD458786 RDZ458781:RDZ458786 RNV458781:RNV458786 RXR458781:RXR458786 SHN458781:SHN458786 SRJ458781:SRJ458786 TBF458781:TBF458786 TLB458781:TLB458786 TUX458781:TUX458786 UET458781:UET458786 UOP458781:UOP458786 UYL458781:UYL458786 VIH458781:VIH458786 VSD458781:VSD458786 WBZ458781:WBZ458786 WLV458781:WLV458786 WVR458781:WVR458786 J524317:J524322 JF524317:JF524322 TB524317:TB524322 ACX524317:ACX524322 AMT524317:AMT524322 AWP524317:AWP524322 BGL524317:BGL524322 BQH524317:BQH524322 CAD524317:CAD524322 CJZ524317:CJZ524322 CTV524317:CTV524322 DDR524317:DDR524322 DNN524317:DNN524322 DXJ524317:DXJ524322 EHF524317:EHF524322 ERB524317:ERB524322 FAX524317:FAX524322 FKT524317:FKT524322 FUP524317:FUP524322 GEL524317:GEL524322 GOH524317:GOH524322 GYD524317:GYD524322 HHZ524317:HHZ524322 HRV524317:HRV524322 IBR524317:IBR524322 ILN524317:ILN524322 IVJ524317:IVJ524322 JFF524317:JFF524322 JPB524317:JPB524322 JYX524317:JYX524322 KIT524317:KIT524322 KSP524317:KSP524322 LCL524317:LCL524322 LMH524317:LMH524322 LWD524317:LWD524322 MFZ524317:MFZ524322 MPV524317:MPV524322 MZR524317:MZR524322 NJN524317:NJN524322 NTJ524317:NTJ524322 ODF524317:ODF524322 ONB524317:ONB524322 OWX524317:OWX524322 PGT524317:PGT524322 PQP524317:PQP524322 QAL524317:QAL524322 QKH524317:QKH524322 QUD524317:QUD524322 RDZ524317:RDZ524322 RNV524317:RNV524322 RXR524317:RXR524322 SHN524317:SHN524322 SRJ524317:SRJ524322 TBF524317:TBF524322 TLB524317:TLB524322 TUX524317:TUX524322 UET524317:UET524322 UOP524317:UOP524322 UYL524317:UYL524322 VIH524317:VIH524322 VSD524317:VSD524322 WBZ524317:WBZ524322 WLV524317:WLV524322 WVR524317:WVR524322 J589853:J589858 JF589853:JF589858 TB589853:TB589858 ACX589853:ACX589858 AMT589853:AMT589858 AWP589853:AWP589858 BGL589853:BGL589858 BQH589853:BQH589858 CAD589853:CAD589858 CJZ589853:CJZ589858 CTV589853:CTV589858 DDR589853:DDR589858 DNN589853:DNN589858 DXJ589853:DXJ589858 EHF589853:EHF589858 ERB589853:ERB589858 FAX589853:FAX589858 FKT589853:FKT589858 FUP589853:FUP589858 GEL589853:GEL589858 GOH589853:GOH589858 GYD589853:GYD589858 HHZ589853:HHZ589858 HRV589853:HRV589858 IBR589853:IBR589858 ILN589853:ILN589858 IVJ589853:IVJ589858 JFF589853:JFF589858 JPB589853:JPB589858 JYX589853:JYX589858 KIT589853:KIT589858 KSP589853:KSP589858 LCL589853:LCL589858 LMH589853:LMH589858 LWD589853:LWD589858 MFZ589853:MFZ589858 MPV589853:MPV589858 MZR589853:MZR589858 NJN589853:NJN589858 NTJ589853:NTJ589858 ODF589853:ODF589858 ONB589853:ONB589858 OWX589853:OWX589858 PGT589853:PGT589858 PQP589853:PQP589858 QAL589853:QAL589858 QKH589853:QKH589858 QUD589853:QUD589858 RDZ589853:RDZ589858 RNV589853:RNV589858 RXR589853:RXR589858 SHN589853:SHN589858 SRJ589853:SRJ589858 TBF589853:TBF589858 TLB589853:TLB589858 TUX589853:TUX589858 UET589853:UET589858 UOP589853:UOP589858 UYL589853:UYL589858 VIH589853:VIH589858 VSD589853:VSD589858 WBZ589853:WBZ589858 WLV589853:WLV589858 WVR589853:WVR589858 J655389:J655394 JF655389:JF655394 TB655389:TB655394 ACX655389:ACX655394 AMT655389:AMT655394 AWP655389:AWP655394 BGL655389:BGL655394 BQH655389:BQH655394 CAD655389:CAD655394 CJZ655389:CJZ655394 CTV655389:CTV655394 DDR655389:DDR655394 DNN655389:DNN655394 DXJ655389:DXJ655394 EHF655389:EHF655394 ERB655389:ERB655394 FAX655389:FAX655394 FKT655389:FKT655394 FUP655389:FUP655394 GEL655389:GEL655394 GOH655389:GOH655394 GYD655389:GYD655394 HHZ655389:HHZ655394 HRV655389:HRV655394 IBR655389:IBR655394 ILN655389:ILN655394 IVJ655389:IVJ655394 JFF655389:JFF655394 JPB655389:JPB655394 JYX655389:JYX655394 KIT655389:KIT655394 KSP655389:KSP655394 LCL655389:LCL655394 LMH655389:LMH655394 LWD655389:LWD655394 MFZ655389:MFZ655394 MPV655389:MPV655394 MZR655389:MZR655394 NJN655389:NJN655394 NTJ655389:NTJ655394 ODF655389:ODF655394 ONB655389:ONB655394 OWX655389:OWX655394 PGT655389:PGT655394 PQP655389:PQP655394 QAL655389:QAL655394 QKH655389:QKH655394 QUD655389:QUD655394 RDZ655389:RDZ655394 RNV655389:RNV655394 RXR655389:RXR655394 SHN655389:SHN655394 SRJ655389:SRJ655394 TBF655389:TBF655394 TLB655389:TLB655394 TUX655389:TUX655394 UET655389:UET655394 UOP655389:UOP655394 UYL655389:UYL655394 VIH655389:VIH655394 VSD655389:VSD655394 WBZ655389:WBZ655394 WLV655389:WLV655394 WVR655389:WVR655394 J720925:J720930 JF720925:JF720930 TB720925:TB720930 ACX720925:ACX720930 AMT720925:AMT720930 AWP720925:AWP720930 BGL720925:BGL720930 BQH720925:BQH720930 CAD720925:CAD720930 CJZ720925:CJZ720930 CTV720925:CTV720930 DDR720925:DDR720930 DNN720925:DNN720930 DXJ720925:DXJ720930 EHF720925:EHF720930 ERB720925:ERB720930 FAX720925:FAX720930 FKT720925:FKT720930 FUP720925:FUP720930 GEL720925:GEL720930 GOH720925:GOH720930 GYD720925:GYD720930 HHZ720925:HHZ720930 HRV720925:HRV720930 IBR720925:IBR720930 ILN720925:ILN720930 IVJ720925:IVJ720930 JFF720925:JFF720930 JPB720925:JPB720930 JYX720925:JYX720930 KIT720925:KIT720930 KSP720925:KSP720930 LCL720925:LCL720930 LMH720925:LMH720930 LWD720925:LWD720930 MFZ720925:MFZ720930 MPV720925:MPV720930 MZR720925:MZR720930 NJN720925:NJN720930 NTJ720925:NTJ720930 ODF720925:ODF720930 ONB720925:ONB720930 OWX720925:OWX720930 PGT720925:PGT720930 PQP720925:PQP720930 QAL720925:QAL720930 QKH720925:QKH720930 QUD720925:QUD720930 RDZ720925:RDZ720930 RNV720925:RNV720930 RXR720925:RXR720930 SHN720925:SHN720930 SRJ720925:SRJ720930 TBF720925:TBF720930 TLB720925:TLB720930 TUX720925:TUX720930 UET720925:UET720930 UOP720925:UOP720930 UYL720925:UYL720930 VIH720925:VIH720930 VSD720925:VSD720930 WBZ720925:WBZ720930 WLV720925:WLV720930 WVR720925:WVR720930 J786461:J786466 JF786461:JF786466 TB786461:TB786466 ACX786461:ACX786466 AMT786461:AMT786466 AWP786461:AWP786466 BGL786461:BGL786466 BQH786461:BQH786466 CAD786461:CAD786466 CJZ786461:CJZ786466 CTV786461:CTV786466 DDR786461:DDR786466 DNN786461:DNN786466 DXJ786461:DXJ786466 EHF786461:EHF786466 ERB786461:ERB786466 FAX786461:FAX786466 FKT786461:FKT786466 FUP786461:FUP786466 GEL786461:GEL786466 GOH786461:GOH786466 GYD786461:GYD786466 HHZ786461:HHZ786466 HRV786461:HRV786466 IBR786461:IBR786466 ILN786461:ILN786466 IVJ786461:IVJ786466 JFF786461:JFF786466 JPB786461:JPB786466 JYX786461:JYX786466 KIT786461:KIT786466 KSP786461:KSP786466 LCL786461:LCL786466 LMH786461:LMH786466 LWD786461:LWD786466 MFZ786461:MFZ786466 MPV786461:MPV786466 MZR786461:MZR786466 NJN786461:NJN786466 NTJ786461:NTJ786466 ODF786461:ODF786466 ONB786461:ONB786466 OWX786461:OWX786466 PGT786461:PGT786466 PQP786461:PQP786466 QAL786461:QAL786466 QKH786461:QKH786466 QUD786461:QUD786466 RDZ786461:RDZ786466 RNV786461:RNV786466 RXR786461:RXR786466 SHN786461:SHN786466 SRJ786461:SRJ786466 TBF786461:TBF786466 TLB786461:TLB786466 TUX786461:TUX786466 UET786461:UET786466 UOP786461:UOP786466 UYL786461:UYL786466 VIH786461:VIH786466 VSD786461:VSD786466 WBZ786461:WBZ786466 WLV786461:WLV786466 WVR786461:WVR786466 J851997:J852002 JF851997:JF852002 TB851997:TB852002 ACX851997:ACX852002 AMT851997:AMT852002 AWP851997:AWP852002 BGL851997:BGL852002 BQH851997:BQH852002 CAD851997:CAD852002 CJZ851997:CJZ852002 CTV851997:CTV852002 DDR851997:DDR852002 DNN851997:DNN852002 DXJ851997:DXJ852002 EHF851997:EHF852002 ERB851997:ERB852002 FAX851997:FAX852002 FKT851997:FKT852002 FUP851997:FUP852002 GEL851997:GEL852002 GOH851997:GOH852002 GYD851997:GYD852002 HHZ851997:HHZ852002 HRV851997:HRV852002 IBR851997:IBR852002 ILN851997:ILN852002 IVJ851997:IVJ852002 JFF851997:JFF852002 JPB851997:JPB852002 JYX851997:JYX852002 KIT851997:KIT852002 KSP851997:KSP852002 LCL851997:LCL852002 LMH851997:LMH852002 LWD851997:LWD852002 MFZ851997:MFZ852002 MPV851997:MPV852002 MZR851997:MZR852002 NJN851997:NJN852002 NTJ851997:NTJ852002 ODF851997:ODF852002 ONB851997:ONB852002 OWX851997:OWX852002 PGT851997:PGT852002 PQP851997:PQP852002 QAL851997:QAL852002 QKH851997:QKH852002 QUD851997:QUD852002 RDZ851997:RDZ852002 RNV851997:RNV852002 RXR851997:RXR852002 SHN851997:SHN852002 SRJ851997:SRJ852002 TBF851997:TBF852002 TLB851997:TLB852002 TUX851997:TUX852002 UET851997:UET852002 UOP851997:UOP852002 UYL851997:UYL852002 VIH851997:VIH852002 VSD851997:VSD852002 WBZ851997:WBZ852002 WLV851997:WLV852002 WVR851997:WVR852002 J917533:J917538 JF917533:JF917538 TB917533:TB917538 ACX917533:ACX917538 AMT917533:AMT917538 AWP917533:AWP917538 BGL917533:BGL917538 BQH917533:BQH917538 CAD917533:CAD917538 CJZ917533:CJZ917538 CTV917533:CTV917538 DDR917533:DDR917538 DNN917533:DNN917538 DXJ917533:DXJ917538 EHF917533:EHF917538 ERB917533:ERB917538 FAX917533:FAX917538 FKT917533:FKT917538 FUP917533:FUP917538 GEL917533:GEL917538 GOH917533:GOH917538 GYD917533:GYD917538 HHZ917533:HHZ917538 HRV917533:HRV917538 IBR917533:IBR917538 ILN917533:ILN917538 IVJ917533:IVJ917538 JFF917533:JFF917538 JPB917533:JPB917538 JYX917533:JYX917538 KIT917533:KIT917538 KSP917533:KSP917538 LCL917533:LCL917538 LMH917533:LMH917538 LWD917533:LWD917538 MFZ917533:MFZ917538 MPV917533:MPV917538 MZR917533:MZR917538 NJN917533:NJN917538 NTJ917533:NTJ917538 ODF917533:ODF917538 ONB917533:ONB917538 OWX917533:OWX917538 PGT917533:PGT917538 PQP917533:PQP917538 QAL917533:QAL917538 QKH917533:QKH917538 QUD917533:QUD917538 RDZ917533:RDZ917538 RNV917533:RNV917538 RXR917533:RXR917538 SHN917533:SHN917538 SRJ917533:SRJ917538 TBF917533:TBF917538 TLB917533:TLB917538 TUX917533:TUX917538 UET917533:UET917538 UOP917533:UOP917538 UYL917533:UYL917538 VIH917533:VIH917538 VSD917533:VSD917538 WBZ917533:WBZ917538 WLV917533:WLV917538 WVR917533:WVR917538 J983069:J983074 JF983069:JF983074 TB983069:TB983074 ACX983069:ACX983074 AMT983069:AMT983074 AWP983069:AWP983074 BGL983069:BGL983074 BQH983069:BQH983074 CAD983069:CAD983074 CJZ983069:CJZ983074 CTV983069:CTV983074 DDR983069:DDR983074 DNN983069:DNN983074 DXJ983069:DXJ983074 EHF983069:EHF983074 ERB983069:ERB983074 FAX983069:FAX983074 FKT983069:FKT983074 FUP983069:FUP983074 GEL983069:GEL983074 GOH983069:GOH983074 GYD983069:GYD983074 HHZ983069:HHZ983074 HRV983069:HRV983074 IBR983069:IBR983074 ILN983069:ILN983074 IVJ983069:IVJ983074 JFF983069:JFF983074 JPB983069:JPB983074 JYX983069:JYX983074 KIT983069:KIT983074 KSP983069:KSP983074 LCL983069:LCL983074 LMH983069:LMH983074 LWD983069:LWD983074 MFZ983069:MFZ983074 MPV983069:MPV983074 MZR983069:MZR983074 NJN983069:NJN983074 NTJ983069:NTJ983074 ODF983069:ODF983074 ONB983069:ONB983074 OWX983069:OWX983074 PGT983069:PGT983074 PQP983069:PQP983074 QAL983069:QAL983074 QKH983069:QKH983074 QUD983069:QUD983074 RDZ983069:RDZ983074 RNV983069:RNV983074 RXR983069:RXR983074 SHN983069:SHN983074 SRJ983069:SRJ983074 TBF983069:TBF983074 TLB983069:TLB983074 TUX983069:TUX983074 UET983069:UET983074 UOP983069:UOP983074 UYL983069:UYL983074 VIH983069:VIH983074 VSD983069:VSD983074 WBZ983069:WBZ983074 WLV983069:WLV983074 WVR983069:WVR983074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9:J65610 JF65609:JF65610 TB65609:TB65610 ACX65609:ACX65610 AMT65609:AMT65610 AWP65609:AWP65610 BGL65609:BGL65610 BQH65609:BQH65610 CAD65609:CAD65610 CJZ65609:CJZ65610 CTV65609:CTV65610 DDR65609:DDR65610 DNN65609:DNN65610 DXJ65609:DXJ65610 EHF65609:EHF65610 ERB65609:ERB65610 FAX65609:FAX65610 FKT65609:FKT65610 FUP65609:FUP65610 GEL65609:GEL65610 GOH65609:GOH65610 GYD65609:GYD65610 HHZ65609:HHZ65610 HRV65609:HRV65610 IBR65609:IBR65610 ILN65609:ILN65610 IVJ65609:IVJ65610 JFF65609:JFF65610 JPB65609:JPB65610 JYX65609:JYX65610 KIT65609:KIT65610 KSP65609:KSP65610 LCL65609:LCL65610 LMH65609:LMH65610 LWD65609:LWD65610 MFZ65609:MFZ65610 MPV65609:MPV65610 MZR65609:MZR65610 NJN65609:NJN65610 NTJ65609:NTJ65610 ODF65609:ODF65610 ONB65609:ONB65610 OWX65609:OWX65610 PGT65609:PGT65610 PQP65609:PQP65610 QAL65609:QAL65610 QKH65609:QKH65610 QUD65609:QUD65610 RDZ65609:RDZ65610 RNV65609:RNV65610 RXR65609:RXR65610 SHN65609:SHN65610 SRJ65609:SRJ65610 TBF65609:TBF65610 TLB65609:TLB65610 TUX65609:TUX65610 UET65609:UET65610 UOP65609:UOP65610 UYL65609:UYL65610 VIH65609:VIH65610 VSD65609:VSD65610 WBZ65609:WBZ65610 WLV65609:WLV65610 WVR65609:WVR65610 J131145:J131146 JF131145:JF131146 TB131145:TB131146 ACX131145:ACX131146 AMT131145:AMT131146 AWP131145:AWP131146 BGL131145:BGL131146 BQH131145:BQH131146 CAD131145:CAD131146 CJZ131145:CJZ131146 CTV131145:CTV131146 DDR131145:DDR131146 DNN131145:DNN131146 DXJ131145:DXJ131146 EHF131145:EHF131146 ERB131145:ERB131146 FAX131145:FAX131146 FKT131145:FKT131146 FUP131145:FUP131146 GEL131145:GEL131146 GOH131145:GOH131146 GYD131145:GYD131146 HHZ131145:HHZ131146 HRV131145:HRV131146 IBR131145:IBR131146 ILN131145:ILN131146 IVJ131145:IVJ131146 JFF131145:JFF131146 JPB131145:JPB131146 JYX131145:JYX131146 KIT131145:KIT131146 KSP131145:KSP131146 LCL131145:LCL131146 LMH131145:LMH131146 LWD131145:LWD131146 MFZ131145:MFZ131146 MPV131145:MPV131146 MZR131145:MZR131146 NJN131145:NJN131146 NTJ131145:NTJ131146 ODF131145:ODF131146 ONB131145:ONB131146 OWX131145:OWX131146 PGT131145:PGT131146 PQP131145:PQP131146 QAL131145:QAL131146 QKH131145:QKH131146 QUD131145:QUD131146 RDZ131145:RDZ131146 RNV131145:RNV131146 RXR131145:RXR131146 SHN131145:SHN131146 SRJ131145:SRJ131146 TBF131145:TBF131146 TLB131145:TLB131146 TUX131145:TUX131146 UET131145:UET131146 UOP131145:UOP131146 UYL131145:UYL131146 VIH131145:VIH131146 VSD131145:VSD131146 WBZ131145:WBZ131146 WLV131145:WLV131146 WVR131145:WVR131146 J196681:J196682 JF196681:JF196682 TB196681:TB196682 ACX196681:ACX196682 AMT196681:AMT196682 AWP196681:AWP196682 BGL196681:BGL196682 BQH196681:BQH196682 CAD196681:CAD196682 CJZ196681:CJZ196682 CTV196681:CTV196682 DDR196681:DDR196682 DNN196681:DNN196682 DXJ196681:DXJ196682 EHF196681:EHF196682 ERB196681:ERB196682 FAX196681:FAX196682 FKT196681:FKT196682 FUP196681:FUP196682 GEL196681:GEL196682 GOH196681:GOH196682 GYD196681:GYD196682 HHZ196681:HHZ196682 HRV196681:HRV196682 IBR196681:IBR196682 ILN196681:ILN196682 IVJ196681:IVJ196682 JFF196681:JFF196682 JPB196681:JPB196682 JYX196681:JYX196682 KIT196681:KIT196682 KSP196681:KSP196682 LCL196681:LCL196682 LMH196681:LMH196682 LWD196681:LWD196682 MFZ196681:MFZ196682 MPV196681:MPV196682 MZR196681:MZR196682 NJN196681:NJN196682 NTJ196681:NTJ196682 ODF196681:ODF196682 ONB196681:ONB196682 OWX196681:OWX196682 PGT196681:PGT196682 PQP196681:PQP196682 QAL196681:QAL196682 QKH196681:QKH196682 QUD196681:QUD196682 RDZ196681:RDZ196682 RNV196681:RNV196682 RXR196681:RXR196682 SHN196681:SHN196682 SRJ196681:SRJ196682 TBF196681:TBF196682 TLB196681:TLB196682 TUX196681:TUX196682 UET196681:UET196682 UOP196681:UOP196682 UYL196681:UYL196682 VIH196681:VIH196682 VSD196681:VSD196682 WBZ196681:WBZ196682 WLV196681:WLV196682 WVR196681:WVR196682 J262217:J262218 JF262217:JF262218 TB262217:TB262218 ACX262217:ACX262218 AMT262217:AMT262218 AWP262217:AWP262218 BGL262217:BGL262218 BQH262217:BQH262218 CAD262217:CAD262218 CJZ262217:CJZ262218 CTV262217:CTV262218 DDR262217:DDR262218 DNN262217:DNN262218 DXJ262217:DXJ262218 EHF262217:EHF262218 ERB262217:ERB262218 FAX262217:FAX262218 FKT262217:FKT262218 FUP262217:FUP262218 GEL262217:GEL262218 GOH262217:GOH262218 GYD262217:GYD262218 HHZ262217:HHZ262218 HRV262217:HRV262218 IBR262217:IBR262218 ILN262217:ILN262218 IVJ262217:IVJ262218 JFF262217:JFF262218 JPB262217:JPB262218 JYX262217:JYX262218 KIT262217:KIT262218 KSP262217:KSP262218 LCL262217:LCL262218 LMH262217:LMH262218 LWD262217:LWD262218 MFZ262217:MFZ262218 MPV262217:MPV262218 MZR262217:MZR262218 NJN262217:NJN262218 NTJ262217:NTJ262218 ODF262217:ODF262218 ONB262217:ONB262218 OWX262217:OWX262218 PGT262217:PGT262218 PQP262217:PQP262218 QAL262217:QAL262218 QKH262217:QKH262218 QUD262217:QUD262218 RDZ262217:RDZ262218 RNV262217:RNV262218 RXR262217:RXR262218 SHN262217:SHN262218 SRJ262217:SRJ262218 TBF262217:TBF262218 TLB262217:TLB262218 TUX262217:TUX262218 UET262217:UET262218 UOP262217:UOP262218 UYL262217:UYL262218 VIH262217:VIH262218 VSD262217:VSD262218 WBZ262217:WBZ262218 WLV262217:WLV262218 WVR262217:WVR262218 J327753:J327754 JF327753:JF327754 TB327753:TB327754 ACX327753:ACX327754 AMT327753:AMT327754 AWP327753:AWP327754 BGL327753:BGL327754 BQH327753:BQH327754 CAD327753:CAD327754 CJZ327753:CJZ327754 CTV327753:CTV327754 DDR327753:DDR327754 DNN327753:DNN327754 DXJ327753:DXJ327754 EHF327753:EHF327754 ERB327753:ERB327754 FAX327753:FAX327754 FKT327753:FKT327754 FUP327753:FUP327754 GEL327753:GEL327754 GOH327753:GOH327754 GYD327753:GYD327754 HHZ327753:HHZ327754 HRV327753:HRV327754 IBR327753:IBR327754 ILN327753:ILN327754 IVJ327753:IVJ327754 JFF327753:JFF327754 JPB327753:JPB327754 JYX327753:JYX327754 KIT327753:KIT327754 KSP327753:KSP327754 LCL327753:LCL327754 LMH327753:LMH327754 LWD327753:LWD327754 MFZ327753:MFZ327754 MPV327753:MPV327754 MZR327753:MZR327754 NJN327753:NJN327754 NTJ327753:NTJ327754 ODF327753:ODF327754 ONB327753:ONB327754 OWX327753:OWX327754 PGT327753:PGT327754 PQP327753:PQP327754 QAL327753:QAL327754 QKH327753:QKH327754 QUD327753:QUD327754 RDZ327753:RDZ327754 RNV327753:RNV327754 RXR327753:RXR327754 SHN327753:SHN327754 SRJ327753:SRJ327754 TBF327753:TBF327754 TLB327753:TLB327754 TUX327753:TUX327754 UET327753:UET327754 UOP327753:UOP327754 UYL327753:UYL327754 VIH327753:VIH327754 VSD327753:VSD327754 WBZ327753:WBZ327754 WLV327753:WLV327754 WVR327753:WVR327754 J393289:J393290 JF393289:JF393290 TB393289:TB393290 ACX393289:ACX393290 AMT393289:AMT393290 AWP393289:AWP393290 BGL393289:BGL393290 BQH393289:BQH393290 CAD393289:CAD393290 CJZ393289:CJZ393290 CTV393289:CTV393290 DDR393289:DDR393290 DNN393289:DNN393290 DXJ393289:DXJ393290 EHF393289:EHF393290 ERB393289:ERB393290 FAX393289:FAX393290 FKT393289:FKT393290 FUP393289:FUP393290 GEL393289:GEL393290 GOH393289:GOH393290 GYD393289:GYD393290 HHZ393289:HHZ393290 HRV393289:HRV393290 IBR393289:IBR393290 ILN393289:ILN393290 IVJ393289:IVJ393290 JFF393289:JFF393290 JPB393289:JPB393290 JYX393289:JYX393290 KIT393289:KIT393290 KSP393289:KSP393290 LCL393289:LCL393290 LMH393289:LMH393290 LWD393289:LWD393290 MFZ393289:MFZ393290 MPV393289:MPV393290 MZR393289:MZR393290 NJN393289:NJN393290 NTJ393289:NTJ393290 ODF393289:ODF393290 ONB393289:ONB393290 OWX393289:OWX393290 PGT393289:PGT393290 PQP393289:PQP393290 QAL393289:QAL393290 QKH393289:QKH393290 QUD393289:QUD393290 RDZ393289:RDZ393290 RNV393289:RNV393290 RXR393289:RXR393290 SHN393289:SHN393290 SRJ393289:SRJ393290 TBF393289:TBF393290 TLB393289:TLB393290 TUX393289:TUX393290 UET393289:UET393290 UOP393289:UOP393290 UYL393289:UYL393290 VIH393289:VIH393290 VSD393289:VSD393290 WBZ393289:WBZ393290 WLV393289:WLV393290 WVR393289:WVR393290 J458825:J458826 JF458825:JF458826 TB458825:TB458826 ACX458825:ACX458826 AMT458825:AMT458826 AWP458825:AWP458826 BGL458825:BGL458826 BQH458825:BQH458826 CAD458825:CAD458826 CJZ458825:CJZ458826 CTV458825:CTV458826 DDR458825:DDR458826 DNN458825:DNN458826 DXJ458825:DXJ458826 EHF458825:EHF458826 ERB458825:ERB458826 FAX458825:FAX458826 FKT458825:FKT458826 FUP458825:FUP458826 GEL458825:GEL458826 GOH458825:GOH458826 GYD458825:GYD458826 HHZ458825:HHZ458826 HRV458825:HRV458826 IBR458825:IBR458826 ILN458825:ILN458826 IVJ458825:IVJ458826 JFF458825:JFF458826 JPB458825:JPB458826 JYX458825:JYX458826 KIT458825:KIT458826 KSP458825:KSP458826 LCL458825:LCL458826 LMH458825:LMH458826 LWD458825:LWD458826 MFZ458825:MFZ458826 MPV458825:MPV458826 MZR458825:MZR458826 NJN458825:NJN458826 NTJ458825:NTJ458826 ODF458825:ODF458826 ONB458825:ONB458826 OWX458825:OWX458826 PGT458825:PGT458826 PQP458825:PQP458826 QAL458825:QAL458826 QKH458825:QKH458826 QUD458825:QUD458826 RDZ458825:RDZ458826 RNV458825:RNV458826 RXR458825:RXR458826 SHN458825:SHN458826 SRJ458825:SRJ458826 TBF458825:TBF458826 TLB458825:TLB458826 TUX458825:TUX458826 UET458825:UET458826 UOP458825:UOP458826 UYL458825:UYL458826 VIH458825:VIH458826 VSD458825:VSD458826 WBZ458825:WBZ458826 WLV458825:WLV458826 WVR458825:WVR458826 J524361:J524362 JF524361:JF524362 TB524361:TB524362 ACX524361:ACX524362 AMT524361:AMT524362 AWP524361:AWP524362 BGL524361:BGL524362 BQH524361:BQH524362 CAD524361:CAD524362 CJZ524361:CJZ524362 CTV524361:CTV524362 DDR524361:DDR524362 DNN524361:DNN524362 DXJ524361:DXJ524362 EHF524361:EHF524362 ERB524361:ERB524362 FAX524361:FAX524362 FKT524361:FKT524362 FUP524361:FUP524362 GEL524361:GEL524362 GOH524361:GOH524362 GYD524361:GYD524362 HHZ524361:HHZ524362 HRV524361:HRV524362 IBR524361:IBR524362 ILN524361:ILN524362 IVJ524361:IVJ524362 JFF524361:JFF524362 JPB524361:JPB524362 JYX524361:JYX524362 KIT524361:KIT524362 KSP524361:KSP524362 LCL524361:LCL524362 LMH524361:LMH524362 LWD524361:LWD524362 MFZ524361:MFZ524362 MPV524361:MPV524362 MZR524361:MZR524362 NJN524361:NJN524362 NTJ524361:NTJ524362 ODF524361:ODF524362 ONB524361:ONB524362 OWX524361:OWX524362 PGT524361:PGT524362 PQP524361:PQP524362 QAL524361:QAL524362 QKH524361:QKH524362 QUD524361:QUD524362 RDZ524361:RDZ524362 RNV524361:RNV524362 RXR524361:RXR524362 SHN524361:SHN524362 SRJ524361:SRJ524362 TBF524361:TBF524362 TLB524361:TLB524362 TUX524361:TUX524362 UET524361:UET524362 UOP524361:UOP524362 UYL524361:UYL524362 VIH524361:VIH524362 VSD524361:VSD524362 WBZ524361:WBZ524362 WLV524361:WLV524362 WVR524361:WVR524362 J589897:J589898 JF589897:JF589898 TB589897:TB589898 ACX589897:ACX589898 AMT589897:AMT589898 AWP589897:AWP589898 BGL589897:BGL589898 BQH589897:BQH589898 CAD589897:CAD589898 CJZ589897:CJZ589898 CTV589897:CTV589898 DDR589897:DDR589898 DNN589897:DNN589898 DXJ589897:DXJ589898 EHF589897:EHF589898 ERB589897:ERB589898 FAX589897:FAX589898 FKT589897:FKT589898 FUP589897:FUP589898 GEL589897:GEL589898 GOH589897:GOH589898 GYD589897:GYD589898 HHZ589897:HHZ589898 HRV589897:HRV589898 IBR589897:IBR589898 ILN589897:ILN589898 IVJ589897:IVJ589898 JFF589897:JFF589898 JPB589897:JPB589898 JYX589897:JYX589898 KIT589897:KIT589898 KSP589897:KSP589898 LCL589897:LCL589898 LMH589897:LMH589898 LWD589897:LWD589898 MFZ589897:MFZ589898 MPV589897:MPV589898 MZR589897:MZR589898 NJN589897:NJN589898 NTJ589897:NTJ589898 ODF589897:ODF589898 ONB589897:ONB589898 OWX589897:OWX589898 PGT589897:PGT589898 PQP589897:PQP589898 QAL589897:QAL589898 QKH589897:QKH589898 QUD589897:QUD589898 RDZ589897:RDZ589898 RNV589897:RNV589898 RXR589897:RXR589898 SHN589897:SHN589898 SRJ589897:SRJ589898 TBF589897:TBF589898 TLB589897:TLB589898 TUX589897:TUX589898 UET589897:UET589898 UOP589897:UOP589898 UYL589897:UYL589898 VIH589897:VIH589898 VSD589897:VSD589898 WBZ589897:WBZ589898 WLV589897:WLV589898 WVR589897:WVR589898 J655433:J655434 JF655433:JF655434 TB655433:TB655434 ACX655433:ACX655434 AMT655433:AMT655434 AWP655433:AWP655434 BGL655433:BGL655434 BQH655433:BQH655434 CAD655433:CAD655434 CJZ655433:CJZ655434 CTV655433:CTV655434 DDR655433:DDR655434 DNN655433:DNN655434 DXJ655433:DXJ655434 EHF655433:EHF655434 ERB655433:ERB655434 FAX655433:FAX655434 FKT655433:FKT655434 FUP655433:FUP655434 GEL655433:GEL655434 GOH655433:GOH655434 GYD655433:GYD655434 HHZ655433:HHZ655434 HRV655433:HRV655434 IBR655433:IBR655434 ILN655433:ILN655434 IVJ655433:IVJ655434 JFF655433:JFF655434 JPB655433:JPB655434 JYX655433:JYX655434 KIT655433:KIT655434 KSP655433:KSP655434 LCL655433:LCL655434 LMH655433:LMH655434 LWD655433:LWD655434 MFZ655433:MFZ655434 MPV655433:MPV655434 MZR655433:MZR655434 NJN655433:NJN655434 NTJ655433:NTJ655434 ODF655433:ODF655434 ONB655433:ONB655434 OWX655433:OWX655434 PGT655433:PGT655434 PQP655433:PQP655434 QAL655433:QAL655434 QKH655433:QKH655434 QUD655433:QUD655434 RDZ655433:RDZ655434 RNV655433:RNV655434 RXR655433:RXR655434 SHN655433:SHN655434 SRJ655433:SRJ655434 TBF655433:TBF655434 TLB655433:TLB655434 TUX655433:TUX655434 UET655433:UET655434 UOP655433:UOP655434 UYL655433:UYL655434 VIH655433:VIH655434 VSD655433:VSD655434 WBZ655433:WBZ655434 WLV655433:WLV655434 WVR655433:WVR655434 J720969:J720970 JF720969:JF720970 TB720969:TB720970 ACX720969:ACX720970 AMT720969:AMT720970 AWP720969:AWP720970 BGL720969:BGL720970 BQH720969:BQH720970 CAD720969:CAD720970 CJZ720969:CJZ720970 CTV720969:CTV720970 DDR720969:DDR720970 DNN720969:DNN720970 DXJ720969:DXJ720970 EHF720969:EHF720970 ERB720969:ERB720970 FAX720969:FAX720970 FKT720969:FKT720970 FUP720969:FUP720970 GEL720969:GEL720970 GOH720969:GOH720970 GYD720969:GYD720970 HHZ720969:HHZ720970 HRV720969:HRV720970 IBR720969:IBR720970 ILN720969:ILN720970 IVJ720969:IVJ720970 JFF720969:JFF720970 JPB720969:JPB720970 JYX720969:JYX720970 KIT720969:KIT720970 KSP720969:KSP720970 LCL720969:LCL720970 LMH720969:LMH720970 LWD720969:LWD720970 MFZ720969:MFZ720970 MPV720969:MPV720970 MZR720969:MZR720970 NJN720969:NJN720970 NTJ720969:NTJ720970 ODF720969:ODF720970 ONB720969:ONB720970 OWX720969:OWX720970 PGT720969:PGT720970 PQP720969:PQP720970 QAL720969:QAL720970 QKH720969:QKH720970 QUD720969:QUD720970 RDZ720969:RDZ720970 RNV720969:RNV720970 RXR720969:RXR720970 SHN720969:SHN720970 SRJ720969:SRJ720970 TBF720969:TBF720970 TLB720969:TLB720970 TUX720969:TUX720970 UET720969:UET720970 UOP720969:UOP720970 UYL720969:UYL720970 VIH720969:VIH720970 VSD720969:VSD720970 WBZ720969:WBZ720970 WLV720969:WLV720970 WVR720969:WVR720970 J786505:J786506 JF786505:JF786506 TB786505:TB786506 ACX786505:ACX786506 AMT786505:AMT786506 AWP786505:AWP786506 BGL786505:BGL786506 BQH786505:BQH786506 CAD786505:CAD786506 CJZ786505:CJZ786506 CTV786505:CTV786506 DDR786505:DDR786506 DNN786505:DNN786506 DXJ786505:DXJ786506 EHF786505:EHF786506 ERB786505:ERB786506 FAX786505:FAX786506 FKT786505:FKT786506 FUP786505:FUP786506 GEL786505:GEL786506 GOH786505:GOH786506 GYD786505:GYD786506 HHZ786505:HHZ786506 HRV786505:HRV786506 IBR786505:IBR786506 ILN786505:ILN786506 IVJ786505:IVJ786506 JFF786505:JFF786506 JPB786505:JPB786506 JYX786505:JYX786506 KIT786505:KIT786506 KSP786505:KSP786506 LCL786505:LCL786506 LMH786505:LMH786506 LWD786505:LWD786506 MFZ786505:MFZ786506 MPV786505:MPV786506 MZR786505:MZR786506 NJN786505:NJN786506 NTJ786505:NTJ786506 ODF786505:ODF786506 ONB786505:ONB786506 OWX786505:OWX786506 PGT786505:PGT786506 PQP786505:PQP786506 QAL786505:QAL786506 QKH786505:QKH786506 QUD786505:QUD786506 RDZ786505:RDZ786506 RNV786505:RNV786506 RXR786505:RXR786506 SHN786505:SHN786506 SRJ786505:SRJ786506 TBF786505:TBF786506 TLB786505:TLB786506 TUX786505:TUX786506 UET786505:UET786506 UOP786505:UOP786506 UYL786505:UYL786506 VIH786505:VIH786506 VSD786505:VSD786506 WBZ786505:WBZ786506 WLV786505:WLV786506 WVR786505:WVR786506 J852041:J852042 JF852041:JF852042 TB852041:TB852042 ACX852041:ACX852042 AMT852041:AMT852042 AWP852041:AWP852042 BGL852041:BGL852042 BQH852041:BQH852042 CAD852041:CAD852042 CJZ852041:CJZ852042 CTV852041:CTV852042 DDR852041:DDR852042 DNN852041:DNN852042 DXJ852041:DXJ852042 EHF852041:EHF852042 ERB852041:ERB852042 FAX852041:FAX852042 FKT852041:FKT852042 FUP852041:FUP852042 GEL852041:GEL852042 GOH852041:GOH852042 GYD852041:GYD852042 HHZ852041:HHZ852042 HRV852041:HRV852042 IBR852041:IBR852042 ILN852041:ILN852042 IVJ852041:IVJ852042 JFF852041:JFF852042 JPB852041:JPB852042 JYX852041:JYX852042 KIT852041:KIT852042 KSP852041:KSP852042 LCL852041:LCL852042 LMH852041:LMH852042 LWD852041:LWD852042 MFZ852041:MFZ852042 MPV852041:MPV852042 MZR852041:MZR852042 NJN852041:NJN852042 NTJ852041:NTJ852042 ODF852041:ODF852042 ONB852041:ONB852042 OWX852041:OWX852042 PGT852041:PGT852042 PQP852041:PQP852042 QAL852041:QAL852042 QKH852041:QKH852042 QUD852041:QUD852042 RDZ852041:RDZ852042 RNV852041:RNV852042 RXR852041:RXR852042 SHN852041:SHN852042 SRJ852041:SRJ852042 TBF852041:TBF852042 TLB852041:TLB852042 TUX852041:TUX852042 UET852041:UET852042 UOP852041:UOP852042 UYL852041:UYL852042 VIH852041:VIH852042 VSD852041:VSD852042 WBZ852041:WBZ852042 WLV852041:WLV852042 WVR852041:WVR852042 J917577:J917578 JF917577:JF917578 TB917577:TB917578 ACX917577:ACX917578 AMT917577:AMT917578 AWP917577:AWP917578 BGL917577:BGL917578 BQH917577:BQH917578 CAD917577:CAD917578 CJZ917577:CJZ917578 CTV917577:CTV917578 DDR917577:DDR917578 DNN917577:DNN917578 DXJ917577:DXJ917578 EHF917577:EHF917578 ERB917577:ERB917578 FAX917577:FAX917578 FKT917577:FKT917578 FUP917577:FUP917578 GEL917577:GEL917578 GOH917577:GOH917578 GYD917577:GYD917578 HHZ917577:HHZ917578 HRV917577:HRV917578 IBR917577:IBR917578 ILN917577:ILN917578 IVJ917577:IVJ917578 JFF917577:JFF917578 JPB917577:JPB917578 JYX917577:JYX917578 KIT917577:KIT917578 KSP917577:KSP917578 LCL917577:LCL917578 LMH917577:LMH917578 LWD917577:LWD917578 MFZ917577:MFZ917578 MPV917577:MPV917578 MZR917577:MZR917578 NJN917577:NJN917578 NTJ917577:NTJ917578 ODF917577:ODF917578 ONB917577:ONB917578 OWX917577:OWX917578 PGT917577:PGT917578 PQP917577:PQP917578 QAL917577:QAL917578 QKH917577:QKH917578 QUD917577:QUD917578 RDZ917577:RDZ917578 RNV917577:RNV917578 RXR917577:RXR917578 SHN917577:SHN917578 SRJ917577:SRJ917578 TBF917577:TBF917578 TLB917577:TLB917578 TUX917577:TUX917578 UET917577:UET917578 UOP917577:UOP917578 UYL917577:UYL917578 VIH917577:VIH917578 VSD917577:VSD917578 WBZ917577:WBZ917578 WLV917577:WLV917578 WVR917577:WVR917578 J983113:J983114 JF983113:JF983114 TB983113:TB983114 ACX983113:ACX983114 AMT983113:AMT983114 AWP983113:AWP983114 BGL983113:BGL983114 BQH983113:BQH983114 CAD983113:CAD983114 CJZ983113:CJZ983114 CTV983113:CTV983114 DDR983113:DDR983114 DNN983113:DNN983114 DXJ983113:DXJ983114 EHF983113:EHF983114 ERB983113:ERB983114 FAX983113:FAX983114 FKT983113:FKT983114 FUP983113:FUP983114 GEL983113:GEL983114 GOH983113:GOH983114 GYD983113:GYD983114 HHZ983113:HHZ983114 HRV983113:HRV983114 IBR983113:IBR983114 ILN983113:ILN983114 IVJ983113:IVJ983114 JFF983113:JFF983114 JPB983113:JPB983114 JYX983113:JYX983114 KIT983113:KIT983114 KSP983113:KSP983114 LCL983113:LCL983114 LMH983113:LMH983114 LWD983113:LWD983114 MFZ983113:MFZ983114 MPV983113:MPV983114 MZR983113:MZR983114 NJN983113:NJN983114 NTJ983113:NTJ983114 ODF983113:ODF983114 ONB983113:ONB983114 OWX983113:OWX983114 PGT983113:PGT983114 PQP983113:PQP983114 QAL983113:QAL983114 QKH983113:QKH983114 QUD983113:QUD983114 RDZ983113:RDZ983114 RNV983113:RNV983114 RXR983113:RXR983114 SHN983113:SHN983114 SRJ983113:SRJ983114 TBF983113:TBF983114 TLB983113:TLB983114 TUX983113:TUX983114 UET983113:UET983114 UOP983113:UOP983114 UYL983113:UYL983114 VIH983113:VIH983114 VSD983113:VSD983114 WBZ983113:WBZ983114 WLV983113:WLV983114 WVR983113:WVR983114" xr:uid="{50A06A1F-2F09-4C76-AC39-57DF695C1393}"/>
  </dataValidations>
  <pageMargins left="0.2" right="0.2"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23E6-C352-41AF-AB5E-E928A49A8131}">
  <dimension ref="B2:Q121"/>
  <sheetViews>
    <sheetView zoomScale="85" zoomScaleNormal="85" workbookViewId="0">
      <pane xSplit="10" ySplit="8" topLeftCell="L60" activePane="bottomRight" state="frozen"/>
      <selection pane="topRight" activeCell="K1" sqref="K1"/>
      <selection pane="bottomLeft" activeCell="A9" sqref="A9"/>
      <selection pane="bottomRight" activeCell="G11" sqref="G11:G24"/>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375293</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c r="C11" s="20" t="s">
        <v>2038</v>
      </c>
      <c r="D11" s="20" t="s">
        <v>2038</v>
      </c>
      <c r="E11" s="76" t="s">
        <v>2131</v>
      </c>
      <c r="F11" s="109">
        <v>2</v>
      </c>
      <c r="G11" s="706">
        <v>4500</v>
      </c>
      <c r="H11" s="23">
        <f t="shared" ref="H11:H36" si="0">F11*G11</f>
        <v>9000</v>
      </c>
      <c r="I11" s="41"/>
      <c r="J11" s="76" t="s">
        <v>2131</v>
      </c>
      <c r="K11" s="131"/>
      <c r="L11" s="38"/>
      <c r="M11" s="18"/>
      <c r="N11" s="69"/>
      <c r="O11" s="209"/>
      <c r="P11" s="18"/>
      <c r="Q11" s="70"/>
    </row>
    <row r="12" spans="2:17" ht="18" customHeight="1">
      <c r="B12" s="386"/>
      <c r="C12" s="20" t="s">
        <v>2038</v>
      </c>
      <c r="D12" s="20" t="s">
        <v>2038</v>
      </c>
      <c r="E12" s="752" t="s">
        <v>2132</v>
      </c>
      <c r="F12" s="753">
        <v>1</v>
      </c>
      <c r="G12" s="706">
        <v>3000</v>
      </c>
      <c r="H12" s="23">
        <f t="shared" si="0"/>
        <v>3000</v>
      </c>
      <c r="I12" s="41"/>
      <c r="J12" s="76" t="s">
        <v>2132</v>
      </c>
      <c r="K12" s="131"/>
      <c r="L12" s="38"/>
      <c r="M12" s="18"/>
      <c r="N12" s="69"/>
      <c r="O12" s="209"/>
      <c r="P12" s="18"/>
      <c r="Q12" s="70"/>
    </row>
    <row r="13" spans="2:17" ht="18" customHeight="1">
      <c r="B13" s="386"/>
      <c r="C13" s="20" t="s">
        <v>2038</v>
      </c>
      <c r="D13" s="20" t="s">
        <v>2038</v>
      </c>
      <c r="E13" s="76" t="s">
        <v>2133</v>
      </c>
      <c r="F13" s="109">
        <v>2</v>
      </c>
      <c r="G13" s="706">
        <v>3500</v>
      </c>
      <c r="H13" s="23">
        <f t="shared" si="0"/>
        <v>7000</v>
      </c>
      <c r="I13" s="41"/>
      <c r="J13" s="76" t="s">
        <v>2133</v>
      </c>
      <c r="K13" s="131"/>
      <c r="L13" s="38"/>
      <c r="M13" s="18"/>
      <c r="N13" s="69"/>
      <c r="O13" s="209"/>
      <c r="P13" s="18"/>
      <c r="Q13" s="70"/>
    </row>
    <row r="14" spans="2:17" ht="18" customHeight="1">
      <c r="B14" s="386"/>
      <c r="C14" s="20" t="s">
        <v>2038</v>
      </c>
      <c r="D14" s="20" t="s">
        <v>2038</v>
      </c>
      <c r="E14" s="76" t="s">
        <v>2134</v>
      </c>
      <c r="F14" s="109">
        <v>1</v>
      </c>
      <c r="G14" s="706">
        <v>4000</v>
      </c>
      <c r="H14" s="23">
        <f t="shared" si="0"/>
        <v>4000</v>
      </c>
      <c r="I14" s="41"/>
      <c r="J14" s="76" t="s">
        <v>2134</v>
      </c>
      <c r="K14" s="131"/>
      <c r="L14" s="38"/>
      <c r="M14" s="18"/>
      <c r="N14" s="69"/>
      <c r="O14" s="209"/>
      <c r="P14" s="18"/>
      <c r="Q14" s="70"/>
    </row>
    <row r="15" spans="2:17" ht="18" customHeight="1">
      <c r="B15" s="386"/>
      <c r="C15" s="20" t="s">
        <v>2038</v>
      </c>
      <c r="D15" s="20" t="s">
        <v>2038</v>
      </c>
      <c r="E15" s="76" t="s">
        <v>2135</v>
      </c>
      <c r="F15" s="109">
        <v>1</v>
      </c>
      <c r="G15" s="706">
        <v>4000</v>
      </c>
      <c r="H15" s="23">
        <f t="shared" si="0"/>
        <v>4000</v>
      </c>
      <c r="I15" s="41"/>
      <c r="J15" s="76" t="s">
        <v>2135</v>
      </c>
      <c r="K15" s="131"/>
      <c r="L15" s="38"/>
      <c r="M15" s="18"/>
      <c r="N15" s="69"/>
      <c r="O15" s="209"/>
      <c r="P15" s="18"/>
      <c r="Q15" s="70"/>
    </row>
    <row r="16" spans="2:17" ht="18" customHeight="1">
      <c r="B16" s="386"/>
      <c r="C16" s="20" t="s">
        <v>2038</v>
      </c>
      <c r="D16" s="20" t="s">
        <v>2038</v>
      </c>
      <c r="E16" s="76" t="s">
        <v>2136</v>
      </c>
      <c r="F16" s="109">
        <v>1</v>
      </c>
      <c r="G16" s="706">
        <v>7500</v>
      </c>
      <c r="H16" s="23">
        <f t="shared" si="0"/>
        <v>7500</v>
      </c>
      <c r="I16" s="41"/>
      <c r="J16" s="76" t="s">
        <v>2136</v>
      </c>
      <c r="K16" s="131"/>
      <c r="L16" s="38"/>
      <c r="M16" s="18"/>
      <c r="N16" s="69"/>
      <c r="O16" s="209"/>
      <c r="P16" s="18"/>
      <c r="Q16" s="70"/>
    </row>
    <row r="17" spans="2:17" ht="18" customHeight="1">
      <c r="B17" s="386"/>
      <c r="C17" s="20" t="s">
        <v>2038</v>
      </c>
      <c r="D17" s="20" t="s">
        <v>2038</v>
      </c>
      <c r="E17" s="76" t="s">
        <v>2137</v>
      </c>
      <c r="F17" s="109">
        <v>1</v>
      </c>
      <c r="G17" s="706">
        <v>4000</v>
      </c>
      <c r="H17" s="23">
        <f t="shared" si="0"/>
        <v>4000</v>
      </c>
      <c r="I17" s="41"/>
      <c r="J17" s="76" t="s">
        <v>2137</v>
      </c>
      <c r="K17" s="131"/>
      <c r="L17" s="38"/>
      <c r="M17" s="18"/>
      <c r="N17" s="69"/>
      <c r="O17" s="209"/>
      <c r="P17" s="18"/>
      <c r="Q17" s="70"/>
    </row>
    <row r="18" spans="2:17" ht="18" customHeight="1">
      <c r="B18" s="386"/>
      <c r="C18" s="20" t="s">
        <v>2038</v>
      </c>
      <c r="D18" s="20" t="s">
        <v>2038</v>
      </c>
      <c r="E18" s="76" t="s">
        <v>2138</v>
      </c>
      <c r="F18" s="109">
        <v>1</v>
      </c>
      <c r="G18" s="706">
        <v>18000</v>
      </c>
      <c r="H18" s="23">
        <f t="shared" si="0"/>
        <v>18000</v>
      </c>
      <c r="I18" s="41"/>
      <c r="J18" s="76" t="s">
        <v>2138</v>
      </c>
      <c r="K18" s="131"/>
      <c r="L18" s="38"/>
      <c r="M18" s="18"/>
      <c r="N18" s="69"/>
      <c r="O18" s="209"/>
      <c r="P18" s="18"/>
      <c r="Q18" s="70"/>
    </row>
    <row r="19" spans="2:17" ht="18" customHeight="1">
      <c r="B19" s="386"/>
      <c r="C19" s="20" t="s">
        <v>2038</v>
      </c>
      <c r="D19" s="20" t="s">
        <v>2038</v>
      </c>
      <c r="E19" s="76" t="s">
        <v>2139</v>
      </c>
      <c r="F19" s="109">
        <v>1</v>
      </c>
      <c r="G19" s="706">
        <v>8000</v>
      </c>
      <c r="H19" s="23">
        <f t="shared" si="0"/>
        <v>8000</v>
      </c>
      <c r="I19" s="41"/>
      <c r="J19" s="76" t="s">
        <v>2139</v>
      </c>
      <c r="K19" s="131"/>
      <c r="L19" s="38"/>
      <c r="M19" s="18"/>
      <c r="N19" s="69"/>
      <c r="O19" s="209"/>
      <c r="P19" s="18"/>
      <c r="Q19" s="70"/>
    </row>
    <row r="20" spans="2:17" ht="18" customHeight="1">
      <c r="B20" s="386"/>
      <c r="C20" s="20" t="s">
        <v>2038</v>
      </c>
      <c r="D20" s="20" t="s">
        <v>2038</v>
      </c>
      <c r="E20" s="76" t="s">
        <v>2140</v>
      </c>
      <c r="F20" s="109">
        <v>1</v>
      </c>
      <c r="G20" s="706">
        <v>3000</v>
      </c>
      <c r="H20" s="23">
        <f t="shared" si="0"/>
        <v>3000</v>
      </c>
      <c r="I20" s="41"/>
      <c r="J20" s="76" t="s">
        <v>2140</v>
      </c>
      <c r="K20" s="131"/>
      <c r="L20" s="38"/>
      <c r="M20" s="18"/>
      <c r="N20" s="69"/>
      <c r="O20" s="209"/>
      <c r="P20" s="18"/>
      <c r="Q20" s="70"/>
    </row>
    <row r="21" spans="2:17" ht="18" customHeight="1">
      <c r="B21" s="386"/>
      <c r="C21" s="20" t="s">
        <v>2038</v>
      </c>
      <c r="D21" s="20" t="s">
        <v>2038</v>
      </c>
      <c r="E21" s="76" t="s">
        <v>2141</v>
      </c>
      <c r="F21" s="109">
        <v>1</v>
      </c>
      <c r="G21" s="706">
        <v>4500</v>
      </c>
      <c r="H21" s="23">
        <f t="shared" si="0"/>
        <v>4500</v>
      </c>
      <c r="I21" s="41"/>
      <c r="J21" s="76" t="s">
        <v>2141</v>
      </c>
      <c r="K21" s="131"/>
      <c r="L21" s="38"/>
      <c r="M21" s="18"/>
      <c r="N21" s="69"/>
      <c r="O21" s="209"/>
      <c r="P21" s="18"/>
      <c r="Q21" s="70"/>
    </row>
    <row r="22" spans="2:17" ht="18" customHeight="1">
      <c r="B22" s="386"/>
      <c r="C22" s="20" t="s">
        <v>2038</v>
      </c>
      <c r="D22" s="20" t="s">
        <v>2038</v>
      </c>
      <c r="E22" s="76" t="s">
        <v>2048</v>
      </c>
      <c r="F22" s="109">
        <v>1</v>
      </c>
      <c r="G22" s="706">
        <v>12500</v>
      </c>
      <c r="H22" s="23">
        <f t="shared" si="0"/>
        <v>12500</v>
      </c>
      <c r="I22" s="41"/>
      <c r="J22" s="76" t="s">
        <v>2048</v>
      </c>
      <c r="K22" s="131"/>
      <c r="L22" s="38"/>
      <c r="M22" s="18"/>
      <c r="N22" s="69"/>
      <c r="O22" s="209"/>
      <c r="P22" s="18"/>
      <c r="Q22" s="70"/>
    </row>
    <row r="23" spans="2:17" ht="18" customHeight="1">
      <c r="B23" s="386"/>
      <c r="C23" s="20" t="s">
        <v>2038</v>
      </c>
      <c r="D23" s="20" t="s">
        <v>2038</v>
      </c>
      <c r="E23" s="76" t="s">
        <v>2142</v>
      </c>
      <c r="F23" s="109">
        <v>1</v>
      </c>
      <c r="G23" s="706">
        <v>5000</v>
      </c>
      <c r="H23" s="23">
        <f t="shared" si="0"/>
        <v>5000</v>
      </c>
      <c r="I23" s="41"/>
      <c r="J23" s="76" t="s">
        <v>2142</v>
      </c>
      <c r="K23" s="131"/>
      <c r="L23" s="38"/>
      <c r="M23" s="18"/>
      <c r="N23" s="69"/>
      <c r="O23" s="209"/>
      <c r="P23" s="18"/>
      <c r="Q23" s="70"/>
    </row>
    <row r="24" spans="2:17" ht="18" customHeight="1">
      <c r="B24" s="386"/>
      <c r="C24" s="707" t="s">
        <v>2049</v>
      </c>
      <c r="D24" s="707" t="s">
        <v>2049</v>
      </c>
      <c r="E24" s="754" t="s">
        <v>2143</v>
      </c>
      <c r="F24" s="707">
        <v>1</v>
      </c>
      <c r="G24" s="754">
        <v>7410</v>
      </c>
      <c r="H24" s="415">
        <f t="shared" si="0"/>
        <v>7410</v>
      </c>
      <c r="I24" s="416"/>
      <c r="J24" s="755" t="s">
        <v>2050</v>
      </c>
      <c r="K24" s="131"/>
      <c r="L24" s="38"/>
      <c r="M24" s="18"/>
      <c r="N24" s="69"/>
      <c r="O24" s="209"/>
      <c r="P24" s="18"/>
      <c r="Q24" s="70"/>
    </row>
    <row r="25" spans="2:17" ht="18" customHeight="1">
      <c r="B25" s="386"/>
      <c r="C25" s="16" t="s">
        <v>58</v>
      </c>
      <c r="D25" s="16" t="s">
        <v>58</v>
      </c>
      <c r="E25" s="756" t="s">
        <v>1425</v>
      </c>
      <c r="F25" s="757">
        <v>1</v>
      </c>
      <c r="G25" s="758">
        <v>16000</v>
      </c>
      <c r="H25" s="415">
        <f t="shared" si="0"/>
        <v>16000</v>
      </c>
      <c r="I25" s="41"/>
      <c r="J25" s="20" t="s">
        <v>1909</v>
      </c>
      <c r="K25" s="131"/>
      <c r="L25" s="38"/>
      <c r="M25" s="18"/>
      <c r="N25" s="69"/>
      <c r="O25" s="209"/>
      <c r="P25" s="18"/>
      <c r="Q25" s="70"/>
    </row>
    <row r="26" spans="2:17" ht="18" customHeight="1">
      <c r="B26" s="386"/>
      <c r="C26" s="16" t="s">
        <v>58</v>
      </c>
      <c r="D26" s="16" t="s">
        <v>58</v>
      </c>
      <c r="E26" s="759" t="s">
        <v>2144</v>
      </c>
      <c r="F26" s="760">
        <v>2</v>
      </c>
      <c r="G26" s="754">
        <v>78</v>
      </c>
      <c r="H26" s="415">
        <f t="shared" si="0"/>
        <v>156</v>
      </c>
      <c r="I26" s="17"/>
      <c r="J26" s="20" t="s">
        <v>2145</v>
      </c>
      <c r="K26" s="131"/>
      <c r="L26" s="38"/>
      <c r="M26" s="18"/>
      <c r="N26" s="69"/>
      <c r="O26" s="209"/>
      <c r="P26" s="18"/>
      <c r="Q26" s="70"/>
    </row>
    <row r="27" spans="2:17" ht="18" customHeight="1">
      <c r="B27" s="386"/>
      <c r="C27" s="16" t="s">
        <v>58</v>
      </c>
      <c r="D27" s="16" t="s">
        <v>58</v>
      </c>
      <c r="E27" s="761" t="s">
        <v>1912</v>
      </c>
      <c r="F27" s="762">
        <v>40</v>
      </c>
      <c r="G27" s="758">
        <v>19</v>
      </c>
      <c r="H27" s="415">
        <f t="shared" si="0"/>
        <v>760</v>
      </c>
      <c r="I27" s="17"/>
      <c r="J27" s="108" t="s">
        <v>2146</v>
      </c>
      <c r="K27" s="131"/>
      <c r="L27" s="38"/>
      <c r="M27" s="18"/>
      <c r="N27" s="69"/>
      <c r="O27" s="209"/>
      <c r="P27" s="18"/>
      <c r="Q27" s="70"/>
    </row>
    <row r="28" spans="2:17" ht="18" customHeight="1">
      <c r="B28" s="386"/>
      <c r="C28" s="16" t="s">
        <v>58</v>
      </c>
      <c r="D28" s="16" t="s">
        <v>58</v>
      </c>
      <c r="E28" s="761" t="s">
        <v>2055</v>
      </c>
      <c r="F28" s="762">
        <v>10</v>
      </c>
      <c r="G28" s="758">
        <v>69</v>
      </c>
      <c r="H28" s="415">
        <f t="shared" si="0"/>
        <v>690</v>
      </c>
      <c r="I28" s="17"/>
      <c r="J28" s="108" t="s">
        <v>2056</v>
      </c>
      <c r="K28" s="131"/>
      <c r="L28" s="38"/>
      <c r="M28" s="18"/>
      <c r="N28" s="69"/>
      <c r="O28" s="209"/>
      <c r="P28" s="18"/>
      <c r="Q28" s="70"/>
    </row>
    <row r="29" spans="2:17" ht="18" customHeight="1">
      <c r="B29" s="386"/>
      <c r="C29" s="15" t="s">
        <v>58</v>
      </c>
      <c r="D29" s="15" t="s">
        <v>58</v>
      </c>
      <c r="E29" s="763" t="s">
        <v>1914</v>
      </c>
      <c r="F29" s="764">
        <v>4</v>
      </c>
      <c r="G29" s="733">
        <v>75</v>
      </c>
      <c r="H29" s="23">
        <f t="shared" si="0"/>
        <v>300</v>
      </c>
      <c r="I29" s="23"/>
      <c r="J29" s="36" t="s">
        <v>1915</v>
      </c>
      <c r="K29" s="131"/>
      <c r="L29" s="38"/>
      <c r="M29" s="18"/>
      <c r="N29" s="69"/>
      <c r="O29" s="209"/>
      <c r="P29" s="18"/>
      <c r="Q29" s="70"/>
    </row>
    <row r="30" spans="2:17" ht="18" customHeight="1">
      <c r="B30" s="386"/>
      <c r="C30" s="15" t="s">
        <v>58</v>
      </c>
      <c r="D30" s="15" t="s">
        <v>58</v>
      </c>
      <c r="E30" s="763" t="s">
        <v>2147</v>
      </c>
      <c r="F30" s="764">
        <v>10</v>
      </c>
      <c r="G30" s="733">
        <v>35</v>
      </c>
      <c r="H30" s="23">
        <f t="shared" si="0"/>
        <v>350</v>
      </c>
      <c r="I30" s="23"/>
      <c r="J30" s="36" t="s">
        <v>2148</v>
      </c>
      <c r="K30" s="131"/>
      <c r="L30" s="38"/>
      <c r="M30" s="18"/>
      <c r="N30" s="69"/>
      <c r="O30" s="209"/>
      <c r="P30" s="18"/>
      <c r="Q30" s="70"/>
    </row>
    <row r="31" spans="2:17" ht="18" customHeight="1">
      <c r="B31" s="386"/>
      <c r="C31" s="15" t="s">
        <v>58</v>
      </c>
      <c r="D31" s="15" t="s">
        <v>58</v>
      </c>
      <c r="E31" s="763" t="s">
        <v>2091</v>
      </c>
      <c r="F31" s="764">
        <v>2</v>
      </c>
      <c r="G31" s="733">
        <v>75</v>
      </c>
      <c r="H31" s="23">
        <f>F31*G31</f>
        <v>150</v>
      </c>
      <c r="I31" s="23"/>
      <c r="J31" s="36" t="s">
        <v>2149</v>
      </c>
      <c r="K31" s="131"/>
      <c r="L31" s="38"/>
      <c r="M31" s="18"/>
      <c r="N31" s="69"/>
      <c r="O31" s="209"/>
      <c r="P31" s="18"/>
      <c r="Q31" s="70"/>
    </row>
    <row r="32" spans="2:17" ht="18" customHeight="1">
      <c r="B32" s="386"/>
      <c r="C32" s="15" t="s">
        <v>58</v>
      </c>
      <c r="D32" s="15" t="s">
        <v>58</v>
      </c>
      <c r="E32" s="763" t="s">
        <v>2057</v>
      </c>
      <c r="F32" s="764">
        <v>20</v>
      </c>
      <c r="G32" s="733">
        <v>25</v>
      </c>
      <c r="H32" s="23">
        <f t="shared" si="0"/>
        <v>500</v>
      </c>
      <c r="I32" s="23"/>
      <c r="J32" s="36" t="s">
        <v>2058</v>
      </c>
      <c r="K32" s="131"/>
      <c r="L32" s="38"/>
      <c r="M32" s="18"/>
      <c r="N32" s="69"/>
      <c r="O32" s="209"/>
      <c r="P32" s="18"/>
      <c r="Q32" s="70"/>
    </row>
    <row r="33" spans="2:17" ht="18" customHeight="1">
      <c r="B33" s="386"/>
      <c r="C33" s="15" t="s">
        <v>58</v>
      </c>
      <c r="D33" s="15" t="s">
        <v>58</v>
      </c>
      <c r="E33" s="763" t="s">
        <v>2150</v>
      </c>
      <c r="F33" s="764">
        <v>10</v>
      </c>
      <c r="G33" s="733">
        <v>30</v>
      </c>
      <c r="H33" s="23">
        <f t="shared" si="0"/>
        <v>300</v>
      </c>
      <c r="I33" s="23"/>
      <c r="J33" s="36" t="s">
        <v>2151</v>
      </c>
      <c r="K33" s="131"/>
      <c r="L33" s="38"/>
      <c r="M33" s="18"/>
      <c r="N33" s="69"/>
      <c r="O33" s="209"/>
      <c r="P33" s="18"/>
      <c r="Q33" s="70"/>
    </row>
    <row r="34" spans="2:17" ht="18" customHeight="1">
      <c r="B34" s="386"/>
      <c r="C34" s="15" t="s">
        <v>58</v>
      </c>
      <c r="D34" s="15" t="s">
        <v>58</v>
      </c>
      <c r="E34" s="763" t="s">
        <v>2061</v>
      </c>
      <c r="F34" s="764">
        <v>10</v>
      </c>
      <c r="G34" s="733">
        <v>20</v>
      </c>
      <c r="H34" s="23">
        <f t="shared" si="0"/>
        <v>200</v>
      </c>
      <c r="I34" s="23"/>
      <c r="J34" s="36" t="s">
        <v>2062</v>
      </c>
      <c r="K34" s="131"/>
      <c r="L34" s="38"/>
      <c r="M34" s="18"/>
      <c r="N34" s="69"/>
      <c r="O34" s="209"/>
      <c r="P34" s="18"/>
      <c r="Q34" s="70"/>
    </row>
    <row r="35" spans="2:17" ht="18" customHeight="1">
      <c r="B35" s="386"/>
      <c r="C35" s="15" t="s">
        <v>58</v>
      </c>
      <c r="D35" s="15" t="s">
        <v>58</v>
      </c>
      <c r="E35" s="763" t="s">
        <v>1921</v>
      </c>
      <c r="F35" s="764">
        <v>30</v>
      </c>
      <c r="G35" s="733">
        <v>10</v>
      </c>
      <c r="H35" s="23">
        <f t="shared" si="0"/>
        <v>300</v>
      </c>
      <c r="I35" s="23"/>
      <c r="J35" s="36" t="s">
        <v>1922</v>
      </c>
      <c r="K35" s="131"/>
      <c r="L35" s="38"/>
      <c r="M35" s="18"/>
      <c r="N35" s="69"/>
      <c r="O35" s="209"/>
      <c r="P35" s="18"/>
      <c r="Q35" s="70"/>
    </row>
    <row r="36" spans="2:17" ht="18" customHeight="1">
      <c r="B36" s="386"/>
      <c r="C36" s="15" t="s">
        <v>58</v>
      </c>
      <c r="D36" s="15" t="s">
        <v>58</v>
      </c>
      <c r="E36" s="763" t="s">
        <v>1808</v>
      </c>
      <c r="F36" s="765">
        <v>10</v>
      </c>
      <c r="G36" s="73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c r="C40" s="20" t="s">
        <v>2038</v>
      </c>
      <c r="D40" s="20" t="s">
        <v>2038</v>
      </c>
      <c r="E40" s="26" t="s">
        <v>2064</v>
      </c>
      <c r="F40" s="26">
        <v>1</v>
      </c>
      <c r="G40" s="26">
        <v>19500</v>
      </c>
      <c r="H40" s="724">
        <f t="shared" ref="H40:H60" si="1">F40*G40</f>
        <v>19500</v>
      </c>
      <c r="I40" s="21"/>
      <c r="J40" s="26" t="s">
        <v>2064</v>
      </c>
      <c r="K40" s="16"/>
      <c r="L40" s="16"/>
      <c r="M40" s="18"/>
      <c r="N40" s="15"/>
      <c r="O40" s="16"/>
      <c r="P40" s="18"/>
      <c r="Q40" s="70"/>
    </row>
    <row r="41" spans="2:17" s="8" customFormat="1" ht="19.5" customHeight="1">
      <c r="B41" s="386"/>
      <c r="C41" s="20" t="s">
        <v>2038</v>
      </c>
      <c r="D41" s="20" t="s">
        <v>2038</v>
      </c>
      <c r="E41" s="26" t="s">
        <v>2065</v>
      </c>
      <c r="F41" s="26">
        <v>1</v>
      </c>
      <c r="G41" s="26">
        <v>17500</v>
      </c>
      <c r="H41" s="724">
        <f t="shared" si="1"/>
        <v>17500</v>
      </c>
      <c r="I41" s="21"/>
      <c r="J41" s="26" t="s">
        <v>2065</v>
      </c>
      <c r="K41" s="16"/>
      <c r="L41" s="16"/>
      <c r="M41" s="18"/>
      <c r="N41" s="15"/>
      <c r="O41" s="16"/>
      <c r="P41" s="18"/>
      <c r="Q41" s="70"/>
    </row>
    <row r="42" spans="2:17" s="8" customFormat="1" ht="19.5" customHeight="1">
      <c r="B42" s="386"/>
      <c r="C42" s="20" t="s">
        <v>2038</v>
      </c>
      <c r="D42" s="20" t="s">
        <v>2038</v>
      </c>
      <c r="E42" s="26" t="s">
        <v>2066</v>
      </c>
      <c r="F42" s="26">
        <v>8</v>
      </c>
      <c r="G42" s="26">
        <v>3800</v>
      </c>
      <c r="H42" s="724">
        <f t="shared" si="1"/>
        <v>30400</v>
      </c>
      <c r="I42" s="21"/>
      <c r="J42" s="26" t="s">
        <v>2066</v>
      </c>
      <c r="K42" s="16"/>
      <c r="L42" s="16"/>
      <c r="M42" s="18"/>
      <c r="N42" s="15"/>
      <c r="O42" s="16"/>
      <c r="P42" s="18"/>
      <c r="Q42" s="70"/>
    </row>
    <row r="43" spans="2:17" s="8" customFormat="1" ht="19.5" customHeight="1">
      <c r="B43" s="386"/>
      <c r="C43" s="20" t="s">
        <v>2038</v>
      </c>
      <c r="D43" s="20" t="s">
        <v>2038</v>
      </c>
      <c r="E43" s="26" t="s">
        <v>2067</v>
      </c>
      <c r="F43" s="26">
        <v>2</v>
      </c>
      <c r="G43" s="26">
        <v>5000</v>
      </c>
      <c r="H43" s="724">
        <f t="shared" si="1"/>
        <v>10000</v>
      </c>
      <c r="I43" s="21"/>
      <c r="J43" s="26" t="s">
        <v>2068</v>
      </c>
      <c r="K43" s="16"/>
      <c r="L43" s="16"/>
      <c r="M43" s="18"/>
      <c r="N43" s="15"/>
      <c r="O43" s="16"/>
      <c r="P43" s="18"/>
      <c r="Q43" s="70"/>
    </row>
    <row r="44" spans="2:17" ht="18" customHeight="1">
      <c r="B44" s="386"/>
      <c r="C44" s="413" t="s">
        <v>58</v>
      </c>
      <c r="D44" s="413" t="s">
        <v>58</v>
      </c>
      <c r="E44" s="758" t="s">
        <v>2069</v>
      </c>
      <c r="F44" s="766">
        <v>2</v>
      </c>
      <c r="G44" s="611">
        <v>356</v>
      </c>
      <c r="H44" s="415">
        <f t="shared" si="1"/>
        <v>712</v>
      </c>
      <c r="I44" s="416"/>
      <c r="J44" s="709" t="s">
        <v>2070</v>
      </c>
      <c r="K44" s="131"/>
      <c r="L44" s="38"/>
      <c r="M44" s="18"/>
      <c r="N44" s="69"/>
      <c r="O44" s="209"/>
      <c r="P44" s="18"/>
      <c r="Q44" s="70"/>
    </row>
    <row r="45" spans="2:17" ht="18" customHeight="1">
      <c r="B45" s="386"/>
      <c r="C45" s="413" t="s">
        <v>58</v>
      </c>
      <c r="D45" s="413" t="s">
        <v>58</v>
      </c>
      <c r="E45" s="758" t="s">
        <v>2071</v>
      </c>
      <c r="F45" s="707">
        <v>1</v>
      </c>
      <c r="G45" s="611">
        <v>479</v>
      </c>
      <c r="H45" s="415">
        <f t="shared" si="1"/>
        <v>479</v>
      </c>
      <c r="I45" s="416"/>
      <c r="J45" s="709" t="s">
        <v>2072</v>
      </c>
      <c r="K45" s="131"/>
      <c r="L45" s="38"/>
      <c r="M45" s="18"/>
      <c r="N45" s="69"/>
      <c r="O45" s="209"/>
      <c r="P45" s="18"/>
      <c r="Q45" s="70"/>
    </row>
    <row r="46" spans="2:17" ht="18" customHeight="1">
      <c r="B46" s="386"/>
      <c r="C46" s="386" t="s">
        <v>58</v>
      </c>
      <c r="D46" s="386" t="s">
        <v>58</v>
      </c>
      <c r="E46" s="767" t="s">
        <v>1546</v>
      </c>
      <c r="F46" s="768">
        <v>6</v>
      </c>
      <c r="G46" s="759">
        <v>370</v>
      </c>
      <c r="H46" s="23">
        <f t="shared" si="1"/>
        <v>2220</v>
      </c>
      <c r="I46" s="41"/>
      <c r="J46" s="725" t="s">
        <v>581</v>
      </c>
      <c r="K46" s="131"/>
      <c r="L46" s="38"/>
      <c r="M46" s="18"/>
      <c r="N46" s="69"/>
      <c r="O46" s="209"/>
      <c r="P46" s="18"/>
      <c r="Q46" s="70"/>
    </row>
    <row r="47" spans="2:17" ht="18" customHeight="1">
      <c r="B47" s="386"/>
      <c r="C47" s="707" t="s">
        <v>58</v>
      </c>
      <c r="D47" s="707" t="s">
        <v>58</v>
      </c>
      <c r="E47" s="769" t="s">
        <v>2074</v>
      </c>
      <c r="F47" s="770">
        <v>2</v>
      </c>
      <c r="G47" s="771">
        <v>7800</v>
      </c>
      <c r="H47" s="23">
        <f t="shared" si="1"/>
        <v>15600</v>
      </c>
      <c r="I47" s="41"/>
      <c r="J47" s="727" t="s">
        <v>2075</v>
      </c>
      <c r="K47" s="131"/>
      <c r="L47" s="38"/>
      <c r="M47" s="18"/>
      <c r="N47" s="69"/>
      <c r="O47" s="209"/>
      <c r="P47" s="18"/>
      <c r="Q47" s="70"/>
    </row>
    <row r="48" spans="2:17" ht="18" customHeight="1">
      <c r="B48" s="386"/>
      <c r="C48" s="707" t="s">
        <v>58</v>
      </c>
      <c r="D48" s="707" t="s">
        <v>58</v>
      </c>
      <c r="E48" s="772" t="s">
        <v>2076</v>
      </c>
      <c r="F48" s="770">
        <v>2</v>
      </c>
      <c r="G48" s="771">
        <v>3710</v>
      </c>
      <c r="H48" s="23">
        <f t="shared" si="1"/>
        <v>7420</v>
      </c>
      <c r="I48" s="41"/>
      <c r="J48" s="727" t="s">
        <v>2077</v>
      </c>
      <c r="K48" s="131"/>
      <c r="L48" s="38"/>
      <c r="M48" s="18"/>
      <c r="N48" s="69"/>
      <c r="O48" s="209"/>
      <c r="P48" s="18"/>
      <c r="Q48" s="70"/>
    </row>
    <row r="49" spans="2:17" ht="18" customHeight="1">
      <c r="B49" s="386"/>
      <c r="C49" s="707" t="s">
        <v>58</v>
      </c>
      <c r="D49" s="707" t="s">
        <v>58</v>
      </c>
      <c r="E49" s="773" t="s">
        <v>2078</v>
      </c>
      <c r="F49" s="109">
        <v>1</v>
      </c>
      <c r="G49" s="771">
        <v>59000</v>
      </c>
      <c r="H49" s="23">
        <f t="shared" si="1"/>
        <v>59000</v>
      </c>
      <c r="I49" s="41"/>
      <c r="J49" s="730" t="s">
        <v>2079</v>
      </c>
      <c r="K49" s="131"/>
      <c r="L49" s="38"/>
      <c r="M49" s="18"/>
      <c r="N49" s="69"/>
      <c r="O49" s="209"/>
      <c r="P49" s="18"/>
      <c r="Q49" s="70"/>
    </row>
    <row r="50" spans="2:17" ht="18" customHeight="1">
      <c r="B50" s="386"/>
      <c r="C50" s="707" t="s">
        <v>58</v>
      </c>
      <c r="D50" s="707" t="s">
        <v>58</v>
      </c>
      <c r="E50" s="774" t="s">
        <v>2152</v>
      </c>
      <c r="F50" s="775">
        <v>2</v>
      </c>
      <c r="G50" s="771">
        <v>520</v>
      </c>
      <c r="H50" s="776">
        <f t="shared" si="1"/>
        <v>1040</v>
      </c>
      <c r="I50" s="41"/>
      <c r="J50" s="727" t="s">
        <v>2153</v>
      </c>
      <c r="K50" s="131"/>
      <c r="L50" s="38"/>
      <c r="M50" s="18"/>
      <c r="N50" s="69"/>
      <c r="O50" s="209"/>
      <c r="P50" s="18"/>
      <c r="Q50" s="70"/>
    </row>
    <row r="51" spans="2:17" ht="18" customHeight="1">
      <c r="B51" s="386"/>
      <c r="C51" s="707" t="s">
        <v>58</v>
      </c>
      <c r="D51" s="707" t="s">
        <v>58</v>
      </c>
      <c r="E51" s="773" t="s">
        <v>2154</v>
      </c>
      <c r="F51" s="770">
        <v>2</v>
      </c>
      <c r="G51" s="759">
        <v>3560</v>
      </c>
      <c r="H51" s="23">
        <f t="shared" si="1"/>
        <v>7120</v>
      </c>
      <c r="I51" s="41"/>
      <c r="J51" s="730" t="s">
        <v>2083</v>
      </c>
      <c r="K51" s="131"/>
      <c r="L51" s="38"/>
      <c r="M51" s="18"/>
      <c r="N51" s="69"/>
      <c r="O51" s="209"/>
      <c r="P51" s="18"/>
      <c r="Q51" s="70"/>
    </row>
    <row r="52" spans="2:17" ht="18" customHeight="1">
      <c r="B52" s="386"/>
      <c r="C52" s="766" t="s">
        <v>58</v>
      </c>
      <c r="D52" s="766" t="s">
        <v>58</v>
      </c>
      <c r="E52" s="773" t="s">
        <v>2155</v>
      </c>
      <c r="F52" s="770">
        <v>2</v>
      </c>
      <c r="G52" s="759">
        <v>510</v>
      </c>
      <c r="H52" s="23">
        <f t="shared" si="1"/>
        <v>1020</v>
      </c>
      <c r="I52" s="41"/>
      <c r="J52" s="777" t="s">
        <v>2156</v>
      </c>
      <c r="K52" s="131"/>
      <c r="L52" s="38"/>
      <c r="M52" s="18"/>
      <c r="N52" s="69"/>
      <c r="O52" s="209"/>
      <c r="P52" s="18"/>
      <c r="Q52" s="70"/>
    </row>
    <row r="53" spans="2:17" ht="18" customHeight="1">
      <c r="B53" s="386"/>
      <c r="C53" s="707" t="s">
        <v>2049</v>
      </c>
      <c r="D53" s="707" t="s">
        <v>2049</v>
      </c>
      <c r="E53" s="778" t="s">
        <v>2084</v>
      </c>
      <c r="F53" s="732">
        <v>10</v>
      </c>
      <c r="G53" s="778">
        <v>26</v>
      </c>
      <c r="H53" s="23">
        <f t="shared" si="1"/>
        <v>260</v>
      </c>
      <c r="I53" s="41"/>
      <c r="J53" s="76" t="s">
        <v>2085</v>
      </c>
      <c r="K53" s="131"/>
      <c r="L53" s="38"/>
      <c r="M53" s="18"/>
      <c r="N53" s="69"/>
      <c r="O53" s="209"/>
      <c r="P53" s="18"/>
      <c r="Q53" s="70"/>
    </row>
    <row r="54" spans="2:17" ht="18" customHeight="1">
      <c r="B54" s="386"/>
      <c r="C54" s="707" t="s">
        <v>2049</v>
      </c>
      <c r="D54" s="707" t="s">
        <v>2049</v>
      </c>
      <c r="E54" s="778" t="s">
        <v>2157</v>
      </c>
      <c r="F54" s="732">
        <v>16</v>
      </c>
      <c r="G54" s="778">
        <v>29</v>
      </c>
      <c r="H54" s="23">
        <f t="shared" si="1"/>
        <v>464</v>
      </c>
      <c r="I54" s="41"/>
      <c r="J54" s="779" t="s">
        <v>2158</v>
      </c>
      <c r="K54" s="131"/>
      <c r="L54" s="38"/>
      <c r="M54" s="18"/>
      <c r="N54" s="69"/>
      <c r="O54" s="209"/>
      <c r="P54" s="18"/>
      <c r="Q54" s="70"/>
    </row>
    <row r="55" spans="2:17" ht="18" customHeight="1">
      <c r="B55" s="386"/>
      <c r="C55" s="707" t="s">
        <v>2049</v>
      </c>
      <c r="D55" s="707" t="s">
        <v>2049</v>
      </c>
      <c r="E55" s="778" t="s">
        <v>1921</v>
      </c>
      <c r="F55" s="732">
        <v>10</v>
      </c>
      <c r="G55" s="778">
        <v>20</v>
      </c>
      <c r="H55" s="23">
        <f t="shared" si="1"/>
        <v>200</v>
      </c>
      <c r="I55" s="41"/>
      <c r="J55" s="76" t="s">
        <v>2090</v>
      </c>
      <c r="K55" s="131"/>
      <c r="L55" s="38"/>
      <c r="M55" s="18"/>
      <c r="N55" s="69"/>
      <c r="O55" s="209"/>
      <c r="P55" s="18"/>
      <c r="Q55" s="70"/>
    </row>
    <row r="56" spans="2:17" ht="18" customHeight="1">
      <c r="B56" s="386"/>
      <c r="C56" s="766" t="s">
        <v>2049</v>
      </c>
      <c r="D56" s="766" t="s">
        <v>2049</v>
      </c>
      <c r="E56" s="778" t="s">
        <v>2057</v>
      </c>
      <c r="F56" s="732">
        <v>10</v>
      </c>
      <c r="G56" s="778">
        <v>25</v>
      </c>
      <c r="H56" s="776">
        <f>F56*G56</f>
        <v>250</v>
      </c>
      <c r="I56" s="780"/>
      <c r="J56" s="779" t="s">
        <v>2159</v>
      </c>
      <c r="K56" s="131"/>
      <c r="L56" s="38"/>
      <c r="M56" s="18"/>
      <c r="N56" s="69"/>
      <c r="O56" s="209"/>
      <c r="P56" s="18"/>
      <c r="Q56" s="70"/>
    </row>
    <row r="57" spans="2:17" ht="18" customHeight="1">
      <c r="B57" s="386"/>
      <c r="C57" s="707" t="s">
        <v>2049</v>
      </c>
      <c r="D57" s="707" t="s">
        <v>2049</v>
      </c>
      <c r="E57" s="778" t="s">
        <v>2093</v>
      </c>
      <c r="F57" s="732">
        <v>10</v>
      </c>
      <c r="G57" s="778">
        <v>30</v>
      </c>
      <c r="H57" s="23">
        <f t="shared" si="1"/>
        <v>300</v>
      </c>
      <c r="I57" s="41"/>
      <c r="J57" s="76" t="s">
        <v>2094</v>
      </c>
      <c r="K57" s="131"/>
      <c r="L57" s="38"/>
      <c r="M57" s="18"/>
      <c r="N57" s="69"/>
      <c r="O57" s="209"/>
      <c r="P57" s="18"/>
      <c r="Q57" s="70"/>
    </row>
    <row r="58" spans="2:17" ht="18" customHeight="1">
      <c r="B58" s="386"/>
      <c r="C58" s="707" t="s">
        <v>2049</v>
      </c>
      <c r="D58" s="707" t="s">
        <v>2049</v>
      </c>
      <c r="E58" s="778" t="s">
        <v>1415</v>
      </c>
      <c r="F58" s="732">
        <v>30</v>
      </c>
      <c r="G58" s="778">
        <v>19</v>
      </c>
      <c r="H58" s="23">
        <f t="shared" si="1"/>
        <v>570</v>
      </c>
      <c r="I58" s="41"/>
      <c r="J58" s="76" t="s">
        <v>2095</v>
      </c>
      <c r="K58" s="131"/>
      <c r="L58" s="38"/>
      <c r="M58" s="18"/>
      <c r="N58" s="69"/>
      <c r="O58" s="209"/>
      <c r="P58" s="18"/>
      <c r="Q58" s="70"/>
    </row>
    <row r="59" spans="2:17" ht="18" customHeight="1">
      <c r="B59" s="386"/>
      <c r="C59" s="707" t="s">
        <v>2049</v>
      </c>
      <c r="D59" s="707" t="s">
        <v>2049</v>
      </c>
      <c r="E59" s="778" t="s">
        <v>2160</v>
      </c>
      <c r="F59" s="732">
        <v>2</v>
      </c>
      <c r="G59" s="778">
        <v>610</v>
      </c>
      <c r="H59" s="733">
        <f t="shared" si="1"/>
        <v>1220</v>
      </c>
      <c r="I59" s="734"/>
      <c r="J59" s="781" t="s">
        <v>2097</v>
      </c>
      <c r="K59" s="131"/>
      <c r="L59" s="38"/>
      <c r="M59" s="18"/>
      <c r="N59" s="69"/>
      <c r="O59" s="209"/>
      <c r="P59" s="18"/>
      <c r="Q59" s="70"/>
    </row>
    <row r="60" spans="2:17" ht="18" customHeight="1">
      <c r="B60" s="386"/>
      <c r="C60" s="707" t="s">
        <v>2049</v>
      </c>
      <c r="D60" s="707" t="s">
        <v>2049</v>
      </c>
      <c r="E60" s="778" t="s">
        <v>2161</v>
      </c>
      <c r="F60" s="732">
        <v>2</v>
      </c>
      <c r="G60" s="778">
        <v>780</v>
      </c>
      <c r="H60" s="733">
        <f t="shared" si="1"/>
        <v>1560</v>
      </c>
      <c r="I60" s="734"/>
      <c r="J60" s="781" t="s">
        <v>2099</v>
      </c>
      <c r="K60" s="131"/>
      <c r="L60" s="38"/>
      <c r="M60" s="18"/>
      <c r="N60" s="69"/>
      <c r="O60" s="209"/>
      <c r="P60" s="18"/>
      <c r="Q60" s="70"/>
    </row>
    <row r="61" spans="2:17" ht="18" customHeight="1">
      <c r="B61" s="386"/>
      <c r="C61" s="707"/>
      <c r="D61" s="707"/>
      <c r="E61" s="731">
        <f>SUM(H40:H60)</f>
        <v>176835</v>
      </c>
      <c r="F61" s="707"/>
      <c r="G61" s="611"/>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713" t="s">
        <v>2100</v>
      </c>
      <c r="C63" s="714"/>
      <c r="D63" s="714"/>
      <c r="E63" s="715"/>
      <c r="F63" s="707"/>
      <c r="G63" s="611"/>
      <c r="H63" s="415"/>
      <c r="I63" s="416"/>
      <c r="J63" s="709"/>
      <c r="K63" s="131"/>
      <c r="L63" s="38"/>
      <c r="M63" s="18"/>
      <c r="N63" s="69"/>
      <c r="O63" s="209"/>
      <c r="P63" s="18"/>
      <c r="Q63" s="70"/>
    </row>
    <row r="64" spans="2:17" ht="18" customHeight="1">
      <c r="B64" s="386"/>
      <c r="C64" s="707"/>
      <c r="D64" s="707"/>
      <c r="E64" s="611"/>
      <c r="F64" s="707"/>
      <c r="G64" s="611"/>
      <c r="H64" s="415"/>
      <c r="I64" s="416"/>
      <c r="J64" s="709"/>
      <c r="K64" s="131"/>
      <c r="L64" s="38"/>
      <c r="M64" s="18"/>
      <c r="N64" s="69"/>
      <c r="O64" s="209"/>
      <c r="P64" s="18"/>
      <c r="Q64" s="70"/>
    </row>
    <row r="65" spans="2:17" ht="18" customHeight="1">
      <c r="B65" s="386"/>
      <c r="C65" s="20" t="s">
        <v>2038</v>
      </c>
      <c r="D65" s="20" t="s">
        <v>2038</v>
      </c>
      <c r="E65" s="26" t="s">
        <v>2101</v>
      </c>
      <c r="F65" s="16">
        <v>2</v>
      </c>
      <c r="G65" s="26">
        <v>18500</v>
      </c>
      <c r="H65" s="26">
        <f>F65*G65</f>
        <v>37000</v>
      </c>
      <c r="I65" s="21"/>
      <c r="J65" s="26" t="s">
        <v>2101</v>
      </c>
      <c r="K65" s="131"/>
      <c r="L65" s="38"/>
      <c r="M65" s="18"/>
      <c r="N65" s="69"/>
      <c r="O65" s="209"/>
      <c r="P65" s="18"/>
      <c r="Q65" s="70"/>
    </row>
    <row r="66" spans="2:17" ht="18" customHeight="1">
      <c r="B66" s="386"/>
      <c r="C66" s="20" t="s">
        <v>2038</v>
      </c>
      <c r="D66" s="20" t="s">
        <v>2038</v>
      </c>
      <c r="E66" s="26" t="s">
        <v>2102</v>
      </c>
      <c r="F66" s="16">
        <v>4</v>
      </c>
      <c r="G66" s="26">
        <v>4000</v>
      </c>
      <c r="H66" s="26">
        <f>F66*G66</f>
        <v>16000</v>
      </c>
      <c r="I66" s="21"/>
      <c r="J66" s="26" t="s">
        <v>2102</v>
      </c>
      <c r="K66" s="131"/>
      <c r="L66" s="38"/>
      <c r="M66" s="18"/>
      <c r="N66" s="69"/>
      <c r="O66" s="209"/>
      <c r="P66" s="18"/>
      <c r="Q66" s="70"/>
    </row>
    <row r="67" spans="2:17" ht="18" customHeight="1">
      <c r="B67" s="386"/>
      <c r="C67" s="707" t="s">
        <v>58</v>
      </c>
      <c r="D67" s="707" t="s">
        <v>58</v>
      </c>
      <c r="E67" s="782" t="s">
        <v>2162</v>
      </c>
      <c r="F67" s="732">
        <v>10</v>
      </c>
      <c r="G67" s="778">
        <v>920</v>
      </c>
      <c r="H67" s="733">
        <f t="shared" ref="H67:H74" si="2">F67*G67</f>
        <v>9200</v>
      </c>
      <c r="I67" s="734"/>
      <c r="J67" s="735" t="s">
        <v>2104</v>
      </c>
      <c r="K67" s="131"/>
      <c r="L67" s="38"/>
      <c r="M67" s="18"/>
      <c r="N67" s="69"/>
      <c r="O67" s="209"/>
      <c r="P67" s="18"/>
      <c r="Q67" s="70"/>
    </row>
    <row r="68" spans="2:17" ht="18" customHeight="1">
      <c r="B68" s="386"/>
      <c r="C68" s="707" t="s">
        <v>58</v>
      </c>
      <c r="D68" s="707" t="s">
        <v>58</v>
      </c>
      <c r="E68" s="782" t="s">
        <v>2163</v>
      </c>
      <c r="F68" s="732">
        <v>10</v>
      </c>
      <c r="G68" s="778">
        <v>920</v>
      </c>
      <c r="H68" s="733">
        <f t="shared" si="2"/>
        <v>9200</v>
      </c>
      <c r="I68" s="734"/>
      <c r="J68" s="783" t="s">
        <v>2164</v>
      </c>
      <c r="K68" s="131"/>
      <c r="L68" s="38"/>
      <c r="M68" s="18"/>
      <c r="N68" s="69"/>
      <c r="O68" s="209"/>
      <c r="P68" s="18"/>
      <c r="Q68" s="70"/>
    </row>
    <row r="69" spans="2:17" ht="18" customHeight="1">
      <c r="B69" s="386"/>
      <c r="C69" s="707" t="s">
        <v>2049</v>
      </c>
      <c r="D69" s="707" t="s">
        <v>2049</v>
      </c>
      <c r="E69" s="778" t="s">
        <v>2165</v>
      </c>
      <c r="F69" s="732">
        <v>4</v>
      </c>
      <c r="G69" s="778">
        <v>144</v>
      </c>
      <c r="H69" s="23">
        <f t="shared" si="2"/>
        <v>576</v>
      </c>
      <c r="I69" s="41"/>
      <c r="J69" s="76" t="s">
        <v>2166</v>
      </c>
      <c r="K69" s="131"/>
      <c r="L69" s="38"/>
      <c r="M69" s="18"/>
      <c r="N69" s="69"/>
      <c r="O69" s="209"/>
      <c r="P69" s="18"/>
      <c r="Q69" s="70"/>
    </row>
    <row r="70" spans="2:17" ht="18" customHeight="1">
      <c r="B70" s="386"/>
      <c r="C70" s="707" t="s">
        <v>58</v>
      </c>
      <c r="D70" s="707" t="s">
        <v>58</v>
      </c>
      <c r="E70" s="782" t="s">
        <v>2167</v>
      </c>
      <c r="F70" s="732">
        <v>4</v>
      </c>
      <c r="G70" s="778">
        <v>570</v>
      </c>
      <c r="H70" s="23">
        <f t="shared" si="2"/>
        <v>2280</v>
      </c>
      <c r="I70" s="41"/>
      <c r="J70" s="730" t="s">
        <v>2107</v>
      </c>
      <c r="K70" s="131"/>
      <c r="L70" s="38"/>
      <c r="M70" s="18"/>
      <c r="N70" s="69"/>
      <c r="O70" s="209"/>
      <c r="P70" s="18"/>
      <c r="Q70" s="70"/>
    </row>
    <row r="71" spans="2:17" ht="18" customHeight="1">
      <c r="B71" s="386"/>
      <c r="C71" s="707" t="s">
        <v>2049</v>
      </c>
      <c r="D71" s="707" t="s">
        <v>2049</v>
      </c>
      <c r="E71" s="778" t="s">
        <v>2084</v>
      </c>
      <c r="F71" s="732">
        <v>10</v>
      </c>
      <c r="G71" s="778">
        <v>26</v>
      </c>
      <c r="H71" s="23">
        <f t="shared" si="2"/>
        <v>260</v>
      </c>
      <c r="I71" s="41"/>
      <c r="J71" s="76" t="s">
        <v>2085</v>
      </c>
      <c r="K71" s="131"/>
      <c r="L71" s="38"/>
      <c r="M71" s="18"/>
      <c r="N71" s="69"/>
      <c r="O71" s="209"/>
      <c r="P71" s="18"/>
      <c r="Q71" s="70"/>
    </row>
    <row r="72" spans="2:17" ht="18" customHeight="1">
      <c r="B72" s="386"/>
      <c r="C72" s="707" t="s">
        <v>2049</v>
      </c>
      <c r="D72" s="707" t="s">
        <v>2049</v>
      </c>
      <c r="E72" s="778" t="s">
        <v>2108</v>
      </c>
      <c r="F72" s="732">
        <v>4</v>
      </c>
      <c r="G72" s="778">
        <v>800</v>
      </c>
      <c r="H72" s="23">
        <f t="shared" si="2"/>
        <v>3200</v>
      </c>
      <c r="I72" s="41"/>
      <c r="J72" s="76" t="s">
        <v>2109</v>
      </c>
      <c r="K72" s="131"/>
      <c r="L72" s="38"/>
      <c r="M72" s="18"/>
      <c r="N72" s="69"/>
      <c r="O72" s="209"/>
      <c r="P72" s="18"/>
      <c r="Q72" s="70"/>
    </row>
    <row r="73" spans="2:17" ht="18" customHeight="1">
      <c r="B73" s="386"/>
      <c r="C73" s="707" t="s">
        <v>2049</v>
      </c>
      <c r="D73" s="707" t="s">
        <v>2049</v>
      </c>
      <c r="E73" s="778" t="s">
        <v>2168</v>
      </c>
      <c r="F73" s="732">
        <v>8</v>
      </c>
      <c r="G73" s="778">
        <v>72</v>
      </c>
      <c r="H73" s="23">
        <f t="shared" si="2"/>
        <v>576</v>
      </c>
      <c r="I73" s="41"/>
      <c r="J73" s="76" t="s">
        <v>2169</v>
      </c>
      <c r="K73" s="131"/>
      <c r="L73" s="38"/>
      <c r="M73" s="18"/>
      <c r="N73" s="69"/>
      <c r="O73" s="209"/>
      <c r="P73" s="18"/>
      <c r="Q73" s="70"/>
    </row>
    <row r="74" spans="2:17" ht="18" customHeight="1">
      <c r="B74" s="386"/>
      <c r="C74" s="707" t="s">
        <v>2049</v>
      </c>
      <c r="D74" s="707" t="s">
        <v>2049</v>
      </c>
      <c r="E74" s="778" t="s">
        <v>2093</v>
      </c>
      <c r="F74" s="732">
        <v>10</v>
      </c>
      <c r="G74" s="778">
        <v>30</v>
      </c>
      <c r="H74" s="23">
        <f t="shared" si="2"/>
        <v>300</v>
      </c>
      <c r="I74" s="41"/>
      <c r="J74" s="76" t="s">
        <v>2170</v>
      </c>
      <c r="K74" s="131"/>
      <c r="L74" s="38"/>
      <c r="M74" s="18"/>
      <c r="N74" s="69"/>
      <c r="O74" s="209"/>
      <c r="P74" s="18"/>
      <c r="Q74" s="70"/>
    </row>
    <row r="75" spans="2:17" ht="18" customHeight="1">
      <c r="B75" s="386"/>
      <c r="C75" s="707"/>
      <c r="D75" s="707"/>
      <c r="E75" s="712">
        <f>SUM(H65:H74)</f>
        <v>78592</v>
      </c>
      <c r="F75" s="109"/>
      <c r="G75" s="20"/>
      <c r="I75" s="41"/>
      <c r="J75" s="76"/>
      <c r="K75" s="131"/>
      <c r="L75" s="38"/>
      <c r="M75" s="18"/>
      <c r="N75" s="69"/>
      <c r="O75" s="209"/>
      <c r="P75" s="18"/>
      <c r="Q75" s="70"/>
    </row>
    <row r="76" spans="2:17" ht="18" customHeight="1">
      <c r="B76" s="386"/>
      <c r="C76" s="15"/>
      <c r="D76" s="15"/>
      <c r="E76" s="43"/>
      <c r="F76" s="66"/>
      <c r="G76" s="23"/>
      <c r="H76" s="23"/>
      <c r="I76" s="614"/>
      <c r="J76" s="36"/>
      <c r="K76" s="131"/>
      <c r="L76" s="38"/>
      <c r="M76" s="18"/>
      <c r="N76" s="69"/>
      <c r="O76" s="209"/>
      <c r="P76" s="18"/>
      <c r="Q76" s="70"/>
    </row>
    <row r="77" spans="2:17" ht="18" customHeight="1">
      <c r="B77" s="703" t="s">
        <v>2110</v>
      </c>
      <c r="C77" s="704"/>
      <c r="D77" s="704"/>
      <c r="E77" s="705"/>
      <c r="F77" s="66"/>
      <c r="G77" s="23"/>
      <c r="H77" s="23"/>
      <c r="I77" s="614"/>
      <c r="J77" s="36"/>
      <c r="K77" s="131"/>
      <c r="L77" s="38"/>
      <c r="M77" s="18"/>
      <c r="N77" s="69"/>
      <c r="O77" s="209"/>
      <c r="P77" s="18"/>
      <c r="Q77" s="70"/>
    </row>
    <row r="78" spans="2:17" ht="18" customHeight="1">
      <c r="B78" s="386"/>
      <c r="C78" s="20" t="s">
        <v>2038</v>
      </c>
      <c r="D78" s="20" t="s">
        <v>2038</v>
      </c>
      <c r="E78" s="26" t="s">
        <v>2111</v>
      </c>
      <c r="F78" s="192"/>
      <c r="G78" s="26">
        <v>16500</v>
      </c>
      <c r="H78" s="26">
        <f t="shared" ref="H78:H86" si="3">F78*G78</f>
        <v>0</v>
      </c>
      <c r="I78" s="21"/>
      <c r="J78" s="26" t="s">
        <v>2112</v>
      </c>
      <c r="K78" s="131"/>
      <c r="L78" s="38"/>
      <c r="M78" s="18"/>
      <c r="N78" s="69"/>
      <c r="O78" s="209"/>
      <c r="P78" s="18"/>
      <c r="Q78" s="70"/>
    </row>
    <row r="79" spans="2:17" ht="18" customHeight="1">
      <c r="B79" s="386"/>
      <c r="C79" s="16" t="s">
        <v>2049</v>
      </c>
      <c r="D79" s="16" t="s">
        <v>2049</v>
      </c>
      <c r="E79" s="131" t="s">
        <v>2113</v>
      </c>
      <c r="F79" s="194"/>
      <c r="G79" s="23">
        <v>1080</v>
      </c>
      <c r="H79" s="23">
        <f t="shared" si="3"/>
        <v>0</v>
      </c>
      <c r="I79" s="41"/>
      <c r="J79" s="38" t="s">
        <v>2114</v>
      </c>
      <c r="K79" s="131"/>
      <c r="L79" s="38"/>
      <c r="M79" s="18"/>
      <c r="N79" s="69"/>
      <c r="O79" s="209"/>
      <c r="P79" s="18"/>
      <c r="Q79" s="70"/>
    </row>
    <row r="80" spans="2:17" ht="18" customHeight="1">
      <c r="B80" s="386"/>
      <c r="C80" s="16" t="s">
        <v>2049</v>
      </c>
      <c r="D80" s="16" t="s">
        <v>2049</v>
      </c>
      <c r="E80" s="131" t="s">
        <v>1655</v>
      </c>
      <c r="F80" s="194"/>
      <c r="G80" s="23">
        <v>3350</v>
      </c>
      <c r="H80" s="23">
        <f t="shared" si="3"/>
        <v>0</v>
      </c>
      <c r="I80" s="41"/>
      <c r="J80" s="38" t="s">
        <v>2115</v>
      </c>
      <c r="K80" s="131"/>
      <c r="L80" s="38"/>
      <c r="M80" s="18"/>
      <c r="N80" s="69"/>
      <c r="O80" s="209"/>
      <c r="P80" s="18"/>
      <c r="Q80" s="70"/>
    </row>
    <row r="81" spans="2:17" ht="18" customHeight="1">
      <c r="B81" s="386"/>
      <c r="C81" s="16" t="s">
        <v>2049</v>
      </c>
      <c r="D81" s="16" t="s">
        <v>2049</v>
      </c>
      <c r="E81" s="131" t="s">
        <v>2116</v>
      </c>
      <c r="F81" s="194"/>
      <c r="G81" s="23">
        <v>3022</v>
      </c>
      <c r="H81" s="23">
        <f t="shared" si="3"/>
        <v>0</v>
      </c>
      <c r="I81" s="41"/>
      <c r="J81" s="38" t="s">
        <v>2117</v>
      </c>
      <c r="K81" s="131"/>
      <c r="L81" s="38"/>
      <c r="M81" s="18"/>
      <c r="N81" s="69"/>
      <c r="O81" s="209"/>
      <c r="P81" s="18"/>
      <c r="Q81" s="70"/>
    </row>
    <row r="82" spans="2:17" ht="18" customHeight="1">
      <c r="B82" s="386"/>
      <c r="C82" s="16" t="s">
        <v>2049</v>
      </c>
      <c r="D82" s="16" t="s">
        <v>2049</v>
      </c>
      <c r="E82" s="131" t="s">
        <v>2118</v>
      </c>
      <c r="F82" s="194"/>
      <c r="G82" s="23">
        <v>5719</v>
      </c>
      <c r="H82" s="23">
        <f t="shared" si="3"/>
        <v>0</v>
      </c>
      <c r="I82" s="41"/>
      <c r="J82" s="38" t="s">
        <v>2119</v>
      </c>
      <c r="K82" s="131"/>
      <c r="L82" s="38"/>
      <c r="M82" s="18"/>
      <c r="N82" s="69"/>
      <c r="O82" s="209"/>
      <c r="P82" s="18"/>
      <c r="Q82" s="70"/>
    </row>
    <row r="83" spans="2:17" ht="18" customHeight="1">
      <c r="B83" s="386"/>
      <c r="C83" s="16" t="s">
        <v>2049</v>
      </c>
      <c r="D83" s="16" t="s">
        <v>2049</v>
      </c>
      <c r="E83" s="131" t="s">
        <v>2120</v>
      </c>
      <c r="F83" s="194"/>
      <c r="G83" s="23">
        <v>460</v>
      </c>
      <c r="H83" s="23">
        <f t="shared" si="3"/>
        <v>0</v>
      </c>
      <c r="I83" s="41"/>
      <c r="J83" s="38" t="s">
        <v>2121</v>
      </c>
      <c r="K83" s="131"/>
      <c r="L83" s="38"/>
      <c r="M83" s="18"/>
      <c r="N83" s="69"/>
      <c r="O83" s="209"/>
      <c r="P83" s="18"/>
      <c r="Q83" s="70"/>
    </row>
    <row r="84" spans="2:17" ht="18" customHeight="1">
      <c r="B84" s="386"/>
      <c r="C84" s="16" t="s">
        <v>2049</v>
      </c>
      <c r="D84" s="16" t="s">
        <v>2049</v>
      </c>
      <c r="E84" s="131" t="s">
        <v>2122</v>
      </c>
      <c r="F84" s="194"/>
      <c r="G84" s="23">
        <v>2060</v>
      </c>
      <c r="H84" s="23">
        <f t="shared" si="3"/>
        <v>0</v>
      </c>
      <c r="I84" s="41"/>
      <c r="J84" s="38" t="s">
        <v>2123</v>
      </c>
      <c r="K84" s="131"/>
      <c r="L84" s="38"/>
      <c r="M84" s="18"/>
      <c r="N84" s="69"/>
      <c r="O84" s="209"/>
      <c r="P84" s="18"/>
      <c r="Q84" s="70"/>
    </row>
    <row r="85" spans="2:17" ht="18" customHeight="1">
      <c r="B85" s="386"/>
      <c r="C85" s="15" t="s">
        <v>2049</v>
      </c>
      <c r="D85" s="15" t="s">
        <v>2049</v>
      </c>
      <c r="E85" s="131" t="s">
        <v>2124</v>
      </c>
      <c r="F85" s="192"/>
      <c r="G85" s="23">
        <v>622</v>
      </c>
      <c r="H85" s="23">
        <f t="shared" si="3"/>
        <v>0</v>
      </c>
      <c r="I85" s="23"/>
      <c r="J85" s="26" t="s">
        <v>2125</v>
      </c>
      <c r="K85" s="131"/>
      <c r="L85" s="38"/>
      <c r="M85" s="18"/>
      <c r="N85" s="69"/>
      <c r="O85" s="209"/>
      <c r="P85" s="18"/>
      <c r="Q85" s="70"/>
    </row>
    <row r="86" spans="2:17" ht="18" customHeight="1">
      <c r="B86" s="386"/>
      <c r="C86" s="15" t="s">
        <v>2049</v>
      </c>
      <c r="D86" s="15" t="s">
        <v>2049</v>
      </c>
      <c r="E86" s="26" t="s">
        <v>2126</v>
      </c>
      <c r="F86" s="26">
        <v>1</v>
      </c>
      <c r="G86" s="23">
        <v>3000</v>
      </c>
      <c r="H86" s="23">
        <f t="shared" si="3"/>
        <v>3000</v>
      </c>
      <c r="I86" s="23"/>
      <c r="J86" s="26" t="s">
        <v>2126</v>
      </c>
      <c r="K86" s="131"/>
      <c r="L86" s="38"/>
      <c r="M86" s="18"/>
      <c r="N86" s="69"/>
      <c r="O86" s="209"/>
      <c r="P86" s="18"/>
      <c r="Q86" s="70"/>
    </row>
    <row r="87" spans="2:17" ht="18" customHeight="1">
      <c r="B87" s="386"/>
      <c r="C87" s="20"/>
      <c r="D87" s="20"/>
      <c r="E87" s="712">
        <f>SUM(H78:H86)</f>
        <v>3000</v>
      </c>
      <c r="F87" s="109"/>
      <c r="G87" s="20"/>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386"/>
      <c r="C93" s="20"/>
      <c r="D93" s="20"/>
      <c r="E93" s="20"/>
      <c r="F93" s="109"/>
      <c r="G93" s="20"/>
      <c r="H93" s="23"/>
      <c r="I93" s="41"/>
      <c r="J93" s="76"/>
      <c r="K93" s="131"/>
      <c r="L93" s="38"/>
      <c r="M93" s="18"/>
      <c r="N93" s="69"/>
      <c r="O93" s="209"/>
      <c r="P93" s="18"/>
      <c r="Q93" s="70"/>
    </row>
    <row r="94" spans="2:17" ht="18" customHeight="1">
      <c r="B94" s="16"/>
      <c r="C94" s="15"/>
      <c r="D94" s="15"/>
      <c r="E94" s="131" t="s">
        <v>2127</v>
      </c>
      <c r="F94" s="66"/>
      <c r="G94" s="23"/>
      <c r="H94" s="23">
        <f>F94*G94</f>
        <v>0</v>
      </c>
      <c r="I94" s="41"/>
      <c r="J94" s="162" t="s">
        <v>2128</v>
      </c>
      <c r="K94" s="131"/>
      <c r="L94" s="38"/>
      <c r="M94" s="18"/>
      <c r="N94" s="69"/>
      <c r="O94" s="209"/>
      <c r="P94" s="18"/>
      <c r="Q94" s="70"/>
    </row>
    <row r="95" spans="2:17" ht="18" customHeight="1">
      <c r="B95" s="16"/>
      <c r="C95" s="16"/>
      <c r="D95" s="16"/>
      <c r="E95" s="131" t="s">
        <v>1139</v>
      </c>
      <c r="F95" s="66"/>
      <c r="G95" s="23">
        <v>5000</v>
      </c>
      <c r="H95" s="23">
        <f>F95*G95</f>
        <v>0</v>
      </c>
      <c r="I95" s="41"/>
      <c r="J95" s="162" t="s">
        <v>2129</v>
      </c>
      <c r="K95" s="131"/>
      <c r="L95" s="38"/>
      <c r="M95" s="18"/>
      <c r="N95" s="69"/>
      <c r="O95" s="209"/>
      <c r="P95" s="18"/>
      <c r="Q95" s="70"/>
    </row>
    <row r="96" spans="2:17" ht="18" customHeight="1">
      <c r="B96" s="16"/>
      <c r="C96" s="16"/>
      <c r="D96" s="16"/>
      <c r="E96" s="131" t="s">
        <v>2130</v>
      </c>
      <c r="F96" s="23"/>
      <c r="G96" s="23"/>
      <c r="H96" s="23">
        <f>F96*G96</f>
        <v>0</v>
      </c>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6"/>
      <c r="D105" s="16"/>
      <c r="E105" s="131"/>
      <c r="F105" s="23"/>
      <c r="G105" s="23"/>
      <c r="H105" s="23"/>
      <c r="I105" s="41"/>
      <c r="J105" s="38"/>
      <c r="K105" s="131"/>
      <c r="L105" s="38"/>
      <c r="M105" s="18"/>
      <c r="N105" s="69"/>
      <c r="O105" s="209"/>
      <c r="P105" s="18"/>
      <c r="Q105" s="70"/>
    </row>
    <row r="106" spans="2:17" ht="18" customHeight="1">
      <c r="B106" s="16"/>
      <c r="C106" s="15"/>
      <c r="D106" s="15"/>
      <c r="E106" s="131"/>
      <c r="F106" s="26"/>
      <c r="G106" s="23"/>
      <c r="H106" s="23"/>
      <c r="I106" s="23"/>
      <c r="J106" s="26"/>
      <c r="K106" s="26"/>
      <c r="L106" s="16"/>
      <c r="M106" s="18"/>
      <c r="N106" s="26"/>
      <c r="O106" s="21"/>
      <c r="P106" s="18"/>
      <c r="Q106" s="70"/>
    </row>
    <row r="107" spans="2:17" ht="18" customHeight="1">
      <c r="B107" s="16"/>
      <c r="C107" s="26"/>
      <c r="D107" s="26"/>
      <c r="E107" s="26"/>
      <c r="F107" s="26"/>
      <c r="G107" s="26"/>
      <c r="H107" s="26"/>
      <c r="I107" s="21"/>
      <c r="J107" s="26"/>
      <c r="K107" s="26"/>
      <c r="L107" s="16"/>
      <c r="M107" s="18"/>
      <c r="N107" s="26"/>
      <c r="O107" s="21"/>
      <c r="P107" s="18"/>
      <c r="Q107" s="210"/>
    </row>
    <row r="108" spans="2:17" ht="18" customHeight="1">
      <c r="B108" s="16"/>
      <c r="C108" s="26"/>
      <c r="D108" s="26"/>
      <c r="E108" s="26"/>
      <c r="F108" s="26"/>
      <c r="G108" s="26"/>
      <c r="H108" s="26"/>
      <c r="I108" s="21"/>
      <c r="J108" s="26"/>
      <c r="K108" s="26"/>
      <c r="L108" s="16"/>
      <c r="M108" s="16"/>
      <c r="N108" s="26"/>
      <c r="O108" s="21"/>
      <c r="P108" s="210"/>
      <c r="Q108" s="210"/>
    </row>
    <row r="109" spans="2:17" ht="18" customHeight="1"/>
    <row r="110" spans="2:17" ht="18" customHeight="1"/>
    <row r="111" spans="2:17" ht="18" customHeight="1"/>
    <row r="112" spans="2:17" ht="18" customHeight="1"/>
    <row r="113" spans="2:17" ht="18" customHeight="1"/>
    <row r="114" spans="2:17" ht="18" customHeight="1"/>
    <row r="115" spans="2:17" ht="18" customHeight="1"/>
    <row r="116" spans="2:17" ht="18" customHeight="1"/>
    <row r="117" spans="2:17" s="745" customFormat="1">
      <c r="B117" s="739"/>
      <c r="C117" s="740"/>
      <c r="D117" s="740"/>
      <c r="E117" s="741"/>
      <c r="F117" s="742"/>
      <c r="G117" s="742"/>
      <c r="H117" s="742"/>
      <c r="I117" s="743"/>
      <c r="J117" s="744"/>
      <c r="K117" s="741"/>
      <c r="L117" s="739"/>
      <c r="M117" s="739"/>
      <c r="O117" s="746"/>
      <c r="P117" s="747"/>
      <c r="Q117" s="747"/>
    </row>
    <row r="118" spans="2:17">
      <c r="B118" s="716"/>
      <c r="C118" s="722"/>
      <c r="D118" s="722"/>
      <c r="E118" s="748"/>
      <c r="F118" s="749"/>
      <c r="G118" s="749"/>
      <c r="H118" s="749"/>
      <c r="I118" s="750"/>
      <c r="J118" s="751"/>
      <c r="K118" s="748"/>
    </row>
    <row r="119" spans="2:17">
      <c r="B119" s="15"/>
      <c r="C119" s="15"/>
      <c r="D119" s="15"/>
      <c r="E119" s="131"/>
      <c r="F119" s="23"/>
      <c r="G119" s="23"/>
      <c r="H119" s="23"/>
      <c r="I119" s="41"/>
      <c r="J119" s="38"/>
      <c r="K119" s="131"/>
    </row>
    <row r="120" spans="2:17">
      <c r="B120" s="15"/>
      <c r="C120" s="15"/>
      <c r="D120" s="15"/>
      <c r="E120" s="131"/>
      <c r="F120" s="23"/>
      <c r="G120" s="23"/>
      <c r="H120" s="23"/>
      <c r="I120" s="41"/>
      <c r="J120" s="38"/>
      <c r="K120" s="131"/>
    </row>
    <row r="121" spans="2:17">
      <c r="B121" s="15"/>
      <c r="C121" s="15"/>
      <c r="D121" s="15"/>
      <c r="E121" s="131"/>
      <c r="F121" s="23"/>
      <c r="G121" s="23"/>
      <c r="H121" s="23"/>
      <c r="I121" s="41"/>
      <c r="J121" s="38"/>
      <c r="K121" s="131"/>
    </row>
  </sheetData>
  <autoFilter ref="B8:O8" xr:uid="{B9F14C04-701A-487D-B5CB-23A38FCEB2F0}"/>
  <mergeCells count="10">
    <mergeCell ref="B10:E10"/>
    <mergeCell ref="B39:E39"/>
    <mergeCell ref="B63:E63"/>
    <mergeCell ref="B77:E77"/>
    <mergeCell ref="B2:D2"/>
    <mergeCell ref="G2:I2"/>
    <mergeCell ref="B3:D3"/>
    <mergeCell ref="B4:D4"/>
    <mergeCell ref="B5:D5"/>
    <mergeCell ref="B6:D6"/>
  </mergeCells>
  <phoneticPr fontId="3"/>
  <dataValidations count="1">
    <dataValidation imeMode="hiragana" allowBlank="1" showInputMessage="1" showErrorMessage="1" sqref="J76:J77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2:J65613 JF65612:JF65613 TB65612:TB65613 ACX65612:ACX65613 AMT65612:AMT65613 AWP65612:AWP65613 BGL65612:BGL65613 BQH65612:BQH65613 CAD65612:CAD65613 CJZ65612:CJZ65613 CTV65612:CTV65613 DDR65612:DDR65613 DNN65612:DNN65613 DXJ65612:DXJ65613 EHF65612:EHF65613 ERB65612:ERB65613 FAX65612:FAX65613 FKT65612:FKT65613 FUP65612:FUP65613 GEL65612:GEL65613 GOH65612:GOH65613 GYD65612:GYD65613 HHZ65612:HHZ65613 HRV65612:HRV65613 IBR65612:IBR65613 ILN65612:ILN65613 IVJ65612:IVJ65613 JFF65612:JFF65613 JPB65612:JPB65613 JYX65612:JYX65613 KIT65612:KIT65613 KSP65612:KSP65613 LCL65612:LCL65613 LMH65612:LMH65613 LWD65612:LWD65613 MFZ65612:MFZ65613 MPV65612:MPV65613 MZR65612:MZR65613 NJN65612:NJN65613 NTJ65612:NTJ65613 ODF65612:ODF65613 ONB65612:ONB65613 OWX65612:OWX65613 PGT65612:PGT65613 PQP65612:PQP65613 QAL65612:QAL65613 QKH65612:QKH65613 QUD65612:QUD65613 RDZ65612:RDZ65613 RNV65612:RNV65613 RXR65612:RXR65613 SHN65612:SHN65613 SRJ65612:SRJ65613 TBF65612:TBF65613 TLB65612:TLB65613 TUX65612:TUX65613 UET65612:UET65613 UOP65612:UOP65613 UYL65612:UYL65613 VIH65612:VIH65613 VSD65612:VSD65613 WBZ65612:WBZ65613 WLV65612:WLV65613 WVR65612:WVR65613 J131148:J131149 JF131148:JF131149 TB131148:TB131149 ACX131148:ACX131149 AMT131148:AMT131149 AWP131148:AWP131149 BGL131148:BGL131149 BQH131148:BQH131149 CAD131148:CAD131149 CJZ131148:CJZ131149 CTV131148:CTV131149 DDR131148:DDR131149 DNN131148:DNN131149 DXJ131148:DXJ131149 EHF131148:EHF131149 ERB131148:ERB131149 FAX131148:FAX131149 FKT131148:FKT131149 FUP131148:FUP131149 GEL131148:GEL131149 GOH131148:GOH131149 GYD131148:GYD131149 HHZ131148:HHZ131149 HRV131148:HRV131149 IBR131148:IBR131149 ILN131148:ILN131149 IVJ131148:IVJ131149 JFF131148:JFF131149 JPB131148:JPB131149 JYX131148:JYX131149 KIT131148:KIT131149 KSP131148:KSP131149 LCL131148:LCL131149 LMH131148:LMH131149 LWD131148:LWD131149 MFZ131148:MFZ131149 MPV131148:MPV131149 MZR131148:MZR131149 NJN131148:NJN131149 NTJ131148:NTJ131149 ODF131148:ODF131149 ONB131148:ONB131149 OWX131148:OWX131149 PGT131148:PGT131149 PQP131148:PQP131149 QAL131148:QAL131149 QKH131148:QKH131149 QUD131148:QUD131149 RDZ131148:RDZ131149 RNV131148:RNV131149 RXR131148:RXR131149 SHN131148:SHN131149 SRJ131148:SRJ131149 TBF131148:TBF131149 TLB131148:TLB131149 TUX131148:TUX131149 UET131148:UET131149 UOP131148:UOP131149 UYL131148:UYL131149 VIH131148:VIH131149 VSD131148:VSD131149 WBZ131148:WBZ131149 WLV131148:WLV131149 WVR131148:WVR131149 J196684:J196685 JF196684:JF196685 TB196684:TB196685 ACX196684:ACX196685 AMT196684:AMT196685 AWP196684:AWP196685 BGL196684:BGL196685 BQH196684:BQH196685 CAD196684:CAD196685 CJZ196684:CJZ196685 CTV196684:CTV196685 DDR196684:DDR196685 DNN196684:DNN196685 DXJ196684:DXJ196685 EHF196684:EHF196685 ERB196684:ERB196685 FAX196684:FAX196685 FKT196684:FKT196685 FUP196684:FUP196685 GEL196684:GEL196685 GOH196684:GOH196685 GYD196684:GYD196685 HHZ196684:HHZ196685 HRV196684:HRV196685 IBR196684:IBR196685 ILN196684:ILN196685 IVJ196684:IVJ196685 JFF196684:JFF196685 JPB196684:JPB196685 JYX196684:JYX196685 KIT196684:KIT196685 KSP196684:KSP196685 LCL196684:LCL196685 LMH196684:LMH196685 LWD196684:LWD196685 MFZ196684:MFZ196685 MPV196684:MPV196685 MZR196684:MZR196685 NJN196684:NJN196685 NTJ196684:NTJ196685 ODF196684:ODF196685 ONB196684:ONB196685 OWX196684:OWX196685 PGT196684:PGT196685 PQP196684:PQP196685 QAL196684:QAL196685 QKH196684:QKH196685 QUD196684:QUD196685 RDZ196684:RDZ196685 RNV196684:RNV196685 RXR196684:RXR196685 SHN196684:SHN196685 SRJ196684:SRJ196685 TBF196684:TBF196685 TLB196684:TLB196685 TUX196684:TUX196685 UET196684:UET196685 UOP196684:UOP196685 UYL196684:UYL196685 VIH196684:VIH196685 VSD196684:VSD196685 WBZ196684:WBZ196685 WLV196684:WLV196685 WVR196684:WVR196685 J262220:J262221 JF262220:JF262221 TB262220:TB262221 ACX262220:ACX262221 AMT262220:AMT262221 AWP262220:AWP262221 BGL262220:BGL262221 BQH262220:BQH262221 CAD262220:CAD262221 CJZ262220:CJZ262221 CTV262220:CTV262221 DDR262220:DDR262221 DNN262220:DNN262221 DXJ262220:DXJ262221 EHF262220:EHF262221 ERB262220:ERB262221 FAX262220:FAX262221 FKT262220:FKT262221 FUP262220:FUP262221 GEL262220:GEL262221 GOH262220:GOH262221 GYD262220:GYD262221 HHZ262220:HHZ262221 HRV262220:HRV262221 IBR262220:IBR262221 ILN262220:ILN262221 IVJ262220:IVJ262221 JFF262220:JFF262221 JPB262220:JPB262221 JYX262220:JYX262221 KIT262220:KIT262221 KSP262220:KSP262221 LCL262220:LCL262221 LMH262220:LMH262221 LWD262220:LWD262221 MFZ262220:MFZ262221 MPV262220:MPV262221 MZR262220:MZR262221 NJN262220:NJN262221 NTJ262220:NTJ262221 ODF262220:ODF262221 ONB262220:ONB262221 OWX262220:OWX262221 PGT262220:PGT262221 PQP262220:PQP262221 QAL262220:QAL262221 QKH262220:QKH262221 QUD262220:QUD262221 RDZ262220:RDZ262221 RNV262220:RNV262221 RXR262220:RXR262221 SHN262220:SHN262221 SRJ262220:SRJ262221 TBF262220:TBF262221 TLB262220:TLB262221 TUX262220:TUX262221 UET262220:UET262221 UOP262220:UOP262221 UYL262220:UYL262221 VIH262220:VIH262221 VSD262220:VSD262221 WBZ262220:WBZ262221 WLV262220:WLV262221 WVR262220:WVR262221 J327756:J327757 JF327756:JF327757 TB327756:TB327757 ACX327756:ACX327757 AMT327756:AMT327757 AWP327756:AWP327757 BGL327756:BGL327757 BQH327756:BQH327757 CAD327756:CAD327757 CJZ327756:CJZ327757 CTV327756:CTV327757 DDR327756:DDR327757 DNN327756:DNN327757 DXJ327756:DXJ327757 EHF327756:EHF327757 ERB327756:ERB327757 FAX327756:FAX327757 FKT327756:FKT327757 FUP327756:FUP327757 GEL327756:GEL327757 GOH327756:GOH327757 GYD327756:GYD327757 HHZ327756:HHZ327757 HRV327756:HRV327757 IBR327756:IBR327757 ILN327756:ILN327757 IVJ327756:IVJ327757 JFF327756:JFF327757 JPB327756:JPB327757 JYX327756:JYX327757 KIT327756:KIT327757 KSP327756:KSP327757 LCL327756:LCL327757 LMH327756:LMH327757 LWD327756:LWD327757 MFZ327756:MFZ327757 MPV327756:MPV327757 MZR327756:MZR327757 NJN327756:NJN327757 NTJ327756:NTJ327757 ODF327756:ODF327757 ONB327756:ONB327757 OWX327756:OWX327757 PGT327756:PGT327757 PQP327756:PQP327757 QAL327756:QAL327757 QKH327756:QKH327757 QUD327756:QUD327757 RDZ327756:RDZ327757 RNV327756:RNV327757 RXR327756:RXR327757 SHN327756:SHN327757 SRJ327756:SRJ327757 TBF327756:TBF327757 TLB327756:TLB327757 TUX327756:TUX327757 UET327756:UET327757 UOP327756:UOP327757 UYL327756:UYL327757 VIH327756:VIH327757 VSD327756:VSD327757 WBZ327756:WBZ327757 WLV327756:WLV327757 WVR327756:WVR327757 J393292:J393293 JF393292:JF393293 TB393292:TB393293 ACX393292:ACX393293 AMT393292:AMT393293 AWP393292:AWP393293 BGL393292:BGL393293 BQH393292:BQH393293 CAD393292:CAD393293 CJZ393292:CJZ393293 CTV393292:CTV393293 DDR393292:DDR393293 DNN393292:DNN393293 DXJ393292:DXJ393293 EHF393292:EHF393293 ERB393292:ERB393293 FAX393292:FAX393293 FKT393292:FKT393293 FUP393292:FUP393293 GEL393292:GEL393293 GOH393292:GOH393293 GYD393292:GYD393293 HHZ393292:HHZ393293 HRV393292:HRV393293 IBR393292:IBR393293 ILN393292:ILN393293 IVJ393292:IVJ393293 JFF393292:JFF393293 JPB393292:JPB393293 JYX393292:JYX393293 KIT393292:KIT393293 KSP393292:KSP393293 LCL393292:LCL393293 LMH393292:LMH393293 LWD393292:LWD393293 MFZ393292:MFZ393293 MPV393292:MPV393293 MZR393292:MZR393293 NJN393292:NJN393293 NTJ393292:NTJ393293 ODF393292:ODF393293 ONB393292:ONB393293 OWX393292:OWX393293 PGT393292:PGT393293 PQP393292:PQP393293 QAL393292:QAL393293 QKH393292:QKH393293 QUD393292:QUD393293 RDZ393292:RDZ393293 RNV393292:RNV393293 RXR393292:RXR393293 SHN393292:SHN393293 SRJ393292:SRJ393293 TBF393292:TBF393293 TLB393292:TLB393293 TUX393292:TUX393293 UET393292:UET393293 UOP393292:UOP393293 UYL393292:UYL393293 VIH393292:VIH393293 VSD393292:VSD393293 WBZ393292:WBZ393293 WLV393292:WLV393293 WVR393292:WVR393293 J458828:J458829 JF458828:JF458829 TB458828:TB458829 ACX458828:ACX458829 AMT458828:AMT458829 AWP458828:AWP458829 BGL458828:BGL458829 BQH458828:BQH458829 CAD458828:CAD458829 CJZ458828:CJZ458829 CTV458828:CTV458829 DDR458828:DDR458829 DNN458828:DNN458829 DXJ458828:DXJ458829 EHF458828:EHF458829 ERB458828:ERB458829 FAX458828:FAX458829 FKT458828:FKT458829 FUP458828:FUP458829 GEL458828:GEL458829 GOH458828:GOH458829 GYD458828:GYD458829 HHZ458828:HHZ458829 HRV458828:HRV458829 IBR458828:IBR458829 ILN458828:ILN458829 IVJ458828:IVJ458829 JFF458828:JFF458829 JPB458828:JPB458829 JYX458828:JYX458829 KIT458828:KIT458829 KSP458828:KSP458829 LCL458828:LCL458829 LMH458828:LMH458829 LWD458828:LWD458829 MFZ458828:MFZ458829 MPV458828:MPV458829 MZR458828:MZR458829 NJN458828:NJN458829 NTJ458828:NTJ458829 ODF458828:ODF458829 ONB458828:ONB458829 OWX458828:OWX458829 PGT458828:PGT458829 PQP458828:PQP458829 QAL458828:QAL458829 QKH458828:QKH458829 QUD458828:QUD458829 RDZ458828:RDZ458829 RNV458828:RNV458829 RXR458828:RXR458829 SHN458828:SHN458829 SRJ458828:SRJ458829 TBF458828:TBF458829 TLB458828:TLB458829 TUX458828:TUX458829 UET458828:UET458829 UOP458828:UOP458829 UYL458828:UYL458829 VIH458828:VIH458829 VSD458828:VSD458829 WBZ458828:WBZ458829 WLV458828:WLV458829 WVR458828:WVR458829 J524364:J524365 JF524364:JF524365 TB524364:TB524365 ACX524364:ACX524365 AMT524364:AMT524365 AWP524364:AWP524365 BGL524364:BGL524365 BQH524364:BQH524365 CAD524364:CAD524365 CJZ524364:CJZ524365 CTV524364:CTV524365 DDR524364:DDR524365 DNN524364:DNN524365 DXJ524364:DXJ524365 EHF524364:EHF524365 ERB524364:ERB524365 FAX524364:FAX524365 FKT524364:FKT524365 FUP524364:FUP524365 GEL524364:GEL524365 GOH524364:GOH524365 GYD524364:GYD524365 HHZ524364:HHZ524365 HRV524364:HRV524365 IBR524364:IBR524365 ILN524364:ILN524365 IVJ524364:IVJ524365 JFF524364:JFF524365 JPB524364:JPB524365 JYX524364:JYX524365 KIT524364:KIT524365 KSP524364:KSP524365 LCL524364:LCL524365 LMH524364:LMH524365 LWD524364:LWD524365 MFZ524364:MFZ524365 MPV524364:MPV524365 MZR524364:MZR524365 NJN524364:NJN524365 NTJ524364:NTJ524365 ODF524364:ODF524365 ONB524364:ONB524365 OWX524364:OWX524365 PGT524364:PGT524365 PQP524364:PQP524365 QAL524364:QAL524365 QKH524364:QKH524365 QUD524364:QUD524365 RDZ524364:RDZ524365 RNV524364:RNV524365 RXR524364:RXR524365 SHN524364:SHN524365 SRJ524364:SRJ524365 TBF524364:TBF524365 TLB524364:TLB524365 TUX524364:TUX524365 UET524364:UET524365 UOP524364:UOP524365 UYL524364:UYL524365 VIH524364:VIH524365 VSD524364:VSD524365 WBZ524364:WBZ524365 WLV524364:WLV524365 WVR524364:WVR524365 J589900:J589901 JF589900:JF589901 TB589900:TB589901 ACX589900:ACX589901 AMT589900:AMT589901 AWP589900:AWP589901 BGL589900:BGL589901 BQH589900:BQH589901 CAD589900:CAD589901 CJZ589900:CJZ589901 CTV589900:CTV589901 DDR589900:DDR589901 DNN589900:DNN589901 DXJ589900:DXJ589901 EHF589900:EHF589901 ERB589900:ERB589901 FAX589900:FAX589901 FKT589900:FKT589901 FUP589900:FUP589901 GEL589900:GEL589901 GOH589900:GOH589901 GYD589900:GYD589901 HHZ589900:HHZ589901 HRV589900:HRV589901 IBR589900:IBR589901 ILN589900:ILN589901 IVJ589900:IVJ589901 JFF589900:JFF589901 JPB589900:JPB589901 JYX589900:JYX589901 KIT589900:KIT589901 KSP589900:KSP589901 LCL589900:LCL589901 LMH589900:LMH589901 LWD589900:LWD589901 MFZ589900:MFZ589901 MPV589900:MPV589901 MZR589900:MZR589901 NJN589900:NJN589901 NTJ589900:NTJ589901 ODF589900:ODF589901 ONB589900:ONB589901 OWX589900:OWX589901 PGT589900:PGT589901 PQP589900:PQP589901 QAL589900:QAL589901 QKH589900:QKH589901 QUD589900:QUD589901 RDZ589900:RDZ589901 RNV589900:RNV589901 RXR589900:RXR589901 SHN589900:SHN589901 SRJ589900:SRJ589901 TBF589900:TBF589901 TLB589900:TLB589901 TUX589900:TUX589901 UET589900:UET589901 UOP589900:UOP589901 UYL589900:UYL589901 VIH589900:VIH589901 VSD589900:VSD589901 WBZ589900:WBZ589901 WLV589900:WLV589901 WVR589900:WVR589901 J655436:J655437 JF655436:JF655437 TB655436:TB655437 ACX655436:ACX655437 AMT655436:AMT655437 AWP655436:AWP655437 BGL655436:BGL655437 BQH655436:BQH655437 CAD655436:CAD655437 CJZ655436:CJZ655437 CTV655436:CTV655437 DDR655436:DDR655437 DNN655436:DNN655437 DXJ655436:DXJ655437 EHF655436:EHF655437 ERB655436:ERB655437 FAX655436:FAX655437 FKT655436:FKT655437 FUP655436:FUP655437 GEL655436:GEL655437 GOH655436:GOH655437 GYD655436:GYD655437 HHZ655436:HHZ655437 HRV655436:HRV655437 IBR655436:IBR655437 ILN655436:ILN655437 IVJ655436:IVJ655437 JFF655436:JFF655437 JPB655436:JPB655437 JYX655436:JYX655437 KIT655436:KIT655437 KSP655436:KSP655437 LCL655436:LCL655437 LMH655436:LMH655437 LWD655436:LWD655437 MFZ655436:MFZ655437 MPV655436:MPV655437 MZR655436:MZR655437 NJN655436:NJN655437 NTJ655436:NTJ655437 ODF655436:ODF655437 ONB655436:ONB655437 OWX655436:OWX655437 PGT655436:PGT655437 PQP655436:PQP655437 QAL655436:QAL655437 QKH655436:QKH655437 QUD655436:QUD655437 RDZ655436:RDZ655437 RNV655436:RNV655437 RXR655436:RXR655437 SHN655436:SHN655437 SRJ655436:SRJ655437 TBF655436:TBF655437 TLB655436:TLB655437 TUX655436:TUX655437 UET655436:UET655437 UOP655436:UOP655437 UYL655436:UYL655437 VIH655436:VIH655437 VSD655436:VSD655437 WBZ655436:WBZ655437 WLV655436:WLV655437 WVR655436:WVR655437 J720972:J720973 JF720972:JF720973 TB720972:TB720973 ACX720972:ACX720973 AMT720972:AMT720973 AWP720972:AWP720973 BGL720972:BGL720973 BQH720972:BQH720973 CAD720972:CAD720973 CJZ720972:CJZ720973 CTV720972:CTV720973 DDR720972:DDR720973 DNN720972:DNN720973 DXJ720972:DXJ720973 EHF720972:EHF720973 ERB720972:ERB720973 FAX720972:FAX720973 FKT720972:FKT720973 FUP720972:FUP720973 GEL720972:GEL720973 GOH720972:GOH720973 GYD720972:GYD720973 HHZ720972:HHZ720973 HRV720972:HRV720973 IBR720972:IBR720973 ILN720972:ILN720973 IVJ720972:IVJ720973 JFF720972:JFF720973 JPB720972:JPB720973 JYX720972:JYX720973 KIT720972:KIT720973 KSP720972:KSP720973 LCL720972:LCL720973 LMH720972:LMH720973 LWD720972:LWD720973 MFZ720972:MFZ720973 MPV720972:MPV720973 MZR720972:MZR720973 NJN720972:NJN720973 NTJ720972:NTJ720973 ODF720972:ODF720973 ONB720972:ONB720973 OWX720972:OWX720973 PGT720972:PGT720973 PQP720972:PQP720973 QAL720972:QAL720973 QKH720972:QKH720973 QUD720972:QUD720973 RDZ720972:RDZ720973 RNV720972:RNV720973 RXR720972:RXR720973 SHN720972:SHN720973 SRJ720972:SRJ720973 TBF720972:TBF720973 TLB720972:TLB720973 TUX720972:TUX720973 UET720972:UET720973 UOP720972:UOP720973 UYL720972:UYL720973 VIH720972:VIH720973 VSD720972:VSD720973 WBZ720972:WBZ720973 WLV720972:WLV720973 WVR720972:WVR720973 J786508:J786509 JF786508:JF786509 TB786508:TB786509 ACX786508:ACX786509 AMT786508:AMT786509 AWP786508:AWP786509 BGL786508:BGL786509 BQH786508:BQH786509 CAD786508:CAD786509 CJZ786508:CJZ786509 CTV786508:CTV786509 DDR786508:DDR786509 DNN786508:DNN786509 DXJ786508:DXJ786509 EHF786508:EHF786509 ERB786508:ERB786509 FAX786508:FAX786509 FKT786508:FKT786509 FUP786508:FUP786509 GEL786508:GEL786509 GOH786508:GOH786509 GYD786508:GYD786509 HHZ786508:HHZ786509 HRV786508:HRV786509 IBR786508:IBR786509 ILN786508:ILN786509 IVJ786508:IVJ786509 JFF786508:JFF786509 JPB786508:JPB786509 JYX786508:JYX786509 KIT786508:KIT786509 KSP786508:KSP786509 LCL786508:LCL786509 LMH786508:LMH786509 LWD786508:LWD786509 MFZ786508:MFZ786509 MPV786508:MPV786509 MZR786508:MZR786509 NJN786508:NJN786509 NTJ786508:NTJ786509 ODF786508:ODF786509 ONB786508:ONB786509 OWX786508:OWX786509 PGT786508:PGT786509 PQP786508:PQP786509 QAL786508:QAL786509 QKH786508:QKH786509 QUD786508:QUD786509 RDZ786508:RDZ786509 RNV786508:RNV786509 RXR786508:RXR786509 SHN786508:SHN786509 SRJ786508:SRJ786509 TBF786508:TBF786509 TLB786508:TLB786509 TUX786508:TUX786509 UET786508:UET786509 UOP786508:UOP786509 UYL786508:UYL786509 VIH786508:VIH786509 VSD786508:VSD786509 WBZ786508:WBZ786509 WLV786508:WLV786509 WVR786508:WVR786509 J852044:J852045 JF852044:JF852045 TB852044:TB852045 ACX852044:ACX852045 AMT852044:AMT852045 AWP852044:AWP852045 BGL852044:BGL852045 BQH852044:BQH852045 CAD852044:CAD852045 CJZ852044:CJZ852045 CTV852044:CTV852045 DDR852044:DDR852045 DNN852044:DNN852045 DXJ852044:DXJ852045 EHF852044:EHF852045 ERB852044:ERB852045 FAX852044:FAX852045 FKT852044:FKT852045 FUP852044:FUP852045 GEL852044:GEL852045 GOH852044:GOH852045 GYD852044:GYD852045 HHZ852044:HHZ852045 HRV852044:HRV852045 IBR852044:IBR852045 ILN852044:ILN852045 IVJ852044:IVJ852045 JFF852044:JFF852045 JPB852044:JPB852045 JYX852044:JYX852045 KIT852044:KIT852045 KSP852044:KSP852045 LCL852044:LCL852045 LMH852044:LMH852045 LWD852044:LWD852045 MFZ852044:MFZ852045 MPV852044:MPV852045 MZR852044:MZR852045 NJN852044:NJN852045 NTJ852044:NTJ852045 ODF852044:ODF852045 ONB852044:ONB852045 OWX852044:OWX852045 PGT852044:PGT852045 PQP852044:PQP852045 QAL852044:QAL852045 QKH852044:QKH852045 QUD852044:QUD852045 RDZ852044:RDZ852045 RNV852044:RNV852045 RXR852044:RXR852045 SHN852044:SHN852045 SRJ852044:SRJ852045 TBF852044:TBF852045 TLB852044:TLB852045 TUX852044:TUX852045 UET852044:UET852045 UOP852044:UOP852045 UYL852044:UYL852045 VIH852044:VIH852045 VSD852044:VSD852045 WBZ852044:WBZ852045 WLV852044:WLV852045 WVR852044:WVR852045 J917580:J917581 JF917580:JF917581 TB917580:TB917581 ACX917580:ACX917581 AMT917580:AMT917581 AWP917580:AWP917581 BGL917580:BGL917581 BQH917580:BQH917581 CAD917580:CAD917581 CJZ917580:CJZ917581 CTV917580:CTV917581 DDR917580:DDR917581 DNN917580:DNN917581 DXJ917580:DXJ917581 EHF917580:EHF917581 ERB917580:ERB917581 FAX917580:FAX917581 FKT917580:FKT917581 FUP917580:FUP917581 GEL917580:GEL917581 GOH917580:GOH917581 GYD917580:GYD917581 HHZ917580:HHZ917581 HRV917580:HRV917581 IBR917580:IBR917581 ILN917580:ILN917581 IVJ917580:IVJ917581 JFF917580:JFF917581 JPB917580:JPB917581 JYX917580:JYX917581 KIT917580:KIT917581 KSP917580:KSP917581 LCL917580:LCL917581 LMH917580:LMH917581 LWD917580:LWD917581 MFZ917580:MFZ917581 MPV917580:MPV917581 MZR917580:MZR917581 NJN917580:NJN917581 NTJ917580:NTJ917581 ODF917580:ODF917581 ONB917580:ONB917581 OWX917580:OWX917581 PGT917580:PGT917581 PQP917580:PQP917581 QAL917580:QAL917581 QKH917580:QKH917581 QUD917580:QUD917581 RDZ917580:RDZ917581 RNV917580:RNV917581 RXR917580:RXR917581 SHN917580:SHN917581 SRJ917580:SRJ917581 TBF917580:TBF917581 TLB917580:TLB917581 TUX917580:TUX917581 UET917580:UET917581 UOP917580:UOP917581 UYL917580:UYL917581 VIH917580:VIH917581 VSD917580:VSD917581 WBZ917580:WBZ917581 WLV917580:WLV917581 WVR917580:WVR917581 J983116:J983117 JF983116:JF983117 TB983116:TB983117 ACX983116:ACX983117 AMT983116:AMT983117 AWP983116:AWP983117 BGL983116:BGL983117 BQH983116:BQH983117 CAD983116:CAD983117 CJZ983116:CJZ983117 CTV983116:CTV983117 DDR983116:DDR983117 DNN983116:DNN983117 DXJ983116:DXJ983117 EHF983116:EHF983117 ERB983116:ERB983117 FAX983116:FAX983117 FKT983116:FKT983117 FUP983116:FUP983117 GEL983116:GEL983117 GOH983116:GOH983117 GYD983116:GYD983117 HHZ983116:HHZ983117 HRV983116:HRV983117 IBR983116:IBR983117 ILN983116:ILN983117 IVJ983116:IVJ983117 JFF983116:JFF983117 JPB983116:JPB983117 JYX983116:JYX983117 KIT983116:KIT983117 KSP983116:KSP983117 LCL983116:LCL983117 LMH983116:LMH983117 LWD983116:LWD983117 MFZ983116:MFZ983117 MPV983116:MPV983117 MZR983116:MZR983117 NJN983116:NJN983117 NTJ983116:NTJ983117 ODF983116:ODF983117 ONB983116:ONB983117 OWX983116:OWX983117 PGT983116:PGT983117 PQP983116:PQP983117 QAL983116:QAL983117 QKH983116:QKH983117 QUD983116:QUD983117 RDZ983116:RDZ983117 RNV983116:RNV983117 RXR983116:RXR983117 SHN983116:SHN983117 SRJ983116:SRJ983117 TBF983116:TBF983117 TLB983116:TLB983117 TUX983116:TUX983117 UET983116:UET983117 UOP983116:UOP983117 UYL983116:UYL983117 VIH983116:VIH983117 VSD983116:VSD983117 WBZ983116:WBZ983117 WLV983116:WLV983117 WVR983116:WVR983117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6C09B69E-521C-4F1B-98B8-E46225114F5C}"/>
  </dataValidations>
  <pageMargins left="0.2" right="0.2" top="0.75" bottom="0.75" header="0.3" footer="0.3"/>
  <pageSetup paperSize="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5EAA-40DC-4FBF-BD9F-1727935993F3}">
  <dimension ref="B2:Q112"/>
  <sheetViews>
    <sheetView zoomScale="85" zoomScaleNormal="85" workbookViewId="0">
      <pane xSplit="10" ySplit="8" topLeftCell="L28" activePane="bottomRight" state="frozen"/>
      <selection pane="topRight" activeCell="K1" sqref="K1"/>
      <selection pane="bottomLeft" activeCell="A9" sqref="A9"/>
      <selection pane="bottomRight" activeCell="E69" sqref="E69"/>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372293</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2038</v>
      </c>
      <c r="D11" s="20" t="s">
        <v>2038</v>
      </c>
      <c r="E11" s="76" t="s">
        <v>2131</v>
      </c>
      <c r="F11" s="109">
        <v>2</v>
      </c>
      <c r="G11" s="20">
        <v>4500</v>
      </c>
      <c r="H11" s="23">
        <f t="shared" ref="H11:H36" si="0">F11*G11</f>
        <v>9000</v>
      </c>
      <c r="I11" s="41"/>
      <c r="J11" s="76" t="s">
        <v>2131</v>
      </c>
      <c r="K11" s="131"/>
      <c r="L11" s="38"/>
      <c r="M11" s="18"/>
      <c r="N11" s="69"/>
      <c r="O11" s="209"/>
      <c r="P11" s="18"/>
      <c r="Q11" s="70"/>
    </row>
    <row r="12" spans="2:17" ht="18" customHeight="1">
      <c r="B12" s="386">
        <f>+B11+1</f>
        <v>2</v>
      </c>
      <c r="C12" s="20" t="s">
        <v>2038</v>
      </c>
      <c r="D12" s="20" t="s">
        <v>2038</v>
      </c>
      <c r="E12" s="76" t="s">
        <v>2132</v>
      </c>
      <c r="F12" s="109">
        <v>1</v>
      </c>
      <c r="G12" s="20">
        <v>3000</v>
      </c>
      <c r="H12" s="23">
        <f t="shared" si="0"/>
        <v>3000</v>
      </c>
      <c r="I12" s="41"/>
      <c r="J12" s="76" t="s">
        <v>2132</v>
      </c>
      <c r="K12" s="131"/>
      <c r="L12" s="38"/>
      <c r="M12" s="18"/>
      <c r="N12" s="69"/>
      <c r="O12" s="209"/>
      <c r="P12" s="18"/>
      <c r="Q12" s="70"/>
    </row>
    <row r="13" spans="2:17" ht="18" customHeight="1">
      <c r="B13" s="386">
        <f t="shared" ref="B13:B36" si="1">+B12+1</f>
        <v>3</v>
      </c>
      <c r="C13" s="20" t="s">
        <v>2038</v>
      </c>
      <c r="D13" s="20" t="s">
        <v>2038</v>
      </c>
      <c r="E13" s="76" t="s">
        <v>2133</v>
      </c>
      <c r="F13" s="109">
        <v>2</v>
      </c>
      <c r="G13" s="20">
        <v>3500</v>
      </c>
      <c r="H13" s="23">
        <f t="shared" si="0"/>
        <v>7000</v>
      </c>
      <c r="I13" s="41"/>
      <c r="J13" s="76" t="s">
        <v>2133</v>
      </c>
      <c r="K13" s="131"/>
      <c r="L13" s="38"/>
      <c r="M13" s="18"/>
      <c r="N13" s="69"/>
      <c r="O13" s="209"/>
      <c r="P13" s="18"/>
      <c r="Q13" s="70"/>
    </row>
    <row r="14" spans="2:17" ht="18" customHeight="1">
      <c r="B14" s="386">
        <f t="shared" si="1"/>
        <v>4</v>
      </c>
      <c r="C14" s="20" t="s">
        <v>2038</v>
      </c>
      <c r="D14" s="20" t="s">
        <v>2038</v>
      </c>
      <c r="E14" s="76" t="s">
        <v>2134</v>
      </c>
      <c r="F14" s="109">
        <v>1</v>
      </c>
      <c r="G14" s="20">
        <v>4000</v>
      </c>
      <c r="H14" s="23">
        <f t="shared" si="0"/>
        <v>4000</v>
      </c>
      <c r="I14" s="41"/>
      <c r="J14" s="76" t="s">
        <v>2134</v>
      </c>
      <c r="K14" s="131"/>
      <c r="L14" s="38"/>
      <c r="M14" s="18"/>
      <c r="N14" s="69"/>
      <c r="O14" s="209"/>
      <c r="P14" s="18"/>
      <c r="Q14" s="70"/>
    </row>
    <row r="15" spans="2:17" ht="18" customHeight="1">
      <c r="B15" s="386">
        <f t="shared" si="1"/>
        <v>5</v>
      </c>
      <c r="C15" s="20" t="s">
        <v>2038</v>
      </c>
      <c r="D15" s="20" t="s">
        <v>2038</v>
      </c>
      <c r="E15" s="76" t="s">
        <v>2135</v>
      </c>
      <c r="F15" s="109">
        <v>1</v>
      </c>
      <c r="G15" s="20">
        <v>4000</v>
      </c>
      <c r="H15" s="23">
        <f t="shared" si="0"/>
        <v>4000</v>
      </c>
      <c r="I15" s="41"/>
      <c r="J15" s="76" t="s">
        <v>2135</v>
      </c>
      <c r="K15" s="131"/>
      <c r="L15" s="38"/>
      <c r="M15" s="18"/>
      <c r="N15" s="69"/>
      <c r="O15" s="209"/>
      <c r="P15" s="18"/>
      <c r="Q15" s="70"/>
    </row>
    <row r="16" spans="2:17" ht="18" customHeight="1">
      <c r="B16" s="386">
        <f t="shared" si="1"/>
        <v>6</v>
      </c>
      <c r="C16" s="20" t="s">
        <v>2038</v>
      </c>
      <c r="D16" s="20" t="s">
        <v>2038</v>
      </c>
      <c r="E16" s="76" t="s">
        <v>2136</v>
      </c>
      <c r="F16" s="109">
        <v>1</v>
      </c>
      <c r="G16" s="20">
        <v>7500</v>
      </c>
      <c r="H16" s="23">
        <f t="shared" si="0"/>
        <v>7500</v>
      </c>
      <c r="I16" s="41"/>
      <c r="J16" s="76" t="s">
        <v>2136</v>
      </c>
      <c r="K16" s="131"/>
      <c r="L16" s="38"/>
      <c r="M16" s="18"/>
      <c r="N16" s="69"/>
      <c r="O16" s="209"/>
      <c r="P16" s="18"/>
      <c r="Q16" s="70"/>
    </row>
    <row r="17" spans="2:17" ht="18" customHeight="1">
      <c r="B17" s="386">
        <f t="shared" si="1"/>
        <v>7</v>
      </c>
      <c r="C17" s="20" t="s">
        <v>2038</v>
      </c>
      <c r="D17" s="20" t="s">
        <v>2038</v>
      </c>
      <c r="E17" s="76" t="s">
        <v>2137</v>
      </c>
      <c r="F17" s="109">
        <v>1</v>
      </c>
      <c r="G17" s="20">
        <v>4000</v>
      </c>
      <c r="H17" s="23">
        <f t="shared" si="0"/>
        <v>4000</v>
      </c>
      <c r="I17" s="41"/>
      <c r="J17" s="76" t="s">
        <v>2137</v>
      </c>
      <c r="K17" s="131"/>
      <c r="L17" s="38"/>
      <c r="M17" s="18"/>
      <c r="N17" s="69"/>
      <c r="O17" s="209"/>
      <c r="P17" s="18"/>
      <c r="Q17" s="70"/>
    </row>
    <row r="18" spans="2:17" ht="18" customHeight="1">
      <c r="B18" s="386">
        <f t="shared" si="1"/>
        <v>8</v>
      </c>
      <c r="C18" s="20" t="s">
        <v>2038</v>
      </c>
      <c r="D18" s="20" t="s">
        <v>2038</v>
      </c>
      <c r="E18" s="76" t="s">
        <v>2138</v>
      </c>
      <c r="F18" s="109">
        <v>1</v>
      </c>
      <c r="G18" s="20">
        <v>18000</v>
      </c>
      <c r="H18" s="23">
        <f t="shared" si="0"/>
        <v>18000</v>
      </c>
      <c r="I18" s="41"/>
      <c r="J18" s="76" t="s">
        <v>2138</v>
      </c>
      <c r="K18" s="131"/>
      <c r="L18" s="38"/>
      <c r="M18" s="18"/>
      <c r="N18" s="69"/>
      <c r="O18" s="209"/>
      <c r="P18" s="18"/>
      <c r="Q18" s="70"/>
    </row>
    <row r="19" spans="2:17" ht="18" customHeight="1">
      <c r="B19" s="386">
        <f t="shared" si="1"/>
        <v>9</v>
      </c>
      <c r="C19" s="20" t="s">
        <v>2038</v>
      </c>
      <c r="D19" s="20" t="s">
        <v>2038</v>
      </c>
      <c r="E19" s="76" t="s">
        <v>2139</v>
      </c>
      <c r="F19" s="109">
        <v>1</v>
      </c>
      <c r="G19" s="20">
        <v>8000</v>
      </c>
      <c r="H19" s="23">
        <f t="shared" si="0"/>
        <v>8000</v>
      </c>
      <c r="I19" s="41"/>
      <c r="J19" s="76" t="s">
        <v>2139</v>
      </c>
      <c r="K19" s="131"/>
      <c r="L19" s="38"/>
      <c r="M19" s="18"/>
      <c r="N19" s="69"/>
      <c r="O19" s="209"/>
      <c r="P19" s="18"/>
      <c r="Q19" s="70"/>
    </row>
    <row r="20" spans="2:17" ht="18" customHeight="1">
      <c r="B20" s="386">
        <f t="shared" si="1"/>
        <v>10</v>
      </c>
      <c r="C20" s="20" t="s">
        <v>2038</v>
      </c>
      <c r="D20" s="20" t="s">
        <v>2038</v>
      </c>
      <c r="E20" s="76" t="s">
        <v>2140</v>
      </c>
      <c r="F20" s="109">
        <v>1</v>
      </c>
      <c r="G20" s="20">
        <v>3000</v>
      </c>
      <c r="H20" s="23">
        <f t="shared" si="0"/>
        <v>3000</v>
      </c>
      <c r="I20" s="41"/>
      <c r="J20" s="76" t="s">
        <v>2140</v>
      </c>
      <c r="K20" s="131"/>
      <c r="L20" s="38"/>
      <c r="M20" s="18"/>
      <c r="N20" s="69"/>
      <c r="O20" s="209"/>
      <c r="P20" s="18"/>
      <c r="Q20" s="70"/>
    </row>
    <row r="21" spans="2:17" ht="18" customHeight="1">
      <c r="B21" s="386">
        <f t="shared" si="1"/>
        <v>11</v>
      </c>
      <c r="C21" s="20" t="s">
        <v>2038</v>
      </c>
      <c r="D21" s="20" t="s">
        <v>2038</v>
      </c>
      <c r="E21" s="76" t="s">
        <v>2141</v>
      </c>
      <c r="F21" s="109">
        <v>1</v>
      </c>
      <c r="G21" s="20">
        <v>4500</v>
      </c>
      <c r="H21" s="23">
        <f t="shared" si="0"/>
        <v>4500</v>
      </c>
      <c r="I21" s="41"/>
      <c r="J21" s="76" t="s">
        <v>2141</v>
      </c>
      <c r="K21" s="131"/>
      <c r="L21" s="38"/>
      <c r="M21" s="18"/>
      <c r="N21" s="69"/>
      <c r="O21" s="209"/>
      <c r="P21" s="18"/>
      <c r="Q21" s="70"/>
    </row>
    <row r="22" spans="2:17" ht="18" customHeight="1">
      <c r="B22" s="386">
        <f t="shared" si="1"/>
        <v>12</v>
      </c>
      <c r="C22" s="20" t="s">
        <v>2038</v>
      </c>
      <c r="D22" s="20" t="s">
        <v>2038</v>
      </c>
      <c r="E22" s="76" t="s">
        <v>2048</v>
      </c>
      <c r="F22" s="109">
        <v>1</v>
      </c>
      <c r="G22" s="20">
        <v>12500</v>
      </c>
      <c r="H22" s="23">
        <f t="shared" si="0"/>
        <v>12500</v>
      </c>
      <c r="I22" s="41"/>
      <c r="J22" s="76" t="s">
        <v>2048</v>
      </c>
      <c r="K22" s="131"/>
      <c r="L22" s="38"/>
      <c r="M22" s="18"/>
      <c r="N22" s="69"/>
      <c r="O22" s="209"/>
      <c r="P22" s="18"/>
      <c r="Q22" s="70"/>
    </row>
    <row r="23" spans="2:17" ht="18" customHeight="1">
      <c r="B23" s="386">
        <f t="shared" si="1"/>
        <v>13</v>
      </c>
      <c r="C23" s="20" t="s">
        <v>2038</v>
      </c>
      <c r="D23" s="20" t="s">
        <v>2038</v>
      </c>
      <c r="E23" s="76" t="s">
        <v>2142</v>
      </c>
      <c r="F23" s="109">
        <v>1</v>
      </c>
      <c r="G23" s="20">
        <v>5000</v>
      </c>
      <c r="H23" s="23">
        <f t="shared" si="0"/>
        <v>5000</v>
      </c>
      <c r="I23" s="41"/>
      <c r="J23" s="76" t="s">
        <v>2142</v>
      </c>
      <c r="K23" s="131"/>
      <c r="L23" s="38"/>
      <c r="M23" s="18"/>
      <c r="N23" s="69"/>
      <c r="O23" s="209"/>
      <c r="P23" s="18"/>
      <c r="Q23" s="70"/>
    </row>
    <row r="24" spans="2:17" ht="18" customHeight="1">
      <c r="B24" s="386">
        <f t="shared" si="1"/>
        <v>14</v>
      </c>
      <c r="C24" s="707" t="s">
        <v>2049</v>
      </c>
      <c r="D24" s="707" t="s">
        <v>2049</v>
      </c>
      <c r="E24" s="611" t="s">
        <v>2143</v>
      </c>
      <c r="F24" s="707">
        <v>1</v>
      </c>
      <c r="G24" s="611">
        <v>7410</v>
      </c>
      <c r="H24" s="415">
        <f t="shared" si="0"/>
        <v>7410</v>
      </c>
      <c r="I24" s="416"/>
      <c r="J24" s="709" t="s">
        <v>2050</v>
      </c>
      <c r="K24" s="131"/>
      <c r="L24" s="38"/>
      <c r="M24" s="18"/>
      <c r="N24" s="69"/>
      <c r="O24" s="209"/>
      <c r="P24" s="18"/>
      <c r="Q24" s="70"/>
    </row>
    <row r="25" spans="2:17" ht="18" customHeight="1">
      <c r="B25" s="386">
        <f t="shared" si="1"/>
        <v>15</v>
      </c>
      <c r="C25" s="16" t="s">
        <v>58</v>
      </c>
      <c r="D25" s="16" t="s">
        <v>58</v>
      </c>
      <c r="E25" s="111" t="s">
        <v>1425</v>
      </c>
      <c r="F25" s="610">
        <v>1</v>
      </c>
      <c r="G25" s="611">
        <v>16000</v>
      </c>
      <c r="H25" s="415">
        <f t="shared" si="0"/>
        <v>16000</v>
      </c>
      <c r="I25" s="41"/>
      <c r="J25" s="20" t="s">
        <v>1909</v>
      </c>
      <c r="K25" s="131"/>
      <c r="L25" s="38"/>
      <c r="M25" s="18"/>
      <c r="N25" s="69"/>
      <c r="O25" s="209"/>
      <c r="P25" s="18"/>
      <c r="Q25" s="70"/>
    </row>
    <row r="26" spans="2:17" ht="18" customHeight="1">
      <c r="B26" s="386">
        <f t="shared" si="1"/>
        <v>16</v>
      </c>
      <c r="C26" s="16" t="s">
        <v>58</v>
      </c>
      <c r="D26" s="16" t="s">
        <v>58</v>
      </c>
      <c r="E26" s="20" t="s">
        <v>2144</v>
      </c>
      <c r="F26" s="386">
        <v>2</v>
      </c>
      <c r="G26" s="611">
        <v>78</v>
      </c>
      <c r="H26" s="415">
        <f t="shared" si="0"/>
        <v>156</v>
      </c>
      <c r="I26" s="17"/>
      <c r="J26" s="20" t="s">
        <v>2145</v>
      </c>
      <c r="K26" s="131"/>
      <c r="L26" s="38"/>
      <c r="M26" s="18"/>
      <c r="N26" s="69"/>
      <c r="O26" s="209"/>
      <c r="P26" s="18"/>
      <c r="Q26" s="70"/>
    </row>
    <row r="27" spans="2:17" ht="18" customHeight="1">
      <c r="B27" s="386">
        <f t="shared" si="1"/>
        <v>17</v>
      </c>
      <c r="C27" s="16" t="s">
        <v>58</v>
      </c>
      <c r="D27" s="16" t="s">
        <v>58</v>
      </c>
      <c r="E27" s="108" t="s">
        <v>1912</v>
      </c>
      <c r="F27" s="386">
        <v>40</v>
      </c>
      <c r="G27" s="611">
        <v>19</v>
      </c>
      <c r="H27" s="415">
        <f t="shared" si="0"/>
        <v>760</v>
      </c>
      <c r="I27" s="17"/>
      <c r="J27" s="108" t="s">
        <v>2146</v>
      </c>
      <c r="K27" s="131"/>
      <c r="L27" s="38"/>
      <c r="M27" s="18"/>
      <c r="N27" s="69"/>
      <c r="O27" s="209"/>
      <c r="P27" s="18"/>
      <c r="Q27" s="70"/>
    </row>
    <row r="28" spans="2:17" ht="18" customHeight="1">
      <c r="B28" s="386">
        <f t="shared" si="1"/>
        <v>18</v>
      </c>
      <c r="C28" s="16" t="s">
        <v>58</v>
      </c>
      <c r="D28" s="16" t="s">
        <v>58</v>
      </c>
      <c r="E28" s="108" t="s">
        <v>2055</v>
      </c>
      <c r="F28" s="386">
        <v>10</v>
      </c>
      <c r="G28" s="611">
        <v>69</v>
      </c>
      <c r="H28" s="415">
        <f t="shared" si="0"/>
        <v>690</v>
      </c>
      <c r="I28" s="17"/>
      <c r="J28" s="108" t="s">
        <v>2056</v>
      </c>
      <c r="K28" s="131"/>
      <c r="L28" s="38"/>
      <c r="M28" s="18"/>
      <c r="N28" s="69"/>
      <c r="O28" s="209"/>
      <c r="P28" s="18"/>
      <c r="Q28" s="70"/>
    </row>
    <row r="29" spans="2:17" ht="18" customHeight="1">
      <c r="B29" s="386">
        <f t="shared" si="1"/>
        <v>19</v>
      </c>
      <c r="C29" s="15" t="s">
        <v>58</v>
      </c>
      <c r="D29" s="15" t="s">
        <v>58</v>
      </c>
      <c r="E29" s="43" t="s">
        <v>1914</v>
      </c>
      <c r="F29" s="49">
        <v>4</v>
      </c>
      <c r="G29" s="23">
        <v>75</v>
      </c>
      <c r="H29" s="23">
        <f t="shared" si="0"/>
        <v>300</v>
      </c>
      <c r="I29" s="23"/>
      <c r="J29" s="36" t="s">
        <v>1915</v>
      </c>
      <c r="K29" s="131"/>
      <c r="L29" s="38"/>
      <c r="M29" s="18"/>
      <c r="N29" s="69"/>
      <c r="O29" s="209"/>
      <c r="P29" s="18"/>
      <c r="Q29" s="70"/>
    </row>
    <row r="30" spans="2:17" ht="18" customHeight="1">
      <c r="B30" s="386">
        <f t="shared" si="1"/>
        <v>20</v>
      </c>
      <c r="C30" s="15" t="s">
        <v>58</v>
      </c>
      <c r="D30" s="15" t="s">
        <v>58</v>
      </c>
      <c r="E30" s="43" t="s">
        <v>2147</v>
      </c>
      <c r="F30" s="49">
        <v>10</v>
      </c>
      <c r="G30" s="23">
        <v>35</v>
      </c>
      <c r="H30" s="23">
        <f t="shared" si="0"/>
        <v>350</v>
      </c>
      <c r="I30" s="23"/>
      <c r="J30" s="36" t="s">
        <v>2148</v>
      </c>
      <c r="K30" s="131"/>
      <c r="L30" s="38"/>
      <c r="M30" s="18"/>
      <c r="N30" s="69"/>
      <c r="O30" s="209"/>
      <c r="P30" s="18"/>
      <c r="Q30" s="70"/>
    </row>
    <row r="31" spans="2:17" ht="18" customHeight="1">
      <c r="B31" s="386">
        <f t="shared" si="1"/>
        <v>21</v>
      </c>
      <c r="C31" s="15" t="s">
        <v>58</v>
      </c>
      <c r="D31" s="15" t="s">
        <v>58</v>
      </c>
      <c r="E31" s="43" t="s">
        <v>2091</v>
      </c>
      <c r="F31" s="49">
        <v>2</v>
      </c>
      <c r="G31" s="23">
        <v>75</v>
      </c>
      <c r="H31" s="23">
        <f>F31*G31</f>
        <v>150</v>
      </c>
      <c r="I31" s="23"/>
      <c r="J31" s="36" t="s">
        <v>2149</v>
      </c>
      <c r="K31" s="131"/>
      <c r="L31" s="38"/>
      <c r="M31" s="18"/>
      <c r="N31" s="69"/>
      <c r="O31" s="209"/>
      <c r="P31" s="18"/>
      <c r="Q31" s="70"/>
    </row>
    <row r="32" spans="2:17" ht="18" customHeight="1">
      <c r="B32" s="386">
        <f t="shared" si="1"/>
        <v>22</v>
      </c>
      <c r="C32" s="15" t="s">
        <v>58</v>
      </c>
      <c r="D32" s="15" t="s">
        <v>58</v>
      </c>
      <c r="E32" s="43" t="s">
        <v>2057</v>
      </c>
      <c r="F32" s="49">
        <v>20</v>
      </c>
      <c r="G32" s="23">
        <v>25</v>
      </c>
      <c r="H32" s="23">
        <f t="shared" si="0"/>
        <v>500</v>
      </c>
      <c r="I32" s="23"/>
      <c r="J32" s="36" t="s">
        <v>2058</v>
      </c>
      <c r="K32" s="131"/>
      <c r="L32" s="38"/>
      <c r="M32" s="18"/>
      <c r="N32" s="69"/>
      <c r="O32" s="209"/>
      <c r="P32" s="18"/>
      <c r="Q32" s="70"/>
    </row>
    <row r="33" spans="2:17" ht="18" customHeight="1">
      <c r="B33" s="386">
        <f t="shared" si="1"/>
        <v>23</v>
      </c>
      <c r="C33" s="15" t="s">
        <v>58</v>
      </c>
      <c r="D33" s="15" t="s">
        <v>58</v>
      </c>
      <c r="E33" s="43" t="s">
        <v>2150</v>
      </c>
      <c r="F33" s="49">
        <v>10</v>
      </c>
      <c r="G33" s="23">
        <v>30</v>
      </c>
      <c r="H33" s="23">
        <f t="shared" si="0"/>
        <v>300</v>
      </c>
      <c r="I33" s="23"/>
      <c r="J33" s="36" t="s">
        <v>2151</v>
      </c>
      <c r="K33" s="131"/>
      <c r="L33" s="38"/>
      <c r="M33" s="18"/>
      <c r="N33" s="69"/>
      <c r="O33" s="209"/>
      <c r="P33" s="18"/>
      <c r="Q33" s="70"/>
    </row>
    <row r="34" spans="2:17" ht="18" customHeight="1">
      <c r="B34" s="386">
        <f t="shared" si="1"/>
        <v>24</v>
      </c>
      <c r="C34" s="15" t="s">
        <v>58</v>
      </c>
      <c r="D34" s="15" t="s">
        <v>58</v>
      </c>
      <c r="E34" s="43" t="s">
        <v>2061</v>
      </c>
      <c r="F34" s="49">
        <v>10</v>
      </c>
      <c r="G34" s="23">
        <v>20</v>
      </c>
      <c r="H34" s="23">
        <f t="shared" si="0"/>
        <v>200</v>
      </c>
      <c r="I34" s="23"/>
      <c r="J34" s="36" t="s">
        <v>2062</v>
      </c>
      <c r="K34" s="131"/>
      <c r="L34" s="38"/>
      <c r="M34" s="18"/>
      <c r="N34" s="69"/>
      <c r="O34" s="209"/>
      <c r="P34" s="18"/>
      <c r="Q34" s="70"/>
    </row>
    <row r="35" spans="2:17" ht="18" customHeight="1">
      <c r="B35" s="386">
        <f t="shared" si="1"/>
        <v>25</v>
      </c>
      <c r="C35" s="15" t="s">
        <v>58</v>
      </c>
      <c r="D35" s="15" t="s">
        <v>58</v>
      </c>
      <c r="E35" s="43" t="s">
        <v>1921</v>
      </c>
      <c r="F35" s="49">
        <v>30</v>
      </c>
      <c r="G35" s="23">
        <v>10</v>
      </c>
      <c r="H35" s="23">
        <f t="shared" si="0"/>
        <v>300</v>
      </c>
      <c r="I35" s="23"/>
      <c r="J35" s="36" t="s">
        <v>1922</v>
      </c>
      <c r="K35" s="131"/>
      <c r="L35" s="38"/>
      <c r="M35" s="18"/>
      <c r="N35" s="69"/>
      <c r="O35" s="209"/>
      <c r="P35" s="18"/>
      <c r="Q35" s="70"/>
    </row>
    <row r="36" spans="2:17" ht="18" customHeight="1">
      <c r="B36" s="386">
        <f t="shared" si="1"/>
        <v>26</v>
      </c>
      <c r="C36" s="15" t="s">
        <v>58</v>
      </c>
      <c r="D36" s="15" t="s">
        <v>58</v>
      </c>
      <c r="E36" s="43" t="s">
        <v>1808</v>
      </c>
      <c r="F36" s="66">
        <v>10</v>
      </c>
      <c r="G36" s="2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f>+B36+1</f>
        <v>27</v>
      </c>
      <c r="C40" s="20" t="s">
        <v>2038</v>
      </c>
      <c r="D40" s="20" t="s">
        <v>2038</v>
      </c>
      <c r="E40" s="26" t="s">
        <v>2064</v>
      </c>
      <c r="F40" s="26">
        <v>1</v>
      </c>
      <c r="G40" s="26">
        <v>19500</v>
      </c>
      <c r="H40" s="724">
        <f t="shared" ref="H40:H60" si="2">F40*G40</f>
        <v>19500</v>
      </c>
      <c r="I40" s="21"/>
      <c r="J40" s="26" t="s">
        <v>2064</v>
      </c>
      <c r="K40" s="16"/>
      <c r="L40" s="16"/>
      <c r="M40" s="18"/>
      <c r="N40" s="15"/>
      <c r="O40" s="16"/>
      <c r="P40" s="18"/>
      <c r="Q40" s="70"/>
    </row>
    <row r="41" spans="2:17" s="8" customFormat="1" ht="19.5" customHeight="1">
      <c r="B41" s="386">
        <f>+B40+1</f>
        <v>28</v>
      </c>
      <c r="C41" s="20" t="s">
        <v>2038</v>
      </c>
      <c r="D41" s="20" t="s">
        <v>2038</v>
      </c>
      <c r="E41" s="26" t="s">
        <v>2065</v>
      </c>
      <c r="F41" s="26">
        <v>1</v>
      </c>
      <c r="G41" s="26">
        <v>17500</v>
      </c>
      <c r="H41" s="724">
        <f t="shared" si="2"/>
        <v>17500</v>
      </c>
      <c r="I41" s="21"/>
      <c r="J41" s="26" t="s">
        <v>2065</v>
      </c>
      <c r="K41" s="16"/>
      <c r="L41" s="16"/>
      <c r="M41" s="18"/>
      <c r="N41" s="15"/>
      <c r="O41" s="16"/>
      <c r="P41" s="18"/>
      <c r="Q41" s="70"/>
    </row>
    <row r="42" spans="2:17" s="8" customFormat="1" ht="19.5" customHeight="1">
      <c r="B42" s="386">
        <f t="shared" ref="B42:B60" si="3">+B41+1</f>
        <v>29</v>
      </c>
      <c r="C42" s="20" t="s">
        <v>2038</v>
      </c>
      <c r="D42" s="20" t="s">
        <v>2038</v>
      </c>
      <c r="E42" s="26" t="s">
        <v>2066</v>
      </c>
      <c r="F42" s="26">
        <v>8</v>
      </c>
      <c r="G42" s="26">
        <v>3800</v>
      </c>
      <c r="H42" s="724">
        <f t="shared" si="2"/>
        <v>30400</v>
      </c>
      <c r="I42" s="21"/>
      <c r="J42" s="26" t="s">
        <v>2066</v>
      </c>
      <c r="K42" s="16"/>
      <c r="L42" s="16"/>
      <c r="M42" s="18"/>
      <c r="N42" s="15"/>
      <c r="O42" s="16"/>
      <c r="P42" s="18"/>
      <c r="Q42" s="70"/>
    </row>
    <row r="43" spans="2:17" s="8" customFormat="1" ht="19.5" customHeight="1">
      <c r="B43" s="386">
        <f t="shared" si="3"/>
        <v>30</v>
      </c>
      <c r="C43" s="20" t="s">
        <v>2038</v>
      </c>
      <c r="D43" s="20" t="s">
        <v>2038</v>
      </c>
      <c r="E43" s="26" t="s">
        <v>2067</v>
      </c>
      <c r="F43" s="26">
        <v>2</v>
      </c>
      <c r="G43" s="26">
        <v>5000</v>
      </c>
      <c r="H43" s="724">
        <f t="shared" si="2"/>
        <v>10000</v>
      </c>
      <c r="I43" s="21"/>
      <c r="J43" s="26" t="s">
        <v>2068</v>
      </c>
      <c r="K43" s="16"/>
      <c r="L43" s="16"/>
      <c r="M43" s="18"/>
      <c r="N43" s="15"/>
      <c r="O43" s="16"/>
      <c r="P43" s="18"/>
      <c r="Q43" s="70"/>
    </row>
    <row r="44" spans="2:17" ht="18" customHeight="1">
      <c r="B44" s="386">
        <f t="shared" si="3"/>
        <v>31</v>
      </c>
      <c r="C44" s="413" t="s">
        <v>58</v>
      </c>
      <c r="D44" s="413" t="s">
        <v>58</v>
      </c>
      <c r="E44" s="611" t="s">
        <v>2069</v>
      </c>
      <c r="F44" s="707">
        <v>2</v>
      </c>
      <c r="G44" s="611">
        <v>356</v>
      </c>
      <c r="H44" s="415">
        <f t="shared" si="2"/>
        <v>712</v>
      </c>
      <c r="I44" s="416"/>
      <c r="J44" s="709" t="s">
        <v>2070</v>
      </c>
      <c r="K44" s="131"/>
      <c r="L44" s="38"/>
      <c r="M44" s="18"/>
      <c r="N44" s="69"/>
      <c r="O44" s="209"/>
      <c r="P44" s="18"/>
      <c r="Q44" s="70"/>
    </row>
    <row r="45" spans="2:17" ht="18" customHeight="1">
      <c r="B45" s="386">
        <f t="shared" si="3"/>
        <v>32</v>
      </c>
      <c r="C45" s="413" t="s">
        <v>58</v>
      </c>
      <c r="D45" s="413" t="s">
        <v>58</v>
      </c>
      <c r="E45" s="611" t="s">
        <v>2071</v>
      </c>
      <c r="F45" s="707">
        <v>1</v>
      </c>
      <c r="G45" s="611">
        <v>479</v>
      </c>
      <c r="H45" s="415">
        <f t="shared" si="2"/>
        <v>479</v>
      </c>
      <c r="I45" s="416"/>
      <c r="J45" s="709" t="s">
        <v>2072</v>
      </c>
      <c r="K45" s="131"/>
      <c r="L45" s="38"/>
      <c r="M45" s="18"/>
      <c r="N45" s="69"/>
      <c r="O45" s="209"/>
      <c r="P45" s="18"/>
      <c r="Q45" s="70"/>
    </row>
    <row r="46" spans="2:17" ht="18" customHeight="1">
      <c r="B46" s="386">
        <f t="shared" si="3"/>
        <v>33</v>
      </c>
      <c r="C46" s="386" t="s">
        <v>58</v>
      </c>
      <c r="D46" s="386" t="s">
        <v>58</v>
      </c>
      <c r="E46" s="725" t="s">
        <v>1546</v>
      </c>
      <c r="F46" s="16">
        <v>6</v>
      </c>
      <c r="G46" s="20">
        <v>370</v>
      </c>
      <c r="H46" s="23">
        <f t="shared" si="2"/>
        <v>2220</v>
      </c>
      <c r="I46" s="41"/>
      <c r="J46" s="725" t="s">
        <v>581</v>
      </c>
      <c r="K46" s="131"/>
      <c r="L46" s="38"/>
      <c r="M46" s="18"/>
      <c r="N46" s="69"/>
      <c r="O46" s="209"/>
      <c r="P46" s="18"/>
      <c r="Q46" s="70"/>
    </row>
    <row r="47" spans="2:17" ht="18" customHeight="1">
      <c r="B47" s="386">
        <f t="shared" si="3"/>
        <v>34</v>
      </c>
      <c r="C47" s="707" t="s">
        <v>58</v>
      </c>
      <c r="D47" s="707" t="s">
        <v>58</v>
      </c>
      <c r="E47" s="727" t="s">
        <v>2074</v>
      </c>
      <c r="F47" s="109">
        <v>2</v>
      </c>
      <c r="G47" s="20">
        <v>7800</v>
      </c>
      <c r="H47" s="23">
        <f t="shared" si="2"/>
        <v>15600</v>
      </c>
      <c r="I47" s="41"/>
      <c r="J47" s="727" t="s">
        <v>2075</v>
      </c>
      <c r="K47" s="131"/>
      <c r="L47" s="38"/>
      <c r="M47" s="18"/>
      <c r="N47" s="69"/>
      <c r="O47" s="209"/>
      <c r="P47" s="18"/>
      <c r="Q47" s="70"/>
    </row>
    <row r="48" spans="2:17" ht="18" customHeight="1">
      <c r="B48" s="386">
        <f t="shared" si="3"/>
        <v>35</v>
      </c>
      <c r="C48" s="707" t="s">
        <v>58</v>
      </c>
      <c r="D48" s="707" t="s">
        <v>58</v>
      </c>
      <c r="E48" s="728" t="s">
        <v>2076</v>
      </c>
      <c r="F48" s="109">
        <v>2</v>
      </c>
      <c r="G48" s="20">
        <v>3710</v>
      </c>
      <c r="H48" s="23">
        <f t="shared" si="2"/>
        <v>7420</v>
      </c>
      <c r="I48" s="41"/>
      <c r="J48" s="727" t="s">
        <v>2077</v>
      </c>
      <c r="K48" s="131"/>
      <c r="L48" s="38"/>
      <c r="M48" s="18"/>
      <c r="N48" s="69"/>
      <c r="O48" s="209"/>
      <c r="P48" s="18"/>
      <c r="Q48" s="70"/>
    </row>
    <row r="49" spans="2:17" ht="18" customHeight="1">
      <c r="B49" s="386">
        <f t="shared" si="3"/>
        <v>36</v>
      </c>
      <c r="C49" s="707" t="s">
        <v>58</v>
      </c>
      <c r="D49" s="707" t="s">
        <v>58</v>
      </c>
      <c r="E49" s="738" t="s">
        <v>2078</v>
      </c>
      <c r="F49" s="109">
        <v>1</v>
      </c>
      <c r="G49" s="20">
        <v>59000</v>
      </c>
      <c r="H49" s="23">
        <f t="shared" si="2"/>
        <v>59000</v>
      </c>
      <c r="I49" s="41"/>
      <c r="J49" s="730" t="s">
        <v>2079</v>
      </c>
      <c r="K49" s="131"/>
      <c r="L49" s="38"/>
      <c r="M49" s="18"/>
      <c r="N49" s="69"/>
      <c r="O49" s="209"/>
      <c r="P49" s="18"/>
      <c r="Q49" s="70"/>
    </row>
    <row r="50" spans="2:17" ht="18" customHeight="1">
      <c r="B50" s="386">
        <f t="shared" si="3"/>
        <v>37</v>
      </c>
      <c r="C50" s="707" t="s">
        <v>58</v>
      </c>
      <c r="D50" s="707" t="s">
        <v>58</v>
      </c>
      <c r="E50" s="727" t="s">
        <v>2152</v>
      </c>
      <c r="F50" s="109">
        <v>2</v>
      </c>
      <c r="G50" s="20">
        <v>520</v>
      </c>
      <c r="H50" s="23">
        <f t="shared" si="2"/>
        <v>1040</v>
      </c>
      <c r="I50" s="41"/>
      <c r="J50" s="727" t="s">
        <v>2153</v>
      </c>
      <c r="K50" s="131"/>
      <c r="L50" s="38"/>
      <c r="M50" s="18"/>
      <c r="N50" s="69"/>
      <c r="O50" s="209"/>
      <c r="P50" s="18"/>
      <c r="Q50" s="70"/>
    </row>
    <row r="51" spans="2:17" ht="18" customHeight="1">
      <c r="B51" s="386">
        <f t="shared" si="3"/>
        <v>38</v>
      </c>
      <c r="C51" s="707" t="s">
        <v>58</v>
      </c>
      <c r="D51" s="707" t="s">
        <v>58</v>
      </c>
      <c r="E51" s="738" t="s">
        <v>2154</v>
      </c>
      <c r="F51" s="109">
        <v>2</v>
      </c>
      <c r="G51" s="20">
        <v>3560</v>
      </c>
      <c r="H51" s="23">
        <f t="shared" si="2"/>
        <v>7120</v>
      </c>
      <c r="I51" s="41"/>
      <c r="J51" s="730" t="s">
        <v>2083</v>
      </c>
      <c r="K51" s="131"/>
      <c r="L51" s="38"/>
      <c r="M51" s="18"/>
      <c r="N51" s="69"/>
      <c r="O51" s="209"/>
      <c r="P51" s="18"/>
      <c r="Q51" s="70"/>
    </row>
    <row r="52" spans="2:17" ht="18" customHeight="1">
      <c r="B52" s="386">
        <f t="shared" si="3"/>
        <v>39</v>
      </c>
      <c r="C52" s="707" t="s">
        <v>58</v>
      </c>
      <c r="D52" s="707" t="s">
        <v>58</v>
      </c>
      <c r="E52" s="738" t="s">
        <v>2155</v>
      </c>
      <c r="F52" s="109">
        <v>2</v>
      </c>
      <c r="G52" s="20">
        <v>510</v>
      </c>
      <c r="H52" s="23">
        <f t="shared" si="2"/>
        <v>1020</v>
      </c>
      <c r="I52" s="41"/>
      <c r="J52" s="730" t="s">
        <v>2156</v>
      </c>
      <c r="K52" s="131"/>
      <c r="L52" s="38"/>
      <c r="M52" s="18"/>
      <c r="N52" s="69"/>
      <c r="O52" s="209"/>
      <c r="P52" s="18"/>
      <c r="Q52" s="70"/>
    </row>
    <row r="53" spans="2:17" ht="18" customHeight="1">
      <c r="B53" s="386">
        <f t="shared" si="3"/>
        <v>40</v>
      </c>
      <c r="C53" s="707" t="s">
        <v>2049</v>
      </c>
      <c r="D53" s="707" t="s">
        <v>2049</v>
      </c>
      <c r="E53" s="20" t="s">
        <v>2084</v>
      </c>
      <c r="F53" s="109">
        <v>10</v>
      </c>
      <c r="G53" s="20">
        <v>26</v>
      </c>
      <c r="H53" s="23">
        <f t="shared" si="2"/>
        <v>260</v>
      </c>
      <c r="I53" s="41"/>
      <c r="J53" s="76" t="s">
        <v>2085</v>
      </c>
      <c r="K53" s="131"/>
      <c r="L53" s="38"/>
      <c r="M53" s="18"/>
      <c r="N53" s="69"/>
      <c r="O53" s="209"/>
      <c r="P53" s="18"/>
      <c r="Q53" s="70"/>
    </row>
    <row r="54" spans="2:17" ht="18" customHeight="1">
      <c r="B54" s="386">
        <f t="shared" si="3"/>
        <v>41</v>
      </c>
      <c r="C54" s="707" t="s">
        <v>2049</v>
      </c>
      <c r="D54" s="707" t="s">
        <v>2049</v>
      </c>
      <c r="E54" s="20" t="s">
        <v>2157</v>
      </c>
      <c r="F54" s="109">
        <v>16</v>
      </c>
      <c r="G54" s="20">
        <v>29</v>
      </c>
      <c r="H54" s="23">
        <f t="shared" si="2"/>
        <v>464</v>
      </c>
      <c r="I54" s="41"/>
      <c r="J54" s="76" t="s">
        <v>2158</v>
      </c>
      <c r="K54" s="131"/>
      <c r="L54" s="38"/>
      <c r="M54" s="18"/>
      <c r="N54" s="69"/>
      <c r="O54" s="209"/>
      <c r="P54" s="18"/>
      <c r="Q54" s="70"/>
    </row>
    <row r="55" spans="2:17" ht="18" customHeight="1">
      <c r="B55" s="386">
        <f t="shared" si="3"/>
        <v>42</v>
      </c>
      <c r="C55" s="707" t="s">
        <v>2049</v>
      </c>
      <c r="D55" s="707" t="s">
        <v>2049</v>
      </c>
      <c r="E55" s="20" t="s">
        <v>1921</v>
      </c>
      <c r="F55" s="109">
        <v>10</v>
      </c>
      <c r="G55" s="20">
        <v>20</v>
      </c>
      <c r="H55" s="23">
        <f t="shared" si="2"/>
        <v>200</v>
      </c>
      <c r="I55" s="41"/>
      <c r="J55" s="76" t="s">
        <v>2090</v>
      </c>
      <c r="K55" s="131"/>
      <c r="L55" s="38"/>
      <c r="M55" s="18"/>
      <c r="N55" s="69"/>
      <c r="O55" s="209"/>
      <c r="P55" s="18"/>
      <c r="Q55" s="70"/>
    </row>
    <row r="56" spans="2:17" ht="18" customHeight="1">
      <c r="B56" s="386">
        <f t="shared" si="3"/>
        <v>43</v>
      </c>
      <c r="C56" s="707" t="s">
        <v>2049</v>
      </c>
      <c r="D56" s="707" t="s">
        <v>2049</v>
      </c>
      <c r="E56" s="20" t="s">
        <v>2057</v>
      </c>
      <c r="F56" s="109">
        <v>10</v>
      </c>
      <c r="G56" s="20">
        <v>25</v>
      </c>
      <c r="H56" s="23">
        <f>F56*G56</f>
        <v>250</v>
      </c>
      <c r="I56" s="41"/>
      <c r="J56" s="76" t="s">
        <v>2159</v>
      </c>
      <c r="K56" s="131"/>
      <c r="L56" s="38"/>
      <c r="M56" s="18"/>
      <c r="N56" s="69"/>
      <c r="O56" s="209"/>
      <c r="P56" s="18"/>
      <c r="Q56" s="70"/>
    </row>
    <row r="57" spans="2:17" ht="18" customHeight="1">
      <c r="B57" s="386">
        <f t="shared" si="3"/>
        <v>44</v>
      </c>
      <c r="C57" s="707" t="s">
        <v>2049</v>
      </c>
      <c r="D57" s="707" t="s">
        <v>2049</v>
      </c>
      <c r="E57" s="20" t="s">
        <v>2093</v>
      </c>
      <c r="F57" s="109">
        <v>10</v>
      </c>
      <c r="G57" s="20">
        <v>30</v>
      </c>
      <c r="H57" s="23">
        <f t="shared" si="2"/>
        <v>300</v>
      </c>
      <c r="I57" s="41"/>
      <c r="J57" s="76" t="s">
        <v>2094</v>
      </c>
      <c r="K57" s="131"/>
      <c r="L57" s="38"/>
      <c r="M57" s="18"/>
      <c r="N57" s="69"/>
      <c r="O57" s="209"/>
      <c r="P57" s="18"/>
      <c r="Q57" s="70"/>
    </row>
    <row r="58" spans="2:17" ht="18" customHeight="1">
      <c r="B58" s="386">
        <f t="shared" si="3"/>
        <v>45</v>
      </c>
      <c r="C58" s="707" t="s">
        <v>2049</v>
      </c>
      <c r="D58" s="707" t="s">
        <v>2049</v>
      </c>
      <c r="E58" s="20" t="s">
        <v>1415</v>
      </c>
      <c r="F58" s="109">
        <v>30</v>
      </c>
      <c r="G58" s="20">
        <v>19</v>
      </c>
      <c r="H58" s="23">
        <f t="shared" si="2"/>
        <v>570</v>
      </c>
      <c r="I58" s="41"/>
      <c r="J58" s="76" t="s">
        <v>2095</v>
      </c>
      <c r="K58" s="131"/>
      <c r="L58" s="38"/>
      <c r="M58" s="18"/>
      <c r="N58" s="69"/>
      <c r="O58" s="209"/>
      <c r="P58" s="18"/>
      <c r="Q58" s="70"/>
    </row>
    <row r="59" spans="2:17" ht="18" customHeight="1">
      <c r="B59" s="386">
        <f t="shared" si="3"/>
        <v>46</v>
      </c>
      <c r="C59" s="707" t="s">
        <v>2049</v>
      </c>
      <c r="D59" s="707" t="s">
        <v>2049</v>
      </c>
      <c r="E59" s="20" t="s">
        <v>2160</v>
      </c>
      <c r="F59" s="109">
        <v>2</v>
      </c>
      <c r="G59" s="20">
        <v>610</v>
      </c>
      <c r="H59" s="23">
        <f t="shared" si="2"/>
        <v>1220</v>
      </c>
      <c r="I59" s="41"/>
      <c r="J59" s="76" t="s">
        <v>2097</v>
      </c>
      <c r="K59" s="131"/>
      <c r="L59" s="38"/>
      <c r="M59" s="18"/>
      <c r="N59" s="69"/>
      <c r="O59" s="209"/>
      <c r="P59" s="18"/>
      <c r="Q59" s="70"/>
    </row>
    <row r="60" spans="2:17" ht="18" customHeight="1">
      <c r="B60" s="386">
        <f t="shared" si="3"/>
        <v>47</v>
      </c>
      <c r="C60" s="707" t="s">
        <v>2049</v>
      </c>
      <c r="D60" s="707" t="s">
        <v>2049</v>
      </c>
      <c r="E60" s="20" t="s">
        <v>2161</v>
      </c>
      <c r="F60" s="109">
        <v>2</v>
      </c>
      <c r="G60" s="20">
        <v>780</v>
      </c>
      <c r="H60" s="23">
        <f t="shared" si="2"/>
        <v>1560</v>
      </c>
      <c r="I60" s="41"/>
      <c r="J60" s="76" t="s">
        <v>2099</v>
      </c>
      <c r="K60" s="131"/>
      <c r="L60" s="38"/>
      <c r="M60" s="18"/>
      <c r="N60" s="69"/>
      <c r="O60" s="209"/>
      <c r="P60" s="18"/>
      <c r="Q60" s="70"/>
    </row>
    <row r="61" spans="2:17" ht="18" customHeight="1">
      <c r="B61" s="386"/>
      <c r="C61" s="707"/>
      <c r="D61" s="707"/>
      <c r="E61" s="731">
        <f>SUM(H40:H60)</f>
        <v>176835</v>
      </c>
      <c r="F61" s="707"/>
      <c r="G61" s="611"/>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713" t="s">
        <v>2100</v>
      </c>
      <c r="C63" s="714"/>
      <c r="D63" s="714"/>
      <c r="E63" s="715"/>
      <c r="F63" s="707"/>
      <c r="G63" s="611"/>
      <c r="H63" s="415"/>
      <c r="I63" s="416"/>
      <c r="J63" s="709"/>
      <c r="K63" s="131"/>
      <c r="L63" s="38"/>
      <c r="M63" s="18"/>
      <c r="N63" s="69"/>
      <c r="O63" s="209"/>
      <c r="P63" s="18"/>
      <c r="Q63" s="70"/>
    </row>
    <row r="64" spans="2:17" ht="18" customHeight="1">
      <c r="B64" s="386">
        <f>+B60+1</f>
        <v>48</v>
      </c>
      <c r="C64" s="20" t="s">
        <v>2038</v>
      </c>
      <c r="D64" s="20" t="s">
        <v>2038</v>
      </c>
      <c r="E64" s="26" t="s">
        <v>2101</v>
      </c>
      <c r="F64" s="16">
        <v>2</v>
      </c>
      <c r="G64" s="26">
        <v>18500</v>
      </c>
      <c r="H64" s="26">
        <f>F64*G64</f>
        <v>37000</v>
      </c>
      <c r="I64" s="21"/>
      <c r="J64" s="26" t="s">
        <v>2101</v>
      </c>
      <c r="K64" s="131"/>
      <c r="L64" s="38"/>
      <c r="M64" s="18"/>
      <c r="N64" s="69"/>
      <c r="O64" s="209"/>
      <c r="P64" s="18"/>
      <c r="Q64" s="70"/>
    </row>
    <row r="65" spans="2:17" ht="18" customHeight="1">
      <c r="B65" s="386">
        <f>+B64+1</f>
        <v>49</v>
      </c>
      <c r="C65" s="20" t="s">
        <v>2038</v>
      </c>
      <c r="D65" s="20" t="s">
        <v>2038</v>
      </c>
      <c r="E65" s="26" t="s">
        <v>2102</v>
      </c>
      <c r="F65" s="16">
        <v>4</v>
      </c>
      <c r="G65" s="26">
        <v>4000</v>
      </c>
      <c r="H65" s="26">
        <f>F65*G65</f>
        <v>16000</v>
      </c>
      <c r="I65" s="21"/>
      <c r="J65" s="26" t="s">
        <v>2102</v>
      </c>
      <c r="K65" s="131"/>
      <c r="L65" s="38"/>
      <c r="M65" s="18"/>
      <c r="N65" s="69"/>
      <c r="O65" s="209"/>
      <c r="P65" s="18"/>
      <c r="Q65" s="70"/>
    </row>
    <row r="66" spans="2:17" ht="18" customHeight="1">
      <c r="B66" s="386">
        <f t="shared" ref="B66:B73" si="4">+B65+1</f>
        <v>50</v>
      </c>
      <c r="C66" s="707" t="s">
        <v>58</v>
      </c>
      <c r="D66" s="707" t="s">
        <v>58</v>
      </c>
      <c r="E66" s="738" t="s">
        <v>2162</v>
      </c>
      <c r="F66" s="109">
        <v>10</v>
      </c>
      <c r="G66" s="20">
        <v>920</v>
      </c>
      <c r="H66" s="23">
        <f t="shared" ref="H66:H73" si="5">F66*G66</f>
        <v>9200</v>
      </c>
      <c r="I66" s="41"/>
      <c r="J66" s="730" t="s">
        <v>2104</v>
      </c>
      <c r="K66" s="131"/>
      <c r="L66" s="38"/>
      <c r="M66" s="18"/>
      <c r="N66" s="69"/>
      <c r="O66" s="209"/>
      <c r="P66" s="18"/>
      <c r="Q66" s="70"/>
    </row>
    <row r="67" spans="2:17" ht="18" customHeight="1">
      <c r="B67" s="386">
        <f t="shared" si="4"/>
        <v>51</v>
      </c>
      <c r="C67" s="707" t="s">
        <v>58</v>
      </c>
      <c r="D67" s="707" t="s">
        <v>58</v>
      </c>
      <c r="E67" s="738" t="s">
        <v>2163</v>
      </c>
      <c r="F67" s="109">
        <v>10</v>
      </c>
      <c r="G67" s="20">
        <v>920</v>
      </c>
      <c r="H67" s="23">
        <f t="shared" si="5"/>
        <v>9200</v>
      </c>
      <c r="I67" s="41"/>
      <c r="J67" s="730" t="s">
        <v>2164</v>
      </c>
      <c r="K67" s="131"/>
      <c r="L67" s="38"/>
      <c r="M67" s="18"/>
      <c r="N67" s="69"/>
      <c r="O67" s="209"/>
      <c r="P67" s="18"/>
      <c r="Q67" s="70"/>
    </row>
    <row r="68" spans="2:17" ht="18" customHeight="1">
      <c r="B68" s="386">
        <f t="shared" si="4"/>
        <v>52</v>
      </c>
      <c r="C68" s="707" t="s">
        <v>2049</v>
      </c>
      <c r="D68" s="707" t="s">
        <v>2049</v>
      </c>
      <c r="E68" s="20" t="s">
        <v>2165</v>
      </c>
      <c r="F68" s="109">
        <v>4</v>
      </c>
      <c r="G68" s="20">
        <v>144</v>
      </c>
      <c r="H68" s="23">
        <f t="shared" si="5"/>
        <v>576</v>
      </c>
      <c r="I68" s="41"/>
      <c r="J68" s="76" t="s">
        <v>2166</v>
      </c>
      <c r="K68" s="131"/>
      <c r="L68" s="38"/>
      <c r="M68" s="18"/>
      <c r="N68" s="69"/>
      <c r="O68" s="209"/>
      <c r="P68" s="18"/>
      <c r="Q68" s="70"/>
    </row>
    <row r="69" spans="2:17" ht="18" customHeight="1">
      <c r="B69" s="386">
        <f t="shared" si="4"/>
        <v>53</v>
      </c>
      <c r="C69" s="707" t="s">
        <v>58</v>
      </c>
      <c r="D69" s="707" t="s">
        <v>58</v>
      </c>
      <c r="E69" s="738" t="s">
        <v>2167</v>
      </c>
      <c r="F69" s="109">
        <v>4</v>
      </c>
      <c r="G69" s="20">
        <v>570</v>
      </c>
      <c r="H69" s="23">
        <f t="shared" si="5"/>
        <v>2280</v>
      </c>
      <c r="I69" s="41"/>
      <c r="J69" s="730" t="s">
        <v>2107</v>
      </c>
      <c r="K69" s="131"/>
      <c r="L69" s="38"/>
      <c r="M69" s="18"/>
      <c r="N69" s="69"/>
      <c r="O69" s="209"/>
      <c r="P69" s="18"/>
      <c r="Q69" s="70"/>
    </row>
    <row r="70" spans="2:17" ht="18" customHeight="1">
      <c r="B70" s="386">
        <f t="shared" si="4"/>
        <v>54</v>
      </c>
      <c r="C70" s="707" t="s">
        <v>2049</v>
      </c>
      <c r="D70" s="707" t="s">
        <v>2049</v>
      </c>
      <c r="E70" s="20" t="s">
        <v>2084</v>
      </c>
      <c r="F70" s="109">
        <v>10</v>
      </c>
      <c r="G70" s="20">
        <v>26</v>
      </c>
      <c r="H70" s="23">
        <f t="shared" si="5"/>
        <v>260</v>
      </c>
      <c r="I70" s="41"/>
      <c r="J70" s="76" t="s">
        <v>2085</v>
      </c>
      <c r="K70" s="131"/>
      <c r="L70" s="38"/>
      <c r="M70" s="18"/>
      <c r="N70" s="69"/>
      <c r="O70" s="209"/>
      <c r="P70" s="18"/>
      <c r="Q70" s="70"/>
    </row>
    <row r="71" spans="2:17" ht="18" customHeight="1">
      <c r="B71" s="386">
        <f t="shared" si="4"/>
        <v>55</v>
      </c>
      <c r="C71" s="707" t="s">
        <v>2049</v>
      </c>
      <c r="D71" s="707" t="s">
        <v>2049</v>
      </c>
      <c r="E71" s="20" t="s">
        <v>2108</v>
      </c>
      <c r="F71" s="109">
        <v>4</v>
      </c>
      <c r="G71" s="20">
        <v>800</v>
      </c>
      <c r="H71" s="23">
        <f t="shared" si="5"/>
        <v>3200</v>
      </c>
      <c r="I71" s="41"/>
      <c r="J71" s="76" t="s">
        <v>2109</v>
      </c>
      <c r="K71" s="131"/>
      <c r="L71" s="38"/>
      <c r="M71" s="18"/>
      <c r="N71" s="69"/>
      <c r="O71" s="209"/>
      <c r="P71" s="18"/>
      <c r="Q71" s="70"/>
    </row>
    <row r="72" spans="2:17" ht="18" customHeight="1">
      <c r="B72" s="386">
        <f t="shared" si="4"/>
        <v>56</v>
      </c>
      <c r="C72" s="707" t="s">
        <v>2049</v>
      </c>
      <c r="D72" s="707" t="s">
        <v>2049</v>
      </c>
      <c r="E72" s="20" t="s">
        <v>2168</v>
      </c>
      <c r="F72" s="109">
        <v>8</v>
      </c>
      <c r="G72" s="20">
        <v>72</v>
      </c>
      <c r="H72" s="23">
        <f t="shared" si="5"/>
        <v>576</v>
      </c>
      <c r="I72" s="41"/>
      <c r="J72" s="76" t="s">
        <v>2169</v>
      </c>
      <c r="K72" s="131"/>
      <c r="L72" s="38"/>
      <c r="M72" s="18"/>
      <c r="N72" s="69"/>
      <c r="O72" s="209"/>
      <c r="P72" s="18"/>
      <c r="Q72" s="70"/>
    </row>
    <row r="73" spans="2:17" ht="18" customHeight="1">
      <c r="B73" s="386">
        <f t="shared" si="4"/>
        <v>57</v>
      </c>
      <c r="C73" s="707" t="s">
        <v>2049</v>
      </c>
      <c r="D73" s="707" t="s">
        <v>2049</v>
      </c>
      <c r="E73" s="20" t="s">
        <v>2093</v>
      </c>
      <c r="F73" s="109">
        <v>10</v>
      </c>
      <c r="G73" s="20">
        <v>30</v>
      </c>
      <c r="H73" s="23">
        <f t="shared" si="5"/>
        <v>300</v>
      </c>
      <c r="I73" s="41"/>
      <c r="J73" s="76" t="s">
        <v>2170</v>
      </c>
      <c r="K73" s="131"/>
      <c r="L73" s="38"/>
      <c r="M73" s="18"/>
      <c r="N73" s="69"/>
      <c r="O73" s="209"/>
      <c r="P73" s="18"/>
      <c r="Q73" s="70"/>
    </row>
    <row r="74" spans="2:17" ht="18" customHeight="1">
      <c r="B74" s="386"/>
      <c r="C74" s="707"/>
      <c r="D74" s="707"/>
      <c r="E74" s="712">
        <f>SUM(H64:H73)</f>
        <v>78592</v>
      </c>
      <c r="F74" s="109"/>
      <c r="G74" s="20"/>
      <c r="I74" s="41"/>
      <c r="J74" s="76"/>
      <c r="K74" s="131"/>
      <c r="L74" s="38"/>
      <c r="M74" s="18"/>
      <c r="N74" s="69"/>
      <c r="O74" s="209"/>
      <c r="P74" s="18"/>
      <c r="Q74" s="70"/>
    </row>
    <row r="75" spans="2:17" ht="18" customHeight="1">
      <c r="B75" s="386"/>
      <c r="C75" s="15"/>
      <c r="D75" s="15"/>
      <c r="E75" s="43"/>
      <c r="F75" s="66"/>
      <c r="G75" s="23"/>
      <c r="H75" s="23"/>
      <c r="I75" s="614"/>
      <c r="J75" s="36"/>
      <c r="K75" s="131"/>
      <c r="L75" s="38"/>
      <c r="M75" s="18"/>
      <c r="N75" s="69"/>
      <c r="O75" s="209"/>
      <c r="P75" s="18"/>
      <c r="Q75" s="70"/>
    </row>
    <row r="76" spans="2:17" ht="18" customHeight="1">
      <c r="B76" s="703"/>
      <c r="C76" s="704"/>
      <c r="D76" s="704"/>
      <c r="E76" s="705"/>
      <c r="F76" s="66"/>
      <c r="G76" s="23"/>
      <c r="H76" s="23"/>
      <c r="I76" s="614"/>
      <c r="J76" s="36"/>
      <c r="K76" s="131"/>
      <c r="L76" s="38"/>
      <c r="M76" s="18"/>
      <c r="N76" s="69"/>
      <c r="O76" s="209"/>
      <c r="P76" s="18"/>
      <c r="Q76" s="70"/>
    </row>
    <row r="77" spans="2:17" ht="18" customHeight="1">
      <c r="B77" s="386"/>
      <c r="C77" s="20"/>
      <c r="D77" s="20"/>
      <c r="E77" s="26"/>
      <c r="F77" s="26"/>
      <c r="G77" s="26"/>
      <c r="H77" s="26"/>
      <c r="I77" s="21"/>
      <c r="J77" s="26"/>
      <c r="K77" s="131"/>
      <c r="L77" s="38"/>
      <c r="M77" s="18"/>
      <c r="N77" s="69"/>
      <c r="O77" s="209"/>
      <c r="P77" s="18"/>
      <c r="Q77" s="70"/>
    </row>
    <row r="78" spans="2:17" ht="18" customHeight="1">
      <c r="B78" s="386"/>
      <c r="C78" s="16"/>
      <c r="D78" s="16"/>
      <c r="E78" s="131"/>
      <c r="F78" s="23"/>
      <c r="G78" s="23"/>
      <c r="H78" s="23"/>
      <c r="I78" s="41"/>
      <c r="J78" s="38"/>
      <c r="K78" s="131"/>
      <c r="L78" s="38"/>
      <c r="M78" s="18"/>
      <c r="N78" s="69"/>
      <c r="O78" s="209"/>
      <c r="P78" s="18"/>
      <c r="Q78" s="70"/>
    </row>
    <row r="79" spans="2:17" ht="18" customHeight="1">
      <c r="B79" s="386"/>
      <c r="C79" s="16"/>
      <c r="D79" s="16"/>
      <c r="E79" s="131"/>
      <c r="F79" s="23"/>
      <c r="G79" s="23"/>
      <c r="H79" s="23"/>
      <c r="I79" s="41"/>
      <c r="J79" s="38"/>
      <c r="K79" s="131"/>
      <c r="L79" s="38"/>
      <c r="M79" s="18"/>
      <c r="N79" s="69"/>
      <c r="O79" s="209"/>
      <c r="P79" s="18"/>
      <c r="Q79" s="70"/>
    </row>
    <row r="80" spans="2:17" ht="18" customHeight="1">
      <c r="B80" s="386"/>
      <c r="C80" s="16"/>
      <c r="D80" s="16"/>
      <c r="E80" s="131"/>
      <c r="F80" s="23"/>
      <c r="G80" s="23"/>
      <c r="H80" s="23"/>
      <c r="I80" s="41"/>
      <c r="J80" s="38"/>
      <c r="K80" s="131"/>
      <c r="L80" s="38"/>
      <c r="M80" s="18"/>
      <c r="N80" s="69"/>
      <c r="O80" s="209"/>
      <c r="P80" s="18"/>
      <c r="Q80" s="70"/>
    </row>
    <row r="81" spans="2:17" ht="18" customHeight="1">
      <c r="B81" s="386"/>
      <c r="C81" s="16"/>
      <c r="D81" s="16"/>
      <c r="E81" s="131"/>
      <c r="F81" s="23"/>
      <c r="G81" s="23"/>
      <c r="H81" s="23"/>
      <c r="I81" s="41"/>
      <c r="J81" s="38"/>
      <c r="K81" s="131"/>
      <c r="L81" s="38"/>
      <c r="M81" s="18"/>
      <c r="N81" s="69"/>
      <c r="O81" s="209"/>
      <c r="P81" s="18"/>
      <c r="Q81" s="70"/>
    </row>
    <row r="82" spans="2:17" ht="18" customHeight="1">
      <c r="B82" s="386"/>
      <c r="C82" s="16"/>
      <c r="D82" s="16"/>
      <c r="E82" s="131"/>
      <c r="F82" s="23"/>
      <c r="G82" s="23"/>
      <c r="H82" s="23"/>
      <c r="I82" s="41"/>
      <c r="J82" s="38"/>
      <c r="K82" s="131"/>
      <c r="L82" s="38"/>
      <c r="M82" s="18"/>
      <c r="N82" s="69"/>
      <c r="O82" s="209"/>
      <c r="P82" s="18"/>
      <c r="Q82" s="70"/>
    </row>
    <row r="83" spans="2:17" ht="18" customHeight="1">
      <c r="B83" s="386"/>
      <c r="C83" s="16"/>
      <c r="D83" s="16"/>
      <c r="E83" s="131"/>
      <c r="F83" s="23"/>
      <c r="G83" s="23"/>
      <c r="H83" s="23"/>
      <c r="I83" s="41"/>
      <c r="J83" s="38"/>
      <c r="K83" s="131"/>
      <c r="L83" s="38"/>
      <c r="M83" s="18"/>
      <c r="N83" s="69"/>
      <c r="O83" s="209"/>
      <c r="P83" s="18"/>
      <c r="Q83" s="70"/>
    </row>
    <row r="84" spans="2:17" ht="18" customHeight="1">
      <c r="B84" s="386"/>
      <c r="C84" s="15"/>
      <c r="D84" s="15"/>
      <c r="E84" s="131"/>
      <c r="F84" s="26"/>
      <c r="G84" s="23"/>
      <c r="H84" s="23"/>
      <c r="I84" s="23"/>
      <c r="J84" s="26"/>
      <c r="K84" s="131"/>
      <c r="L84" s="38"/>
      <c r="M84" s="18"/>
      <c r="N84" s="69"/>
      <c r="O84" s="209"/>
      <c r="P84" s="18"/>
      <c r="Q84" s="70"/>
    </row>
    <row r="85" spans="2:17" ht="18" customHeight="1">
      <c r="B85" s="386"/>
      <c r="C85" s="15"/>
      <c r="D85" s="15"/>
      <c r="E85" s="26"/>
      <c r="F85" s="26"/>
      <c r="G85" s="23"/>
      <c r="H85" s="23"/>
      <c r="I85" s="23"/>
      <c r="J85" s="26"/>
      <c r="K85" s="131"/>
      <c r="L85" s="38"/>
      <c r="M85" s="18"/>
      <c r="N85" s="69"/>
      <c r="O85" s="209"/>
      <c r="P85" s="18"/>
      <c r="Q85" s="70"/>
    </row>
    <row r="86" spans="2:17" ht="18" customHeight="1">
      <c r="B86" s="386"/>
      <c r="C86" s="20"/>
      <c r="D86" s="20"/>
      <c r="E86" s="712"/>
      <c r="F86" s="109"/>
      <c r="G86" s="20"/>
      <c r="I86" s="41"/>
      <c r="J86" s="76"/>
      <c r="K86" s="131"/>
      <c r="L86" s="38"/>
      <c r="M86" s="18"/>
      <c r="N86" s="69"/>
      <c r="O86" s="209"/>
      <c r="P86" s="18"/>
      <c r="Q86" s="70"/>
    </row>
    <row r="87" spans="2:17" ht="18" customHeight="1">
      <c r="B87" s="386"/>
      <c r="C87" s="20"/>
      <c r="D87" s="20"/>
      <c r="E87" s="20"/>
      <c r="F87" s="109"/>
      <c r="G87" s="20"/>
      <c r="H87" s="23"/>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16"/>
      <c r="C93" s="15"/>
      <c r="D93" s="15"/>
      <c r="E93" s="131" t="s">
        <v>2127</v>
      </c>
      <c r="F93" s="66"/>
      <c r="G93" s="23"/>
      <c r="H93" s="23">
        <f>F93*G93</f>
        <v>0</v>
      </c>
      <c r="I93" s="41"/>
      <c r="J93" s="162" t="s">
        <v>2128</v>
      </c>
      <c r="K93" s="131"/>
      <c r="L93" s="38"/>
      <c r="M93" s="18"/>
      <c r="N93" s="69"/>
      <c r="O93" s="209"/>
      <c r="P93" s="18"/>
      <c r="Q93" s="70"/>
    </row>
    <row r="94" spans="2:17" ht="18" customHeight="1">
      <c r="B94" s="16"/>
      <c r="C94" s="16"/>
      <c r="D94" s="16"/>
      <c r="E94" s="131" t="s">
        <v>1139</v>
      </c>
      <c r="F94" s="66"/>
      <c r="G94" s="23">
        <v>5000</v>
      </c>
      <c r="H94" s="23">
        <f>F94*G94</f>
        <v>0</v>
      </c>
      <c r="I94" s="41"/>
      <c r="J94" s="162" t="s">
        <v>2129</v>
      </c>
      <c r="K94" s="131"/>
      <c r="L94" s="38"/>
      <c r="M94" s="18"/>
      <c r="N94" s="69"/>
      <c r="O94" s="209"/>
      <c r="P94" s="18"/>
      <c r="Q94" s="70"/>
    </row>
    <row r="95" spans="2:17" ht="18" customHeight="1">
      <c r="B95" s="16"/>
      <c r="C95" s="16"/>
      <c r="D95" s="16"/>
      <c r="E95" s="131" t="s">
        <v>2130</v>
      </c>
      <c r="F95" s="23"/>
      <c r="G95" s="23"/>
      <c r="H95" s="23">
        <f>F95*G95</f>
        <v>0</v>
      </c>
      <c r="I95" s="41"/>
      <c r="J95" s="38"/>
      <c r="K95" s="131"/>
      <c r="L95" s="38"/>
      <c r="M95" s="18"/>
      <c r="N95" s="69"/>
      <c r="O95" s="209"/>
      <c r="P95" s="18"/>
      <c r="Q95" s="70"/>
    </row>
    <row r="96" spans="2:17" ht="18" customHeight="1">
      <c r="B96" s="16"/>
      <c r="C96" s="16"/>
      <c r="D96" s="16"/>
      <c r="E96" s="131"/>
      <c r="F96" s="23"/>
      <c r="G96" s="23"/>
      <c r="H96" s="23"/>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5"/>
      <c r="D105" s="15"/>
      <c r="E105" s="131"/>
      <c r="F105" s="26"/>
      <c r="G105" s="23"/>
      <c r="H105" s="23"/>
      <c r="I105" s="23"/>
      <c r="J105" s="26"/>
      <c r="K105" s="26"/>
      <c r="L105" s="16"/>
      <c r="M105" s="18"/>
      <c r="N105" s="26"/>
      <c r="O105" s="21"/>
      <c r="P105" s="18"/>
      <c r="Q105" s="70"/>
    </row>
    <row r="106" spans="2:17" ht="18" customHeight="1">
      <c r="B106" s="16"/>
      <c r="C106" s="26"/>
      <c r="D106" s="26"/>
      <c r="E106" s="26"/>
      <c r="F106" s="26"/>
      <c r="G106" s="26"/>
      <c r="H106" s="26"/>
      <c r="I106" s="21"/>
      <c r="J106" s="26"/>
      <c r="K106" s="26"/>
      <c r="L106" s="16"/>
      <c r="M106" s="18"/>
      <c r="N106" s="26"/>
      <c r="O106" s="21"/>
      <c r="P106" s="18"/>
      <c r="Q106" s="210"/>
    </row>
    <row r="107" spans="2:17" ht="18" customHeight="1">
      <c r="B107" s="16"/>
      <c r="C107" s="26"/>
      <c r="D107" s="26"/>
      <c r="E107" s="26"/>
      <c r="F107" s="26"/>
      <c r="G107" s="26"/>
      <c r="H107" s="26"/>
      <c r="I107" s="21"/>
      <c r="J107" s="26"/>
      <c r="K107" s="26"/>
      <c r="L107" s="16"/>
      <c r="M107" s="16"/>
      <c r="N107" s="26"/>
      <c r="O107" s="21"/>
      <c r="P107" s="210"/>
      <c r="Q107" s="210"/>
    </row>
    <row r="108" spans="2:17" ht="18" customHeight="1"/>
    <row r="109" spans="2:17" ht="18" customHeight="1"/>
    <row r="110" spans="2:17" ht="18" customHeight="1"/>
    <row r="111" spans="2:17" ht="18" customHeight="1"/>
    <row r="112" spans="2:17" ht="18" customHeight="1"/>
  </sheetData>
  <autoFilter ref="B8:O8" xr:uid="{9E5918AB-80C9-41DA-9516-B393B883F2DC}"/>
  <mergeCells count="10">
    <mergeCell ref="B10:E10"/>
    <mergeCell ref="B39:E39"/>
    <mergeCell ref="B63:E63"/>
    <mergeCell ref="B76:E76"/>
    <mergeCell ref="B2:D2"/>
    <mergeCell ref="G2:I2"/>
    <mergeCell ref="B3:D3"/>
    <mergeCell ref="B4:D4"/>
    <mergeCell ref="B5:D5"/>
    <mergeCell ref="B6:D6"/>
  </mergeCells>
  <phoneticPr fontId="3"/>
  <dataValidations count="1">
    <dataValidation imeMode="hiragana" allowBlank="1" showInputMessage="1" showErrorMessage="1" sqref="J75:J76 JF75:JF76 TB75:TB76 ACX75:ACX76 AMT75:AMT76 AWP75:AWP76 BGL75:BGL76 BQH75:BQH76 CAD75:CAD76 CJZ75:CJZ76 CTV75:CTV76 DDR75:DDR76 DNN75:DNN76 DXJ75:DXJ76 EHF75:EHF76 ERB75:ERB76 FAX75:FAX76 FKT75:FKT76 FUP75:FUP76 GEL75:GEL76 GOH75:GOH76 GYD75:GYD76 HHZ75:HHZ76 HRV75:HRV76 IBR75:IBR76 ILN75:ILN76 IVJ75:IVJ76 JFF75:JFF76 JPB75:JPB76 JYX75:JYX76 KIT75:KIT76 KSP75:KSP76 LCL75:LCL76 LMH75:LMH76 LWD75:LWD76 MFZ75:MFZ76 MPV75:MPV76 MZR75:MZR76 NJN75:NJN76 NTJ75:NTJ76 ODF75:ODF76 ONB75:ONB76 OWX75:OWX76 PGT75:PGT76 PQP75:PQP76 QAL75:QAL76 QKH75:QKH76 QUD75:QUD76 RDZ75:RDZ76 RNV75:RNV76 RXR75:RXR76 SHN75:SHN76 SRJ75:SRJ76 TBF75:TBF76 TLB75:TLB76 TUX75:TUX76 UET75:UET76 UOP75:UOP76 UYL75:UYL76 VIH75:VIH76 VSD75:VSD76 WBZ75:WBZ76 WLV75:WLV76 WVR75:WVR76 J65611:J65612 JF65611:JF65612 TB65611:TB65612 ACX65611:ACX65612 AMT65611:AMT65612 AWP65611:AWP65612 BGL65611:BGL65612 BQH65611:BQH65612 CAD65611:CAD65612 CJZ65611:CJZ65612 CTV65611:CTV65612 DDR65611:DDR65612 DNN65611:DNN65612 DXJ65611:DXJ65612 EHF65611:EHF65612 ERB65611:ERB65612 FAX65611:FAX65612 FKT65611:FKT65612 FUP65611:FUP65612 GEL65611:GEL65612 GOH65611:GOH65612 GYD65611:GYD65612 HHZ65611:HHZ65612 HRV65611:HRV65612 IBR65611:IBR65612 ILN65611:ILN65612 IVJ65611:IVJ65612 JFF65611:JFF65612 JPB65611:JPB65612 JYX65611:JYX65612 KIT65611:KIT65612 KSP65611:KSP65612 LCL65611:LCL65612 LMH65611:LMH65612 LWD65611:LWD65612 MFZ65611:MFZ65612 MPV65611:MPV65612 MZR65611:MZR65612 NJN65611:NJN65612 NTJ65611:NTJ65612 ODF65611:ODF65612 ONB65611:ONB65612 OWX65611:OWX65612 PGT65611:PGT65612 PQP65611:PQP65612 QAL65611:QAL65612 QKH65611:QKH65612 QUD65611:QUD65612 RDZ65611:RDZ65612 RNV65611:RNV65612 RXR65611:RXR65612 SHN65611:SHN65612 SRJ65611:SRJ65612 TBF65611:TBF65612 TLB65611:TLB65612 TUX65611:TUX65612 UET65611:UET65612 UOP65611:UOP65612 UYL65611:UYL65612 VIH65611:VIH65612 VSD65611:VSD65612 WBZ65611:WBZ65612 WLV65611:WLV65612 WVR65611:WVR65612 J131147:J131148 JF131147:JF131148 TB131147:TB131148 ACX131147:ACX131148 AMT131147:AMT131148 AWP131147:AWP131148 BGL131147:BGL131148 BQH131147:BQH131148 CAD131147:CAD131148 CJZ131147:CJZ131148 CTV131147:CTV131148 DDR131147:DDR131148 DNN131147:DNN131148 DXJ131147:DXJ131148 EHF131147:EHF131148 ERB131147:ERB131148 FAX131147:FAX131148 FKT131147:FKT131148 FUP131147:FUP131148 GEL131147:GEL131148 GOH131147:GOH131148 GYD131147:GYD131148 HHZ131147:HHZ131148 HRV131147:HRV131148 IBR131147:IBR131148 ILN131147:ILN131148 IVJ131147:IVJ131148 JFF131147:JFF131148 JPB131147:JPB131148 JYX131147:JYX131148 KIT131147:KIT131148 KSP131147:KSP131148 LCL131147:LCL131148 LMH131147:LMH131148 LWD131147:LWD131148 MFZ131147:MFZ131148 MPV131147:MPV131148 MZR131147:MZR131148 NJN131147:NJN131148 NTJ131147:NTJ131148 ODF131147:ODF131148 ONB131147:ONB131148 OWX131147:OWX131148 PGT131147:PGT131148 PQP131147:PQP131148 QAL131147:QAL131148 QKH131147:QKH131148 QUD131147:QUD131148 RDZ131147:RDZ131148 RNV131147:RNV131148 RXR131147:RXR131148 SHN131147:SHN131148 SRJ131147:SRJ131148 TBF131147:TBF131148 TLB131147:TLB131148 TUX131147:TUX131148 UET131147:UET131148 UOP131147:UOP131148 UYL131147:UYL131148 VIH131147:VIH131148 VSD131147:VSD131148 WBZ131147:WBZ131148 WLV131147:WLV131148 WVR131147:WVR131148 J196683:J196684 JF196683:JF196684 TB196683:TB196684 ACX196683:ACX196684 AMT196683:AMT196684 AWP196683:AWP196684 BGL196683:BGL196684 BQH196683:BQH196684 CAD196683:CAD196684 CJZ196683:CJZ196684 CTV196683:CTV196684 DDR196683:DDR196684 DNN196683:DNN196684 DXJ196683:DXJ196684 EHF196683:EHF196684 ERB196683:ERB196684 FAX196683:FAX196684 FKT196683:FKT196684 FUP196683:FUP196684 GEL196683:GEL196684 GOH196683:GOH196684 GYD196683:GYD196684 HHZ196683:HHZ196684 HRV196683:HRV196684 IBR196683:IBR196684 ILN196683:ILN196684 IVJ196683:IVJ196684 JFF196683:JFF196684 JPB196683:JPB196684 JYX196683:JYX196684 KIT196683:KIT196684 KSP196683:KSP196684 LCL196683:LCL196684 LMH196683:LMH196684 LWD196683:LWD196684 MFZ196683:MFZ196684 MPV196683:MPV196684 MZR196683:MZR196684 NJN196683:NJN196684 NTJ196683:NTJ196684 ODF196683:ODF196684 ONB196683:ONB196684 OWX196683:OWX196684 PGT196683:PGT196684 PQP196683:PQP196684 QAL196683:QAL196684 QKH196683:QKH196684 QUD196683:QUD196684 RDZ196683:RDZ196684 RNV196683:RNV196684 RXR196683:RXR196684 SHN196683:SHN196684 SRJ196683:SRJ196684 TBF196683:TBF196684 TLB196683:TLB196684 TUX196683:TUX196684 UET196683:UET196684 UOP196683:UOP196684 UYL196683:UYL196684 VIH196683:VIH196684 VSD196683:VSD196684 WBZ196683:WBZ196684 WLV196683:WLV196684 WVR196683:WVR196684 J262219:J262220 JF262219:JF262220 TB262219:TB262220 ACX262219:ACX262220 AMT262219:AMT262220 AWP262219:AWP262220 BGL262219:BGL262220 BQH262219:BQH262220 CAD262219:CAD262220 CJZ262219:CJZ262220 CTV262219:CTV262220 DDR262219:DDR262220 DNN262219:DNN262220 DXJ262219:DXJ262220 EHF262219:EHF262220 ERB262219:ERB262220 FAX262219:FAX262220 FKT262219:FKT262220 FUP262219:FUP262220 GEL262219:GEL262220 GOH262219:GOH262220 GYD262219:GYD262220 HHZ262219:HHZ262220 HRV262219:HRV262220 IBR262219:IBR262220 ILN262219:ILN262220 IVJ262219:IVJ262220 JFF262219:JFF262220 JPB262219:JPB262220 JYX262219:JYX262220 KIT262219:KIT262220 KSP262219:KSP262220 LCL262219:LCL262220 LMH262219:LMH262220 LWD262219:LWD262220 MFZ262219:MFZ262220 MPV262219:MPV262220 MZR262219:MZR262220 NJN262219:NJN262220 NTJ262219:NTJ262220 ODF262219:ODF262220 ONB262219:ONB262220 OWX262219:OWX262220 PGT262219:PGT262220 PQP262219:PQP262220 QAL262219:QAL262220 QKH262219:QKH262220 QUD262219:QUD262220 RDZ262219:RDZ262220 RNV262219:RNV262220 RXR262219:RXR262220 SHN262219:SHN262220 SRJ262219:SRJ262220 TBF262219:TBF262220 TLB262219:TLB262220 TUX262219:TUX262220 UET262219:UET262220 UOP262219:UOP262220 UYL262219:UYL262220 VIH262219:VIH262220 VSD262219:VSD262220 WBZ262219:WBZ262220 WLV262219:WLV262220 WVR262219:WVR262220 J327755:J327756 JF327755:JF327756 TB327755:TB327756 ACX327755:ACX327756 AMT327755:AMT327756 AWP327755:AWP327756 BGL327755:BGL327756 BQH327755:BQH327756 CAD327755:CAD327756 CJZ327755:CJZ327756 CTV327755:CTV327756 DDR327755:DDR327756 DNN327755:DNN327756 DXJ327755:DXJ327756 EHF327755:EHF327756 ERB327755:ERB327756 FAX327755:FAX327756 FKT327755:FKT327756 FUP327755:FUP327756 GEL327755:GEL327756 GOH327755:GOH327756 GYD327755:GYD327756 HHZ327755:HHZ327756 HRV327755:HRV327756 IBR327755:IBR327756 ILN327755:ILN327756 IVJ327755:IVJ327756 JFF327755:JFF327756 JPB327755:JPB327756 JYX327755:JYX327756 KIT327755:KIT327756 KSP327755:KSP327756 LCL327755:LCL327756 LMH327755:LMH327756 LWD327755:LWD327756 MFZ327755:MFZ327756 MPV327755:MPV327756 MZR327755:MZR327756 NJN327755:NJN327756 NTJ327755:NTJ327756 ODF327755:ODF327756 ONB327755:ONB327756 OWX327755:OWX327756 PGT327755:PGT327756 PQP327755:PQP327756 QAL327755:QAL327756 QKH327755:QKH327756 QUD327755:QUD327756 RDZ327755:RDZ327756 RNV327755:RNV327756 RXR327755:RXR327756 SHN327755:SHN327756 SRJ327755:SRJ327756 TBF327755:TBF327756 TLB327755:TLB327756 TUX327755:TUX327756 UET327755:UET327756 UOP327755:UOP327756 UYL327755:UYL327756 VIH327755:VIH327756 VSD327755:VSD327756 WBZ327755:WBZ327756 WLV327755:WLV327756 WVR327755:WVR327756 J393291:J393292 JF393291:JF393292 TB393291:TB393292 ACX393291:ACX393292 AMT393291:AMT393292 AWP393291:AWP393292 BGL393291:BGL393292 BQH393291:BQH393292 CAD393291:CAD393292 CJZ393291:CJZ393292 CTV393291:CTV393292 DDR393291:DDR393292 DNN393291:DNN393292 DXJ393291:DXJ393292 EHF393291:EHF393292 ERB393291:ERB393292 FAX393291:FAX393292 FKT393291:FKT393292 FUP393291:FUP393292 GEL393291:GEL393292 GOH393291:GOH393292 GYD393291:GYD393292 HHZ393291:HHZ393292 HRV393291:HRV393292 IBR393291:IBR393292 ILN393291:ILN393292 IVJ393291:IVJ393292 JFF393291:JFF393292 JPB393291:JPB393292 JYX393291:JYX393292 KIT393291:KIT393292 KSP393291:KSP393292 LCL393291:LCL393292 LMH393291:LMH393292 LWD393291:LWD393292 MFZ393291:MFZ393292 MPV393291:MPV393292 MZR393291:MZR393292 NJN393291:NJN393292 NTJ393291:NTJ393292 ODF393291:ODF393292 ONB393291:ONB393292 OWX393291:OWX393292 PGT393291:PGT393292 PQP393291:PQP393292 QAL393291:QAL393292 QKH393291:QKH393292 QUD393291:QUD393292 RDZ393291:RDZ393292 RNV393291:RNV393292 RXR393291:RXR393292 SHN393291:SHN393292 SRJ393291:SRJ393292 TBF393291:TBF393292 TLB393291:TLB393292 TUX393291:TUX393292 UET393291:UET393292 UOP393291:UOP393292 UYL393291:UYL393292 VIH393291:VIH393292 VSD393291:VSD393292 WBZ393291:WBZ393292 WLV393291:WLV393292 WVR393291:WVR393292 J458827:J458828 JF458827:JF458828 TB458827:TB458828 ACX458827:ACX458828 AMT458827:AMT458828 AWP458827:AWP458828 BGL458827:BGL458828 BQH458827:BQH458828 CAD458827:CAD458828 CJZ458827:CJZ458828 CTV458827:CTV458828 DDR458827:DDR458828 DNN458827:DNN458828 DXJ458827:DXJ458828 EHF458827:EHF458828 ERB458827:ERB458828 FAX458827:FAX458828 FKT458827:FKT458828 FUP458827:FUP458828 GEL458827:GEL458828 GOH458827:GOH458828 GYD458827:GYD458828 HHZ458827:HHZ458828 HRV458827:HRV458828 IBR458827:IBR458828 ILN458827:ILN458828 IVJ458827:IVJ458828 JFF458827:JFF458828 JPB458827:JPB458828 JYX458827:JYX458828 KIT458827:KIT458828 KSP458827:KSP458828 LCL458827:LCL458828 LMH458827:LMH458828 LWD458827:LWD458828 MFZ458827:MFZ458828 MPV458827:MPV458828 MZR458827:MZR458828 NJN458827:NJN458828 NTJ458827:NTJ458828 ODF458827:ODF458828 ONB458827:ONB458828 OWX458827:OWX458828 PGT458827:PGT458828 PQP458827:PQP458828 QAL458827:QAL458828 QKH458827:QKH458828 QUD458827:QUD458828 RDZ458827:RDZ458828 RNV458827:RNV458828 RXR458827:RXR458828 SHN458827:SHN458828 SRJ458827:SRJ458828 TBF458827:TBF458828 TLB458827:TLB458828 TUX458827:TUX458828 UET458827:UET458828 UOP458827:UOP458828 UYL458827:UYL458828 VIH458827:VIH458828 VSD458827:VSD458828 WBZ458827:WBZ458828 WLV458827:WLV458828 WVR458827:WVR458828 J524363:J524364 JF524363:JF524364 TB524363:TB524364 ACX524363:ACX524364 AMT524363:AMT524364 AWP524363:AWP524364 BGL524363:BGL524364 BQH524363:BQH524364 CAD524363:CAD524364 CJZ524363:CJZ524364 CTV524363:CTV524364 DDR524363:DDR524364 DNN524363:DNN524364 DXJ524363:DXJ524364 EHF524363:EHF524364 ERB524363:ERB524364 FAX524363:FAX524364 FKT524363:FKT524364 FUP524363:FUP524364 GEL524363:GEL524364 GOH524363:GOH524364 GYD524363:GYD524364 HHZ524363:HHZ524364 HRV524363:HRV524364 IBR524363:IBR524364 ILN524363:ILN524364 IVJ524363:IVJ524364 JFF524363:JFF524364 JPB524363:JPB524364 JYX524363:JYX524364 KIT524363:KIT524364 KSP524363:KSP524364 LCL524363:LCL524364 LMH524363:LMH524364 LWD524363:LWD524364 MFZ524363:MFZ524364 MPV524363:MPV524364 MZR524363:MZR524364 NJN524363:NJN524364 NTJ524363:NTJ524364 ODF524363:ODF524364 ONB524363:ONB524364 OWX524363:OWX524364 PGT524363:PGT524364 PQP524363:PQP524364 QAL524363:QAL524364 QKH524363:QKH524364 QUD524363:QUD524364 RDZ524363:RDZ524364 RNV524363:RNV524364 RXR524363:RXR524364 SHN524363:SHN524364 SRJ524363:SRJ524364 TBF524363:TBF524364 TLB524363:TLB524364 TUX524363:TUX524364 UET524363:UET524364 UOP524363:UOP524364 UYL524363:UYL524364 VIH524363:VIH524364 VSD524363:VSD524364 WBZ524363:WBZ524364 WLV524363:WLV524364 WVR524363:WVR524364 J589899:J589900 JF589899:JF589900 TB589899:TB589900 ACX589899:ACX589900 AMT589899:AMT589900 AWP589899:AWP589900 BGL589899:BGL589900 BQH589899:BQH589900 CAD589899:CAD589900 CJZ589899:CJZ589900 CTV589899:CTV589900 DDR589899:DDR589900 DNN589899:DNN589900 DXJ589899:DXJ589900 EHF589899:EHF589900 ERB589899:ERB589900 FAX589899:FAX589900 FKT589899:FKT589900 FUP589899:FUP589900 GEL589899:GEL589900 GOH589899:GOH589900 GYD589899:GYD589900 HHZ589899:HHZ589900 HRV589899:HRV589900 IBR589899:IBR589900 ILN589899:ILN589900 IVJ589899:IVJ589900 JFF589899:JFF589900 JPB589899:JPB589900 JYX589899:JYX589900 KIT589899:KIT589900 KSP589899:KSP589900 LCL589899:LCL589900 LMH589899:LMH589900 LWD589899:LWD589900 MFZ589899:MFZ589900 MPV589899:MPV589900 MZR589899:MZR589900 NJN589899:NJN589900 NTJ589899:NTJ589900 ODF589899:ODF589900 ONB589899:ONB589900 OWX589899:OWX589900 PGT589899:PGT589900 PQP589899:PQP589900 QAL589899:QAL589900 QKH589899:QKH589900 QUD589899:QUD589900 RDZ589899:RDZ589900 RNV589899:RNV589900 RXR589899:RXR589900 SHN589899:SHN589900 SRJ589899:SRJ589900 TBF589899:TBF589900 TLB589899:TLB589900 TUX589899:TUX589900 UET589899:UET589900 UOP589899:UOP589900 UYL589899:UYL589900 VIH589899:VIH589900 VSD589899:VSD589900 WBZ589899:WBZ589900 WLV589899:WLV589900 WVR589899:WVR589900 J655435:J655436 JF655435:JF655436 TB655435:TB655436 ACX655435:ACX655436 AMT655435:AMT655436 AWP655435:AWP655436 BGL655435:BGL655436 BQH655435:BQH655436 CAD655435:CAD655436 CJZ655435:CJZ655436 CTV655435:CTV655436 DDR655435:DDR655436 DNN655435:DNN655436 DXJ655435:DXJ655436 EHF655435:EHF655436 ERB655435:ERB655436 FAX655435:FAX655436 FKT655435:FKT655436 FUP655435:FUP655436 GEL655435:GEL655436 GOH655435:GOH655436 GYD655435:GYD655436 HHZ655435:HHZ655436 HRV655435:HRV655436 IBR655435:IBR655436 ILN655435:ILN655436 IVJ655435:IVJ655436 JFF655435:JFF655436 JPB655435:JPB655436 JYX655435:JYX655436 KIT655435:KIT655436 KSP655435:KSP655436 LCL655435:LCL655436 LMH655435:LMH655436 LWD655435:LWD655436 MFZ655435:MFZ655436 MPV655435:MPV655436 MZR655435:MZR655436 NJN655435:NJN655436 NTJ655435:NTJ655436 ODF655435:ODF655436 ONB655435:ONB655436 OWX655435:OWX655436 PGT655435:PGT655436 PQP655435:PQP655436 QAL655435:QAL655436 QKH655435:QKH655436 QUD655435:QUD655436 RDZ655435:RDZ655436 RNV655435:RNV655436 RXR655435:RXR655436 SHN655435:SHN655436 SRJ655435:SRJ655436 TBF655435:TBF655436 TLB655435:TLB655436 TUX655435:TUX655436 UET655435:UET655436 UOP655435:UOP655436 UYL655435:UYL655436 VIH655435:VIH655436 VSD655435:VSD655436 WBZ655435:WBZ655436 WLV655435:WLV655436 WVR655435:WVR655436 J720971:J720972 JF720971:JF720972 TB720971:TB720972 ACX720971:ACX720972 AMT720971:AMT720972 AWP720971:AWP720972 BGL720971:BGL720972 BQH720971:BQH720972 CAD720971:CAD720972 CJZ720971:CJZ720972 CTV720971:CTV720972 DDR720971:DDR720972 DNN720971:DNN720972 DXJ720971:DXJ720972 EHF720971:EHF720972 ERB720971:ERB720972 FAX720971:FAX720972 FKT720971:FKT720972 FUP720971:FUP720972 GEL720971:GEL720972 GOH720971:GOH720972 GYD720971:GYD720972 HHZ720971:HHZ720972 HRV720971:HRV720972 IBR720971:IBR720972 ILN720971:ILN720972 IVJ720971:IVJ720972 JFF720971:JFF720972 JPB720971:JPB720972 JYX720971:JYX720972 KIT720971:KIT720972 KSP720971:KSP720972 LCL720971:LCL720972 LMH720971:LMH720972 LWD720971:LWD720972 MFZ720971:MFZ720972 MPV720971:MPV720972 MZR720971:MZR720972 NJN720971:NJN720972 NTJ720971:NTJ720972 ODF720971:ODF720972 ONB720971:ONB720972 OWX720971:OWX720972 PGT720971:PGT720972 PQP720971:PQP720972 QAL720971:QAL720972 QKH720971:QKH720972 QUD720971:QUD720972 RDZ720971:RDZ720972 RNV720971:RNV720972 RXR720971:RXR720972 SHN720971:SHN720972 SRJ720971:SRJ720972 TBF720971:TBF720972 TLB720971:TLB720972 TUX720971:TUX720972 UET720971:UET720972 UOP720971:UOP720972 UYL720971:UYL720972 VIH720971:VIH720972 VSD720971:VSD720972 WBZ720971:WBZ720972 WLV720971:WLV720972 WVR720971:WVR720972 J786507:J786508 JF786507:JF786508 TB786507:TB786508 ACX786507:ACX786508 AMT786507:AMT786508 AWP786507:AWP786508 BGL786507:BGL786508 BQH786507:BQH786508 CAD786507:CAD786508 CJZ786507:CJZ786508 CTV786507:CTV786508 DDR786507:DDR786508 DNN786507:DNN786508 DXJ786507:DXJ786508 EHF786507:EHF786508 ERB786507:ERB786508 FAX786507:FAX786508 FKT786507:FKT786508 FUP786507:FUP786508 GEL786507:GEL786508 GOH786507:GOH786508 GYD786507:GYD786508 HHZ786507:HHZ786508 HRV786507:HRV786508 IBR786507:IBR786508 ILN786507:ILN786508 IVJ786507:IVJ786508 JFF786507:JFF786508 JPB786507:JPB786508 JYX786507:JYX786508 KIT786507:KIT786508 KSP786507:KSP786508 LCL786507:LCL786508 LMH786507:LMH786508 LWD786507:LWD786508 MFZ786507:MFZ786508 MPV786507:MPV786508 MZR786507:MZR786508 NJN786507:NJN786508 NTJ786507:NTJ786508 ODF786507:ODF786508 ONB786507:ONB786508 OWX786507:OWX786508 PGT786507:PGT786508 PQP786507:PQP786508 QAL786507:QAL786508 QKH786507:QKH786508 QUD786507:QUD786508 RDZ786507:RDZ786508 RNV786507:RNV786508 RXR786507:RXR786508 SHN786507:SHN786508 SRJ786507:SRJ786508 TBF786507:TBF786508 TLB786507:TLB786508 TUX786507:TUX786508 UET786507:UET786508 UOP786507:UOP786508 UYL786507:UYL786508 VIH786507:VIH786508 VSD786507:VSD786508 WBZ786507:WBZ786508 WLV786507:WLV786508 WVR786507:WVR786508 J852043:J852044 JF852043:JF852044 TB852043:TB852044 ACX852043:ACX852044 AMT852043:AMT852044 AWP852043:AWP852044 BGL852043:BGL852044 BQH852043:BQH852044 CAD852043:CAD852044 CJZ852043:CJZ852044 CTV852043:CTV852044 DDR852043:DDR852044 DNN852043:DNN852044 DXJ852043:DXJ852044 EHF852043:EHF852044 ERB852043:ERB852044 FAX852043:FAX852044 FKT852043:FKT852044 FUP852043:FUP852044 GEL852043:GEL852044 GOH852043:GOH852044 GYD852043:GYD852044 HHZ852043:HHZ852044 HRV852043:HRV852044 IBR852043:IBR852044 ILN852043:ILN852044 IVJ852043:IVJ852044 JFF852043:JFF852044 JPB852043:JPB852044 JYX852043:JYX852044 KIT852043:KIT852044 KSP852043:KSP852044 LCL852043:LCL852044 LMH852043:LMH852044 LWD852043:LWD852044 MFZ852043:MFZ852044 MPV852043:MPV852044 MZR852043:MZR852044 NJN852043:NJN852044 NTJ852043:NTJ852044 ODF852043:ODF852044 ONB852043:ONB852044 OWX852043:OWX852044 PGT852043:PGT852044 PQP852043:PQP852044 QAL852043:QAL852044 QKH852043:QKH852044 QUD852043:QUD852044 RDZ852043:RDZ852044 RNV852043:RNV852044 RXR852043:RXR852044 SHN852043:SHN852044 SRJ852043:SRJ852044 TBF852043:TBF852044 TLB852043:TLB852044 TUX852043:TUX852044 UET852043:UET852044 UOP852043:UOP852044 UYL852043:UYL852044 VIH852043:VIH852044 VSD852043:VSD852044 WBZ852043:WBZ852044 WLV852043:WLV852044 WVR852043:WVR852044 J917579:J917580 JF917579:JF917580 TB917579:TB917580 ACX917579:ACX917580 AMT917579:AMT917580 AWP917579:AWP917580 BGL917579:BGL917580 BQH917579:BQH917580 CAD917579:CAD917580 CJZ917579:CJZ917580 CTV917579:CTV917580 DDR917579:DDR917580 DNN917579:DNN917580 DXJ917579:DXJ917580 EHF917579:EHF917580 ERB917579:ERB917580 FAX917579:FAX917580 FKT917579:FKT917580 FUP917579:FUP917580 GEL917579:GEL917580 GOH917579:GOH917580 GYD917579:GYD917580 HHZ917579:HHZ917580 HRV917579:HRV917580 IBR917579:IBR917580 ILN917579:ILN917580 IVJ917579:IVJ917580 JFF917579:JFF917580 JPB917579:JPB917580 JYX917579:JYX917580 KIT917579:KIT917580 KSP917579:KSP917580 LCL917579:LCL917580 LMH917579:LMH917580 LWD917579:LWD917580 MFZ917579:MFZ917580 MPV917579:MPV917580 MZR917579:MZR917580 NJN917579:NJN917580 NTJ917579:NTJ917580 ODF917579:ODF917580 ONB917579:ONB917580 OWX917579:OWX917580 PGT917579:PGT917580 PQP917579:PQP917580 QAL917579:QAL917580 QKH917579:QKH917580 QUD917579:QUD917580 RDZ917579:RDZ917580 RNV917579:RNV917580 RXR917579:RXR917580 SHN917579:SHN917580 SRJ917579:SRJ917580 TBF917579:TBF917580 TLB917579:TLB917580 TUX917579:TUX917580 UET917579:UET917580 UOP917579:UOP917580 UYL917579:UYL917580 VIH917579:VIH917580 VSD917579:VSD917580 WBZ917579:WBZ917580 WLV917579:WLV917580 WVR917579:WVR917580 J983115:J983116 JF983115:JF983116 TB983115:TB983116 ACX983115:ACX983116 AMT983115:AMT983116 AWP983115:AWP983116 BGL983115:BGL983116 BQH983115:BQH983116 CAD983115:CAD983116 CJZ983115:CJZ983116 CTV983115:CTV983116 DDR983115:DDR983116 DNN983115:DNN983116 DXJ983115:DXJ983116 EHF983115:EHF983116 ERB983115:ERB983116 FAX983115:FAX983116 FKT983115:FKT983116 FUP983115:FUP983116 GEL983115:GEL983116 GOH983115:GOH983116 GYD983115:GYD983116 HHZ983115:HHZ983116 HRV983115:HRV983116 IBR983115:IBR983116 ILN983115:ILN983116 IVJ983115:IVJ983116 JFF983115:JFF983116 JPB983115:JPB983116 JYX983115:JYX983116 KIT983115:KIT983116 KSP983115:KSP983116 LCL983115:LCL983116 LMH983115:LMH983116 LWD983115:LWD983116 MFZ983115:MFZ983116 MPV983115:MPV983116 MZR983115:MZR983116 NJN983115:NJN983116 NTJ983115:NTJ983116 ODF983115:ODF983116 ONB983115:ONB983116 OWX983115:OWX983116 PGT983115:PGT983116 PQP983115:PQP983116 QAL983115:QAL983116 QKH983115:QKH983116 QUD983115:QUD983116 RDZ983115:RDZ983116 RNV983115:RNV983116 RXR983115:RXR983116 SHN983115:SHN983116 SRJ983115:SRJ983116 TBF983115:TBF983116 TLB983115:TLB983116 TUX983115:TUX983116 UET983115:UET983116 UOP983115:UOP983116 UYL983115:UYL983116 VIH983115:VIH983116 VSD983115:VSD983116 WBZ983115:WBZ983116 WLV983115:WLV983116 WVR983115:WVR983116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97F1AE12-EA4E-47D3-82E6-74B77B08E9A3}"/>
  </dataValidations>
  <pageMargins left="0.2" right="0.2" top="0.75" bottom="0.75" header="0.3" footer="0.3"/>
  <pageSetup paperSize="9"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1FC4-4067-486B-A316-A877A65BD6AA}">
  <dimension ref="B2:Q113"/>
  <sheetViews>
    <sheetView zoomScaleNormal="100" workbookViewId="0">
      <pane xSplit="10" ySplit="8" topLeftCell="K63" activePane="bottomRight" state="frozen"/>
      <selection pane="topRight" activeCell="K1" sqref="K1"/>
      <selection pane="bottomLeft" activeCell="A9" sqref="A9"/>
      <selection pane="bottomRight" activeCell="H43" sqref="H43"/>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339934</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2038</v>
      </c>
      <c r="D11" s="20" t="s">
        <v>2038</v>
      </c>
      <c r="E11" s="76" t="s">
        <v>2131</v>
      </c>
      <c r="F11" s="109">
        <v>2</v>
      </c>
      <c r="G11" s="20">
        <v>4500</v>
      </c>
      <c r="H11" s="23">
        <f t="shared" ref="H11:H36" si="0">F11*G11</f>
        <v>9000</v>
      </c>
      <c r="I11" s="41"/>
      <c r="J11" s="76" t="s">
        <v>2131</v>
      </c>
      <c r="K11" s="131"/>
      <c r="L11" s="38"/>
      <c r="M11" s="18"/>
      <c r="N11" s="69"/>
      <c r="O11" s="209"/>
      <c r="P11" s="18"/>
      <c r="Q11" s="70"/>
    </row>
    <row r="12" spans="2:17" ht="18" customHeight="1">
      <c r="B12" s="386">
        <f>+B11+1</f>
        <v>2</v>
      </c>
      <c r="C12" s="20" t="s">
        <v>2038</v>
      </c>
      <c r="D12" s="20" t="s">
        <v>2038</v>
      </c>
      <c r="E12" s="76" t="s">
        <v>2132</v>
      </c>
      <c r="F12" s="109">
        <v>1</v>
      </c>
      <c r="G12" s="20">
        <v>3000</v>
      </c>
      <c r="H12" s="23">
        <f t="shared" si="0"/>
        <v>3000</v>
      </c>
      <c r="I12" s="41"/>
      <c r="J12" s="76" t="s">
        <v>2132</v>
      </c>
      <c r="K12" s="131"/>
      <c r="L12" s="38"/>
      <c r="M12" s="18"/>
      <c r="N12" s="69"/>
      <c r="O12" s="209"/>
      <c r="P12" s="18"/>
      <c r="Q12" s="70"/>
    </row>
    <row r="13" spans="2:17" ht="18" customHeight="1">
      <c r="B13" s="386">
        <f t="shared" ref="B13:B36" si="1">+B12+1</f>
        <v>3</v>
      </c>
      <c r="C13" s="20" t="s">
        <v>2038</v>
      </c>
      <c r="D13" s="20" t="s">
        <v>2038</v>
      </c>
      <c r="E13" s="76" t="s">
        <v>2133</v>
      </c>
      <c r="F13" s="109">
        <v>2</v>
      </c>
      <c r="G13" s="20">
        <v>3500</v>
      </c>
      <c r="H13" s="23">
        <f t="shared" si="0"/>
        <v>7000</v>
      </c>
      <c r="I13" s="41"/>
      <c r="J13" s="76" t="s">
        <v>2133</v>
      </c>
      <c r="K13" s="131"/>
      <c r="L13" s="38"/>
      <c r="M13" s="18"/>
      <c r="N13" s="69"/>
      <c r="O13" s="209"/>
      <c r="P13" s="18"/>
      <c r="Q13" s="70"/>
    </row>
    <row r="14" spans="2:17" ht="18" customHeight="1">
      <c r="B14" s="386">
        <f t="shared" si="1"/>
        <v>4</v>
      </c>
      <c r="C14" s="20" t="s">
        <v>2038</v>
      </c>
      <c r="D14" s="20" t="s">
        <v>2038</v>
      </c>
      <c r="E14" s="76" t="s">
        <v>2134</v>
      </c>
      <c r="F14" s="109">
        <v>1</v>
      </c>
      <c r="G14" s="20">
        <v>4000</v>
      </c>
      <c r="H14" s="23">
        <f t="shared" si="0"/>
        <v>4000</v>
      </c>
      <c r="I14" s="41"/>
      <c r="J14" s="76" t="s">
        <v>2134</v>
      </c>
      <c r="K14" s="131"/>
      <c r="L14" s="38"/>
      <c r="M14" s="18"/>
      <c r="N14" s="69"/>
      <c r="O14" s="209"/>
      <c r="P14" s="18"/>
      <c r="Q14" s="70"/>
    </row>
    <row r="15" spans="2:17" ht="18" customHeight="1">
      <c r="B15" s="386">
        <f t="shared" si="1"/>
        <v>5</v>
      </c>
      <c r="C15" s="20" t="s">
        <v>2038</v>
      </c>
      <c r="D15" s="20" t="s">
        <v>2038</v>
      </c>
      <c r="E15" s="76" t="s">
        <v>2135</v>
      </c>
      <c r="F15" s="109">
        <v>1</v>
      </c>
      <c r="G15" s="20">
        <v>4000</v>
      </c>
      <c r="H15" s="23">
        <f t="shared" si="0"/>
        <v>4000</v>
      </c>
      <c r="I15" s="41"/>
      <c r="J15" s="76" t="s">
        <v>2135</v>
      </c>
      <c r="K15" s="131"/>
      <c r="L15" s="38"/>
      <c r="M15" s="18"/>
      <c r="N15" s="69"/>
      <c r="O15" s="209"/>
      <c r="P15" s="18"/>
      <c r="Q15" s="70"/>
    </row>
    <row r="16" spans="2:17" ht="18" customHeight="1">
      <c r="B16" s="386">
        <f t="shared" si="1"/>
        <v>6</v>
      </c>
      <c r="C16" s="20" t="s">
        <v>2038</v>
      </c>
      <c r="D16" s="20" t="s">
        <v>2038</v>
      </c>
      <c r="E16" s="76" t="s">
        <v>2136</v>
      </c>
      <c r="F16" s="109">
        <v>1</v>
      </c>
      <c r="G16" s="20">
        <v>7500</v>
      </c>
      <c r="H16" s="23">
        <f t="shared" si="0"/>
        <v>7500</v>
      </c>
      <c r="I16" s="41"/>
      <c r="J16" s="76" t="s">
        <v>2136</v>
      </c>
      <c r="K16" s="131"/>
      <c r="L16" s="38"/>
      <c r="M16" s="18"/>
      <c r="N16" s="69"/>
      <c r="O16" s="209"/>
      <c r="P16" s="18"/>
      <c r="Q16" s="70"/>
    </row>
    <row r="17" spans="2:17" ht="18" customHeight="1">
      <c r="B17" s="386">
        <f t="shared" si="1"/>
        <v>7</v>
      </c>
      <c r="C17" s="20" t="s">
        <v>2038</v>
      </c>
      <c r="D17" s="20" t="s">
        <v>2038</v>
      </c>
      <c r="E17" s="76" t="s">
        <v>2137</v>
      </c>
      <c r="F17" s="109">
        <v>1</v>
      </c>
      <c r="G17" s="20">
        <v>4000</v>
      </c>
      <c r="H17" s="23">
        <f t="shared" si="0"/>
        <v>4000</v>
      </c>
      <c r="I17" s="41"/>
      <c r="J17" s="76" t="s">
        <v>2137</v>
      </c>
      <c r="K17" s="131"/>
      <c r="L17" s="38"/>
      <c r="M17" s="18"/>
      <c r="N17" s="69"/>
      <c r="O17" s="209"/>
      <c r="P17" s="18"/>
      <c r="Q17" s="70"/>
    </row>
    <row r="18" spans="2:17" ht="18" customHeight="1">
      <c r="B18" s="386">
        <f t="shared" si="1"/>
        <v>8</v>
      </c>
      <c r="C18" s="20" t="s">
        <v>2038</v>
      </c>
      <c r="D18" s="20" t="s">
        <v>2038</v>
      </c>
      <c r="E18" s="76" t="s">
        <v>2138</v>
      </c>
      <c r="F18" s="109">
        <v>1</v>
      </c>
      <c r="G18" s="20">
        <v>18000</v>
      </c>
      <c r="H18" s="23">
        <f t="shared" si="0"/>
        <v>18000</v>
      </c>
      <c r="I18" s="41"/>
      <c r="J18" s="76" t="s">
        <v>2138</v>
      </c>
      <c r="K18" s="131"/>
      <c r="L18" s="38"/>
      <c r="M18" s="18"/>
      <c r="N18" s="69"/>
      <c r="O18" s="209"/>
      <c r="P18" s="18"/>
      <c r="Q18" s="70"/>
    </row>
    <row r="19" spans="2:17" ht="18" customHeight="1">
      <c r="B19" s="386">
        <f t="shared" si="1"/>
        <v>9</v>
      </c>
      <c r="C19" s="20" t="s">
        <v>2038</v>
      </c>
      <c r="D19" s="20" t="s">
        <v>2038</v>
      </c>
      <c r="E19" s="76" t="s">
        <v>2139</v>
      </c>
      <c r="F19" s="109">
        <v>1</v>
      </c>
      <c r="G19" s="20">
        <v>8000</v>
      </c>
      <c r="H19" s="23">
        <f t="shared" si="0"/>
        <v>8000</v>
      </c>
      <c r="I19" s="41"/>
      <c r="J19" s="76" t="s">
        <v>2139</v>
      </c>
      <c r="K19" s="131"/>
      <c r="L19" s="38"/>
      <c r="M19" s="18"/>
      <c r="N19" s="69"/>
      <c r="O19" s="209"/>
      <c r="P19" s="18"/>
      <c r="Q19" s="70"/>
    </row>
    <row r="20" spans="2:17" ht="18" customHeight="1">
      <c r="B20" s="386">
        <f t="shared" si="1"/>
        <v>10</v>
      </c>
      <c r="C20" s="20" t="s">
        <v>2038</v>
      </c>
      <c r="D20" s="20" t="s">
        <v>2038</v>
      </c>
      <c r="E20" s="76" t="s">
        <v>2140</v>
      </c>
      <c r="F20" s="109">
        <v>1</v>
      </c>
      <c r="G20" s="20">
        <v>3000</v>
      </c>
      <c r="H20" s="23">
        <f t="shared" si="0"/>
        <v>3000</v>
      </c>
      <c r="I20" s="41"/>
      <c r="J20" s="76" t="s">
        <v>2140</v>
      </c>
      <c r="K20" s="131"/>
      <c r="L20" s="38"/>
      <c r="M20" s="18"/>
      <c r="N20" s="69"/>
      <c r="O20" s="209"/>
      <c r="P20" s="18"/>
      <c r="Q20" s="70"/>
    </row>
    <row r="21" spans="2:17" ht="18" customHeight="1">
      <c r="B21" s="386">
        <f t="shared" si="1"/>
        <v>11</v>
      </c>
      <c r="C21" s="20" t="s">
        <v>2038</v>
      </c>
      <c r="D21" s="20" t="s">
        <v>2038</v>
      </c>
      <c r="E21" s="76" t="s">
        <v>2141</v>
      </c>
      <c r="F21" s="109">
        <v>1</v>
      </c>
      <c r="G21" s="20">
        <v>4500</v>
      </c>
      <c r="H21" s="23">
        <f t="shared" si="0"/>
        <v>4500</v>
      </c>
      <c r="I21" s="41"/>
      <c r="J21" s="76" t="s">
        <v>2141</v>
      </c>
      <c r="K21" s="131"/>
      <c r="L21" s="38"/>
      <c r="M21" s="18"/>
      <c r="N21" s="69"/>
      <c r="O21" s="209"/>
      <c r="P21" s="18"/>
      <c r="Q21" s="70"/>
    </row>
    <row r="22" spans="2:17" ht="18" customHeight="1">
      <c r="B22" s="386">
        <f t="shared" si="1"/>
        <v>12</v>
      </c>
      <c r="C22" s="20" t="s">
        <v>2038</v>
      </c>
      <c r="D22" s="20" t="s">
        <v>2038</v>
      </c>
      <c r="E22" s="76" t="s">
        <v>2048</v>
      </c>
      <c r="F22" s="109">
        <v>1</v>
      </c>
      <c r="G22" s="20">
        <v>12500</v>
      </c>
      <c r="H22" s="23">
        <f t="shared" si="0"/>
        <v>12500</v>
      </c>
      <c r="I22" s="41"/>
      <c r="J22" s="76" t="s">
        <v>2048</v>
      </c>
      <c r="K22" s="131"/>
      <c r="L22" s="38"/>
      <c r="M22" s="18"/>
      <c r="N22" s="69"/>
      <c r="O22" s="209"/>
      <c r="P22" s="18"/>
      <c r="Q22" s="70"/>
    </row>
    <row r="23" spans="2:17" ht="18" customHeight="1">
      <c r="B23" s="386">
        <f t="shared" si="1"/>
        <v>13</v>
      </c>
      <c r="C23" s="20" t="s">
        <v>2038</v>
      </c>
      <c r="D23" s="20" t="s">
        <v>2038</v>
      </c>
      <c r="E23" s="76" t="s">
        <v>2142</v>
      </c>
      <c r="F23" s="109">
        <v>1</v>
      </c>
      <c r="G23" s="20">
        <v>5000</v>
      </c>
      <c r="H23" s="23">
        <f t="shared" si="0"/>
        <v>5000</v>
      </c>
      <c r="I23" s="41"/>
      <c r="J23" s="76" t="s">
        <v>2142</v>
      </c>
      <c r="K23" s="131"/>
      <c r="L23" s="38"/>
      <c r="M23" s="18"/>
      <c r="N23" s="69"/>
      <c r="O23" s="209"/>
      <c r="P23" s="18"/>
      <c r="Q23" s="70"/>
    </row>
    <row r="24" spans="2:17" ht="18" customHeight="1">
      <c r="B24" s="386">
        <f t="shared" si="1"/>
        <v>14</v>
      </c>
      <c r="C24" s="707" t="s">
        <v>2049</v>
      </c>
      <c r="D24" s="707" t="s">
        <v>2049</v>
      </c>
      <c r="E24" s="611" t="s">
        <v>2143</v>
      </c>
      <c r="F24" s="707">
        <v>1</v>
      </c>
      <c r="G24" s="611">
        <v>7410</v>
      </c>
      <c r="H24" s="415">
        <f t="shared" si="0"/>
        <v>7410</v>
      </c>
      <c r="I24" s="416"/>
      <c r="J24" s="709" t="s">
        <v>2050</v>
      </c>
      <c r="K24" s="131"/>
      <c r="L24" s="38"/>
      <c r="M24" s="18"/>
      <c r="N24" s="69"/>
      <c r="O24" s="209"/>
      <c r="P24" s="18"/>
      <c r="Q24" s="70"/>
    </row>
    <row r="25" spans="2:17" ht="18" customHeight="1">
      <c r="B25" s="386">
        <f t="shared" si="1"/>
        <v>15</v>
      </c>
      <c r="C25" s="16" t="s">
        <v>58</v>
      </c>
      <c r="D25" s="16" t="s">
        <v>58</v>
      </c>
      <c r="E25" s="111" t="s">
        <v>1425</v>
      </c>
      <c r="F25" s="610">
        <v>1</v>
      </c>
      <c r="G25" s="611">
        <v>16000</v>
      </c>
      <c r="H25" s="415">
        <f t="shared" si="0"/>
        <v>16000</v>
      </c>
      <c r="I25" s="41"/>
      <c r="J25" s="20" t="s">
        <v>1909</v>
      </c>
      <c r="K25" s="131"/>
      <c r="L25" s="38"/>
      <c r="M25" s="18"/>
      <c r="N25" s="69"/>
      <c r="O25" s="209"/>
      <c r="P25" s="18"/>
      <c r="Q25" s="70"/>
    </row>
    <row r="26" spans="2:17" ht="18" customHeight="1">
      <c r="B26" s="386">
        <f t="shared" si="1"/>
        <v>16</v>
      </c>
      <c r="C26" s="16" t="s">
        <v>58</v>
      </c>
      <c r="D26" s="16" t="s">
        <v>58</v>
      </c>
      <c r="E26" s="20" t="s">
        <v>2144</v>
      </c>
      <c r="F26" s="386">
        <v>2</v>
      </c>
      <c r="G26" s="611">
        <v>78</v>
      </c>
      <c r="H26" s="415">
        <f t="shared" si="0"/>
        <v>156</v>
      </c>
      <c r="I26" s="17"/>
      <c r="J26" s="20" t="s">
        <v>2145</v>
      </c>
      <c r="K26" s="131"/>
      <c r="L26" s="38"/>
      <c r="M26" s="18"/>
      <c r="N26" s="69"/>
      <c r="O26" s="209"/>
      <c r="P26" s="18"/>
      <c r="Q26" s="70"/>
    </row>
    <row r="27" spans="2:17" ht="18" customHeight="1">
      <c r="B27" s="386">
        <f t="shared" si="1"/>
        <v>17</v>
      </c>
      <c r="C27" s="16" t="s">
        <v>58</v>
      </c>
      <c r="D27" s="16" t="s">
        <v>58</v>
      </c>
      <c r="E27" s="108" t="s">
        <v>1912</v>
      </c>
      <c r="F27" s="386">
        <v>40</v>
      </c>
      <c r="G27" s="611">
        <v>19</v>
      </c>
      <c r="H27" s="415">
        <f t="shared" si="0"/>
        <v>760</v>
      </c>
      <c r="I27" s="17"/>
      <c r="J27" s="108" t="s">
        <v>2146</v>
      </c>
      <c r="K27" s="131"/>
      <c r="L27" s="38"/>
      <c r="M27" s="18"/>
      <c r="N27" s="69"/>
      <c r="O27" s="209"/>
      <c r="P27" s="18"/>
      <c r="Q27" s="70"/>
    </row>
    <row r="28" spans="2:17" ht="18" customHeight="1">
      <c r="B28" s="386">
        <f t="shared" si="1"/>
        <v>18</v>
      </c>
      <c r="C28" s="16" t="s">
        <v>58</v>
      </c>
      <c r="D28" s="16" t="s">
        <v>58</v>
      </c>
      <c r="E28" s="108" t="s">
        <v>2055</v>
      </c>
      <c r="F28" s="386">
        <v>10</v>
      </c>
      <c r="G28" s="611">
        <v>69</v>
      </c>
      <c r="H28" s="415">
        <f t="shared" si="0"/>
        <v>690</v>
      </c>
      <c r="I28" s="17"/>
      <c r="J28" s="108" t="s">
        <v>2056</v>
      </c>
      <c r="K28" s="131"/>
      <c r="L28" s="38"/>
      <c r="M28" s="18"/>
      <c r="N28" s="69"/>
      <c r="O28" s="209"/>
      <c r="P28" s="18"/>
      <c r="Q28" s="70"/>
    </row>
    <row r="29" spans="2:17" ht="18" customHeight="1">
      <c r="B29" s="386">
        <f t="shared" si="1"/>
        <v>19</v>
      </c>
      <c r="C29" s="15" t="s">
        <v>58</v>
      </c>
      <c r="D29" s="15" t="s">
        <v>58</v>
      </c>
      <c r="E29" s="43" t="s">
        <v>1914</v>
      </c>
      <c r="F29" s="49">
        <v>4</v>
      </c>
      <c r="G29" s="23">
        <v>75</v>
      </c>
      <c r="H29" s="23">
        <f t="shared" si="0"/>
        <v>300</v>
      </c>
      <c r="I29" s="23"/>
      <c r="J29" s="36" t="s">
        <v>1915</v>
      </c>
      <c r="K29" s="131"/>
      <c r="L29" s="38"/>
      <c r="M29" s="18"/>
      <c r="N29" s="69"/>
      <c r="O29" s="209"/>
      <c r="P29" s="18"/>
      <c r="Q29" s="70"/>
    </row>
    <row r="30" spans="2:17" ht="18" customHeight="1">
      <c r="B30" s="386">
        <f t="shared" si="1"/>
        <v>20</v>
      </c>
      <c r="C30" s="15" t="s">
        <v>58</v>
      </c>
      <c r="D30" s="15" t="s">
        <v>58</v>
      </c>
      <c r="E30" s="43" t="s">
        <v>2147</v>
      </c>
      <c r="F30" s="49">
        <v>10</v>
      </c>
      <c r="G30" s="23">
        <v>35</v>
      </c>
      <c r="H30" s="23">
        <f t="shared" si="0"/>
        <v>350</v>
      </c>
      <c r="I30" s="23"/>
      <c r="J30" s="36" t="s">
        <v>2148</v>
      </c>
      <c r="K30" s="131"/>
      <c r="L30" s="38"/>
      <c r="M30" s="18"/>
      <c r="N30" s="69"/>
      <c r="O30" s="209"/>
      <c r="P30" s="18"/>
      <c r="Q30" s="70"/>
    </row>
    <row r="31" spans="2:17" ht="18" customHeight="1">
      <c r="B31" s="386">
        <f t="shared" si="1"/>
        <v>21</v>
      </c>
      <c r="C31" s="15" t="s">
        <v>58</v>
      </c>
      <c r="D31" s="15" t="s">
        <v>58</v>
      </c>
      <c r="E31" s="43" t="s">
        <v>2091</v>
      </c>
      <c r="F31" s="49">
        <v>2</v>
      </c>
      <c r="G31" s="23">
        <v>75</v>
      </c>
      <c r="H31" s="23">
        <f>F31*G31</f>
        <v>150</v>
      </c>
      <c r="I31" s="23"/>
      <c r="J31" s="36" t="s">
        <v>2149</v>
      </c>
      <c r="K31" s="131"/>
      <c r="L31" s="38"/>
      <c r="M31" s="18"/>
      <c r="N31" s="69"/>
      <c r="O31" s="209"/>
      <c r="P31" s="18"/>
      <c r="Q31" s="70"/>
    </row>
    <row r="32" spans="2:17" ht="18" customHeight="1">
      <c r="B32" s="386">
        <f t="shared" si="1"/>
        <v>22</v>
      </c>
      <c r="C32" s="15" t="s">
        <v>58</v>
      </c>
      <c r="D32" s="15" t="s">
        <v>58</v>
      </c>
      <c r="E32" s="43" t="s">
        <v>2057</v>
      </c>
      <c r="F32" s="49">
        <v>20</v>
      </c>
      <c r="G32" s="23">
        <v>25</v>
      </c>
      <c r="H32" s="23">
        <f t="shared" si="0"/>
        <v>500</v>
      </c>
      <c r="I32" s="23"/>
      <c r="J32" s="36" t="s">
        <v>2058</v>
      </c>
      <c r="K32" s="131"/>
      <c r="L32" s="38"/>
      <c r="M32" s="18"/>
      <c r="N32" s="69"/>
      <c r="O32" s="209"/>
      <c r="P32" s="18"/>
      <c r="Q32" s="70"/>
    </row>
    <row r="33" spans="2:17" ht="18" customHeight="1">
      <c r="B33" s="386">
        <f t="shared" si="1"/>
        <v>23</v>
      </c>
      <c r="C33" s="15" t="s">
        <v>58</v>
      </c>
      <c r="D33" s="15" t="s">
        <v>58</v>
      </c>
      <c r="E33" s="43" t="s">
        <v>2150</v>
      </c>
      <c r="F33" s="49">
        <v>10</v>
      </c>
      <c r="G33" s="23">
        <v>30</v>
      </c>
      <c r="H33" s="23">
        <f t="shared" si="0"/>
        <v>300</v>
      </c>
      <c r="I33" s="23"/>
      <c r="J33" s="36" t="s">
        <v>2151</v>
      </c>
      <c r="K33" s="131"/>
      <c r="L33" s="38"/>
      <c r="M33" s="18"/>
      <c r="N33" s="69"/>
      <c r="O33" s="209"/>
      <c r="P33" s="18"/>
      <c r="Q33" s="70"/>
    </row>
    <row r="34" spans="2:17" ht="18" customHeight="1">
      <c r="B34" s="386">
        <f t="shared" si="1"/>
        <v>24</v>
      </c>
      <c r="C34" s="15" t="s">
        <v>58</v>
      </c>
      <c r="D34" s="15" t="s">
        <v>58</v>
      </c>
      <c r="E34" s="43" t="s">
        <v>2061</v>
      </c>
      <c r="F34" s="49">
        <v>10</v>
      </c>
      <c r="G34" s="23">
        <v>20</v>
      </c>
      <c r="H34" s="23">
        <f t="shared" si="0"/>
        <v>200</v>
      </c>
      <c r="I34" s="23"/>
      <c r="J34" s="36" t="s">
        <v>2062</v>
      </c>
      <c r="K34" s="131"/>
      <c r="L34" s="38"/>
      <c r="M34" s="18"/>
      <c r="N34" s="69"/>
      <c r="O34" s="209"/>
      <c r="P34" s="18"/>
      <c r="Q34" s="70"/>
    </row>
    <row r="35" spans="2:17" ht="18" customHeight="1">
      <c r="B35" s="386">
        <f t="shared" si="1"/>
        <v>25</v>
      </c>
      <c r="C35" s="15" t="s">
        <v>58</v>
      </c>
      <c r="D35" s="15" t="s">
        <v>58</v>
      </c>
      <c r="E35" s="43" t="s">
        <v>1921</v>
      </c>
      <c r="F35" s="49">
        <v>30</v>
      </c>
      <c r="G35" s="23">
        <v>10</v>
      </c>
      <c r="H35" s="23">
        <f t="shared" si="0"/>
        <v>300</v>
      </c>
      <c r="I35" s="23"/>
      <c r="J35" s="36" t="s">
        <v>1922</v>
      </c>
      <c r="K35" s="131"/>
      <c r="L35" s="38"/>
      <c r="M35" s="18"/>
      <c r="N35" s="69"/>
      <c r="O35" s="209"/>
      <c r="P35" s="18"/>
      <c r="Q35" s="70"/>
    </row>
    <row r="36" spans="2:17" ht="18" customHeight="1">
      <c r="B36" s="386">
        <f t="shared" si="1"/>
        <v>26</v>
      </c>
      <c r="C36" s="15" t="s">
        <v>58</v>
      </c>
      <c r="D36" s="15" t="s">
        <v>58</v>
      </c>
      <c r="E36" s="43" t="s">
        <v>1808</v>
      </c>
      <c r="F36" s="66">
        <v>10</v>
      </c>
      <c r="G36" s="2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f>+B36+1</f>
        <v>27</v>
      </c>
      <c r="C40" s="20" t="s">
        <v>2038</v>
      </c>
      <c r="D40" s="20" t="s">
        <v>2038</v>
      </c>
      <c r="E40" s="26" t="s">
        <v>2064</v>
      </c>
      <c r="F40" s="26">
        <v>1</v>
      </c>
      <c r="G40" s="26">
        <v>19500</v>
      </c>
      <c r="H40" s="724">
        <f t="shared" ref="H40:H61" si="2">F40*G40</f>
        <v>19500</v>
      </c>
      <c r="I40" s="21"/>
      <c r="J40" s="26" t="s">
        <v>2064</v>
      </c>
      <c r="K40" s="16"/>
      <c r="L40" s="16"/>
      <c r="M40" s="18"/>
      <c r="N40" s="15"/>
      <c r="O40" s="16"/>
      <c r="P40" s="18"/>
      <c r="Q40" s="70"/>
    </row>
    <row r="41" spans="2:17" s="8" customFormat="1" ht="19.5" customHeight="1">
      <c r="B41" s="386">
        <f>+B40+1</f>
        <v>28</v>
      </c>
      <c r="C41" s="20" t="s">
        <v>2038</v>
      </c>
      <c r="D41" s="20" t="s">
        <v>2038</v>
      </c>
      <c r="E41" s="26" t="s">
        <v>2065</v>
      </c>
      <c r="F41" s="26">
        <v>1</v>
      </c>
      <c r="G41" s="26">
        <v>17500</v>
      </c>
      <c r="H41" s="724">
        <f t="shared" si="2"/>
        <v>17500</v>
      </c>
      <c r="I41" s="21"/>
      <c r="J41" s="26" t="s">
        <v>2065</v>
      </c>
      <c r="K41" s="16"/>
      <c r="L41" s="16"/>
      <c r="M41" s="18"/>
      <c r="N41" s="15"/>
      <c r="O41" s="16"/>
      <c r="P41" s="18"/>
      <c r="Q41" s="70"/>
    </row>
    <row r="42" spans="2:17" s="8" customFormat="1" ht="19.5" customHeight="1">
      <c r="B42" s="386">
        <f t="shared" ref="B42:B61" si="3">+B41+1</f>
        <v>29</v>
      </c>
      <c r="C42" s="20" t="s">
        <v>2038</v>
      </c>
      <c r="D42" s="20" t="s">
        <v>2038</v>
      </c>
      <c r="E42" s="26" t="s">
        <v>2066</v>
      </c>
      <c r="F42" s="26">
        <v>8</v>
      </c>
      <c r="G42" s="26">
        <v>3800</v>
      </c>
      <c r="H42" s="724">
        <f t="shared" si="2"/>
        <v>30400</v>
      </c>
      <c r="I42" s="21"/>
      <c r="J42" s="26" t="s">
        <v>2066</v>
      </c>
      <c r="K42" s="16"/>
      <c r="L42" s="16"/>
      <c r="M42" s="18"/>
      <c r="N42" s="15"/>
      <c r="O42" s="16"/>
      <c r="P42" s="18"/>
      <c r="Q42" s="70"/>
    </row>
    <row r="43" spans="2:17" s="8" customFormat="1" ht="19.5" customHeight="1">
      <c r="B43" s="386">
        <f t="shared" si="3"/>
        <v>30</v>
      </c>
      <c r="C43" s="20" t="s">
        <v>2038</v>
      </c>
      <c r="D43" s="20" t="s">
        <v>2038</v>
      </c>
      <c r="E43" s="26" t="s">
        <v>2067</v>
      </c>
      <c r="F43" s="26">
        <v>2</v>
      </c>
      <c r="G43" s="26">
        <v>5000</v>
      </c>
      <c r="H43" s="724">
        <f t="shared" si="2"/>
        <v>10000</v>
      </c>
      <c r="I43" s="21"/>
      <c r="J43" s="26" t="s">
        <v>2068</v>
      </c>
      <c r="K43" s="16"/>
      <c r="L43" s="16"/>
      <c r="M43" s="18"/>
      <c r="N43" s="15"/>
      <c r="O43" s="16"/>
      <c r="P43" s="18"/>
      <c r="Q43" s="70"/>
    </row>
    <row r="44" spans="2:17" ht="18" customHeight="1">
      <c r="B44" s="386">
        <f t="shared" si="3"/>
        <v>31</v>
      </c>
      <c r="C44" s="413" t="s">
        <v>58</v>
      </c>
      <c r="D44" s="413" t="s">
        <v>58</v>
      </c>
      <c r="E44" s="784" t="s">
        <v>2171</v>
      </c>
      <c r="F44" s="707">
        <v>2</v>
      </c>
      <c r="G44" s="611">
        <v>2228</v>
      </c>
      <c r="H44" s="415">
        <f t="shared" si="2"/>
        <v>4456</v>
      </c>
      <c r="I44" s="416"/>
      <c r="J44" s="709" t="s">
        <v>2172</v>
      </c>
      <c r="K44" s="131"/>
      <c r="L44" s="38"/>
      <c r="M44" s="18"/>
      <c r="N44" s="69"/>
      <c r="O44" s="209"/>
      <c r="P44" s="18"/>
      <c r="Q44" s="70"/>
    </row>
    <row r="45" spans="2:17" ht="18" customHeight="1">
      <c r="B45" s="386">
        <f t="shared" si="3"/>
        <v>32</v>
      </c>
      <c r="C45" s="413" t="s">
        <v>58</v>
      </c>
      <c r="D45" s="413" t="s">
        <v>58</v>
      </c>
      <c r="E45" s="611" t="s">
        <v>2071</v>
      </c>
      <c r="F45" s="707">
        <v>1</v>
      </c>
      <c r="G45" s="611">
        <v>479</v>
      </c>
      <c r="H45" s="415">
        <f t="shared" si="2"/>
        <v>479</v>
      </c>
      <c r="I45" s="416"/>
      <c r="J45" s="709" t="s">
        <v>2072</v>
      </c>
      <c r="K45" s="131"/>
      <c r="L45" s="38"/>
      <c r="M45" s="18"/>
      <c r="N45" s="69"/>
      <c r="O45" s="209"/>
      <c r="P45" s="18"/>
      <c r="Q45" s="70"/>
    </row>
    <row r="46" spans="2:17" ht="18" customHeight="1">
      <c r="B46" s="386">
        <f t="shared" si="3"/>
        <v>33</v>
      </c>
      <c r="C46" s="386" t="s">
        <v>58</v>
      </c>
      <c r="D46" s="386" t="s">
        <v>58</v>
      </c>
      <c r="E46" s="725" t="s">
        <v>1546</v>
      </c>
      <c r="F46" s="16">
        <v>6</v>
      </c>
      <c r="G46" s="20">
        <v>370</v>
      </c>
      <c r="H46" s="23">
        <f t="shared" si="2"/>
        <v>2220</v>
      </c>
      <c r="I46" s="41"/>
      <c r="J46" s="725" t="s">
        <v>581</v>
      </c>
      <c r="K46" s="131"/>
      <c r="L46" s="38"/>
      <c r="M46" s="18"/>
      <c r="N46" s="69"/>
      <c r="O46" s="209"/>
      <c r="P46" s="18"/>
      <c r="Q46" s="70"/>
    </row>
    <row r="47" spans="2:17" ht="18" customHeight="1">
      <c r="B47" s="386">
        <f t="shared" si="3"/>
        <v>34</v>
      </c>
      <c r="C47" s="707" t="s">
        <v>58</v>
      </c>
      <c r="D47" s="707" t="s">
        <v>58</v>
      </c>
      <c r="E47" s="727" t="s">
        <v>2074</v>
      </c>
      <c r="F47" s="109">
        <v>2</v>
      </c>
      <c r="G47" s="20">
        <v>7800</v>
      </c>
      <c r="H47" s="23">
        <f t="shared" si="2"/>
        <v>15600</v>
      </c>
      <c r="I47" s="41"/>
      <c r="J47" s="727" t="s">
        <v>2075</v>
      </c>
      <c r="K47" s="131"/>
      <c r="L47" s="38"/>
      <c r="M47" s="18"/>
      <c r="N47" s="69"/>
      <c r="O47" s="209"/>
      <c r="P47" s="18"/>
      <c r="Q47" s="70"/>
    </row>
    <row r="48" spans="2:17" ht="18" customHeight="1">
      <c r="B48" s="386">
        <f t="shared" si="3"/>
        <v>35</v>
      </c>
      <c r="C48" s="707" t="s">
        <v>58</v>
      </c>
      <c r="D48" s="707" t="s">
        <v>58</v>
      </c>
      <c r="E48" s="728" t="s">
        <v>2076</v>
      </c>
      <c r="F48" s="109">
        <v>2</v>
      </c>
      <c r="G48" s="20">
        <v>3710</v>
      </c>
      <c r="H48" s="23">
        <f t="shared" si="2"/>
        <v>7420</v>
      </c>
      <c r="I48" s="41"/>
      <c r="J48" s="727" t="s">
        <v>2077</v>
      </c>
      <c r="K48" s="131"/>
      <c r="L48" s="38"/>
      <c r="M48" s="18"/>
      <c r="N48" s="69"/>
      <c r="O48" s="209"/>
      <c r="P48" s="18"/>
      <c r="Q48" s="70"/>
    </row>
    <row r="49" spans="2:17" ht="18" customHeight="1">
      <c r="B49" s="386">
        <f t="shared" si="3"/>
        <v>36</v>
      </c>
      <c r="C49" s="707" t="s">
        <v>58</v>
      </c>
      <c r="D49" s="707" t="s">
        <v>58</v>
      </c>
      <c r="E49" s="738" t="s">
        <v>2078</v>
      </c>
      <c r="F49" s="109">
        <v>1</v>
      </c>
      <c r="G49" s="20">
        <v>59000</v>
      </c>
      <c r="H49" s="23">
        <f t="shared" si="2"/>
        <v>59000</v>
      </c>
      <c r="I49" s="41"/>
      <c r="J49" s="730" t="s">
        <v>2079</v>
      </c>
      <c r="K49" s="131"/>
      <c r="L49" s="38"/>
      <c r="M49" s="18"/>
      <c r="N49" s="69"/>
      <c r="O49" s="209"/>
      <c r="P49" s="18"/>
      <c r="Q49" s="70"/>
    </row>
    <row r="50" spans="2:17" ht="18" customHeight="1">
      <c r="B50" s="386">
        <f t="shared" si="3"/>
        <v>37</v>
      </c>
      <c r="C50" s="707" t="s">
        <v>58</v>
      </c>
      <c r="D50" s="707" t="s">
        <v>58</v>
      </c>
      <c r="E50" s="727" t="s">
        <v>2152</v>
      </c>
      <c r="F50" s="109">
        <v>2</v>
      </c>
      <c r="G50" s="20">
        <v>520</v>
      </c>
      <c r="H50" s="23">
        <f t="shared" si="2"/>
        <v>1040</v>
      </c>
      <c r="I50" s="41"/>
      <c r="J50" s="727" t="s">
        <v>2153</v>
      </c>
      <c r="K50" s="131"/>
      <c r="L50" s="38"/>
      <c r="M50" s="18"/>
      <c r="N50" s="69"/>
      <c r="O50" s="209"/>
      <c r="P50" s="18"/>
      <c r="Q50" s="70"/>
    </row>
    <row r="51" spans="2:17" ht="18" customHeight="1">
      <c r="B51" s="386">
        <f t="shared" si="3"/>
        <v>38</v>
      </c>
      <c r="C51" s="707" t="s">
        <v>58</v>
      </c>
      <c r="D51" s="707" t="s">
        <v>58</v>
      </c>
      <c r="E51" s="738" t="s">
        <v>2154</v>
      </c>
      <c r="F51" s="109">
        <v>2</v>
      </c>
      <c r="G51" s="20">
        <v>3560</v>
      </c>
      <c r="H51" s="23">
        <f t="shared" si="2"/>
        <v>7120</v>
      </c>
      <c r="I51" s="41"/>
      <c r="J51" s="730" t="s">
        <v>2083</v>
      </c>
      <c r="K51" s="131"/>
      <c r="L51" s="38"/>
      <c r="M51" s="18"/>
      <c r="N51" s="69"/>
      <c r="O51" s="209"/>
      <c r="P51" s="18"/>
      <c r="Q51" s="70"/>
    </row>
    <row r="52" spans="2:17" ht="18" customHeight="1">
      <c r="B52" s="386">
        <f t="shared" si="3"/>
        <v>39</v>
      </c>
      <c r="C52" s="707" t="s">
        <v>58</v>
      </c>
      <c r="D52" s="707" t="s">
        <v>58</v>
      </c>
      <c r="E52" s="738" t="s">
        <v>2155</v>
      </c>
      <c r="F52" s="109">
        <v>2</v>
      </c>
      <c r="G52" s="20">
        <v>510</v>
      </c>
      <c r="H52" s="23">
        <f t="shared" si="2"/>
        <v>1020</v>
      </c>
      <c r="I52" s="41"/>
      <c r="J52" s="730" t="s">
        <v>2156</v>
      </c>
      <c r="K52" s="131"/>
      <c r="L52" s="38"/>
      <c r="M52" s="18"/>
      <c r="N52" s="69"/>
      <c r="O52" s="209"/>
      <c r="P52" s="18"/>
      <c r="Q52" s="70"/>
    </row>
    <row r="53" spans="2:17" ht="18" customHeight="1">
      <c r="B53" s="386">
        <f t="shared" si="3"/>
        <v>40</v>
      </c>
      <c r="C53" s="707" t="s">
        <v>2049</v>
      </c>
      <c r="D53" s="707" t="s">
        <v>2049</v>
      </c>
      <c r="E53" s="20" t="s">
        <v>2084</v>
      </c>
      <c r="F53" s="109">
        <v>10</v>
      </c>
      <c r="G53" s="20">
        <v>26</v>
      </c>
      <c r="H53" s="23">
        <f t="shared" si="2"/>
        <v>260</v>
      </c>
      <c r="I53" s="41"/>
      <c r="J53" s="76" t="s">
        <v>2085</v>
      </c>
      <c r="K53" s="131"/>
      <c r="L53" s="38"/>
      <c r="M53" s="18"/>
      <c r="N53" s="69"/>
      <c r="O53" s="209"/>
      <c r="P53" s="18"/>
      <c r="Q53" s="70"/>
    </row>
    <row r="54" spans="2:17" ht="18" customHeight="1">
      <c r="B54" s="386">
        <f t="shared" si="3"/>
        <v>41</v>
      </c>
      <c r="C54" s="707" t="s">
        <v>2049</v>
      </c>
      <c r="D54" s="707" t="s">
        <v>2049</v>
      </c>
      <c r="E54" s="20" t="s">
        <v>2157</v>
      </c>
      <c r="F54" s="109">
        <v>16</v>
      </c>
      <c r="G54" s="20">
        <v>29</v>
      </c>
      <c r="H54" s="23">
        <f t="shared" si="2"/>
        <v>464</v>
      </c>
      <c r="I54" s="41"/>
      <c r="J54" s="76" t="s">
        <v>2158</v>
      </c>
      <c r="K54" s="131"/>
      <c r="L54" s="38"/>
      <c r="M54" s="18"/>
      <c r="N54" s="69"/>
      <c r="O54" s="209"/>
      <c r="P54" s="18"/>
      <c r="Q54" s="70"/>
    </row>
    <row r="55" spans="2:17" ht="18" customHeight="1">
      <c r="B55" s="386">
        <f t="shared" si="3"/>
        <v>42</v>
      </c>
      <c r="C55" s="707" t="s">
        <v>2049</v>
      </c>
      <c r="D55" s="707" t="s">
        <v>2049</v>
      </c>
      <c r="E55" s="20" t="s">
        <v>1921</v>
      </c>
      <c r="F55" s="109">
        <v>10</v>
      </c>
      <c r="G55" s="20">
        <v>20</v>
      </c>
      <c r="H55" s="23">
        <f t="shared" si="2"/>
        <v>200</v>
      </c>
      <c r="I55" s="41"/>
      <c r="J55" s="76" t="s">
        <v>2090</v>
      </c>
      <c r="K55" s="131"/>
      <c r="L55" s="38"/>
      <c r="M55" s="18"/>
      <c r="N55" s="69"/>
      <c r="O55" s="209"/>
      <c r="P55" s="18"/>
      <c r="Q55" s="70"/>
    </row>
    <row r="56" spans="2:17" ht="18" customHeight="1">
      <c r="B56" s="386">
        <f t="shared" si="3"/>
        <v>43</v>
      </c>
      <c r="C56" s="707" t="s">
        <v>2049</v>
      </c>
      <c r="D56" s="707" t="s">
        <v>2049</v>
      </c>
      <c r="E56" s="20" t="s">
        <v>2057</v>
      </c>
      <c r="F56" s="109">
        <v>10</v>
      </c>
      <c r="G56" s="20">
        <v>25</v>
      </c>
      <c r="H56" s="23">
        <f>F56*G56</f>
        <v>250</v>
      </c>
      <c r="I56" s="41"/>
      <c r="J56" s="76" t="s">
        <v>2159</v>
      </c>
      <c r="K56" s="131"/>
      <c r="L56" s="38"/>
      <c r="M56" s="18"/>
      <c r="N56" s="69"/>
      <c r="O56" s="209"/>
      <c r="P56" s="18"/>
      <c r="Q56" s="70"/>
    </row>
    <row r="57" spans="2:17" ht="18" customHeight="1">
      <c r="B57" s="386">
        <f t="shared" si="3"/>
        <v>44</v>
      </c>
      <c r="C57" s="707" t="s">
        <v>2049</v>
      </c>
      <c r="D57" s="707" t="s">
        <v>2049</v>
      </c>
      <c r="E57" s="20" t="s">
        <v>2093</v>
      </c>
      <c r="F57" s="109">
        <v>10</v>
      </c>
      <c r="G57" s="20">
        <v>30</v>
      </c>
      <c r="H57" s="23">
        <f t="shared" si="2"/>
        <v>300</v>
      </c>
      <c r="I57" s="41"/>
      <c r="J57" s="76" t="s">
        <v>2094</v>
      </c>
      <c r="K57" s="131"/>
      <c r="L57" s="38"/>
      <c r="M57" s="18"/>
      <c r="N57" s="69"/>
      <c r="O57" s="209"/>
      <c r="P57" s="18"/>
      <c r="Q57" s="70"/>
    </row>
    <row r="58" spans="2:17" ht="18" customHeight="1">
      <c r="B58" s="386">
        <f t="shared" si="3"/>
        <v>45</v>
      </c>
      <c r="C58" s="707" t="s">
        <v>2049</v>
      </c>
      <c r="D58" s="707" t="s">
        <v>2049</v>
      </c>
      <c r="E58" s="20" t="s">
        <v>1415</v>
      </c>
      <c r="F58" s="109">
        <v>30</v>
      </c>
      <c r="G58" s="20">
        <v>19</v>
      </c>
      <c r="H58" s="23">
        <f t="shared" si="2"/>
        <v>570</v>
      </c>
      <c r="I58" s="41"/>
      <c r="J58" s="76" t="s">
        <v>2095</v>
      </c>
      <c r="K58" s="131"/>
      <c r="L58" s="38"/>
      <c r="M58" s="18"/>
      <c r="N58" s="69"/>
      <c r="O58" s="209"/>
      <c r="P58" s="18"/>
      <c r="Q58" s="70"/>
    </row>
    <row r="59" spans="2:17" ht="18" customHeight="1">
      <c r="B59" s="386">
        <f t="shared" si="3"/>
        <v>46</v>
      </c>
      <c r="C59" s="707" t="s">
        <v>2049</v>
      </c>
      <c r="D59" s="707" t="s">
        <v>2049</v>
      </c>
      <c r="E59" s="20" t="s">
        <v>2165</v>
      </c>
      <c r="F59" s="109">
        <v>4</v>
      </c>
      <c r="G59" s="20">
        <v>144</v>
      </c>
      <c r="H59" s="23">
        <f t="shared" si="2"/>
        <v>576</v>
      </c>
      <c r="I59" s="41"/>
      <c r="J59" s="76" t="s">
        <v>2166</v>
      </c>
      <c r="K59" s="131"/>
      <c r="L59" s="38"/>
      <c r="M59" s="18"/>
      <c r="N59" s="69"/>
      <c r="O59" s="209"/>
      <c r="P59" s="18"/>
      <c r="Q59" s="70"/>
    </row>
    <row r="60" spans="2:17" ht="18" customHeight="1">
      <c r="B60" s="386">
        <f>+B59+1</f>
        <v>47</v>
      </c>
      <c r="C60" s="707" t="s">
        <v>2049</v>
      </c>
      <c r="D60" s="707" t="s">
        <v>2049</v>
      </c>
      <c r="E60" s="20" t="s">
        <v>2160</v>
      </c>
      <c r="F60" s="109">
        <v>2</v>
      </c>
      <c r="G60" s="20">
        <v>610</v>
      </c>
      <c r="H60" s="23">
        <f t="shared" si="2"/>
        <v>1220</v>
      </c>
      <c r="I60" s="41"/>
      <c r="J60" s="76" t="s">
        <v>2097</v>
      </c>
      <c r="K60" s="131"/>
      <c r="L60" s="38"/>
      <c r="M60" s="18"/>
      <c r="N60" s="69"/>
      <c r="O60" s="209"/>
      <c r="P60" s="18"/>
      <c r="Q60" s="70"/>
    </row>
    <row r="61" spans="2:17" ht="18" customHeight="1">
      <c r="B61" s="386">
        <f t="shared" si="3"/>
        <v>48</v>
      </c>
      <c r="C61" s="707" t="s">
        <v>2049</v>
      </c>
      <c r="D61" s="707" t="s">
        <v>2049</v>
      </c>
      <c r="E61" s="20" t="s">
        <v>2161</v>
      </c>
      <c r="F61" s="109">
        <v>2</v>
      </c>
      <c r="G61" s="20">
        <v>780</v>
      </c>
      <c r="H61" s="23">
        <f t="shared" si="2"/>
        <v>1560</v>
      </c>
      <c r="I61" s="41"/>
      <c r="J61" s="76" t="s">
        <v>2099</v>
      </c>
      <c r="K61" s="131"/>
      <c r="L61" s="38"/>
      <c r="M61" s="18"/>
      <c r="N61" s="69"/>
      <c r="O61" s="209"/>
      <c r="P61" s="18"/>
      <c r="Q61" s="70"/>
    </row>
    <row r="62" spans="2:17" ht="18" customHeight="1">
      <c r="B62" s="386"/>
      <c r="C62" s="707"/>
      <c r="D62" s="707"/>
      <c r="E62" s="731">
        <f>SUM(H40:H61)</f>
        <v>181155</v>
      </c>
      <c r="F62" s="707"/>
      <c r="G62" s="611"/>
      <c r="I62" s="416"/>
      <c r="J62" s="709"/>
      <c r="K62" s="131"/>
      <c r="L62" s="38"/>
      <c r="M62" s="18"/>
      <c r="N62" s="69"/>
      <c r="O62" s="209"/>
      <c r="P62" s="18"/>
      <c r="Q62" s="70"/>
    </row>
    <row r="63" spans="2:17" ht="18" customHeight="1">
      <c r="B63" s="386"/>
      <c r="C63" s="707"/>
      <c r="D63" s="707"/>
      <c r="E63" s="611"/>
      <c r="F63" s="707"/>
      <c r="G63" s="611"/>
      <c r="H63" s="415"/>
      <c r="I63" s="416"/>
      <c r="J63" s="709"/>
      <c r="K63" s="131"/>
      <c r="L63" s="38"/>
      <c r="M63" s="18"/>
      <c r="N63" s="69"/>
      <c r="O63" s="209"/>
      <c r="P63" s="18"/>
      <c r="Q63" s="70"/>
    </row>
    <row r="64" spans="2:17" ht="18" customHeight="1">
      <c r="B64" s="713" t="s">
        <v>2173</v>
      </c>
      <c r="C64" s="714"/>
      <c r="D64" s="714"/>
      <c r="E64" s="715"/>
      <c r="F64" s="707"/>
      <c r="G64" s="611"/>
      <c r="H64" s="415"/>
      <c r="I64" s="416"/>
      <c r="J64" s="709"/>
      <c r="K64" s="131"/>
      <c r="L64" s="38"/>
      <c r="M64" s="18"/>
      <c r="N64" s="69"/>
      <c r="O64" s="209"/>
      <c r="P64" s="18"/>
      <c r="Q64" s="70"/>
    </row>
    <row r="65" spans="2:17" ht="18" customHeight="1">
      <c r="B65" s="386">
        <f>+B61+1</f>
        <v>49</v>
      </c>
      <c r="C65" s="20" t="s">
        <v>2038</v>
      </c>
      <c r="D65" s="20" t="s">
        <v>2038</v>
      </c>
      <c r="E65" s="26" t="s">
        <v>2101</v>
      </c>
      <c r="F65" s="16">
        <v>1</v>
      </c>
      <c r="G65" s="26">
        <v>18500</v>
      </c>
      <c r="H65" s="26">
        <f>F65*G65</f>
        <v>18500</v>
      </c>
      <c r="I65" s="21"/>
      <c r="J65" s="26" t="s">
        <v>2101</v>
      </c>
      <c r="K65" s="131"/>
      <c r="L65" s="38"/>
      <c r="M65" s="18"/>
      <c r="N65" s="69"/>
      <c r="O65" s="209"/>
      <c r="P65" s="18"/>
      <c r="Q65" s="70"/>
    </row>
    <row r="66" spans="2:17" ht="18" customHeight="1">
      <c r="B66" s="386">
        <f>+B65+1</f>
        <v>50</v>
      </c>
      <c r="C66" s="20" t="s">
        <v>2038</v>
      </c>
      <c r="D66" s="20" t="s">
        <v>2038</v>
      </c>
      <c r="E66" s="26" t="s">
        <v>2102</v>
      </c>
      <c r="F66" s="16">
        <v>2</v>
      </c>
      <c r="G66" s="26">
        <v>4000</v>
      </c>
      <c r="H66" s="26">
        <f>F66*G66</f>
        <v>8000</v>
      </c>
      <c r="I66" s="21"/>
      <c r="J66" s="26" t="s">
        <v>2102</v>
      </c>
      <c r="K66" s="131"/>
      <c r="L66" s="38"/>
      <c r="M66" s="18"/>
      <c r="N66" s="69"/>
      <c r="O66" s="209"/>
      <c r="P66" s="18"/>
      <c r="Q66" s="70"/>
    </row>
    <row r="67" spans="2:17" ht="18" customHeight="1">
      <c r="B67" s="386">
        <f t="shared" ref="B67:B74" si="4">+B66+1</f>
        <v>51</v>
      </c>
      <c r="C67" s="707" t="s">
        <v>58</v>
      </c>
      <c r="D67" s="707" t="s">
        <v>58</v>
      </c>
      <c r="E67" s="738" t="s">
        <v>2162</v>
      </c>
      <c r="F67" s="109">
        <v>5</v>
      </c>
      <c r="G67" s="20">
        <v>920</v>
      </c>
      <c r="H67" s="23">
        <f t="shared" ref="H67:H74" si="5">F67*G67</f>
        <v>4600</v>
      </c>
      <c r="I67" s="41"/>
      <c r="J67" s="730" t="s">
        <v>2104</v>
      </c>
      <c r="K67" s="131"/>
      <c r="L67" s="38"/>
      <c r="M67" s="18"/>
      <c r="N67" s="69"/>
      <c r="O67" s="209"/>
      <c r="P67" s="18"/>
      <c r="Q67" s="70"/>
    </row>
    <row r="68" spans="2:17" ht="18" customHeight="1">
      <c r="B68" s="386">
        <f t="shared" si="4"/>
        <v>52</v>
      </c>
      <c r="C68" s="707" t="s">
        <v>58</v>
      </c>
      <c r="D68" s="707" t="s">
        <v>58</v>
      </c>
      <c r="E68" s="738" t="s">
        <v>2163</v>
      </c>
      <c r="F68" s="109">
        <v>5</v>
      </c>
      <c r="G68" s="20">
        <v>920</v>
      </c>
      <c r="H68" s="23">
        <f t="shared" si="5"/>
        <v>4600</v>
      </c>
      <c r="I68" s="41"/>
      <c r="J68" s="730" t="s">
        <v>2164</v>
      </c>
      <c r="K68" s="131"/>
      <c r="L68" s="38"/>
      <c r="M68" s="18"/>
      <c r="N68" s="69"/>
      <c r="O68" s="209"/>
      <c r="P68" s="18"/>
      <c r="Q68" s="70"/>
    </row>
    <row r="69" spans="2:17" ht="18" customHeight="1">
      <c r="B69" s="386">
        <f t="shared" si="4"/>
        <v>53</v>
      </c>
      <c r="C69" s="707" t="s">
        <v>2049</v>
      </c>
      <c r="D69" s="707" t="s">
        <v>2049</v>
      </c>
      <c r="E69" s="20" t="s">
        <v>1415</v>
      </c>
      <c r="F69" s="109">
        <v>30</v>
      </c>
      <c r="G69" s="20">
        <v>19</v>
      </c>
      <c r="H69" s="23">
        <f t="shared" si="5"/>
        <v>570</v>
      </c>
      <c r="I69" s="41"/>
      <c r="J69" s="76" t="s">
        <v>2095</v>
      </c>
      <c r="K69" s="131"/>
      <c r="L69" s="38"/>
      <c r="M69" s="18"/>
      <c r="N69" s="69"/>
      <c r="O69" s="209"/>
      <c r="P69" s="18"/>
      <c r="Q69" s="70"/>
    </row>
    <row r="70" spans="2:17" ht="18" customHeight="1">
      <c r="B70" s="386">
        <f t="shared" si="4"/>
        <v>54</v>
      </c>
      <c r="C70" s="707" t="s">
        <v>58</v>
      </c>
      <c r="D70" s="707" t="s">
        <v>58</v>
      </c>
      <c r="E70" s="738" t="s">
        <v>2167</v>
      </c>
      <c r="F70" s="109">
        <v>2</v>
      </c>
      <c r="G70" s="20">
        <v>570</v>
      </c>
      <c r="H70" s="23">
        <f t="shared" si="5"/>
        <v>1140</v>
      </c>
      <c r="I70" s="41"/>
      <c r="J70" s="730" t="s">
        <v>2107</v>
      </c>
      <c r="K70" s="131"/>
      <c r="L70" s="38"/>
      <c r="M70" s="18"/>
      <c r="N70" s="69"/>
      <c r="O70" s="209"/>
      <c r="P70" s="18"/>
      <c r="Q70" s="70"/>
    </row>
    <row r="71" spans="2:17" ht="18" customHeight="1">
      <c r="B71" s="386">
        <f t="shared" si="4"/>
        <v>55</v>
      </c>
      <c r="C71" s="707" t="s">
        <v>2049</v>
      </c>
      <c r="D71" s="707" t="s">
        <v>2049</v>
      </c>
      <c r="E71" s="20" t="s">
        <v>2084</v>
      </c>
      <c r="F71" s="109">
        <v>10</v>
      </c>
      <c r="G71" s="20">
        <v>26</v>
      </c>
      <c r="H71" s="23">
        <f t="shared" si="5"/>
        <v>260</v>
      </c>
      <c r="I71" s="41"/>
      <c r="J71" s="76" t="s">
        <v>2085</v>
      </c>
      <c r="K71" s="131"/>
      <c r="L71" s="38"/>
      <c r="M71" s="18"/>
      <c r="N71" s="69"/>
      <c r="O71" s="209"/>
      <c r="P71" s="18"/>
      <c r="Q71" s="70"/>
    </row>
    <row r="72" spans="2:17" ht="18" customHeight="1">
      <c r="B72" s="386">
        <f t="shared" si="4"/>
        <v>56</v>
      </c>
      <c r="C72" s="707" t="s">
        <v>2049</v>
      </c>
      <c r="D72" s="707" t="s">
        <v>2049</v>
      </c>
      <c r="E72" s="20" t="s">
        <v>2108</v>
      </c>
      <c r="F72" s="109">
        <v>2</v>
      </c>
      <c r="G72" s="20">
        <v>800</v>
      </c>
      <c r="H72" s="23">
        <f t="shared" si="5"/>
        <v>1600</v>
      </c>
      <c r="I72" s="41"/>
      <c r="J72" s="76" t="s">
        <v>2109</v>
      </c>
      <c r="K72" s="131"/>
      <c r="L72" s="38"/>
      <c r="M72" s="18"/>
      <c r="N72" s="69"/>
      <c r="O72" s="209"/>
      <c r="P72" s="18"/>
      <c r="Q72" s="70"/>
    </row>
    <row r="73" spans="2:17" ht="18" customHeight="1">
      <c r="B73" s="386">
        <f t="shared" si="4"/>
        <v>57</v>
      </c>
      <c r="C73" s="707" t="s">
        <v>2049</v>
      </c>
      <c r="D73" s="707" t="s">
        <v>2049</v>
      </c>
      <c r="E73" s="20" t="s">
        <v>2168</v>
      </c>
      <c r="F73" s="109">
        <v>8</v>
      </c>
      <c r="G73" s="20">
        <v>72</v>
      </c>
      <c r="H73" s="23">
        <f t="shared" si="5"/>
        <v>576</v>
      </c>
      <c r="I73" s="41"/>
      <c r="J73" s="76" t="s">
        <v>2169</v>
      </c>
      <c r="K73" s="131"/>
      <c r="L73" s="38"/>
      <c r="M73" s="18"/>
      <c r="N73" s="69"/>
      <c r="O73" s="209"/>
      <c r="P73" s="18"/>
      <c r="Q73" s="70"/>
    </row>
    <row r="74" spans="2:17" ht="18" customHeight="1">
      <c r="B74" s="386">
        <f t="shared" si="4"/>
        <v>58</v>
      </c>
      <c r="C74" s="707" t="s">
        <v>2049</v>
      </c>
      <c r="D74" s="707" t="s">
        <v>2049</v>
      </c>
      <c r="E74" s="20" t="s">
        <v>2093</v>
      </c>
      <c r="F74" s="109">
        <v>10</v>
      </c>
      <c r="G74" s="20">
        <v>30</v>
      </c>
      <c r="H74" s="23">
        <f t="shared" si="5"/>
        <v>300</v>
      </c>
      <c r="I74" s="41"/>
      <c r="J74" s="76" t="s">
        <v>2170</v>
      </c>
      <c r="K74" s="131"/>
      <c r="L74" s="38"/>
      <c r="M74" s="18"/>
      <c r="N74" s="69"/>
      <c r="O74" s="209"/>
      <c r="P74" s="18"/>
      <c r="Q74" s="70"/>
    </row>
    <row r="75" spans="2:17" ht="18" customHeight="1">
      <c r="B75" s="386"/>
      <c r="C75" s="707"/>
      <c r="D75" s="707"/>
      <c r="E75" s="712">
        <f>SUM(H65:H74)</f>
        <v>40146</v>
      </c>
      <c r="F75" s="109"/>
      <c r="G75" s="20"/>
      <c r="I75" s="41"/>
      <c r="J75" s="76"/>
      <c r="K75" s="131"/>
      <c r="L75" s="38"/>
      <c r="M75" s="18"/>
      <c r="N75" s="69"/>
      <c r="O75" s="209"/>
      <c r="P75" s="18"/>
      <c r="Q75" s="70"/>
    </row>
    <row r="76" spans="2:17" ht="18" customHeight="1">
      <c r="B76" s="386"/>
      <c r="C76" s="15"/>
      <c r="D76" s="15"/>
      <c r="E76" s="43"/>
      <c r="F76" s="66"/>
      <c r="G76" s="23"/>
      <c r="H76" s="23"/>
      <c r="I76" s="614"/>
      <c r="J76" s="36"/>
      <c r="K76" s="131"/>
      <c r="L76" s="38"/>
      <c r="M76" s="18"/>
      <c r="N76" s="69"/>
      <c r="O76" s="209"/>
      <c r="P76" s="18"/>
      <c r="Q76" s="70"/>
    </row>
    <row r="77" spans="2:17" ht="18" customHeight="1">
      <c r="B77" s="703" t="s">
        <v>2174</v>
      </c>
      <c r="C77" s="704"/>
      <c r="D77" s="704"/>
      <c r="E77" s="705"/>
      <c r="F77" s="66"/>
      <c r="G77" s="23"/>
      <c r="H77" s="23"/>
      <c r="I77" s="614"/>
      <c r="J77" s="36"/>
      <c r="K77" s="131"/>
      <c r="L77" s="38"/>
      <c r="M77" s="18"/>
      <c r="N77" s="69"/>
      <c r="O77" s="209"/>
      <c r="P77" s="18"/>
      <c r="Q77" s="70"/>
    </row>
    <row r="78" spans="2:17" ht="18" customHeight="1">
      <c r="B78" s="386"/>
      <c r="C78" s="20"/>
      <c r="D78" s="20"/>
      <c r="E78" s="95"/>
      <c r="F78" s="26"/>
      <c r="G78" s="26"/>
      <c r="H78" s="26"/>
      <c r="I78" s="21"/>
      <c r="J78" s="26"/>
      <c r="K78" s="131"/>
      <c r="L78" s="38"/>
      <c r="M78" s="18"/>
      <c r="N78" s="69"/>
      <c r="O78" s="209"/>
      <c r="P78" s="18"/>
      <c r="Q78" s="70"/>
    </row>
    <row r="79" spans="2:17" ht="18" customHeight="1">
      <c r="B79" s="386">
        <v>58</v>
      </c>
      <c r="C79" s="707" t="s">
        <v>2049</v>
      </c>
      <c r="D79" s="707" t="s">
        <v>2049</v>
      </c>
      <c r="E79" s="615" t="s">
        <v>285</v>
      </c>
      <c r="F79" s="66">
        <v>1</v>
      </c>
      <c r="G79" s="23">
        <v>1767</v>
      </c>
      <c r="H79" s="23">
        <f>F79*G79</f>
        <v>1767</v>
      </c>
      <c r="I79" s="41"/>
      <c r="J79" s="39" t="s">
        <v>1924</v>
      </c>
      <c r="K79" s="131"/>
      <c r="L79" s="38"/>
      <c r="M79" s="18"/>
      <c r="N79" s="69"/>
      <c r="O79" s="209"/>
      <c r="P79" s="18"/>
      <c r="Q79" s="70"/>
    </row>
    <row r="80" spans="2:17" ht="18" customHeight="1">
      <c r="B80" s="386"/>
      <c r="C80" s="16"/>
      <c r="D80" s="16"/>
      <c r="E80" s="131"/>
      <c r="F80" s="23"/>
      <c r="G80" s="23"/>
      <c r="H80" s="23"/>
      <c r="I80" s="41"/>
      <c r="J80" s="38"/>
      <c r="K80" s="131"/>
      <c r="L80" s="38"/>
      <c r="M80" s="18"/>
      <c r="N80" s="69"/>
      <c r="O80" s="209"/>
      <c r="P80" s="18"/>
      <c r="Q80" s="70"/>
    </row>
    <row r="81" spans="2:17" ht="18" customHeight="1">
      <c r="B81" s="386"/>
      <c r="C81" s="16"/>
      <c r="D81" s="16"/>
      <c r="E81" s="131"/>
      <c r="F81" s="23"/>
      <c r="G81" s="23"/>
      <c r="H81" s="23"/>
      <c r="I81" s="41"/>
      <c r="J81" s="38"/>
      <c r="K81" s="131"/>
      <c r="L81" s="38"/>
      <c r="M81" s="18"/>
      <c r="N81" s="69"/>
      <c r="O81" s="209"/>
      <c r="P81" s="18"/>
      <c r="Q81" s="70"/>
    </row>
    <row r="82" spans="2:17" ht="18" customHeight="1">
      <c r="B82" s="386"/>
      <c r="C82" s="16"/>
      <c r="D82" s="16"/>
      <c r="E82" s="131"/>
      <c r="F82" s="23"/>
      <c r="G82" s="23"/>
      <c r="H82" s="23"/>
      <c r="I82" s="41"/>
      <c r="J82" s="38"/>
      <c r="K82" s="131"/>
      <c r="L82" s="38"/>
      <c r="M82" s="18"/>
      <c r="N82" s="69"/>
      <c r="O82" s="209"/>
      <c r="P82" s="18"/>
      <c r="Q82" s="70"/>
    </row>
    <row r="83" spans="2:17" ht="18" customHeight="1">
      <c r="B83" s="386"/>
      <c r="C83" s="16"/>
      <c r="D83" s="16"/>
      <c r="E83" s="131"/>
      <c r="F83" s="23"/>
      <c r="G83" s="23"/>
      <c r="H83" s="23"/>
      <c r="I83" s="41"/>
      <c r="J83" s="38"/>
      <c r="K83" s="131"/>
      <c r="L83" s="38"/>
      <c r="M83" s="18"/>
      <c r="N83" s="69"/>
      <c r="O83" s="209"/>
      <c r="P83" s="18"/>
      <c r="Q83" s="70"/>
    </row>
    <row r="84" spans="2:17" ht="18" customHeight="1">
      <c r="B84" s="386"/>
      <c r="C84" s="16"/>
      <c r="D84" s="16"/>
      <c r="E84" s="131"/>
      <c r="F84" s="23"/>
      <c r="G84" s="23"/>
      <c r="H84" s="23"/>
      <c r="I84" s="41"/>
      <c r="J84" s="38"/>
      <c r="K84" s="131"/>
      <c r="L84" s="38"/>
      <c r="M84" s="18"/>
      <c r="N84" s="69"/>
      <c r="O84" s="209"/>
      <c r="P84" s="18"/>
      <c r="Q84" s="70"/>
    </row>
    <row r="85" spans="2:17" ht="18" customHeight="1">
      <c r="B85" s="386"/>
      <c r="C85" s="15"/>
      <c r="D85" s="15"/>
      <c r="E85" s="131"/>
      <c r="F85" s="26"/>
      <c r="G85" s="23"/>
      <c r="H85" s="23"/>
      <c r="I85" s="23"/>
      <c r="J85" s="26"/>
      <c r="K85" s="131"/>
      <c r="L85" s="38"/>
      <c r="M85" s="18"/>
      <c r="N85" s="69"/>
      <c r="O85" s="209"/>
      <c r="P85" s="18"/>
      <c r="Q85" s="70"/>
    </row>
    <row r="86" spans="2:17" ht="18" customHeight="1">
      <c r="B86" s="386"/>
      <c r="C86" s="15"/>
      <c r="D86" s="15"/>
      <c r="E86" s="26"/>
      <c r="F86" s="26"/>
      <c r="G86" s="23"/>
      <c r="H86" s="23"/>
      <c r="I86" s="23"/>
      <c r="J86" s="26"/>
      <c r="K86" s="131"/>
      <c r="L86" s="38"/>
      <c r="M86" s="18"/>
      <c r="N86" s="69"/>
      <c r="O86" s="209"/>
      <c r="P86" s="18"/>
      <c r="Q86" s="70"/>
    </row>
    <row r="87" spans="2:17" ht="18" customHeight="1">
      <c r="B87" s="386"/>
      <c r="C87" s="20"/>
      <c r="D87" s="20"/>
      <c r="E87" s="712">
        <f>SUM(H79:H86)</f>
        <v>1767</v>
      </c>
      <c r="F87" s="109"/>
      <c r="G87" s="20"/>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386"/>
      <c r="C93" s="20"/>
      <c r="D93" s="20"/>
      <c r="E93" s="20"/>
      <c r="F93" s="109"/>
      <c r="G93" s="20"/>
      <c r="H93" s="23"/>
      <c r="I93" s="41"/>
      <c r="J93" s="76"/>
      <c r="K93" s="131"/>
      <c r="L93" s="38"/>
      <c r="M93" s="18"/>
      <c r="N93" s="69"/>
      <c r="O93" s="209"/>
      <c r="P93" s="18"/>
      <c r="Q93" s="70"/>
    </row>
    <row r="94" spans="2:17" ht="18" customHeight="1">
      <c r="B94" s="16"/>
      <c r="C94" s="15"/>
      <c r="D94" s="15"/>
      <c r="E94" s="131" t="s">
        <v>2127</v>
      </c>
      <c r="F94" s="66"/>
      <c r="G94" s="23"/>
      <c r="H94" s="23">
        <f>F94*G94</f>
        <v>0</v>
      </c>
      <c r="I94" s="41"/>
      <c r="J94" s="162" t="s">
        <v>2128</v>
      </c>
      <c r="K94" s="131"/>
      <c r="L94" s="38"/>
      <c r="M94" s="18"/>
      <c r="N94" s="69"/>
      <c r="O94" s="209"/>
      <c r="P94" s="18"/>
      <c r="Q94" s="70"/>
    </row>
    <row r="95" spans="2:17" ht="18" customHeight="1">
      <c r="B95" s="16"/>
      <c r="C95" s="16"/>
      <c r="D95" s="16"/>
      <c r="E95" s="131" t="s">
        <v>1139</v>
      </c>
      <c r="F95" s="66"/>
      <c r="G95" s="23">
        <v>5000</v>
      </c>
      <c r="H95" s="23">
        <f>F95*G95</f>
        <v>0</v>
      </c>
      <c r="I95" s="41"/>
      <c r="J95" s="162" t="s">
        <v>2129</v>
      </c>
      <c r="K95" s="131"/>
      <c r="L95" s="38"/>
      <c r="M95" s="18"/>
      <c r="N95" s="69"/>
      <c r="O95" s="209"/>
      <c r="P95" s="18"/>
      <c r="Q95" s="70"/>
    </row>
    <row r="96" spans="2:17" ht="18" customHeight="1">
      <c r="B96" s="16"/>
      <c r="C96" s="16"/>
      <c r="D96" s="16"/>
      <c r="E96" s="131" t="s">
        <v>2130</v>
      </c>
      <c r="F96" s="23"/>
      <c r="G96" s="23"/>
      <c r="H96" s="23">
        <f>F96*G96</f>
        <v>0</v>
      </c>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6"/>
      <c r="D105" s="16"/>
      <c r="E105" s="131"/>
      <c r="F105" s="23"/>
      <c r="G105" s="23"/>
      <c r="H105" s="23"/>
      <c r="I105" s="41"/>
      <c r="J105" s="38"/>
      <c r="K105" s="131"/>
      <c r="L105" s="38"/>
      <c r="M105" s="18"/>
      <c r="N105" s="69"/>
      <c r="O105" s="209"/>
      <c r="P105" s="18"/>
      <c r="Q105" s="70"/>
    </row>
    <row r="106" spans="2:17" ht="18" customHeight="1">
      <c r="B106" s="16"/>
      <c r="C106" s="15"/>
      <c r="D106" s="15"/>
      <c r="E106" s="131"/>
      <c r="F106" s="26"/>
      <c r="G106" s="23"/>
      <c r="H106" s="23"/>
      <c r="I106" s="23"/>
      <c r="J106" s="26"/>
      <c r="K106" s="26"/>
      <c r="L106" s="16"/>
      <c r="M106" s="18"/>
      <c r="N106" s="26"/>
      <c r="O106" s="21"/>
      <c r="P106" s="18"/>
      <c r="Q106" s="70"/>
    </row>
    <row r="107" spans="2:17" ht="18" customHeight="1">
      <c r="B107" s="16"/>
      <c r="C107" s="26"/>
      <c r="D107" s="26"/>
      <c r="E107" s="26"/>
      <c r="F107" s="26"/>
      <c r="G107" s="26"/>
      <c r="H107" s="26"/>
      <c r="I107" s="21"/>
      <c r="J107" s="26"/>
      <c r="K107" s="26"/>
      <c r="L107" s="16"/>
      <c r="M107" s="18"/>
      <c r="N107" s="26"/>
      <c r="O107" s="21"/>
      <c r="P107" s="18"/>
      <c r="Q107" s="210"/>
    </row>
    <row r="108" spans="2:17" ht="18" customHeight="1">
      <c r="B108" s="16"/>
      <c r="C108" s="26"/>
      <c r="D108" s="26"/>
      <c r="E108" s="26"/>
      <c r="F108" s="26"/>
      <c r="G108" s="26"/>
      <c r="H108" s="26"/>
      <c r="I108" s="21"/>
      <c r="J108" s="26"/>
      <c r="K108" s="26"/>
      <c r="L108" s="16"/>
      <c r="M108" s="16"/>
      <c r="N108" s="26"/>
      <c r="O108" s="21"/>
      <c r="P108" s="210"/>
      <c r="Q108" s="210"/>
    </row>
    <row r="109" spans="2:17" ht="18" customHeight="1"/>
    <row r="110" spans="2:17" ht="18" customHeight="1"/>
    <row r="111" spans="2:17" ht="18" customHeight="1"/>
    <row r="112" spans="2:17" ht="18" customHeight="1"/>
    <row r="113" ht="18" customHeight="1"/>
  </sheetData>
  <autoFilter ref="B8:O8" xr:uid="{C5DD5D61-7C6C-430B-8013-FBAC12AF8AC0}"/>
  <mergeCells count="10">
    <mergeCell ref="B10:E10"/>
    <mergeCell ref="B39:E39"/>
    <mergeCell ref="B64:E64"/>
    <mergeCell ref="B77:E77"/>
    <mergeCell ref="B2:D2"/>
    <mergeCell ref="G2:I2"/>
    <mergeCell ref="B3:D3"/>
    <mergeCell ref="B4:D4"/>
    <mergeCell ref="B5:D5"/>
    <mergeCell ref="B6:D6"/>
  </mergeCells>
  <phoneticPr fontId="3"/>
  <dataValidations count="1">
    <dataValidation imeMode="hiragana" allowBlank="1" showInputMessage="1" showErrorMessage="1" sqref="J76:J77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2:J65613 JF65612:JF65613 TB65612:TB65613 ACX65612:ACX65613 AMT65612:AMT65613 AWP65612:AWP65613 BGL65612:BGL65613 BQH65612:BQH65613 CAD65612:CAD65613 CJZ65612:CJZ65613 CTV65612:CTV65613 DDR65612:DDR65613 DNN65612:DNN65613 DXJ65612:DXJ65613 EHF65612:EHF65613 ERB65612:ERB65613 FAX65612:FAX65613 FKT65612:FKT65613 FUP65612:FUP65613 GEL65612:GEL65613 GOH65612:GOH65613 GYD65612:GYD65613 HHZ65612:HHZ65613 HRV65612:HRV65613 IBR65612:IBR65613 ILN65612:ILN65613 IVJ65612:IVJ65613 JFF65612:JFF65613 JPB65612:JPB65613 JYX65612:JYX65613 KIT65612:KIT65613 KSP65612:KSP65613 LCL65612:LCL65613 LMH65612:LMH65613 LWD65612:LWD65613 MFZ65612:MFZ65613 MPV65612:MPV65613 MZR65612:MZR65613 NJN65612:NJN65613 NTJ65612:NTJ65613 ODF65612:ODF65613 ONB65612:ONB65613 OWX65612:OWX65613 PGT65612:PGT65613 PQP65612:PQP65613 QAL65612:QAL65613 QKH65612:QKH65613 QUD65612:QUD65613 RDZ65612:RDZ65613 RNV65612:RNV65613 RXR65612:RXR65613 SHN65612:SHN65613 SRJ65612:SRJ65613 TBF65612:TBF65613 TLB65612:TLB65613 TUX65612:TUX65613 UET65612:UET65613 UOP65612:UOP65613 UYL65612:UYL65613 VIH65612:VIH65613 VSD65612:VSD65613 WBZ65612:WBZ65613 WLV65612:WLV65613 WVR65612:WVR65613 J131148:J131149 JF131148:JF131149 TB131148:TB131149 ACX131148:ACX131149 AMT131148:AMT131149 AWP131148:AWP131149 BGL131148:BGL131149 BQH131148:BQH131149 CAD131148:CAD131149 CJZ131148:CJZ131149 CTV131148:CTV131149 DDR131148:DDR131149 DNN131148:DNN131149 DXJ131148:DXJ131149 EHF131148:EHF131149 ERB131148:ERB131149 FAX131148:FAX131149 FKT131148:FKT131149 FUP131148:FUP131149 GEL131148:GEL131149 GOH131148:GOH131149 GYD131148:GYD131149 HHZ131148:HHZ131149 HRV131148:HRV131149 IBR131148:IBR131149 ILN131148:ILN131149 IVJ131148:IVJ131149 JFF131148:JFF131149 JPB131148:JPB131149 JYX131148:JYX131149 KIT131148:KIT131149 KSP131148:KSP131149 LCL131148:LCL131149 LMH131148:LMH131149 LWD131148:LWD131149 MFZ131148:MFZ131149 MPV131148:MPV131149 MZR131148:MZR131149 NJN131148:NJN131149 NTJ131148:NTJ131149 ODF131148:ODF131149 ONB131148:ONB131149 OWX131148:OWX131149 PGT131148:PGT131149 PQP131148:PQP131149 QAL131148:QAL131149 QKH131148:QKH131149 QUD131148:QUD131149 RDZ131148:RDZ131149 RNV131148:RNV131149 RXR131148:RXR131149 SHN131148:SHN131149 SRJ131148:SRJ131149 TBF131148:TBF131149 TLB131148:TLB131149 TUX131148:TUX131149 UET131148:UET131149 UOP131148:UOP131149 UYL131148:UYL131149 VIH131148:VIH131149 VSD131148:VSD131149 WBZ131148:WBZ131149 WLV131148:WLV131149 WVR131148:WVR131149 J196684:J196685 JF196684:JF196685 TB196684:TB196685 ACX196684:ACX196685 AMT196684:AMT196685 AWP196684:AWP196685 BGL196684:BGL196685 BQH196684:BQH196685 CAD196684:CAD196685 CJZ196684:CJZ196685 CTV196684:CTV196685 DDR196684:DDR196685 DNN196684:DNN196685 DXJ196684:DXJ196685 EHF196684:EHF196685 ERB196684:ERB196685 FAX196684:FAX196685 FKT196684:FKT196685 FUP196684:FUP196685 GEL196684:GEL196685 GOH196684:GOH196685 GYD196684:GYD196685 HHZ196684:HHZ196685 HRV196684:HRV196685 IBR196684:IBR196685 ILN196684:ILN196685 IVJ196684:IVJ196685 JFF196684:JFF196685 JPB196684:JPB196685 JYX196684:JYX196685 KIT196684:KIT196685 KSP196684:KSP196685 LCL196684:LCL196685 LMH196684:LMH196685 LWD196684:LWD196685 MFZ196684:MFZ196685 MPV196684:MPV196685 MZR196684:MZR196685 NJN196684:NJN196685 NTJ196684:NTJ196685 ODF196684:ODF196685 ONB196684:ONB196685 OWX196684:OWX196685 PGT196684:PGT196685 PQP196684:PQP196685 QAL196684:QAL196685 QKH196684:QKH196685 QUD196684:QUD196685 RDZ196684:RDZ196685 RNV196684:RNV196685 RXR196684:RXR196685 SHN196684:SHN196685 SRJ196684:SRJ196685 TBF196684:TBF196685 TLB196684:TLB196685 TUX196684:TUX196685 UET196684:UET196685 UOP196684:UOP196685 UYL196684:UYL196685 VIH196684:VIH196685 VSD196684:VSD196685 WBZ196684:WBZ196685 WLV196684:WLV196685 WVR196684:WVR196685 J262220:J262221 JF262220:JF262221 TB262220:TB262221 ACX262220:ACX262221 AMT262220:AMT262221 AWP262220:AWP262221 BGL262220:BGL262221 BQH262220:BQH262221 CAD262220:CAD262221 CJZ262220:CJZ262221 CTV262220:CTV262221 DDR262220:DDR262221 DNN262220:DNN262221 DXJ262220:DXJ262221 EHF262220:EHF262221 ERB262220:ERB262221 FAX262220:FAX262221 FKT262220:FKT262221 FUP262220:FUP262221 GEL262220:GEL262221 GOH262220:GOH262221 GYD262220:GYD262221 HHZ262220:HHZ262221 HRV262220:HRV262221 IBR262220:IBR262221 ILN262220:ILN262221 IVJ262220:IVJ262221 JFF262220:JFF262221 JPB262220:JPB262221 JYX262220:JYX262221 KIT262220:KIT262221 KSP262220:KSP262221 LCL262220:LCL262221 LMH262220:LMH262221 LWD262220:LWD262221 MFZ262220:MFZ262221 MPV262220:MPV262221 MZR262220:MZR262221 NJN262220:NJN262221 NTJ262220:NTJ262221 ODF262220:ODF262221 ONB262220:ONB262221 OWX262220:OWX262221 PGT262220:PGT262221 PQP262220:PQP262221 QAL262220:QAL262221 QKH262220:QKH262221 QUD262220:QUD262221 RDZ262220:RDZ262221 RNV262220:RNV262221 RXR262220:RXR262221 SHN262220:SHN262221 SRJ262220:SRJ262221 TBF262220:TBF262221 TLB262220:TLB262221 TUX262220:TUX262221 UET262220:UET262221 UOP262220:UOP262221 UYL262220:UYL262221 VIH262220:VIH262221 VSD262220:VSD262221 WBZ262220:WBZ262221 WLV262220:WLV262221 WVR262220:WVR262221 J327756:J327757 JF327756:JF327757 TB327756:TB327757 ACX327756:ACX327757 AMT327756:AMT327757 AWP327756:AWP327757 BGL327756:BGL327757 BQH327756:BQH327757 CAD327756:CAD327757 CJZ327756:CJZ327757 CTV327756:CTV327757 DDR327756:DDR327757 DNN327756:DNN327757 DXJ327756:DXJ327757 EHF327756:EHF327757 ERB327756:ERB327757 FAX327756:FAX327757 FKT327756:FKT327757 FUP327756:FUP327757 GEL327756:GEL327757 GOH327756:GOH327757 GYD327756:GYD327757 HHZ327756:HHZ327757 HRV327756:HRV327757 IBR327756:IBR327757 ILN327756:ILN327757 IVJ327756:IVJ327757 JFF327756:JFF327757 JPB327756:JPB327757 JYX327756:JYX327757 KIT327756:KIT327757 KSP327756:KSP327757 LCL327756:LCL327757 LMH327756:LMH327757 LWD327756:LWD327757 MFZ327756:MFZ327757 MPV327756:MPV327757 MZR327756:MZR327757 NJN327756:NJN327757 NTJ327756:NTJ327757 ODF327756:ODF327757 ONB327756:ONB327757 OWX327756:OWX327757 PGT327756:PGT327757 PQP327756:PQP327757 QAL327756:QAL327757 QKH327756:QKH327757 QUD327756:QUD327757 RDZ327756:RDZ327757 RNV327756:RNV327757 RXR327756:RXR327757 SHN327756:SHN327757 SRJ327756:SRJ327757 TBF327756:TBF327757 TLB327756:TLB327757 TUX327756:TUX327757 UET327756:UET327757 UOP327756:UOP327757 UYL327756:UYL327757 VIH327756:VIH327757 VSD327756:VSD327757 WBZ327756:WBZ327757 WLV327756:WLV327757 WVR327756:WVR327757 J393292:J393293 JF393292:JF393293 TB393292:TB393293 ACX393292:ACX393293 AMT393292:AMT393293 AWP393292:AWP393293 BGL393292:BGL393293 BQH393292:BQH393293 CAD393292:CAD393293 CJZ393292:CJZ393293 CTV393292:CTV393293 DDR393292:DDR393293 DNN393292:DNN393293 DXJ393292:DXJ393293 EHF393292:EHF393293 ERB393292:ERB393293 FAX393292:FAX393293 FKT393292:FKT393293 FUP393292:FUP393293 GEL393292:GEL393293 GOH393292:GOH393293 GYD393292:GYD393293 HHZ393292:HHZ393293 HRV393292:HRV393293 IBR393292:IBR393293 ILN393292:ILN393293 IVJ393292:IVJ393293 JFF393292:JFF393293 JPB393292:JPB393293 JYX393292:JYX393293 KIT393292:KIT393293 KSP393292:KSP393293 LCL393292:LCL393293 LMH393292:LMH393293 LWD393292:LWD393293 MFZ393292:MFZ393293 MPV393292:MPV393293 MZR393292:MZR393293 NJN393292:NJN393293 NTJ393292:NTJ393293 ODF393292:ODF393293 ONB393292:ONB393293 OWX393292:OWX393293 PGT393292:PGT393293 PQP393292:PQP393293 QAL393292:QAL393293 QKH393292:QKH393293 QUD393292:QUD393293 RDZ393292:RDZ393293 RNV393292:RNV393293 RXR393292:RXR393293 SHN393292:SHN393293 SRJ393292:SRJ393293 TBF393292:TBF393293 TLB393292:TLB393293 TUX393292:TUX393293 UET393292:UET393293 UOP393292:UOP393293 UYL393292:UYL393293 VIH393292:VIH393293 VSD393292:VSD393293 WBZ393292:WBZ393293 WLV393292:WLV393293 WVR393292:WVR393293 J458828:J458829 JF458828:JF458829 TB458828:TB458829 ACX458828:ACX458829 AMT458828:AMT458829 AWP458828:AWP458829 BGL458828:BGL458829 BQH458828:BQH458829 CAD458828:CAD458829 CJZ458828:CJZ458829 CTV458828:CTV458829 DDR458828:DDR458829 DNN458828:DNN458829 DXJ458828:DXJ458829 EHF458828:EHF458829 ERB458828:ERB458829 FAX458828:FAX458829 FKT458828:FKT458829 FUP458828:FUP458829 GEL458828:GEL458829 GOH458828:GOH458829 GYD458828:GYD458829 HHZ458828:HHZ458829 HRV458828:HRV458829 IBR458828:IBR458829 ILN458828:ILN458829 IVJ458828:IVJ458829 JFF458828:JFF458829 JPB458828:JPB458829 JYX458828:JYX458829 KIT458828:KIT458829 KSP458828:KSP458829 LCL458828:LCL458829 LMH458828:LMH458829 LWD458828:LWD458829 MFZ458828:MFZ458829 MPV458828:MPV458829 MZR458828:MZR458829 NJN458828:NJN458829 NTJ458828:NTJ458829 ODF458828:ODF458829 ONB458828:ONB458829 OWX458828:OWX458829 PGT458828:PGT458829 PQP458828:PQP458829 QAL458828:QAL458829 QKH458828:QKH458829 QUD458828:QUD458829 RDZ458828:RDZ458829 RNV458828:RNV458829 RXR458828:RXR458829 SHN458828:SHN458829 SRJ458828:SRJ458829 TBF458828:TBF458829 TLB458828:TLB458829 TUX458828:TUX458829 UET458828:UET458829 UOP458828:UOP458829 UYL458828:UYL458829 VIH458828:VIH458829 VSD458828:VSD458829 WBZ458828:WBZ458829 WLV458828:WLV458829 WVR458828:WVR458829 J524364:J524365 JF524364:JF524365 TB524364:TB524365 ACX524364:ACX524365 AMT524364:AMT524365 AWP524364:AWP524365 BGL524364:BGL524365 BQH524364:BQH524365 CAD524364:CAD524365 CJZ524364:CJZ524365 CTV524364:CTV524365 DDR524364:DDR524365 DNN524364:DNN524365 DXJ524364:DXJ524365 EHF524364:EHF524365 ERB524364:ERB524365 FAX524364:FAX524365 FKT524364:FKT524365 FUP524364:FUP524365 GEL524364:GEL524365 GOH524364:GOH524365 GYD524364:GYD524365 HHZ524364:HHZ524365 HRV524364:HRV524365 IBR524364:IBR524365 ILN524364:ILN524365 IVJ524364:IVJ524365 JFF524364:JFF524365 JPB524364:JPB524365 JYX524364:JYX524365 KIT524364:KIT524365 KSP524364:KSP524365 LCL524364:LCL524365 LMH524364:LMH524365 LWD524364:LWD524365 MFZ524364:MFZ524365 MPV524364:MPV524365 MZR524364:MZR524365 NJN524364:NJN524365 NTJ524364:NTJ524365 ODF524364:ODF524365 ONB524364:ONB524365 OWX524364:OWX524365 PGT524364:PGT524365 PQP524364:PQP524365 QAL524364:QAL524365 QKH524364:QKH524365 QUD524364:QUD524365 RDZ524364:RDZ524365 RNV524364:RNV524365 RXR524364:RXR524365 SHN524364:SHN524365 SRJ524364:SRJ524365 TBF524364:TBF524365 TLB524364:TLB524365 TUX524364:TUX524365 UET524364:UET524365 UOP524364:UOP524365 UYL524364:UYL524365 VIH524364:VIH524365 VSD524364:VSD524365 WBZ524364:WBZ524365 WLV524364:WLV524365 WVR524364:WVR524365 J589900:J589901 JF589900:JF589901 TB589900:TB589901 ACX589900:ACX589901 AMT589900:AMT589901 AWP589900:AWP589901 BGL589900:BGL589901 BQH589900:BQH589901 CAD589900:CAD589901 CJZ589900:CJZ589901 CTV589900:CTV589901 DDR589900:DDR589901 DNN589900:DNN589901 DXJ589900:DXJ589901 EHF589900:EHF589901 ERB589900:ERB589901 FAX589900:FAX589901 FKT589900:FKT589901 FUP589900:FUP589901 GEL589900:GEL589901 GOH589900:GOH589901 GYD589900:GYD589901 HHZ589900:HHZ589901 HRV589900:HRV589901 IBR589900:IBR589901 ILN589900:ILN589901 IVJ589900:IVJ589901 JFF589900:JFF589901 JPB589900:JPB589901 JYX589900:JYX589901 KIT589900:KIT589901 KSP589900:KSP589901 LCL589900:LCL589901 LMH589900:LMH589901 LWD589900:LWD589901 MFZ589900:MFZ589901 MPV589900:MPV589901 MZR589900:MZR589901 NJN589900:NJN589901 NTJ589900:NTJ589901 ODF589900:ODF589901 ONB589900:ONB589901 OWX589900:OWX589901 PGT589900:PGT589901 PQP589900:PQP589901 QAL589900:QAL589901 QKH589900:QKH589901 QUD589900:QUD589901 RDZ589900:RDZ589901 RNV589900:RNV589901 RXR589900:RXR589901 SHN589900:SHN589901 SRJ589900:SRJ589901 TBF589900:TBF589901 TLB589900:TLB589901 TUX589900:TUX589901 UET589900:UET589901 UOP589900:UOP589901 UYL589900:UYL589901 VIH589900:VIH589901 VSD589900:VSD589901 WBZ589900:WBZ589901 WLV589900:WLV589901 WVR589900:WVR589901 J655436:J655437 JF655436:JF655437 TB655436:TB655437 ACX655436:ACX655437 AMT655436:AMT655437 AWP655436:AWP655437 BGL655436:BGL655437 BQH655436:BQH655437 CAD655436:CAD655437 CJZ655436:CJZ655437 CTV655436:CTV655437 DDR655436:DDR655437 DNN655436:DNN655437 DXJ655436:DXJ655437 EHF655436:EHF655437 ERB655436:ERB655437 FAX655436:FAX655437 FKT655436:FKT655437 FUP655436:FUP655437 GEL655436:GEL655437 GOH655436:GOH655437 GYD655436:GYD655437 HHZ655436:HHZ655437 HRV655436:HRV655437 IBR655436:IBR655437 ILN655436:ILN655437 IVJ655436:IVJ655437 JFF655436:JFF655437 JPB655436:JPB655437 JYX655436:JYX655437 KIT655436:KIT655437 KSP655436:KSP655437 LCL655436:LCL655437 LMH655436:LMH655437 LWD655436:LWD655437 MFZ655436:MFZ655437 MPV655436:MPV655437 MZR655436:MZR655437 NJN655436:NJN655437 NTJ655436:NTJ655437 ODF655436:ODF655437 ONB655436:ONB655437 OWX655436:OWX655437 PGT655436:PGT655437 PQP655436:PQP655437 QAL655436:QAL655437 QKH655436:QKH655437 QUD655436:QUD655437 RDZ655436:RDZ655437 RNV655436:RNV655437 RXR655436:RXR655437 SHN655436:SHN655437 SRJ655436:SRJ655437 TBF655436:TBF655437 TLB655436:TLB655437 TUX655436:TUX655437 UET655436:UET655437 UOP655436:UOP655437 UYL655436:UYL655437 VIH655436:VIH655437 VSD655436:VSD655437 WBZ655436:WBZ655437 WLV655436:WLV655437 WVR655436:WVR655437 J720972:J720973 JF720972:JF720973 TB720972:TB720973 ACX720972:ACX720973 AMT720972:AMT720973 AWP720972:AWP720973 BGL720972:BGL720973 BQH720972:BQH720973 CAD720972:CAD720973 CJZ720972:CJZ720973 CTV720972:CTV720973 DDR720972:DDR720973 DNN720972:DNN720973 DXJ720972:DXJ720973 EHF720972:EHF720973 ERB720972:ERB720973 FAX720972:FAX720973 FKT720972:FKT720973 FUP720972:FUP720973 GEL720972:GEL720973 GOH720972:GOH720973 GYD720972:GYD720973 HHZ720972:HHZ720973 HRV720972:HRV720973 IBR720972:IBR720973 ILN720972:ILN720973 IVJ720972:IVJ720973 JFF720972:JFF720973 JPB720972:JPB720973 JYX720972:JYX720973 KIT720972:KIT720973 KSP720972:KSP720973 LCL720972:LCL720973 LMH720972:LMH720973 LWD720972:LWD720973 MFZ720972:MFZ720973 MPV720972:MPV720973 MZR720972:MZR720973 NJN720972:NJN720973 NTJ720972:NTJ720973 ODF720972:ODF720973 ONB720972:ONB720973 OWX720972:OWX720973 PGT720972:PGT720973 PQP720972:PQP720973 QAL720972:QAL720973 QKH720972:QKH720973 QUD720972:QUD720973 RDZ720972:RDZ720973 RNV720972:RNV720973 RXR720972:RXR720973 SHN720972:SHN720973 SRJ720972:SRJ720973 TBF720972:TBF720973 TLB720972:TLB720973 TUX720972:TUX720973 UET720972:UET720973 UOP720972:UOP720973 UYL720972:UYL720973 VIH720972:VIH720973 VSD720972:VSD720973 WBZ720972:WBZ720973 WLV720972:WLV720973 WVR720972:WVR720973 J786508:J786509 JF786508:JF786509 TB786508:TB786509 ACX786508:ACX786509 AMT786508:AMT786509 AWP786508:AWP786509 BGL786508:BGL786509 BQH786508:BQH786509 CAD786508:CAD786509 CJZ786508:CJZ786509 CTV786508:CTV786509 DDR786508:DDR786509 DNN786508:DNN786509 DXJ786508:DXJ786509 EHF786508:EHF786509 ERB786508:ERB786509 FAX786508:FAX786509 FKT786508:FKT786509 FUP786508:FUP786509 GEL786508:GEL786509 GOH786508:GOH786509 GYD786508:GYD786509 HHZ786508:HHZ786509 HRV786508:HRV786509 IBR786508:IBR786509 ILN786508:ILN786509 IVJ786508:IVJ786509 JFF786508:JFF786509 JPB786508:JPB786509 JYX786508:JYX786509 KIT786508:KIT786509 KSP786508:KSP786509 LCL786508:LCL786509 LMH786508:LMH786509 LWD786508:LWD786509 MFZ786508:MFZ786509 MPV786508:MPV786509 MZR786508:MZR786509 NJN786508:NJN786509 NTJ786508:NTJ786509 ODF786508:ODF786509 ONB786508:ONB786509 OWX786508:OWX786509 PGT786508:PGT786509 PQP786508:PQP786509 QAL786508:QAL786509 QKH786508:QKH786509 QUD786508:QUD786509 RDZ786508:RDZ786509 RNV786508:RNV786509 RXR786508:RXR786509 SHN786508:SHN786509 SRJ786508:SRJ786509 TBF786508:TBF786509 TLB786508:TLB786509 TUX786508:TUX786509 UET786508:UET786509 UOP786508:UOP786509 UYL786508:UYL786509 VIH786508:VIH786509 VSD786508:VSD786509 WBZ786508:WBZ786509 WLV786508:WLV786509 WVR786508:WVR786509 J852044:J852045 JF852044:JF852045 TB852044:TB852045 ACX852044:ACX852045 AMT852044:AMT852045 AWP852044:AWP852045 BGL852044:BGL852045 BQH852044:BQH852045 CAD852044:CAD852045 CJZ852044:CJZ852045 CTV852044:CTV852045 DDR852044:DDR852045 DNN852044:DNN852045 DXJ852044:DXJ852045 EHF852044:EHF852045 ERB852044:ERB852045 FAX852044:FAX852045 FKT852044:FKT852045 FUP852044:FUP852045 GEL852044:GEL852045 GOH852044:GOH852045 GYD852044:GYD852045 HHZ852044:HHZ852045 HRV852044:HRV852045 IBR852044:IBR852045 ILN852044:ILN852045 IVJ852044:IVJ852045 JFF852044:JFF852045 JPB852044:JPB852045 JYX852044:JYX852045 KIT852044:KIT852045 KSP852044:KSP852045 LCL852044:LCL852045 LMH852044:LMH852045 LWD852044:LWD852045 MFZ852044:MFZ852045 MPV852044:MPV852045 MZR852044:MZR852045 NJN852044:NJN852045 NTJ852044:NTJ852045 ODF852044:ODF852045 ONB852044:ONB852045 OWX852044:OWX852045 PGT852044:PGT852045 PQP852044:PQP852045 QAL852044:QAL852045 QKH852044:QKH852045 QUD852044:QUD852045 RDZ852044:RDZ852045 RNV852044:RNV852045 RXR852044:RXR852045 SHN852044:SHN852045 SRJ852044:SRJ852045 TBF852044:TBF852045 TLB852044:TLB852045 TUX852044:TUX852045 UET852044:UET852045 UOP852044:UOP852045 UYL852044:UYL852045 VIH852044:VIH852045 VSD852044:VSD852045 WBZ852044:WBZ852045 WLV852044:WLV852045 WVR852044:WVR852045 J917580:J917581 JF917580:JF917581 TB917580:TB917581 ACX917580:ACX917581 AMT917580:AMT917581 AWP917580:AWP917581 BGL917580:BGL917581 BQH917580:BQH917581 CAD917580:CAD917581 CJZ917580:CJZ917581 CTV917580:CTV917581 DDR917580:DDR917581 DNN917580:DNN917581 DXJ917580:DXJ917581 EHF917580:EHF917581 ERB917580:ERB917581 FAX917580:FAX917581 FKT917580:FKT917581 FUP917580:FUP917581 GEL917580:GEL917581 GOH917580:GOH917581 GYD917580:GYD917581 HHZ917580:HHZ917581 HRV917580:HRV917581 IBR917580:IBR917581 ILN917580:ILN917581 IVJ917580:IVJ917581 JFF917580:JFF917581 JPB917580:JPB917581 JYX917580:JYX917581 KIT917580:KIT917581 KSP917580:KSP917581 LCL917580:LCL917581 LMH917580:LMH917581 LWD917580:LWD917581 MFZ917580:MFZ917581 MPV917580:MPV917581 MZR917580:MZR917581 NJN917580:NJN917581 NTJ917580:NTJ917581 ODF917580:ODF917581 ONB917580:ONB917581 OWX917580:OWX917581 PGT917580:PGT917581 PQP917580:PQP917581 QAL917580:QAL917581 QKH917580:QKH917581 QUD917580:QUD917581 RDZ917580:RDZ917581 RNV917580:RNV917581 RXR917580:RXR917581 SHN917580:SHN917581 SRJ917580:SRJ917581 TBF917580:TBF917581 TLB917580:TLB917581 TUX917580:TUX917581 UET917580:UET917581 UOP917580:UOP917581 UYL917580:UYL917581 VIH917580:VIH917581 VSD917580:VSD917581 WBZ917580:WBZ917581 WLV917580:WLV917581 WVR917580:WVR917581 J983116:J983117 JF983116:JF983117 TB983116:TB983117 ACX983116:ACX983117 AMT983116:AMT983117 AWP983116:AWP983117 BGL983116:BGL983117 BQH983116:BQH983117 CAD983116:CAD983117 CJZ983116:CJZ983117 CTV983116:CTV983117 DDR983116:DDR983117 DNN983116:DNN983117 DXJ983116:DXJ983117 EHF983116:EHF983117 ERB983116:ERB983117 FAX983116:FAX983117 FKT983116:FKT983117 FUP983116:FUP983117 GEL983116:GEL983117 GOH983116:GOH983117 GYD983116:GYD983117 HHZ983116:HHZ983117 HRV983116:HRV983117 IBR983116:IBR983117 ILN983116:ILN983117 IVJ983116:IVJ983117 JFF983116:JFF983117 JPB983116:JPB983117 JYX983116:JYX983117 KIT983116:KIT983117 KSP983116:KSP983117 LCL983116:LCL983117 LMH983116:LMH983117 LWD983116:LWD983117 MFZ983116:MFZ983117 MPV983116:MPV983117 MZR983116:MZR983117 NJN983116:NJN983117 NTJ983116:NTJ983117 ODF983116:ODF983117 ONB983116:ONB983117 OWX983116:OWX983117 PGT983116:PGT983117 PQP983116:PQP983117 QAL983116:QAL983117 QKH983116:QKH983117 QUD983116:QUD983117 RDZ983116:RDZ983117 RNV983116:RNV983117 RXR983116:RXR983117 SHN983116:SHN983117 SRJ983116:SRJ983117 TBF983116:TBF983117 TLB983116:TLB983117 TUX983116:TUX983117 UET983116:UET983117 UOP983116:UOP983117 UYL983116:UYL983117 VIH983116:VIH983117 VSD983116:VSD983117 WBZ983116:WBZ983117 WLV983116:WLV983117 WVR983116:WVR983117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26A8D5CA-128A-401E-B26C-00DDF92FBE43}"/>
  </dataValidations>
  <pageMargins left="0.2" right="0.2" top="0.75" bottom="0.75" header="0.3" footer="0.3"/>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1D8E-8253-474B-999F-3D4A9F9EB66D}">
  <sheetPr>
    <tabColor rgb="FF00B050"/>
  </sheetPr>
  <dimension ref="B2:R113"/>
  <sheetViews>
    <sheetView zoomScaleNormal="100" workbookViewId="0">
      <pane xSplit="10" ySplit="8" topLeftCell="N60" activePane="bottomRight" state="frozen"/>
      <selection pane="topRight" activeCell="K1" sqref="K1"/>
      <selection pane="bottomLeft" activeCell="A9" sqref="A9"/>
      <selection pane="bottomRight" activeCell="E74" sqref="E74"/>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342548</v>
      </c>
    </row>
    <row r="3" spans="2:17" ht="20.100000000000001" customHeight="1">
      <c r="B3" s="1" t="s">
        <v>3</v>
      </c>
      <c r="C3" s="1"/>
      <c r="D3" s="1"/>
      <c r="E3" s="13" t="s">
        <v>2175</v>
      </c>
    </row>
    <row r="4" spans="2:17" ht="20.100000000000001" customHeight="1">
      <c r="B4" s="1" t="s">
        <v>5</v>
      </c>
      <c r="C4" s="1"/>
      <c r="D4" s="1"/>
      <c r="E4" s="13">
        <v>127900</v>
      </c>
      <c r="G4" s="785"/>
      <c r="H4" s="3" t="s">
        <v>2176</v>
      </c>
    </row>
    <row r="5" spans="2:17" ht="20.100000000000001" customHeight="1">
      <c r="B5" s="1" t="s">
        <v>6</v>
      </c>
      <c r="C5" s="1"/>
      <c r="D5" s="1"/>
      <c r="E5" s="14">
        <v>42124</v>
      </c>
      <c r="G5" s="786"/>
      <c r="H5" s="3" t="s">
        <v>2177</v>
      </c>
    </row>
    <row r="6" spans="2:17" ht="20.100000000000001" customHeight="1">
      <c r="B6" s="1" t="s">
        <v>7</v>
      </c>
      <c r="C6" s="1"/>
      <c r="D6" s="1"/>
      <c r="E6" s="14">
        <v>42131</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1893</v>
      </c>
      <c r="D11" s="20" t="s">
        <v>1893</v>
      </c>
      <c r="E11" s="76" t="s">
        <v>2178</v>
      </c>
      <c r="F11" s="109">
        <v>2</v>
      </c>
      <c r="G11" s="20">
        <v>4500</v>
      </c>
      <c r="H11" s="23">
        <f t="shared" ref="H11:H36" si="0">F11*G11</f>
        <v>9000</v>
      </c>
      <c r="I11" s="41"/>
      <c r="J11" s="76" t="s">
        <v>2131</v>
      </c>
      <c r="K11" s="131"/>
      <c r="L11" s="38"/>
      <c r="M11" s="18">
        <v>42115</v>
      </c>
      <c r="N11" s="69"/>
      <c r="O11" s="209"/>
      <c r="P11" s="787" t="s">
        <v>2179</v>
      </c>
      <c r="Q11" s="70"/>
    </row>
    <row r="12" spans="2:17" ht="18" customHeight="1">
      <c r="B12" s="386">
        <f>+B11+1</f>
        <v>2</v>
      </c>
      <c r="C12" s="20" t="s">
        <v>1893</v>
      </c>
      <c r="D12" s="20" t="s">
        <v>1893</v>
      </c>
      <c r="E12" s="76" t="s">
        <v>2180</v>
      </c>
      <c r="F12" s="109">
        <v>1</v>
      </c>
      <c r="G12" s="20">
        <v>2400</v>
      </c>
      <c r="H12" s="23">
        <f t="shared" si="0"/>
        <v>2400</v>
      </c>
      <c r="I12" s="41"/>
      <c r="J12" s="76" t="s">
        <v>2132</v>
      </c>
      <c r="K12" s="131"/>
      <c r="L12" s="38"/>
      <c r="M12" s="18">
        <v>42115</v>
      </c>
      <c r="N12" s="69"/>
      <c r="O12" s="209"/>
      <c r="P12" s="18" t="s">
        <v>2181</v>
      </c>
      <c r="Q12" s="70"/>
    </row>
    <row r="13" spans="2:17" ht="18" customHeight="1">
      <c r="B13" s="386">
        <f t="shared" ref="B13:B36" si="1">+B12+1</f>
        <v>3</v>
      </c>
      <c r="C13" s="20" t="s">
        <v>1893</v>
      </c>
      <c r="D13" s="20" t="s">
        <v>1893</v>
      </c>
      <c r="E13" s="76" t="s">
        <v>2182</v>
      </c>
      <c r="F13" s="109">
        <v>2</v>
      </c>
      <c r="G13" s="20">
        <v>1600</v>
      </c>
      <c r="H13" s="23">
        <f t="shared" si="0"/>
        <v>3200</v>
      </c>
      <c r="I13" s="41"/>
      <c r="J13" s="76" t="s">
        <v>2133</v>
      </c>
      <c r="K13" s="131"/>
      <c r="L13" s="38"/>
      <c r="M13" s="18">
        <v>42115</v>
      </c>
      <c r="N13" s="69"/>
      <c r="O13" s="209"/>
      <c r="P13" s="18"/>
      <c r="Q13" s="70"/>
    </row>
    <row r="14" spans="2:17" ht="18" customHeight="1">
      <c r="B14" s="386">
        <f t="shared" si="1"/>
        <v>4</v>
      </c>
      <c r="C14" s="20" t="s">
        <v>1893</v>
      </c>
      <c r="D14" s="20" t="s">
        <v>1893</v>
      </c>
      <c r="E14" s="76" t="s">
        <v>2183</v>
      </c>
      <c r="F14" s="109">
        <v>1</v>
      </c>
      <c r="G14" s="20">
        <v>7800</v>
      </c>
      <c r="H14" s="23">
        <f t="shared" si="0"/>
        <v>7800</v>
      </c>
      <c r="I14" s="41"/>
      <c r="J14" s="76" t="s">
        <v>2134</v>
      </c>
      <c r="K14" s="131"/>
      <c r="L14" s="38"/>
      <c r="M14" s="18">
        <v>42115</v>
      </c>
      <c r="N14" s="69"/>
      <c r="O14" s="209"/>
      <c r="P14" s="18"/>
      <c r="Q14" s="70"/>
    </row>
    <row r="15" spans="2:17" ht="18" customHeight="1">
      <c r="B15" s="386">
        <f t="shared" si="1"/>
        <v>5</v>
      </c>
      <c r="C15" s="20" t="s">
        <v>1893</v>
      </c>
      <c r="D15" s="20" t="s">
        <v>1893</v>
      </c>
      <c r="E15" s="76" t="s">
        <v>2184</v>
      </c>
      <c r="F15" s="109">
        <v>1</v>
      </c>
      <c r="G15" s="20">
        <v>2000</v>
      </c>
      <c r="H15" s="23">
        <f t="shared" si="0"/>
        <v>2000</v>
      </c>
      <c r="I15" s="41"/>
      <c r="J15" s="76" t="s">
        <v>2135</v>
      </c>
      <c r="K15" s="131"/>
      <c r="L15" s="38"/>
      <c r="M15" s="18">
        <v>42115</v>
      </c>
      <c r="N15" s="69"/>
      <c r="O15" s="209"/>
      <c r="P15" s="18"/>
      <c r="Q15" s="70"/>
    </row>
    <row r="16" spans="2:17" ht="18" customHeight="1">
      <c r="B16" s="386">
        <f t="shared" si="1"/>
        <v>6</v>
      </c>
      <c r="C16" s="20" t="s">
        <v>1893</v>
      </c>
      <c r="D16" s="20" t="s">
        <v>1893</v>
      </c>
      <c r="E16" s="76" t="s">
        <v>2185</v>
      </c>
      <c r="F16" s="109">
        <v>1</v>
      </c>
      <c r="G16" s="20">
        <v>1300</v>
      </c>
      <c r="H16" s="23">
        <f t="shared" si="0"/>
        <v>1300</v>
      </c>
      <c r="I16" s="41"/>
      <c r="J16" s="76" t="s">
        <v>2136</v>
      </c>
      <c r="K16" s="131"/>
      <c r="L16" s="38"/>
      <c r="M16" s="18">
        <v>42115</v>
      </c>
      <c r="N16" s="69"/>
      <c r="O16" s="209"/>
      <c r="P16" s="18"/>
      <c r="Q16" s="70"/>
    </row>
    <row r="17" spans="2:18" ht="18" customHeight="1">
      <c r="B17" s="386">
        <f t="shared" si="1"/>
        <v>7</v>
      </c>
      <c r="C17" s="20" t="s">
        <v>1893</v>
      </c>
      <c r="D17" s="20" t="s">
        <v>1893</v>
      </c>
      <c r="E17" s="76" t="s">
        <v>2186</v>
      </c>
      <c r="F17" s="109">
        <v>1</v>
      </c>
      <c r="G17" s="20">
        <v>1200</v>
      </c>
      <c r="H17" s="23">
        <f t="shared" si="0"/>
        <v>1200</v>
      </c>
      <c r="I17" s="41"/>
      <c r="J17" s="76" t="s">
        <v>2137</v>
      </c>
      <c r="K17" s="131"/>
      <c r="L17" s="38"/>
      <c r="M17" s="18">
        <v>42115</v>
      </c>
      <c r="N17" s="69"/>
      <c r="O17" s="209"/>
      <c r="P17" s="18"/>
      <c r="Q17" s="70"/>
    </row>
    <row r="18" spans="2:18" ht="18" customHeight="1">
      <c r="B18" s="386">
        <f t="shared" si="1"/>
        <v>8</v>
      </c>
      <c r="C18" s="20" t="s">
        <v>1893</v>
      </c>
      <c r="D18" s="20" t="s">
        <v>1893</v>
      </c>
      <c r="E18" s="76" t="s">
        <v>2187</v>
      </c>
      <c r="F18" s="109">
        <v>1</v>
      </c>
      <c r="G18" s="20">
        <v>20000</v>
      </c>
      <c r="H18" s="23">
        <f t="shared" si="0"/>
        <v>20000</v>
      </c>
      <c r="I18" s="41"/>
      <c r="J18" s="76" t="s">
        <v>2138</v>
      </c>
      <c r="K18" s="131"/>
      <c r="L18" s="38"/>
      <c r="M18" s="18">
        <v>42115</v>
      </c>
      <c r="N18" s="69"/>
      <c r="O18" s="209"/>
      <c r="P18" s="18"/>
      <c r="Q18" s="70"/>
    </row>
    <row r="19" spans="2:18" ht="18" customHeight="1">
      <c r="B19" s="386">
        <f t="shared" si="1"/>
        <v>9</v>
      </c>
      <c r="C19" s="20" t="s">
        <v>1893</v>
      </c>
      <c r="D19" s="20" t="s">
        <v>1893</v>
      </c>
      <c r="E19" s="76" t="s">
        <v>2188</v>
      </c>
      <c r="F19" s="109">
        <v>1</v>
      </c>
      <c r="G19" s="20">
        <v>8500</v>
      </c>
      <c r="H19" s="23">
        <f t="shared" si="0"/>
        <v>8500</v>
      </c>
      <c r="I19" s="41"/>
      <c r="J19" s="76" t="s">
        <v>2139</v>
      </c>
      <c r="K19" s="131"/>
      <c r="L19" s="38"/>
      <c r="M19" s="18">
        <v>42115</v>
      </c>
      <c r="N19" s="69"/>
      <c r="O19" s="209"/>
      <c r="P19" s="18"/>
      <c r="Q19" s="70"/>
    </row>
    <row r="20" spans="2:18" ht="18" customHeight="1">
      <c r="B20" s="386">
        <f t="shared" si="1"/>
        <v>10</v>
      </c>
      <c r="C20" s="20" t="s">
        <v>1893</v>
      </c>
      <c r="D20" s="20" t="s">
        <v>1893</v>
      </c>
      <c r="E20" s="76" t="s">
        <v>2189</v>
      </c>
      <c r="F20" s="109">
        <v>1</v>
      </c>
      <c r="G20" s="20">
        <v>3700</v>
      </c>
      <c r="H20" s="23">
        <f t="shared" si="0"/>
        <v>3700</v>
      </c>
      <c r="I20" s="41"/>
      <c r="J20" s="76" t="s">
        <v>2140</v>
      </c>
      <c r="K20" s="131"/>
      <c r="L20" s="38"/>
      <c r="M20" s="18">
        <v>42115</v>
      </c>
      <c r="N20" s="69"/>
      <c r="O20" s="209"/>
      <c r="P20" s="18"/>
      <c r="Q20" s="70"/>
    </row>
    <row r="21" spans="2:18" ht="18" customHeight="1">
      <c r="B21" s="386">
        <f t="shared" si="1"/>
        <v>11</v>
      </c>
      <c r="C21" s="20" t="s">
        <v>1893</v>
      </c>
      <c r="D21" s="20" t="s">
        <v>1893</v>
      </c>
      <c r="E21" s="76" t="s">
        <v>2190</v>
      </c>
      <c r="F21" s="109">
        <v>1</v>
      </c>
      <c r="G21" s="20">
        <v>4500</v>
      </c>
      <c r="H21" s="23">
        <f t="shared" si="0"/>
        <v>4500</v>
      </c>
      <c r="I21" s="41"/>
      <c r="J21" s="76" t="s">
        <v>2141</v>
      </c>
      <c r="K21" s="131"/>
      <c r="L21" s="38"/>
      <c r="M21" s="18">
        <v>42115</v>
      </c>
      <c r="N21" s="69"/>
      <c r="O21" s="209"/>
      <c r="P21" s="18"/>
      <c r="Q21" s="70"/>
    </row>
    <row r="22" spans="2:18" ht="18" customHeight="1">
      <c r="B22" s="386">
        <f t="shared" si="1"/>
        <v>12</v>
      </c>
      <c r="C22" s="20" t="s">
        <v>1893</v>
      </c>
      <c r="D22" s="20" t="s">
        <v>1893</v>
      </c>
      <c r="E22" s="76" t="s">
        <v>2191</v>
      </c>
      <c r="F22" s="109">
        <v>1</v>
      </c>
      <c r="G22" s="20">
        <v>14000</v>
      </c>
      <c r="H22" s="23">
        <f t="shared" si="0"/>
        <v>14000</v>
      </c>
      <c r="I22" s="41"/>
      <c r="J22" s="76" t="s">
        <v>2048</v>
      </c>
      <c r="K22" s="131"/>
      <c r="L22" s="38"/>
      <c r="M22" s="18">
        <v>42115</v>
      </c>
      <c r="N22" s="69"/>
      <c r="O22" s="209"/>
      <c r="P22" s="18"/>
      <c r="Q22" s="70"/>
    </row>
    <row r="23" spans="2:18" ht="18" customHeight="1">
      <c r="B23" s="386">
        <f t="shared" si="1"/>
        <v>13</v>
      </c>
      <c r="C23" s="20" t="s">
        <v>1893</v>
      </c>
      <c r="D23" s="20" t="s">
        <v>1893</v>
      </c>
      <c r="E23" s="76" t="s">
        <v>2192</v>
      </c>
      <c r="F23" s="109">
        <v>1</v>
      </c>
      <c r="G23" s="20">
        <v>9800</v>
      </c>
      <c r="H23" s="23">
        <f t="shared" si="0"/>
        <v>9800</v>
      </c>
      <c r="I23" s="41"/>
      <c r="J23" s="76" t="s">
        <v>2142</v>
      </c>
      <c r="K23" s="131"/>
      <c r="L23" s="38"/>
      <c r="M23" s="18">
        <v>42115</v>
      </c>
      <c r="N23" s="69"/>
      <c r="O23" s="209"/>
      <c r="P23" s="18"/>
      <c r="Q23" s="70"/>
    </row>
    <row r="24" spans="2:18" ht="18" customHeight="1">
      <c r="B24" s="386">
        <f t="shared" si="1"/>
        <v>14</v>
      </c>
      <c r="C24" s="707" t="s">
        <v>2049</v>
      </c>
      <c r="D24" s="707" t="s">
        <v>2049</v>
      </c>
      <c r="E24" s="611" t="s">
        <v>2143</v>
      </c>
      <c r="F24" s="707">
        <v>1</v>
      </c>
      <c r="G24" s="611">
        <v>7410</v>
      </c>
      <c r="H24" s="415">
        <f t="shared" si="0"/>
        <v>7410</v>
      </c>
      <c r="I24" s="416"/>
      <c r="J24" s="709" t="s">
        <v>2050</v>
      </c>
      <c r="K24" s="131"/>
      <c r="L24" s="38"/>
      <c r="M24" s="18">
        <v>42115</v>
      </c>
      <c r="N24" s="69"/>
      <c r="O24" s="209"/>
      <c r="P24" s="18">
        <v>42122</v>
      </c>
      <c r="Q24" s="70">
        <v>42122</v>
      </c>
      <c r="R24" s="785" t="s">
        <v>2193</v>
      </c>
    </row>
    <row r="25" spans="2:18" ht="18" customHeight="1">
      <c r="B25" s="386">
        <f t="shared" si="1"/>
        <v>15</v>
      </c>
      <c r="C25" s="16" t="s">
        <v>58</v>
      </c>
      <c r="D25" s="16" t="s">
        <v>58</v>
      </c>
      <c r="E25" s="111" t="s">
        <v>1425</v>
      </c>
      <c r="F25" s="610">
        <v>1</v>
      </c>
      <c r="G25" s="611">
        <v>16000</v>
      </c>
      <c r="H25" s="415">
        <f t="shared" si="0"/>
        <v>16000</v>
      </c>
      <c r="I25" s="41"/>
      <c r="J25" s="20" t="s">
        <v>1909</v>
      </c>
      <c r="K25" s="131"/>
      <c r="L25" s="38"/>
      <c r="M25" s="18">
        <v>42115</v>
      </c>
      <c r="N25" s="69"/>
      <c r="O25" s="209"/>
      <c r="P25" s="18">
        <v>42122</v>
      </c>
      <c r="Q25" s="70">
        <v>42122</v>
      </c>
      <c r="R25" s="785" t="s">
        <v>2193</v>
      </c>
    </row>
    <row r="26" spans="2:18" ht="18" customHeight="1">
      <c r="B26" s="386">
        <f t="shared" si="1"/>
        <v>16</v>
      </c>
      <c r="C26" s="16" t="s">
        <v>58</v>
      </c>
      <c r="D26" s="16" t="s">
        <v>58</v>
      </c>
      <c r="E26" s="20" t="s">
        <v>2144</v>
      </c>
      <c r="F26" s="386">
        <v>2</v>
      </c>
      <c r="G26" s="611">
        <v>78</v>
      </c>
      <c r="H26" s="415">
        <f t="shared" si="0"/>
        <v>156</v>
      </c>
      <c r="I26" s="17"/>
      <c r="J26" s="20" t="s">
        <v>2145</v>
      </c>
      <c r="K26" s="131"/>
      <c r="L26" s="38"/>
      <c r="M26" s="18">
        <v>42115</v>
      </c>
      <c r="N26" s="69"/>
      <c r="O26" s="209"/>
      <c r="P26" s="18">
        <v>42122</v>
      </c>
      <c r="Q26" s="70">
        <v>42122</v>
      </c>
      <c r="R26" s="785" t="s">
        <v>2193</v>
      </c>
    </row>
    <row r="27" spans="2:18" ht="18" customHeight="1">
      <c r="B27" s="386">
        <f t="shared" si="1"/>
        <v>17</v>
      </c>
      <c r="C27" s="16" t="s">
        <v>58</v>
      </c>
      <c r="D27" s="16" t="s">
        <v>58</v>
      </c>
      <c r="E27" s="108" t="s">
        <v>1912</v>
      </c>
      <c r="F27" s="386">
        <v>40</v>
      </c>
      <c r="G27" s="611">
        <v>19</v>
      </c>
      <c r="H27" s="415">
        <f t="shared" si="0"/>
        <v>760</v>
      </c>
      <c r="I27" s="17"/>
      <c r="J27" s="108" t="s">
        <v>2146</v>
      </c>
      <c r="K27" s="131"/>
      <c r="L27" s="38"/>
      <c r="M27" s="18">
        <v>42115</v>
      </c>
      <c r="N27" s="69"/>
      <c r="O27" s="209"/>
      <c r="P27" s="18">
        <v>42122</v>
      </c>
      <c r="Q27" s="70">
        <v>42122</v>
      </c>
      <c r="R27" s="785" t="s">
        <v>2193</v>
      </c>
    </row>
    <row r="28" spans="2:18" ht="18" customHeight="1">
      <c r="B28" s="386">
        <f t="shared" si="1"/>
        <v>18</v>
      </c>
      <c r="C28" s="16" t="s">
        <v>58</v>
      </c>
      <c r="D28" s="16" t="s">
        <v>58</v>
      </c>
      <c r="E28" s="108" t="s">
        <v>2055</v>
      </c>
      <c r="F28" s="386">
        <v>10</v>
      </c>
      <c r="G28" s="611">
        <v>69</v>
      </c>
      <c r="H28" s="415">
        <f t="shared" si="0"/>
        <v>690</v>
      </c>
      <c r="I28" s="17"/>
      <c r="J28" s="108" t="s">
        <v>2056</v>
      </c>
      <c r="K28" s="131"/>
      <c r="L28" s="38"/>
      <c r="M28" s="18">
        <v>42115</v>
      </c>
      <c r="N28" s="69"/>
      <c r="O28" s="209"/>
      <c r="P28" s="18">
        <v>42122</v>
      </c>
      <c r="Q28" s="70">
        <v>42122</v>
      </c>
      <c r="R28" s="785" t="s">
        <v>2193</v>
      </c>
    </row>
    <row r="29" spans="2:18" ht="18" customHeight="1">
      <c r="B29" s="386">
        <f t="shared" si="1"/>
        <v>19</v>
      </c>
      <c r="C29" s="15" t="s">
        <v>58</v>
      </c>
      <c r="D29" s="15" t="s">
        <v>58</v>
      </c>
      <c r="E29" s="43" t="s">
        <v>1914</v>
      </c>
      <c r="F29" s="49">
        <v>4</v>
      </c>
      <c r="G29" s="23">
        <v>75</v>
      </c>
      <c r="H29" s="23">
        <f t="shared" si="0"/>
        <v>300</v>
      </c>
      <c r="I29" s="23"/>
      <c r="J29" s="36" t="s">
        <v>1915</v>
      </c>
      <c r="K29" s="131"/>
      <c r="L29" s="38"/>
      <c r="M29" s="18">
        <v>42115</v>
      </c>
      <c r="N29" s="69"/>
      <c r="O29" s="209"/>
      <c r="P29" s="18">
        <v>42122</v>
      </c>
      <c r="Q29" s="70">
        <v>42122</v>
      </c>
      <c r="R29" s="785" t="s">
        <v>2193</v>
      </c>
    </row>
    <row r="30" spans="2:18" ht="18" customHeight="1">
      <c r="B30" s="386">
        <f t="shared" si="1"/>
        <v>20</v>
      </c>
      <c r="C30" s="15" t="s">
        <v>58</v>
      </c>
      <c r="D30" s="15" t="s">
        <v>58</v>
      </c>
      <c r="E30" s="43" t="s">
        <v>2147</v>
      </c>
      <c r="F30" s="49">
        <v>10</v>
      </c>
      <c r="G30" s="23">
        <v>35</v>
      </c>
      <c r="H30" s="23">
        <f t="shared" si="0"/>
        <v>350</v>
      </c>
      <c r="I30" s="23"/>
      <c r="J30" s="36" t="s">
        <v>2148</v>
      </c>
      <c r="K30" s="131"/>
      <c r="L30" s="38"/>
      <c r="M30" s="18">
        <v>42115</v>
      </c>
      <c r="N30" s="69"/>
      <c r="O30" s="209"/>
      <c r="P30" s="18">
        <v>42122</v>
      </c>
      <c r="Q30" s="70">
        <v>42122</v>
      </c>
      <c r="R30" s="785" t="s">
        <v>2193</v>
      </c>
    </row>
    <row r="31" spans="2:18" ht="18" customHeight="1">
      <c r="B31" s="386">
        <f t="shared" si="1"/>
        <v>21</v>
      </c>
      <c r="C31" s="15" t="s">
        <v>58</v>
      </c>
      <c r="D31" s="15" t="s">
        <v>58</v>
      </c>
      <c r="E31" s="43" t="s">
        <v>2091</v>
      </c>
      <c r="F31" s="49">
        <v>2</v>
      </c>
      <c r="G31" s="23">
        <v>75</v>
      </c>
      <c r="H31" s="23">
        <f>F31*G31</f>
        <v>150</v>
      </c>
      <c r="I31" s="23"/>
      <c r="J31" s="36" t="s">
        <v>2149</v>
      </c>
      <c r="K31" s="131"/>
      <c r="L31" s="38"/>
      <c r="M31" s="18">
        <v>42115</v>
      </c>
      <c r="N31" s="69"/>
      <c r="O31" s="209"/>
      <c r="P31" s="18">
        <v>42122</v>
      </c>
      <c r="Q31" s="70">
        <v>42122</v>
      </c>
      <c r="R31" s="785" t="s">
        <v>2193</v>
      </c>
    </row>
    <row r="32" spans="2:18" ht="18" customHeight="1">
      <c r="B32" s="386">
        <f t="shared" si="1"/>
        <v>22</v>
      </c>
      <c r="C32" s="15" t="s">
        <v>58</v>
      </c>
      <c r="D32" s="15" t="s">
        <v>58</v>
      </c>
      <c r="E32" s="43" t="s">
        <v>2057</v>
      </c>
      <c r="F32" s="49">
        <v>20</v>
      </c>
      <c r="G32" s="23">
        <v>12</v>
      </c>
      <c r="H32" s="23">
        <f t="shared" si="0"/>
        <v>240</v>
      </c>
      <c r="I32" s="23"/>
      <c r="J32" s="36" t="s">
        <v>2058</v>
      </c>
      <c r="K32" s="131"/>
      <c r="L32" s="38"/>
      <c r="M32" s="18">
        <v>42115</v>
      </c>
      <c r="N32" s="69"/>
      <c r="O32" s="209"/>
      <c r="P32" s="18">
        <v>42122</v>
      </c>
      <c r="Q32" s="70">
        <v>42122</v>
      </c>
      <c r="R32" s="785" t="s">
        <v>2193</v>
      </c>
    </row>
    <row r="33" spans="2:18" ht="18" customHeight="1">
      <c r="B33" s="386">
        <f t="shared" si="1"/>
        <v>23</v>
      </c>
      <c r="C33" s="15" t="s">
        <v>58</v>
      </c>
      <c r="D33" s="15" t="s">
        <v>58</v>
      </c>
      <c r="E33" s="43" t="s">
        <v>2150</v>
      </c>
      <c r="F33" s="49">
        <v>10</v>
      </c>
      <c r="G33" s="23">
        <v>30</v>
      </c>
      <c r="H33" s="23">
        <f t="shared" si="0"/>
        <v>300</v>
      </c>
      <c r="I33" s="23"/>
      <c r="J33" s="36" t="s">
        <v>2151</v>
      </c>
      <c r="K33" s="131"/>
      <c r="L33" s="38"/>
      <c r="M33" s="18">
        <v>42115</v>
      </c>
      <c r="N33" s="69"/>
      <c r="O33" s="209"/>
      <c r="P33" s="18">
        <v>42122</v>
      </c>
      <c r="Q33" s="70">
        <v>42122</v>
      </c>
      <c r="R33" s="785" t="s">
        <v>2193</v>
      </c>
    </row>
    <row r="34" spans="2:18" ht="18" customHeight="1">
      <c r="B34" s="386">
        <f t="shared" si="1"/>
        <v>24</v>
      </c>
      <c r="C34" s="15" t="s">
        <v>58</v>
      </c>
      <c r="D34" s="15" t="s">
        <v>58</v>
      </c>
      <c r="E34" s="43" t="s">
        <v>2061</v>
      </c>
      <c r="F34" s="49">
        <v>10</v>
      </c>
      <c r="G34" s="23">
        <v>20</v>
      </c>
      <c r="H34" s="23">
        <f t="shared" si="0"/>
        <v>200</v>
      </c>
      <c r="I34" s="23"/>
      <c r="J34" s="36" t="s">
        <v>2062</v>
      </c>
      <c r="K34" s="131"/>
      <c r="L34" s="38"/>
      <c r="M34" s="18">
        <v>42115</v>
      </c>
      <c r="N34" s="69"/>
      <c r="O34" s="209"/>
      <c r="P34" s="18">
        <v>42122</v>
      </c>
      <c r="Q34" s="70">
        <v>42122</v>
      </c>
      <c r="R34" s="785" t="s">
        <v>2193</v>
      </c>
    </row>
    <row r="35" spans="2:18" ht="18" customHeight="1">
      <c r="B35" s="386">
        <f t="shared" si="1"/>
        <v>25</v>
      </c>
      <c r="C35" s="15" t="s">
        <v>58</v>
      </c>
      <c r="D35" s="15" t="s">
        <v>58</v>
      </c>
      <c r="E35" s="43" t="s">
        <v>1921</v>
      </c>
      <c r="F35" s="49">
        <v>30</v>
      </c>
      <c r="G35" s="23">
        <v>10</v>
      </c>
      <c r="H35" s="23">
        <f t="shared" si="0"/>
        <v>300</v>
      </c>
      <c r="I35" s="23"/>
      <c r="J35" s="36" t="s">
        <v>1922</v>
      </c>
      <c r="K35" s="131"/>
      <c r="L35" s="38"/>
      <c r="M35" s="18">
        <v>42115</v>
      </c>
      <c r="N35" s="69"/>
      <c r="O35" s="209"/>
      <c r="P35" s="18">
        <v>42122</v>
      </c>
      <c r="Q35" s="70">
        <v>42122</v>
      </c>
      <c r="R35" s="785" t="s">
        <v>2193</v>
      </c>
    </row>
    <row r="36" spans="2:18" ht="18" customHeight="1">
      <c r="B36" s="386">
        <f t="shared" si="1"/>
        <v>26</v>
      </c>
      <c r="C36" s="15" t="s">
        <v>58</v>
      </c>
      <c r="D36" s="15" t="s">
        <v>58</v>
      </c>
      <c r="E36" s="43" t="s">
        <v>1808</v>
      </c>
      <c r="F36" s="66">
        <v>10</v>
      </c>
      <c r="G36" s="23">
        <v>25</v>
      </c>
      <c r="H36" s="23">
        <f t="shared" si="0"/>
        <v>250</v>
      </c>
      <c r="I36" s="614"/>
      <c r="J36" s="36" t="s">
        <v>1923</v>
      </c>
      <c r="K36" s="131"/>
      <c r="L36" s="38"/>
      <c r="M36" s="18">
        <v>42115</v>
      </c>
      <c r="N36" s="69"/>
      <c r="O36" s="209"/>
      <c r="P36" s="18">
        <v>42122</v>
      </c>
      <c r="Q36" s="70">
        <v>42122</v>
      </c>
      <c r="R36" s="785" t="s">
        <v>2193</v>
      </c>
    </row>
    <row r="37" spans="2:18" ht="18" customHeight="1">
      <c r="B37" s="386"/>
      <c r="C37" s="15"/>
      <c r="D37" s="23"/>
      <c r="E37" s="712">
        <f>SUM(H11:H36)</f>
        <v>114506</v>
      </c>
      <c r="F37" s="66"/>
      <c r="H37" s="26"/>
      <c r="I37" s="614"/>
      <c r="J37" s="36"/>
      <c r="K37" s="131"/>
      <c r="L37" s="38"/>
      <c r="M37" s="18"/>
      <c r="N37" s="69"/>
      <c r="O37" s="209"/>
      <c r="P37" s="18"/>
      <c r="Q37" s="70"/>
    </row>
    <row r="38" spans="2:18" s="8" customFormat="1" ht="19.5" customHeight="1">
      <c r="B38" s="15"/>
      <c r="C38" s="15"/>
      <c r="D38" s="15"/>
      <c r="E38" s="131"/>
      <c r="F38" s="66"/>
      <c r="G38" s="23"/>
      <c r="H38" s="23"/>
      <c r="I38" s="41"/>
      <c r="J38" s="39"/>
      <c r="K38" s="16"/>
      <c r="L38" s="16"/>
      <c r="M38" s="18"/>
      <c r="N38" s="15"/>
      <c r="O38" s="16"/>
      <c r="P38" s="18"/>
      <c r="Q38" s="69"/>
    </row>
    <row r="39" spans="2:18" s="8" customFormat="1" ht="19.5" customHeight="1">
      <c r="B39" s="713" t="s">
        <v>2063</v>
      </c>
      <c r="C39" s="714"/>
      <c r="D39" s="714"/>
      <c r="E39" s="715"/>
      <c r="F39" s="716"/>
      <c r="G39" s="717"/>
      <c r="H39" s="718"/>
      <c r="I39" s="719"/>
      <c r="J39" s="720"/>
      <c r="K39" s="716"/>
      <c r="L39" s="716"/>
      <c r="M39" s="18"/>
      <c r="N39" s="722"/>
      <c r="O39" s="716"/>
      <c r="P39" s="721"/>
      <c r="Q39" s="723"/>
    </row>
    <row r="40" spans="2:18" s="8" customFormat="1" ht="19.5" customHeight="1">
      <c r="B40" s="386">
        <f>+B36+1</f>
        <v>27</v>
      </c>
      <c r="C40" s="20" t="s">
        <v>1893</v>
      </c>
      <c r="D40" s="20" t="s">
        <v>1893</v>
      </c>
      <c r="E40" s="26" t="s">
        <v>2194</v>
      </c>
      <c r="F40" s="26">
        <v>1</v>
      </c>
      <c r="G40" s="26">
        <v>25200</v>
      </c>
      <c r="H40" s="724">
        <f t="shared" ref="H40:H61" si="2">F40*G40</f>
        <v>25200</v>
      </c>
      <c r="I40" s="21"/>
      <c r="J40" s="26" t="s">
        <v>2064</v>
      </c>
      <c r="K40" s="16"/>
      <c r="L40" s="16"/>
      <c r="M40" s="18">
        <v>42115</v>
      </c>
      <c r="N40" s="15"/>
      <c r="O40" s="16"/>
      <c r="P40" s="18"/>
      <c r="Q40" s="70"/>
    </row>
    <row r="41" spans="2:18" s="8" customFormat="1" ht="19.5" customHeight="1">
      <c r="B41" s="386">
        <f>+B40+1</f>
        <v>28</v>
      </c>
      <c r="C41" s="20" t="s">
        <v>1893</v>
      </c>
      <c r="D41" s="20" t="s">
        <v>1893</v>
      </c>
      <c r="E41" s="26" t="s">
        <v>2195</v>
      </c>
      <c r="F41" s="26">
        <v>1</v>
      </c>
      <c r="G41" s="26">
        <v>12600</v>
      </c>
      <c r="H41" s="724">
        <f t="shared" si="2"/>
        <v>12600</v>
      </c>
      <c r="I41" s="21"/>
      <c r="J41" s="26" t="s">
        <v>2065</v>
      </c>
      <c r="K41" s="16"/>
      <c r="L41" s="16"/>
      <c r="M41" s="18">
        <v>42115</v>
      </c>
      <c r="N41" s="15"/>
      <c r="O41" s="16"/>
      <c r="P41" s="18"/>
      <c r="Q41" s="70"/>
    </row>
    <row r="42" spans="2:18" s="8" customFormat="1" ht="19.5" customHeight="1">
      <c r="B42" s="386">
        <f t="shared" ref="B42:B61" si="3">+B41+1</f>
        <v>29</v>
      </c>
      <c r="C42" s="20" t="s">
        <v>1893</v>
      </c>
      <c r="D42" s="20" t="s">
        <v>1893</v>
      </c>
      <c r="E42" s="26" t="s">
        <v>2196</v>
      </c>
      <c r="F42" s="26">
        <v>8</v>
      </c>
      <c r="G42" s="26">
        <v>950</v>
      </c>
      <c r="H42" s="724">
        <f t="shared" si="2"/>
        <v>7600</v>
      </c>
      <c r="I42" s="21"/>
      <c r="J42" s="26" t="s">
        <v>2066</v>
      </c>
      <c r="K42" s="16"/>
      <c r="L42" s="16"/>
      <c r="M42" s="18">
        <v>42115</v>
      </c>
      <c r="N42" s="15"/>
      <c r="O42" s="16"/>
      <c r="P42" s="18"/>
      <c r="Q42" s="70"/>
    </row>
    <row r="43" spans="2:18" s="8" customFormat="1" ht="19.5" customHeight="1">
      <c r="B43" s="386">
        <f t="shared" si="3"/>
        <v>30</v>
      </c>
      <c r="C43" s="20" t="s">
        <v>1893</v>
      </c>
      <c r="D43" s="20" t="s">
        <v>1893</v>
      </c>
      <c r="E43" s="26" t="s">
        <v>2197</v>
      </c>
      <c r="F43" s="26">
        <v>2</v>
      </c>
      <c r="G43" s="26">
        <v>3000</v>
      </c>
      <c r="H43" s="724">
        <f t="shared" si="2"/>
        <v>6000</v>
      </c>
      <c r="I43" s="21"/>
      <c r="J43" s="26" t="s">
        <v>2068</v>
      </c>
      <c r="K43" s="16"/>
      <c r="L43" s="16"/>
      <c r="M43" s="18">
        <v>42115</v>
      </c>
      <c r="N43" s="15"/>
      <c r="O43" s="16"/>
      <c r="P43" s="18"/>
      <c r="Q43" s="70"/>
    </row>
    <row r="44" spans="2:18" s="785" customFormat="1" ht="18" customHeight="1">
      <c r="B44" s="692">
        <f t="shared" si="3"/>
        <v>31</v>
      </c>
      <c r="C44" s="552" t="s">
        <v>58</v>
      </c>
      <c r="D44" s="552" t="s">
        <v>58</v>
      </c>
      <c r="E44" s="788" t="s">
        <v>2171</v>
      </c>
      <c r="F44" s="789">
        <v>2</v>
      </c>
      <c r="G44" s="708">
        <v>2228</v>
      </c>
      <c r="H44" s="467">
        <f t="shared" si="2"/>
        <v>4456</v>
      </c>
      <c r="I44" s="468"/>
      <c r="J44" s="790" t="s">
        <v>2172</v>
      </c>
      <c r="K44" s="791"/>
      <c r="L44" s="426"/>
      <c r="M44" s="197">
        <v>42115</v>
      </c>
      <c r="N44" s="792"/>
      <c r="O44" s="793"/>
      <c r="P44" s="197">
        <v>42122</v>
      </c>
      <c r="Q44" s="70">
        <v>42122</v>
      </c>
      <c r="R44" s="785" t="s">
        <v>2193</v>
      </c>
    </row>
    <row r="45" spans="2:18" ht="18" customHeight="1">
      <c r="B45" s="386">
        <f t="shared" si="3"/>
        <v>32</v>
      </c>
      <c r="C45" s="413" t="s">
        <v>58</v>
      </c>
      <c r="D45" s="413" t="s">
        <v>58</v>
      </c>
      <c r="E45" s="611" t="s">
        <v>2071</v>
      </c>
      <c r="F45" s="707">
        <v>1</v>
      </c>
      <c r="G45" s="611">
        <v>479</v>
      </c>
      <c r="H45" s="415">
        <f t="shared" si="2"/>
        <v>479</v>
      </c>
      <c r="I45" s="416"/>
      <c r="J45" s="709" t="s">
        <v>2072</v>
      </c>
      <c r="K45" s="131"/>
      <c r="L45" s="38"/>
      <c r="M45" s="18">
        <v>42115</v>
      </c>
      <c r="N45" s="69"/>
      <c r="O45" s="209"/>
      <c r="P45" s="18">
        <v>42122</v>
      </c>
      <c r="Q45" s="70">
        <v>42122</v>
      </c>
      <c r="R45" s="785" t="s">
        <v>2193</v>
      </c>
    </row>
    <row r="46" spans="2:18" ht="18" customHeight="1">
      <c r="B46" s="386">
        <f t="shared" si="3"/>
        <v>33</v>
      </c>
      <c r="C46" s="386" t="s">
        <v>58</v>
      </c>
      <c r="D46" s="386" t="s">
        <v>58</v>
      </c>
      <c r="E46" s="725" t="s">
        <v>1546</v>
      </c>
      <c r="F46" s="16">
        <v>6</v>
      </c>
      <c r="G46" s="20">
        <v>370</v>
      </c>
      <c r="H46" s="23">
        <f t="shared" si="2"/>
        <v>2220</v>
      </c>
      <c r="I46" s="41"/>
      <c r="J46" s="725" t="s">
        <v>581</v>
      </c>
      <c r="K46" s="131"/>
      <c r="L46" s="38"/>
      <c r="M46" s="18">
        <v>42115</v>
      </c>
      <c r="N46" s="69"/>
      <c r="O46" s="209"/>
      <c r="P46" s="18">
        <v>42122</v>
      </c>
      <c r="Q46" s="70">
        <v>42122</v>
      </c>
      <c r="R46" s="785" t="s">
        <v>2193</v>
      </c>
    </row>
    <row r="47" spans="2:18" ht="18" customHeight="1">
      <c r="B47" s="386">
        <f t="shared" si="3"/>
        <v>34</v>
      </c>
      <c r="C47" s="707" t="s">
        <v>58</v>
      </c>
      <c r="D47" s="707" t="s">
        <v>58</v>
      </c>
      <c r="E47" s="727" t="s">
        <v>2074</v>
      </c>
      <c r="F47" s="109">
        <v>2</v>
      </c>
      <c r="G47" s="20">
        <v>7800</v>
      </c>
      <c r="H47" s="23">
        <f t="shared" si="2"/>
        <v>15600</v>
      </c>
      <c r="I47" s="41"/>
      <c r="J47" s="727" t="s">
        <v>2075</v>
      </c>
      <c r="K47" s="131"/>
      <c r="L47" s="38"/>
      <c r="M47" s="18">
        <v>42115</v>
      </c>
      <c r="N47" s="69"/>
      <c r="O47" s="209"/>
      <c r="P47" s="18">
        <v>42122</v>
      </c>
      <c r="Q47" s="70">
        <v>42122</v>
      </c>
      <c r="R47" s="785" t="s">
        <v>2193</v>
      </c>
    </row>
    <row r="48" spans="2:18" ht="18" customHeight="1">
      <c r="B48" s="386">
        <f t="shared" si="3"/>
        <v>35</v>
      </c>
      <c r="C48" s="707" t="s">
        <v>58</v>
      </c>
      <c r="D48" s="707" t="s">
        <v>58</v>
      </c>
      <c r="E48" s="728" t="s">
        <v>2076</v>
      </c>
      <c r="F48" s="109">
        <v>2</v>
      </c>
      <c r="G48" s="20">
        <v>3710</v>
      </c>
      <c r="H48" s="23">
        <f t="shared" si="2"/>
        <v>7420</v>
      </c>
      <c r="I48" s="41"/>
      <c r="J48" s="727" t="s">
        <v>2077</v>
      </c>
      <c r="K48" s="131"/>
      <c r="L48" s="38"/>
      <c r="M48" s="18">
        <v>42115</v>
      </c>
      <c r="N48" s="69"/>
      <c r="O48" s="209"/>
      <c r="P48" s="18">
        <v>42122</v>
      </c>
      <c r="Q48" s="70">
        <v>42122</v>
      </c>
      <c r="R48" s="785" t="s">
        <v>2193</v>
      </c>
    </row>
    <row r="49" spans="2:18" ht="18" customHeight="1">
      <c r="B49" s="386">
        <f t="shared" si="3"/>
        <v>36</v>
      </c>
      <c r="C49" s="707" t="s">
        <v>58</v>
      </c>
      <c r="D49" s="707" t="s">
        <v>58</v>
      </c>
      <c r="E49" s="738" t="s">
        <v>2078</v>
      </c>
      <c r="F49" s="109">
        <v>1</v>
      </c>
      <c r="G49" s="20">
        <v>59000</v>
      </c>
      <c r="H49" s="23">
        <f t="shared" si="2"/>
        <v>59000</v>
      </c>
      <c r="I49" s="41"/>
      <c r="J49" s="730" t="s">
        <v>2079</v>
      </c>
      <c r="K49" s="131"/>
      <c r="L49" s="38"/>
      <c r="M49" s="18">
        <v>42115</v>
      </c>
      <c r="N49" s="69"/>
      <c r="O49" s="209"/>
      <c r="P49" s="18">
        <v>42122</v>
      </c>
      <c r="Q49" s="70">
        <v>42122</v>
      </c>
      <c r="R49" s="785" t="s">
        <v>2193</v>
      </c>
    </row>
    <row r="50" spans="2:18" ht="18" customHeight="1">
      <c r="B50" s="386">
        <f t="shared" si="3"/>
        <v>37</v>
      </c>
      <c r="C50" s="707" t="s">
        <v>58</v>
      </c>
      <c r="D50" s="707" t="s">
        <v>58</v>
      </c>
      <c r="E50" s="727" t="s">
        <v>2152</v>
      </c>
      <c r="F50" s="109">
        <v>2</v>
      </c>
      <c r="G50" s="20">
        <v>520</v>
      </c>
      <c r="H50" s="23">
        <f t="shared" si="2"/>
        <v>1040</v>
      </c>
      <c r="I50" s="41"/>
      <c r="J50" s="727" t="s">
        <v>2153</v>
      </c>
      <c r="K50" s="131"/>
      <c r="L50" s="38"/>
      <c r="M50" s="18">
        <v>42115</v>
      </c>
      <c r="N50" s="69"/>
      <c r="O50" s="209"/>
      <c r="P50" s="18">
        <v>42122</v>
      </c>
      <c r="Q50" s="70">
        <v>42122</v>
      </c>
      <c r="R50" s="785" t="s">
        <v>2193</v>
      </c>
    </row>
    <row r="51" spans="2:18" ht="18" customHeight="1">
      <c r="B51" s="386">
        <f t="shared" si="3"/>
        <v>38</v>
      </c>
      <c r="C51" s="707" t="s">
        <v>58</v>
      </c>
      <c r="D51" s="707" t="s">
        <v>58</v>
      </c>
      <c r="E51" s="738" t="s">
        <v>2154</v>
      </c>
      <c r="F51" s="109">
        <v>2</v>
      </c>
      <c r="G51" s="20">
        <v>3560</v>
      </c>
      <c r="H51" s="23">
        <f t="shared" si="2"/>
        <v>7120</v>
      </c>
      <c r="I51" s="41"/>
      <c r="J51" s="730" t="s">
        <v>2083</v>
      </c>
      <c r="K51" s="131"/>
      <c r="L51" s="38"/>
      <c r="M51" s="18">
        <v>42115</v>
      </c>
      <c r="N51" s="69"/>
      <c r="O51" s="209"/>
      <c r="P51" s="18">
        <v>42122</v>
      </c>
      <c r="Q51" s="70">
        <v>42122</v>
      </c>
      <c r="R51" s="785" t="s">
        <v>2193</v>
      </c>
    </row>
    <row r="52" spans="2:18" ht="18" customHeight="1">
      <c r="B52" s="386">
        <f t="shared" si="3"/>
        <v>39</v>
      </c>
      <c r="C52" s="707" t="s">
        <v>58</v>
      </c>
      <c r="D52" s="707" t="s">
        <v>58</v>
      </c>
      <c r="E52" s="738" t="s">
        <v>2155</v>
      </c>
      <c r="F52" s="109">
        <v>2</v>
      </c>
      <c r="G52" s="20">
        <v>510</v>
      </c>
      <c r="H52" s="23">
        <f t="shared" si="2"/>
        <v>1020</v>
      </c>
      <c r="I52" s="41"/>
      <c r="J52" s="730" t="s">
        <v>2156</v>
      </c>
      <c r="K52" s="131"/>
      <c r="L52" s="38"/>
      <c r="M52" s="18">
        <v>42115</v>
      </c>
      <c r="N52" s="69"/>
      <c r="O52" s="209"/>
      <c r="P52" s="18">
        <v>42122</v>
      </c>
      <c r="Q52" s="70">
        <v>42122</v>
      </c>
      <c r="R52" s="785" t="s">
        <v>2193</v>
      </c>
    </row>
    <row r="53" spans="2:18" ht="18" customHeight="1">
      <c r="B53" s="386">
        <f t="shared" si="3"/>
        <v>40</v>
      </c>
      <c r="C53" s="707" t="s">
        <v>2049</v>
      </c>
      <c r="D53" s="707" t="s">
        <v>2049</v>
      </c>
      <c r="E53" s="20" t="s">
        <v>2084</v>
      </c>
      <c r="F53" s="109">
        <v>10</v>
      </c>
      <c r="G53" s="20">
        <v>26</v>
      </c>
      <c r="H53" s="23">
        <f t="shared" si="2"/>
        <v>260</v>
      </c>
      <c r="I53" s="41"/>
      <c r="J53" s="76" t="s">
        <v>2085</v>
      </c>
      <c r="K53" s="131"/>
      <c r="L53" s="38"/>
      <c r="M53" s="18">
        <v>42115</v>
      </c>
      <c r="N53" s="69"/>
      <c r="O53" s="209"/>
      <c r="P53" s="18">
        <v>42122</v>
      </c>
      <c r="Q53" s="70">
        <v>42122</v>
      </c>
      <c r="R53" s="785" t="s">
        <v>2193</v>
      </c>
    </row>
    <row r="54" spans="2:18" ht="18" customHeight="1">
      <c r="B54" s="386">
        <f t="shared" si="3"/>
        <v>41</v>
      </c>
      <c r="C54" s="707" t="s">
        <v>2049</v>
      </c>
      <c r="D54" s="707" t="s">
        <v>2049</v>
      </c>
      <c r="E54" s="20" t="s">
        <v>2157</v>
      </c>
      <c r="F54" s="109">
        <v>16</v>
      </c>
      <c r="G54" s="20">
        <v>29</v>
      </c>
      <c r="H54" s="23">
        <f t="shared" si="2"/>
        <v>464</v>
      </c>
      <c r="I54" s="41"/>
      <c r="J54" s="76" t="s">
        <v>2158</v>
      </c>
      <c r="K54" s="131"/>
      <c r="L54" s="38"/>
      <c r="M54" s="18">
        <v>42115</v>
      </c>
      <c r="N54" s="69"/>
      <c r="O54" s="209"/>
      <c r="P54" s="18">
        <v>42122</v>
      </c>
      <c r="Q54" s="70">
        <v>42122</v>
      </c>
      <c r="R54" s="785" t="s">
        <v>2193</v>
      </c>
    </row>
    <row r="55" spans="2:18" ht="18" customHeight="1">
      <c r="B55" s="386">
        <f t="shared" si="3"/>
        <v>42</v>
      </c>
      <c r="C55" s="707" t="s">
        <v>2049</v>
      </c>
      <c r="D55" s="707" t="s">
        <v>2049</v>
      </c>
      <c r="E55" s="20" t="s">
        <v>1921</v>
      </c>
      <c r="F55" s="109">
        <v>10</v>
      </c>
      <c r="G55" s="20">
        <v>20</v>
      </c>
      <c r="H55" s="23">
        <f t="shared" si="2"/>
        <v>200</v>
      </c>
      <c r="I55" s="41"/>
      <c r="J55" s="76" t="s">
        <v>2090</v>
      </c>
      <c r="K55" s="131"/>
      <c r="L55" s="38"/>
      <c r="M55" s="18">
        <v>42115</v>
      </c>
      <c r="N55" s="69"/>
      <c r="O55" s="209"/>
      <c r="P55" s="18">
        <v>42122</v>
      </c>
      <c r="Q55" s="70">
        <v>42122</v>
      </c>
      <c r="R55" s="785" t="s">
        <v>2193</v>
      </c>
    </row>
    <row r="56" spans="2:18" ht="18" customHeight="1">
      <c r="B56" s="386">
        <f t="shared" si="3"/>
        <v>43</v>
      </c>
      <c r="C56" s="707" t="s">
        <v>2049</v>
      </c>
      <c r="D56" s="707" t="s">
        <v>2049</v>
      </c>
      <c r="E56" s="20" t="s">
        <v>2057</v>
      </c>
      <c r="F56" s="109">
        <v>10</v>
      </c>
      <c r="G56" s="20">
        <v>25</v>
      </c>
      <c r="H56" s="23">
        <f>F56*G56</f>
        <v>250</v>
      </c>
      <c r="I56" s="41"/>
      <c r="J56" s="76" t="s">
        <v>2159</v>
      </c>
      <c r="K56" s="131"/>
      <c r="L56" s="38"/>
      <c r="M56" s="18">
        <v>42115</v>
      </c>
      <c r="N56" s="69"/>
      <c r="O56" s="209"/>
      <c r="P56" s="18">
        <v>42122</v>
      </c>
      <c r="Q56" s="70">
        <v>42122</v>
      </c>
      <c r="R56" s="785" t="s">
        <v>2193</v>
      </c>
    </row>
    <row r="57" spans="2:18" ht="18" customHeight="1">
      <c r="B57" s="386">
        <f t="shared" si="3"/>
        <v>44</v>
      </c>
      <c r="C57" s="707" t="s">
        <v>2049</v>
      </c>
      <c r="D57" s="707" t="s">
        <v>2049</v>
      </c>
      <c r="E57" s="20" t="s">
        <v>2093</v>
      </c>
      <c r="F57" s="109">
        <v>10</v>
      </c>
      <c r="G57" s="20">
        <v>30</v>
      </c>
      <c r="H57" s="23">
        <f t="shared" si="2"/>
        <v>300</v>
      </c>
      <c r="I57" s="41"/>
      <c r="J57" s="76" t="s">
        <v>2094</v>
      </c>
      <c r="K57" s="131"/>
      <c r="L57" s="38"/>
      <c r="M57" s="18">
        <v>42115</v>
      </c>
      <c r="N57" s="69"/>
      <c r="O57" s="209"/>
      <c r="P57" s="18">
        <v>42122</v>
      </c>
      <c r="Q57" s="70">
        <v>42122</v>
      </c>
      <c r="R57" s="785" t="s">
        <v>2193</v>
      </c>
    </row>
    <row r="58" spans="2:18" ht="18" customHeight="1">
      <c r="B58" s="386">
        <f t="shared" si="3"/>
        <v>45</v>
      </c>
      <c r="C58" s="707" t="s">
        <v>2049</v>
      </c>
      <c r="D58" s="707" t="s">
        <v>2049</v>
      </c>
      <c r="E58" s="20" t="s">
        <v>1415</v>
      </c>
      <c r="F58" s="109">
        <v>30</v>
      </c>
      <c r="G58" s="20">
        <v>19</v>
      </c>
      <c r="H58" s="23">
        <f t="shared" si="2"/>
        <v>570</v>
      </c>
      <c r="I58" s="41"/>
      <c r="J58" s="76" t="s">
        <v>2095</v>
      </c>
      <c r="K58" s="131"/>
      <c r="L58" s="38"/>
      <c r="M58" s="18">
        <v>42115</v>
      </c>
      <c r="N58" s="69"/>
      <c r="O58" s="209"/>
      <c r="P58" s="18">
        <v>42122</v>
      </c>
      <c r="Q58" s="70">
        <v>42122</v>
      </c>
      <c r="R58" s="785" t="s">
        <v>2193</v>
      </c>
    </row>
    <row r="59" spans="2:18" ht="18" customHeight="1">
      <c r="B59" s="386">
        <f t="shared" si="3"/>
        <v>46</v>
      </c>
      <c r="C59" s="707" t="s">
        <v>2049</v>
      </c>
      <c r="D59" s="707" t="s">
        <v>2049</v>
      </c>
      <c r="E59" s="20" t="s">
        <v>2165</v>
      </c>
      <c r="F59" s="109">
        <v>4</v>
      </c>
      <c r="G59" s="20">
        <v>144</v>
      </c>
      <c r="H59" s="23">
        <f t="shared" si="2"/>
        <v>576</v>
      </c>
      <c r="I59" s="41"/>
      <c r="J59" s="76" t="s">
        <v>2166</v>
      </c>
      <c r="K59" s="131"/>
      <c r="L59" s="38"/>
      <c r="M59" s="18">
        <v>42115</v>
      </c>
      <c r="N59" s="69"/>
      <c r="O59" s="209"/>
      <c r="P59" s="18">
        <v>42122</v>
      </c>
      <c r="Q59" s="70">
        <v>42122</v>
      </c>
      <c r="R59" s="785" t="s">
        <v>2193</v>
      </c>
    </row>
    <row r="60" spans="2:18" ht="18" customHeight="1">
      <c r="B60" s="386">
        <f>+B59+1</f>
        <v>47</v>
      </c>
      <c r="C60" s="707" t="s">
        <v>2049</v>
      </c>
      <c r="D60" s="707" t="s">
        <v>2049</v>
      </c>
      <c r="E60" s="20" t="s">
        <v>2160</v>
      </c>
      <c r="F60" s="109">
        <v>2</v>
      </c>
      <c r="G60" s="20">
        <v>610</v>
      </c>
      <c r="H60" s="23">
        <f t="shared" si="2"/>
        <v>1220</v>
      </c>
      <c r="I60" s="41"/>
      <c r="J60" s="76" t="s">
        <v>2097</v>
      </c>
      <c r="K60" s="131"/>
      <c r="L60" s="38"/>
      <c r="M60" s="18">
        <v>42115</v>
      </c>
      <c r="N60" s="69"/>
      <c r="O60" s="209"/>
      <c r="P60" s="18">
        <v>42122</v>
      </c>
      <c r="Q60" s="70">
        <v>42122</v>
      </c>
      <c r="R60" s="785" t="s">
        <v>2193</v>
      </c>
    </row>
    <row r="61" spans="2:18" ht="18" customHeight="1">
      <c r="B61" s="386">
        <f t="shared" si="3"/>
        <v>48</v>
      </c>
      <c r="C61" s="707" t="s">
        <v>2049</v>
      </c>
      <c r="D61" s="707" t="s">
        <v>2049</v>
      </c>
      <c r="E61" s="20" t="s">
        <v>2161</v>
      </c>
      <c r="F61" s="109">
        <v>2</v>
      </c>
      <c r="G61" s="20">
        <v>780</v>
      </c>
      <c r="H61" s="23">
        <f t="shared" si="2"/>
        <v>1560</v>
      </c>
      <c r="I61" s="41"/>
      <c r="J61" s="76" t="s">
        <v>2099</v>
      </c>
      <c r="K61" s="131"/>
      <c r="L61" s="38"/>
      <c r="M61" s="18">
        <v>42115</v>
      </c>
      <c r="N61" s="69"/>
      <c r="O61" s="209"/>
      <c r="P61" s="18">
        <v>42122</v>
      </c>
      <c r="Q61" s="70">
        <v>42122</v>
      </c>
      <c r="R61" s="785" t="s">
        <v>2193</v>
      </c>
    </row>
    <row r="62" spans="2:18" ht="18" customHeight="1">
      <c r="B62" s="386"/>
      <c r="C62" s="707"/>
      <c r="D62" s="707"/>
      <c r="E62" s="731">
        <f>SUM(H40:H61)</f>
        <v>155155</v>
      </c>
      <c r="F62" s="707"/>
      <c r="G62" s="611"/>
      <c r="I62" s="416"/>
      <c r="J62" s="709"/>
      <c r="K62" s="131"/>
      <c r="L62" s="38"/>
      <c r="M62" s="18"/>
      <c r="N62" s="69"/>
      <c r="O62" s="209"/>
      <c r="P62" s="18"/>
      <c r="Q62" s="70"/>
    </row>
    <row r="63" spans="2:18" ht="18" customHeight="1">
      <c r="B63" s="386"/>
      <c r="C63" s="707"/>
      <c r="D63" s="707"/>
      <c r="E63" s="611"/>
      <c r="F63" s="707"/>
      <c r="G63" s="611"/>
      <c r="H63" s="415"/>
      <c r="I63" s="416"/>
      <c r="J63" s="709"/>
      <c r="K63" s="131"/>
      <c r="L63" s="38"/>
      <c r="M63" s="18"/>
      <c r="N63" s="69"/>
      <c r="O63" s="209"/>
      <c r="P63" s="18"/>
      <c r="Q63" s="70"/>
    </row>
    <row r="64" spans="2:18" ht="18" customHeight="1">
      <c r="B64" s="713" t="s">
        <v>2173</v>
      </c>
      <c r="C64" s="714"/>
      <c r="D64" s="714"/>
      <c r="E64" s="715"/>
      <c r="F64" s="707"/>
      <c r="G64" s="611"/>
      <c r="H64" s="415"/>
      <c r="I64" s="416"/>
      <c r="J64" s="709"/>
      <c r="K64" s="131"/>
      <c r="L64" s="38"/>
      <c r="M64" s="18"/>
      <c r="N64" s="69"/>
      <c r="O64" s="209"/>
      <c r="P64" s="18"/>
      <c r="Q64" s="70"/>
    </row>
    <row r="65" spans="2:18" ht="18" customHeight="1">
      <c r="B65" s="386">
        <f>+B61+1</f>
        <v>49</v>
      </c>
      <c r="C65" s="20" t="s">
        <v>1893</v>
      </c>
      <c r="D65" s="20" t="s">
        <v>1893</v>
      </c>
      <c r="E65" s="192" t="s">
        <v>2198</v>
      </c>
      <c r="F65" s="16">
        <v>1</v>
      </c>
      <c r="G65" s="192">
        <v>32200</v>
      </c>
      <c r="H65" s="26">
        <v>32200</v>
      </c>
      <c r="I65" s="21"/>
      <c r="J65" s="26" t="s">
        <v>2101</v>
      </c>
      <c r="K65" s="131"/>
      <c r="L65" s="38"/>
      <c r="M65" s="18">
        <v>42115</v>
      </c>
      <c r="N65" s="69"/>
      <c r="O65" s="209"/>
      <c r="P65" s="18"/>
      <c r="Q65" s="70"/>
    </row>
    <row r="66" spans="2:18" ht="18" customHeight="1">
      <c r="B66" s="386">
        <f>+B65+1</f>
        <v>50</v>
      </c>
      <c r="C66" s="20" t="s">
        <v>1893</v>
      </c>
      <c r="D66" s="20" t="s">
        <v>1893</v>
      </c>
      <c r="E66" s="26" t="s">
        <v>2199</v>
      </c>
      <c r="F66" s="16">
        <v>2</v>
      </c>
      <c r="G66" s="26">
        <v>4500</v>
      </c>
      <c r="H66" s="26">
        <f>F66*G66</f>
        <v>9000</v>
      </c>
      <c r="I66" s="21"/>
      <c r="J66" s="26" t="s">
        <v>2102</v>
      </c>
      <c r="K66" s="131"/>
      <c r="L66" s="38"/>
      <c r="M66" s="18">
        <v>42115</v>
      </c>
      <c r="N66" s="69"/>
      <c r="O66" s="209"/>
      <c r="P66" s="18"/>
      <c r="Q66" s="70"/>
    </row>
    <row r="67" spans="2:18" s="786" customFormat="1" ht="18" customHeight="1">
      <c r="B67" s="794">
        <f t="shared" ref="B67:B74" si="4">+B66+1</f>
        <v>51</v>
      </c>
      <c r="C67" s="795" t="s">
        <v>58</v>
      </c>
      <c r="D67" s="795" t="s">
        <v>58</v>
      </c>
      <c r="E67" s="736" t="s">
        <v>2162</v>
      </c>
      <c r="F67" s="796">
        <v>5</v>
      </c>
      <c r="G67" s="797">
        <v>920</v>
      </c>
      <c r="H67" s="798">
        <f t="shared" ref="H67:H74" si="5">F67*G67</f>
        <v>4600</v>
      </c>
      <c r="I67" s="799"/>
      <c r="J67" s="737" t="s">
        <v>2104</v>
      </c>
      <c r="K67" s="800"/>
      <c r="L67" s="801"/>
      <c r="M67" s="802"/>
      <c r="N67" s="803"/>
      <c r="O67" s="804"/>
      <c r="P67" s="802"/>
      <c r="Q67" s="805"/>
    </row>
    <row r="68" spans="2:18" s="786" customFormat="1" ht="18" customHeight="1">
      <c r="B68" s="794">
        <f t="shared" si="4"/>
        <v>52</v>
      </c>
      <c r="C68" s="795" t="s">
        <v>58</v>
      </c>
      <c r="D68" s="795" t="s">
        <v>58</v>
      </c>
      <c r="E68" s="736" t="s">
        <v>2163</v>
      </c>
      <c r="F68" s="796">
        <v>5</v>
      </c>
      <c r="G68" s="797">
        <v>920</v>
      </c>
      <c r="H68" s="798">
        <f t="shared" si="5"/>
        <v>4600</v>
      </c>
      <c r="I68" s="799"/>
      <c r="J68" s="737" t="s">
        <v>2164</v>
      </c>
      <c r="K68" s="800"/>
      <c r="L68" s="801"/>
      <c r="M68" s="802"/>
      <c r="N68" s="803"/>
      <c r="O68" s="804"/>
      <c r="P68" s="802"/>
      <c r="Q68" s="805"/>
    </row>
    <row r="69" spans="2:18" ht="18" customHeight="1">
      <c r="B69" s="386">
        <f t="shared" si="4"/>
        <v>53</v>
      </c>
      <c r="C69" s="707" t="s">
        <v>2049</v>
      </c>
      <c r="D69" s="707" t="s">
        <v>2049</v>
      </c>
      <c r="E69" s="20" t="s">
        <v>1415</v>
      </c>
      <c r="F69" s="109">
        <v>30</v>
      </c>
      <c r="G69" s="20">
        <v>19</v>
      </c>
      <c r="H69" s="23">
        <f t="shared" si="5"/>
        <v>570</v>
      </c>
      <c r="I69" s="41"/>
      <c r="J69" s="76" t="s">
        <v>2095</v>
      </c>
      <c r="K69" s="131"/>
      <c r="L69" s="38"/>
      <c r="M69" s="18">
        <v>42115</v>
      </c>
      <c r="N69" s="69"/>
      <c r="O69" s="209"/>
      <c r="P69" s="18">
        <v>42122</v>
      </c>
      <c r="Q69" s="70">
        <v>42122</v>
      </c>
      <c r="R69" s="785" t="s">
        <v>2193</v>
      </c>
    </row>
    <row r="70" spans="2:18" ht="18" customHeight="1">
      <c r="B70" s="386">
        <f t="shared" si="4"/>
        <v>54</v>
      </c>
      <c r="C70" s="707" t="s">
        <v>58</v>
      </c>
      <c r="D70" s="707" t="s">
        <v>58</v>
      </c>
      <c r="E70" s="738" t="s">
        <v>2167</v>
      </c>
      <c r="F70" s="109">
        <v>2</v>
      </c>
      <c r="G70" s="20">
        <v>570</v>
      </c>
      <c r="H70" s="23">
        <f t="shared" si="5"/>
        <v>1140</v>
      </c>
      <c r="I70" s="41"/>
      <c r="J70" s="730" t="s">
        <v>2107</v>
      </c>
      <c r="K70" s="131"/>
      <c r="L70" s="38"/>
      <c r="M70" s="18">
        <v>42115</v>
      </c>
      <c r="N70" s="69"/>
      <c r="O70" s="209"/>
      <c r="P70" s="18">
        <v>42122</v>
      </c>
      <c r="Q70" s="70">
        <v>42122</v>
      </c>
      <c r="R70" s="785" t="s">
        <v>2193</v>
      </c>
    </row>
    <row r="71" spans="2:18" ht="18" customHeight="1">
      <c r="B71" s="386">
        <f t="shared" si="4"/>
        <v>55</v>
      </c>
      <c r="C71" s="707" t="s">
        <v>2049</v>
      </c>
      <c r="D71" s="707" t="s">
        <v>2049</v>
      </c>
      <c r="E71" s="20" t="s">
        <v>2084</v>
      </c>
      <c r="F71" s="109">
        <v>10</v>
      </c>
      <c r="G71" s="20">
        <v>26</v>
      </c>
      <c r="H71" s="23">
        <f t="shared" si="5"/>
        <v>260</v>
      </c>
      <c r="I71" s="41"/>
      <c r="J71" s="76" t="s">
        <v>2085</v>
      </c>
      <c r="K71" s="131"/>
      <c r="L71" s="38"/>
      <c r="M71" s="18">
        <v>42115</v>
      </c>
      <c r="N71" s="69"/>
      <c r="O71" s="209"/>
      <c r="P71" s="18">
        <v>42122</v>
      </c>
      <c r="Q71" s="70">
        <v>42122</v>
      </c>
      <c r="R71" s="785" t="s">
        <v>2193</v>
      </c>
    </row>
    <row r="72" spans="2:18" ht="18" customHeight="1">
      <c r="B72" s="386">
        <f t="shared" si="4"/>
        <v>56</v>
      </c>
      <c r="C72" s="707" t="s">
        <v>2049</v>
      </c>
      <c r="D72" s="707" t="s">
        <v>2049</v>
      </c>
      <c r="E72" s="20" t="s">
        <v>2108</v>
      </c>
      <c r="F72" s="109">
        <v>2</v>
      </c>
      <c r="G72" s="20">
        <v>800</v>
      </c>
      <c r="H72" s="23">
        <f t="shared" si="5"/>
        <v>1600</v>
      </c>
      <c r="I72" s="41"/>
      <c r="J72" s="76" t="s">
        <v>2109</v>
      </c>
      <c r="K72" s="131"/>
      <c r="L72" s="38"/>
      <c r="M72" s="18">
        <v>42115</v>
      </c>
      <c r="N72" s="69"/>
      <c r="O72" s="209"/>
      <c r="P72" s="18">
        <v>42122</v>
      </c>
      <c r="Q72" s="70">
        <v>42122</v>
      </c>
      <c r="R72" s="785" t="s">
        <v>2193</v>
      </c>
    </row>
    <row r="73" spans="2:18" ht="18" customHeight="1">
      <c r="B73" s="386">
        <f t="shared" si="4"/>
        <v>57</v>
      </c>
      <c r="C73" s="707" t="s">
        <v>2049</v>
      </c>
      <c r="D73" s="707" t="s">
        <v>2049</v>
      </c>
      <c r="E73" s="20" t="s">
        <v>2168</v>
      </c>
      <c r="F73" s="109">
        <v>8</v>
      </c>
      <c r="G73" s="20">
        <v>72</v>
      </c>
      <c r="H73" s="23">
        <f t="shared" si="5"/>
        <v>576</v>
      </c>
      <c r="I73" s="41"/>
      <c r="J73" s="76" t="s">
        <v>2169</v>
      </c>
      <c r="K73" s="131"/>
      <c r="L73" s="38"/>
      <c r="M73" s="18">
        <v>42115</v>
      </c>
      <c r="N73" s="69"/>
      <c r="O73" s="209"/>
      <c r="P73" s="18">
        <v>42122</v>
      </c>
      <c r="Q73" s="70">
        <v>42122</v>
      </c>
      <c r="R73" s="785" t="s">
        <v>2193</v>
      </c>
    </row>
    <row r="74" spans="2:18" ht="18" customHeight="1">
      <c r="B74" s="386">
        <f t="shared" si="4"/>
        <v>58</v>
      </c>
      <c r="C74" s="707" t="s">
        <v>2049</v>
      </c>
      <c r="D74" s="707" t="s">
        <v>2049</v>
      </c>
      <c r="E74" s="20" t="s">
        <v>2093</v>
      </c>
      <c r="F74" s="109">
        <v>10</v>
      </c>
      <c r="G74" s="20">
        <v>30</v>
      </c>
      <c r="H74" s="23">
        <f t="shared" si="5"/>
        <v>300</v>
      </c>
      <c r="I74" s="41"/>
      <c r="J74" s="76" t="s">
        <v>2094</v>
      </c>
      <c r="K74" s="131"/>
      <c r="L74" s="38"/>
      <c r="M74" s="18">
        <v>42115</v>
      </c>
      <c r="N74" s="69"/>
      <c r="O74" s="209"/>
      <c r="P74" s="18">
        <v>42122</v>
      </c>
      <c r="Q74" s="70">
        <v>42122</v>
      </c>
      <c r="R74" s="785" t="s">
        <v>2193</v>
      </c>
    </row>
    <row r="75" spans="2:18" ht="18" customHeight="1">
      <c r="B75" s="386"/>
      <c r="C75" s="707"/>
      <c r="D75" s="707"/>
      <c r="E75" s="712">
        <f>SUM(H65:H74)</f>
        <v>54846</v>
      </c>
      <c r="F75" s="109"/>
      <c r="G75" s="20"/>
      <c r="I75" s="41"/>
      <c r="J75" s="76"/>
      <c r="K75" s="131"/>
      <c r="L75" s="38"/>
      <c r="M75" s="18"/>
      <c r="N75" s="69"/>
      <c r="O75" s="209"/>
      <c r="P75" s="18"/>
      <c r="Q75" s="70"/>
    </row>
    <row r="76" spans="2:18" ht="18" customHeight="1">
      <c r="B76" s="386"/>
      <c r="C76" s="15"/>
      <c r="D76" s="15"/>
      <c r="E76" s="43"/>
      <c r="F76" s="66"/>
      <c r="G76" s="23"/>
      <c r="H76" s="23"/>
      <c r="I76" s="614"/>
      <c r="J76" s="36"/>
      <c r="K76" s="131"/>
      <c r="L76" s="38"/>
      <c r="M76" s="18"/>
      <c r="N76" s="69"/>
      <c r="O76" s="209"/>
      <c r="P76" s="18"/>
      <c r="Q76" s="70"/>
    </row>
    <row r="77" spans="2:18" ht="18" customHeight="1">
      <c r="B77" s="703" t="s">
        <v>2174</v>
      </c>
      <c r="C77" s="704"/>
      <c r="D77" s="704"/>
      <c r="E77" s="705"/>
      <c r="F77" s="66"/>
      <c r="G77" s="23"/>
      <c r="H77" s="23"/>
      <c r="I77" s="614"/>
      <c r="J77" s="36"/>
      <c r="K77" s="131"/>
      <c r="L77" s="38"/>
      <c r="M77" s="18"/>
      <c r="N77" s="69"/>
      <c r="O77" s="209"/>
      <c r="P77" s="18"/>
      <c r="Q77" s="70"/>
    </row>
    <row r="78" spans="2:18" ht="18" customHeight="1">
      <c r="B78" s="386"/>
      <c r="C78" s="20"/>
      <c r="D78" s="20"/>
      <c r="E78" s="95"/>
      <c r="F78" s="26"/>
      <c r="G78" s="26"/>
      <c r="H78" s="26"/>
      <c r="I78" s="21"/>
      <c r="J78" s="26"/>
      <c r="K78" s="131"/>
      <c r="L78" s="38"/>
      <c r="M78" s="18"/>
      <c r="N78" s="69"/>
      <c r="O78" s="209"/>
      <c r="P78" s="18"/>
      <c r="Q78" s="70"/>
    </row>
    <row r="79" spans="2:18" ht="18" customHeight="1">
      <c r="B79" s="386">
        <v>58</v>
      </c>
      <c r="C79" s="707" t="s">
        <v>2049</v>
      </c>
      <c r="D79" s="707" t="s">
        <v>2049</v>
      </c>
      <c r="E79" s="615" t="s">
        <v>285</v>
      </c>
      <c r="F79" s="66">
        <v>1</v>
      </c>
      <c r="G79" s="23">
        <v>1767</v>
      </c>
      <c r="H79" s="23">
        <f>F79*G79</f>
        <v>1767</v>
      </c>
      <c r="I79" s="41"/>
      <c r="J79" s="39" t="s">
        <v>1924</v>
      </c>
      <c r="K79" s="131"/>
      <c r="L79" s="38"/>
      <c r="M79" s="18">
        <v>42115</v>
      </c>
      <c r="N79" s="69"/>
      <c r="O79" s="209"/>
      <c r="P79" s="18">
        <v>42135</v>
      </c>
      <c r="Q79" s="70">
        <v>42135</v>
      </c>
      <c r="R79" s="3" t="s">
        <v>2200</v>
      </c>
    </row>
    <row r="80" spans="2:18" ht="18" customHeight="1">
      <c r="B80" s="386"/>
      <c r="C80" s="16"/>
      <c r="D80" s="16"/>
      <c r="E80" s="131"/>
      <c r="F80" s="23"/>
      <c r="G80" s="23"/>
      <c r="H80" s="23"/>
      <c r="I80" s="41"/>
      <c r="J80" s="38"/>
      <c r="K80" s="131"/>
      <c r="L80" s="38"/>
      <c r="M80" s="18"/>
      <c r="N80" s="69"/>
      <c r="O80" s="209"/>
      <c r="P80" s="18"/>
      <c r="Q80" s="70"/>
    </row>
    <row r="81" spans="2:17" ht="18" customHeight="1">
      <c r="B81" s="386"/>
      <c r="C81" s="16"/>
      <c r="D81" s="16"/>
      <c r="E81" s="131"/>
      <c r="F81" s="23"/>
      <c r="G81" s="23"/>
      <c r="H81" s="23"/>
      <c r="I81" s="41"/>
      <c r="J81" s="38"/>
      <c r="K81" s="131"/>
      <c r="L81" s="38"/>
      <c r="M81" s="18"/>
      <c r="N81" s="69"/>
      <c r="O81" s="209"/>
      <c r="P81" s="18"/>
      <c r="Q81" s="70"/>
    </row>
    <row r="82" spans="2:17" ht="18" customHeight="1">
      <c r="B82" s="386"/>
      <c r="C82" s="16"/>
      <c r="D82" s="16"/>
      <c r="E82" s="131"/>
      <c r="F82" s="23"/>
      <c r="G82" s="23"/>
      <c r="H82" s="23"/>
      <c r="I82" s="41"/>
      <c r="J82" s="38"/>
      <c r="K82" s="131"/>
      <c r="L82" s="38"/>
      <c r="M82" s="18"/>
      <c r="N82" s="69"/>
      <c r="O82" s="209"/>
      <c r="P82" s="18"/>
      <c r="Q82" s="70"/>
    </row>
    <row r="83" spans="2:17" ht="18" customHeight="1">
      <c r="B83" s="386"/>
      <c r="C83" s="16"/>
      <c r="D83" s="16"/>
      <c r="E83" s="131"/>
      <c r="F83" s="23"/>
      <c r="G83" s="23"/>
      <c r="H83" s="23"/>
      <c r="I83" s="41"/>
      <c r="J83" s="38"/>
      <c r="K83" s="131"/>
      <c r="L83" s="38"/>
      <c r="M83" s="18"/>
      <c r="N83" s="69"/>
      <c r="O83" s="209"/>
      <c r="P83" s="18"/>
      <c r="Q83" s="70"/>
    </row>
    <row r="84" spans="2:17" ht="18" customHeight="1">
      <c r="B84" s="386"/>
      <c r="C84" s="16"/>
      <c r="D84" s="16"/>
      <c r="E84" s="131"/>
      <c r="F84" s="23"/>
      <c r="G84" s="23"/>
      <c r="H84" s="23"/>
      <c r="I84" s="41"/>
      <c r="J84" s="38"/>
      <c r="K84" s="131"/>
      <c r="L84" s="38"/>
      <c r="M84" s="18"/>
      <c r="N84" s="69"/>
      <c r="O84" s="209"/>
      <c r="P84" s="18"/>
      <c r="Q84" s="70"/>
    </row>
    <row r="85" spans="2:17" ht="18" customHeight="1">
      <c r="B85" s="386"/>
      <c r="C85" s="15"/>
      <c r="D85" s="15"/>
      <c r="E85" s="131"/>
      <c r="F85" s="26"/>
      <c r="G85" s="23"/>
      <c r="H85" s="23"/>
      <c r="I85" s="23"/>
      <c r="J85" s="26"/>
      <c r="K85" s="131"/>
      <c r="L85" s="38"/>
      <c r="M85" s="18"/>
      <c r="N85" s="69"/>
      <c r="O85" s="209"/>
      <c r="P85" s="18"/>
      <c r="Q85" s="70"/>
    </row>
    <row r="86" spans="2:17" ht="18" customHeight="1">
      <c r="B86" s="386"/>
      <c r="C86" s="15"/>
      <c r="D86" s="15"/>
      <c r="E86" s="26"/>
      <c r="F86" s="26"/>
      <c r="G86" s="23"/>
      <c r="H86" s="23"/>
      <c r="I86" s="23"/>
      <c r="J86" s="26"/>
      <c r="K86" s="131"/>
      <c r="L86" s="38"/>
      <c r="M86" s="18"/>
      <c r="N86" s="69"/>
      <c r="O86" s="209"/>
      <c r="P86" s="18"/>
      <c r="Q86" s="70"/>
    </row>
    <row r="87" spans="2:17" ht="18" customHeight="1">
      <c r="B87" s="386"/>
      <c r="C87" s="20"/>
      <c r="D87" s="20"/>
      <c r="E87" s="712">
        <f>SUM(H79:H86)</f>
        <v>1767</v>
      </c>
      <c r="F87" s="109"/>
      <c r="G87" s="20"/>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386"/>
      <c r="C93" s="20"/>
      <c r="D93" s="20"/>
      <c r="E93" s="20"/>
      <c r="F93" s="109"/>
      <c r="G93" s="20"/>
      <c r="H93" s="23"/>
      <c r="I93" s="41"/>
      <c r="J93" s="76"/>
      <c r="K93" s="131"/>
      <c r="L93" s="38"/>
      <c r="M93" s="18"/>
      <c r="N93" s="69"/>
      <c r="O93" s="209"/>
      <c r="P93" s="18"/>
      <c r="Q93" s="70"/>
    </row>
    <row r="94" spans="2:17" ht="18" customHeight="1">
      <c r="B94" s="16"/>
      <c r="C94" s="15"/>
      <c r="D94" s="15"/>
      <c r="E94" s="131" t="s">
        <v>2127</v>
      </c>
      <c r="F94" s="66"/>
      <c r="G94" s="23"/>
      <c r="H94" s="23">
        <f>F94*G94</f>
        <v>0</v>
      </c>
      <c r="I94" s="41"/>
      <c r="J94" s="162" t="s">
        <v>2128</v>
      </c>
      <c r="K94" s="131"/>
      <c r="L94" s="38"/>
      <c r="M94" s="18"/>
      <c r="N94" s="69"/>
      <c r="O94" s="209"/>
      <c r="P94" s="18"/>
      <c r="Q94" s="70"/>
    </row>
    <row r="95" spans="2:17" ht="18" customHeight="1">
      <c r="B95" s="16"/>
      <c r="C95" s="16"/>
      <c r="D95" s="16"/>
      <c r="E95" s="131" t="s">
        <v>1139</v>
      </c>
      <c r="F95" s="66"/>
      <c r="G95" s="23">
        <v>5000</v>
      </c>
      <c r="H95" s="23">
        <f>F95*G95</f>
        <v>0</v>
      </c>
      <c r="I95" s="41"/>
      <c r="J95" s="162" t="s">
        <v>2129</v>
      </c>
      <c r="K95" s="131"/>
      <c r="L95" s="38"/>
      <c r="M95" s="18"/>
      <c r="N95" s="69"/>
      <c r="O95" s="209"/>
      <c r="P95" s="18"/>
      <c r="Q95" s="70"/>
    </row>
    <row r="96" spans="2:17" ht="18" customHeight="1">
      <c r="B96" s="16"/>
      <c r="C96" s="16"/>
      <c r="D96" s="16"/>
      <c r="E96" s="131" t="s">
        <v>2130</v>
      </c>
      <c r="F96" s="23"/>
      <c r="G96" s="23"/>
      <c r="H96" s="23">
        <f>F96*G96</f>
        <v>0</v>
      </c>
      <c r="I96" s="41"/>
      <c r="J96" s="38"/>
      <c r="K96" s="131"/>
      <c r="L96" s="38"/>
      <c r="M96" s="18"/>
      <c r="N96" s="69"/>
      <c r="O96" s="209"/>
      <c r="P96" s="18"/>
      <c r="Q96" s="70"/>
    </row>
    <row r="97" spans="2:18" ht="18" customHeight="1">
      <c r="B97" s="16"/>
      <c r="C97" s="16"/>
      <c r="D97" s="16"/>
      <c r="F97" s="23"/>
      <c r="G97" s="23"/>
      <c r="H97" s="23"/>
      <c r="I97" s="41"/>
      <c r="J97" s="38"/>
      <c r="K97" s="131"/>
      <c r="L97" s="38"/>
      <c r="M97" s="18"/>
      <c r="N97" s="69"/>
      <c r="O97" s="209"/>
      <c r="P97" s="18"/>
      <c r="Q97" s="70"/>
    </row>
    <row r="98" spans="2:18" s="785" customFormat="1" ht="18" customHeight="1">
      <c r="B98" s="196" t="s">
        <v>153</v>
      </c>
      <c r="C98" s="789" t="s">
        <v>2049</v>
      </c>
      <c r="D98" s="789" t="s">
        <v>2049</v>
      </c>
      <c r="E98" s="791" t="s">
        <v>2201</v>
      </c>
      <c r="F98" s="194">
        <v>10</v>
      </c>
      <c r="G98" s="194">
        <v>920</v>
      </c>
      <c r="H98" s="194">
        <v>9200</v>
      </c>
      <c r="I98" s="806"/>
      <c r="J98" s="807" t="s">
        <v>2202</v>
      </c>
      <c r="K98" s="791"/>
      <c r="L98" s="426"/>
      <c r="M98" s="197">
        <v>42121</v>
      </c>
      <c r="N98" s="792"/>
      <c r="O98" s="793"/>
      <c r="P98" s="197">
        <v>42131</v>
      </c>
      <c r="Q98" s="808">
        <v>42131</v>
      </c>
      <c r="R98" s="785" t="s">
        <v>2203</v>
      </c>
    </row>
    <row r="99" spans="2:18" s="785" customFormat="1" ht="18" customHeight="1">
      <c r="B99" s="196"/>
      <c r="C99" s="789" t="s">
        <v>2049</v>
      </c>
      <c r="D99" s="789" t="s">
        <v>2049</v>
      </c>
      <c r="E99" s="791" t="s">
        <v>2204</v>
      </c>
      <c r="F99" s="194">
        <v>6</v>
      </c>
      <c r="G99" s="194">
        <v>510</v>
      </c>
      <c r="H99" s="194">
        <v>3060</v>
      </c>
      <c r="I99" s="806"/>
      <c r="J99" s="809" t="s">
        <v>2205</v>
      </c>
      <c r="K99" s="791"/>
      <c r="L99" s="426"/>
      <c r="M99" s="197">
        <v>42121</v>
      </c>
      <c r="N99" s="792"/>
      <c r="O99" s="793"/>
      <c r="P99" s="197">
        <v>42131</v>
      </c>
      <c r="Q99" s="808">
        <v>42131</v>
      </c>
      <c r="R99" s="785" t="s">
        <v>2203</v>
      </c>
    </row>
    <row r="100" spans="2:18" s="785" customFormat="1" ht="18" customHeight="1">
      <c r="B100" s="196"/>
      <c r="C100" s="789" t="s">
        <v>2049</v>
      </c>
      <c r="D100" s="789" t="s">
        <v>2049</v>
      </c>
      <c r="E100" s="791" t="s">
        <v>2206</v>
      </c>
      <c r="F100" s="194">
        <v>1</v>
      </c>
      <c r="G100" s="194">
        <v>1410</v>
      </c>
      <c r="H100" s="194">
        <v>1410</v>
      </c>
      <c r="I100" s="806"/>
      <c r="J100" s="807" t="s">
        <v>2207</v>
      </c>
      <c r="K100" s="791"/>
      <c r="L100" s="426"/>
      <c r="M100" s="197">
        <v>42121</v>
      </c>
      <c r="N100" s="792"/>
      <c r="O100" s="793"/>
      <c r="P100" s="197">
        <v>42122</v>
      </c>
      <c r="Q100" s="808">
        <v>42122</v>
      </c>
      <c r="R100" s="785" t="s">
        <v>2193</v>
      </c>
    </row>
    <row r="101" spans="2:18" s="785" customFormat="1" ht="18" customHeight="1">
      <c r="B101" s="196"/>
      <c r="C101" s="789" t="s">
        <v>2049</v>
      </c>
      <c r="D101" s="789" t="s">
        <v>2049</v>
      </c>
      <c r="E101" s="791" t="s">
        <v>2208</v>
      </c>
      <c r="F101" s="194">
        <v>2</v>
      </c>
      <c r="G101" s="194">
        <v>232</v>
      </c>
      <c r="H101" s="194">
        <v>464</v>
      </c>
      <c r="I101" s="806"/>
      <c r="J101" s="807" t="s">
        <v>2209</v>
      </c>
      <c r="K101" s="791"/>
      <c r="L101" s="426"/>
      <c r="M101" s="197">
        <v>42121</v>
      </c>
      <c r="N101" s="792"/>
      <c r="O101" s="793"/>
      <c r="P101" s="197">
        <v>42122</v>
      </c>
      <c r="Q101" s="808">
        <v>42122</v>
      </c>
      <c r="R101" s="785" t="s">
        <v>2193</v>
      </c>
    </row>
    <row r="102" spans="2:18" s="785" customFormat="1" ht="18" customHeight="1">
      <c r="B102" s="196"/>
      <c r="C102" s="789" t="s">
        <v>2049</v>
      </c>
      <c r="D102" s="789" t="s">
        <v>2049</v>
      </c>
      <c r="E102" s="791" t="s">
        <v>2210</v>
      </c>
      <c r="F102" s="194">
        <v>1</v>
      </c>
      <c r="G102" s="194">
        <v>330</v>
      </c>
      <c r="H102" s="194">
        <v>330</v>
      </c>
      <c r="I102" s="806"/>
      <c r="J102" s="807" t="s">
        <v>2209</v>
      </c>
      <c r="K102" s="791"/>
      <c r="L102" s="426"/>
      <c r="M102" s="197">
        <v>42121</v>
      </c>
      <c r="N102" s="792"/>
      <c r="O102" s="793"/>
      <c r="P102" s="197">
        <v>42122</v>
      </c>
      <c r="Q102" s="808">
        <v>42122</v>
      </c>
      <c r="R102" s="785" t="s">
        <v>2193</v>
      </c>
    </row>
    <row r="103" spans="2:18" s="785" customFormat="1" ht="18" customHeight="1">
      <c r="B103" s="196"/>
      <c r="C103" s="789" t="s">
        <v>2049</v>
      </c>
      <c r="D103" s="789" t="s">
        <v>2049</v>
      </c>
      <c r="E103" s="791" t="s">
        <v>2211</v>
      </c>
      <c r="F103" s="194">
        <v>1</v>
      </c>
      <c r="G103" s="194">
        <v>1085</v>
      </c>
      <c r="H103" s="194">
        <v>1085</v>
      </c>
      <c r="I103" s="806"/>
      <c r="J103" s="807" t="s">
        <v>2212</v>
      </c>
      <c r="K103" s="791"/>
      <c r="L103" s="426"/>
      <c r="M103" s="197">
        <v>42121</v>
      </c>
      <c r="N103" s="792"/>
      <c r="O103" s="793"/>
      <c r="P103" s="197">
        <v>42122</v>
      </c>
      <c r="Q103" s="808">
        <v>42122</v>
      </c>
      <c r="R103" s="785" t="s">
        <v>2193</v>
      </c>
    </row>
    <row r="104" spans="2:18" s="785" customFormat="1" ht="18" customHeight="1">
      <c r="B104" s="196"/>
      <c r="C104" s="789" t="s">
        <v>2049</v>
      </c>
      <c r="D104" s="789" t="s">
        <v>2049</v>
      </c>
      <c r="E104" s="791" t="s">
        <v>2213</v>
      </c>
      <c r="F104" s="194">
        <v>1</v>
      </c>
      <c r="G104" s="194">
        <v>725</v>
      </c>
      <c r="H104" s="194">
        <v>725</v>
      </c>
      <c r="I104" s="806"/>
      <c r="J104" s="807" t="s">
        <v>2214</v>
      </c>
      <c r="K104" s="791"/>
      <c r="L104" s="426"/>
      <c r="M104" s="197">
        <v>42121</v>
      </c>
      <c r="N104" s="792"/>
      <c r="O104" s="793"/>
      <c r="P104" s="197">
        <v>42122</v>
      </c>
      <c r="Q104" s="808">
        <v>42122</v>
      </c>
      <c r="R104" s="785" t="s">
        <v>2193</v>
      </c>
    </row>
    <row r="105" spans="2:18" ht="18" customHeight="1">
      <c r="B105" s="16"/>
      <c r="C105" s="16"/>
      <c r="D105" s="16"/>
      <c r="E105" s="131"/>
      <c r="F105" s="23"/>
      <c r="G105" s="23"/>
      <c r="H105" s="23"/>
      <c r="I105" s="41"/>
      <c r="J105" s="38"/>
      <c r="K105" s="131"/>
      <c r="L105" s="38"/>
      <c r="M105" s="18"/>
      <c r="N105" s="69"/>
      <c r="O105" s="209"/>
      <c r="P105" s="18"/>
      <c r="Q105" s="70"/>
    </row>
    <row r="106" spans="2:18" ht="18" customHeight="1">
      <c r="B106" s="16"/>
      <c r="C106" s="15"/>
      <c r="D106" s="15"/>
      <c r="E106" s="131"/>
      <c r="F106" s="26"/>
      <c r="G106" s="23"/>
      <c r="H106" s="23"/>
      <c r="I106" s="23"/>
      <c r="J106" s="26"/>
      <c r="K106" s="26"/>
      <c r="L106" s="16"/>
      <c r="M106" s="18"/>
      <c r="N106" s="26"/>
      <c r="O106" s="21"/>
      <c r="P106" s="18"/>
      <c r="Q106" s="70"/>
    </row>
    <row r="107" spans="2:18" ht="18" customHeight="1">
      <c r="B107" s="16"/>
      <c r="C107" s="26"/>
      <c r="D107" s="26"/>
      <c r="E107" s="26"/>
      <c r="F107" s="26"/>
      <c r="G107" s="26"/>
      <c r="H107" s="26"/>
      <c r="I107" s="21"/>
      <c r="J107" s="26"/>
      <c r="K107" s="26"/>
      <c r="L107" s="16"/>
      <c r="M107" s="18"/>
      <c r="N107" s="26"/>
      <c r="O107" s="21"/>
      <c r="P107" s="18"/>
      <c r="Q107" s="210"/>
    </row>
    <row r="108" spans="2:18" ht="18" customHeight="1">
      <c r="B108" s="16"/>
      <c r="C108" s="26"/>
      <c r="D108" s="26"/>
      <c r="E108" s="26"/>
      <c r="F108" s="26"/>
      <c r="G108" s="26"/>
      <c r="H108" s="26"/>
      <c r="I108" s="21"/>
      <c r="J108" s="26"/>
      <c r="K108" s="26"/>
      <c r="L108" s="16"/>
      <c r="M108" s="16"/>
      <c r="N108" s="26"/>
      <c r="O108" s="21"/>
      <c r="P108" s="210"/>
      <c r="Q108" s="210"/>
    </row>
    <row r="109" spans="2:18" ht="18" customHeight="1"/>
    <row r="110" spans="2:18" ht="18" customHeight="1"/>
    <row r="111" spans="2:18" ht="18" customHeight="1"/>
    <row r="112" spans="2:18" ht="18" customHeight="1"/>
    <row r="113" ht="18" customHeight="1"/>
  </sheetData>
  <autoFilter ref="B8:O8" xr:uid="{C11C3D30-3739-40DA-B346-8EE523C4755A}"/>
  <mergeCells count="10">
    <mergeCell ref="B10:E10"/>
    <mergeCell ref="B39:E39"/>
    <mergeCell ref="B64:E64"/>
    <mergeCell ref="B77:E77"/>
    <mergeCell ref="B2:D2"/>
    <mergeCell ref="G2:I2"/>
    <mergeCell ref="B3:D3"/>
    <mergeCell ref="B4:D4"/>
    <mergeCell ref="B5:D5"/>
    <mergeCell ref="B6:D6"/>
  </mergeCells>
  <phoneticPr fontId="3"/>
  <dataValidations count="1">
    <dataValidation imeMode="hiragana" allowBlank="1" showInputMessage="1" showErrorMessage="1" sqref="J76:J77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2:J65613 JF65612:JF65613 TB65612:TB65613 ACX65612:ACX65613 AMT65612:AMT65613 AWP65612:AWP65613 BGL65612:BGL65613 BQH65612:BQH65613 CAD65612:CAD65613 CJZ65612:CJZ65613 CTV65612:CTV65613 DDR65612:DDR65613 DNN65612:DNN65613 DXJ65612:DXJ65613 EHF65612:EHF65613 ERB65612:ERB65613 FAX65612:FAX65613 FKT65612:FKT65613 FUP65612:FUP65613 GEL65612:GEL65613 GOH65612:GOH65613 GYD65612:GYD65613 HHZ65612:HHZ65613 HRV65612:HRV65613 IBR65612:IBR65613 ILN65612:ILN65613 IVJ65612:IVJ65613 JFF65612:JFF65613 JPB65612:JPB65613 JYX65612:JYX65613 KIT65612:KIT65613 KSP65612:KSP65613 LCL65612:LCL65613 LMH65612:LMH65613 LWD65612:LWD65613 MFZ65612:MFZ65613 MPV65612:MPV65613 MZR65612:MZR65613 NJN65612:NJN65613 NTJ65612:NTJ65613 ODF65612:ODF65613 ONB65612:ONB65613 OWX65612:OWX65613 PGT65612:PGT65613 PQP65612:PQP65613 QAL65612:QAL65613 QKH65612:QKH65613 QUD65612:QUD65613 RDZ65612:RDZ65613 RNV65612:RNV65613 RXR65612:RXR65613 SHN65612:SHN65613 SRJ65612:SRJ65613 TBF65612:TBF65613 TLB65612:TLB65613 TUX65612:TUX65613 UET65612:UET65613 UOP65612:UOP65613 UYL65612:UYL65613 VIH65612:VIH65613 VSD65612:VSD65613 WBZ65612:WBZ65613 WLV65612:WLV65613 WVR65612:WVR65613 J131148:J131149 JF131148:JF131149 TB131148:TB131149 ACX131148:ACX131149 AMT131148:AMT131149 AWP131148:AWP131149 BGL131148:BGL131149 BQH131148:BQH131149 CAD131148:CAD131149 CJZ131148:CJZ131149 CTV131148:CTV131149 DDR131148:DDR131149 DNN131148:DNN131149 DXJ131148:DXJ131149 EHF131148:EHF131149 ERB131148:ERB131149 FAX131148:FAX131149 FKT131148:FKT131149 FUP131148:FUP131149 GEL131148:GEL131149 GOH131148:GOH131149 GYD131148:GYD131149 HHZ131148:HHZ131149 HRV131148:HRV131149 IBR131148:IBR131149 ILN131148:ILN131149 IVJ131148:IVJ131149 JFF131148:JFF131149 JPB131148:JPB131149 JYX131148:JYX131149 KIT131148:KIT131149 KSP131148:KSP131149 LCL131148:LCL131149 LMH131148:LMH131149 LWD131148:LWD131149 MFZ131148:MFZ131149 MPV131148:MPV131149 MZR131148:MZR131149 NJN131148:NJN131149 NTJ131148:NTJ131149 ODF131148:ODF131149 ONB131148:ONB131149 OWX131148:OWX131149 PGT131148:PGT131149 PQP131148:PQP131149 QAL131148:QAL131149 QKH131148:QKH131149 QUD131148:QUD131149 RDZ131148:RDZ131149 RNV131148:RNV131149 RXR131148:RXR131149 SHN131148:SHN131149 SRJ131148:SRJ131149 TBF131148:TBF131149 TLB131148:TLB131149 TUX131148:TUX131149 UET131148:UET131149 UOP131148:UOP131149 UYL131148:UYL131149 VIH131148:VIH131149 VSD131148:VSD131149 WBZ131148:WBZ131149 WLV131148:WLV131149 WVR131148:WVR131149 J196684:J196685 JF196684:JF196685 TB196684:TB196685 ACX196684:ACX196685 AMT196684:AMT196685 AWP196684:AWP196685 BGL196684:BGL196685 BQH196684:BQH196685 CAD196684:CAD196685 CJZ196684:CJZ196685 CTV196684:CTV196685 DDR196684:DDR196685 DNN196684:DNN196685 DXJ196684:DXJ196685 EHF196684:EHF196685 ERB196684:ERB196685 FAX196684:FAX196685 FKT196684:FKT196685 FUP196684:FUP196685 GEL196684:GEL196685 GOH196684:GOH196685 GYD196684:GYD196685 HHZ196684:HHZ196685 HRV196684:HRV196685 IBR196684:IBR196685 ILN196684:ILN196685 IVJ196684:IVJ196685 JFF196684:JFF196685 JPB196684:JPB196685 JYX196684:JYX196685 KIT196684:KIT196685 KSP196684:KSP196685 LCL196684:LCL196685 LMH196684:LMH196685 LWD196684:LWD196685 MFZ196684:MFZ196685 MPV196684:MPV196685 MZR196684:MZR196685 NJN196684:NJN196685 NTJ196684:NTJ196685 ODF196684:ODF196685 ONB196684:ONB196685 OWX196684:OWX196685 PGT196684:PGT196685 PQP196684:PQP196685 QAL196684:QAL196685 QKH196684:QKH196685 QUD196684:QUD196685 RDZ196684:RDZ196685 RNV196684:RNV196685 RXR196684:RXR196685 SHN196684:SHN196685 SRJ196684:SRJ196685 TBF196684:TBF196685 TLB196684:TLB196685 TUX196684:TUX196685 UET196684:UET196685 UOP196684:UOP196685 UYL196684:UYL196685 VIH196684:VIH196685 VSD196684:VSD196685 WBZ196684:WBZ196685 WLV196684:WLV196685 WVR196684:WVR196685 J262220:J262221 JF262220:JF262221 TB262220:TB262221 ACX262220:ACX262221 AMT262220:AMT262221 AWP262220:AWP262221 BGL262220:BGL262221 BQH262220:BQH262221 CAD262220:CAD262221 CJZ262220:CJZ262221 CTV262220:CTV262221 DDR262220:DDR262221 DNN262220:DNN262221 DXJ262220:DXJ262221 EHF262220:EHF262221 ERB262220:ERB262221 FAX262220:FAX262221 FKT262220:FKT262221 FUP262220:FUP262221 GEL262220:GEL262221 GOH262220:GOH262221 GYD262220:GYD262221 HHZ262220:HHZ262221 HRV262220:HRV262221 IBR262220:IBR262221 ILN262220:ILN262221 IVJ262220:IVJ262221 JFF262220:JFF262221 JPB262220:JPB262221 JYX262220:JYX262221 KIT262220:KIT262221 KSP262220:KSP262221 LCL262220:LCL262221 LMH262220:LMH262221 LWD262220:LWD262221 MFZ262220:MFZ262221 MPV262220:MPV262221 MZR262220:MZR262221 NJN262220:NJN262221 NTJ262220:NTJ262221 ODF262220:ODF262221 ONB262220:ONB262221 OWX262220:OWX262221 PGT262220:PGT262221 PQP262220:PQP262221 QAL262220:QAL262221 QKH262220:QKH262221 QUD262220:QUD262221 RDZ262220:RDZ262221 RNV262220:RNV262221 RXR262220:RXR262221 SHN262220:SHN262221 SRJ262220:SRJ262221 TBF262220:TBF262221 TLB262220:TLB262221 TUX262220:TUX262221 UET262220:UET262221 UOP262220:UOP262221 UYL262220:UYL262221 VIH262220:VIH262221 VSD262220:VSD262221 WBZ262220:WBZ262221 WLV262220:WLV262221 WVR262220:WVR262221 J327756:J327757 JF327756:JF327757 TB327756:TB327757 ACX327756:ACX327757 AMT327756:AMT327757 AWP327756:AWP327757 BGL327756:BGL327757 BQH327756:BQH327757 CAD327756:CAD327757 CJZ327756:CJZ327757 CTV327756:CTV327757 DDR327756:DDR327757 DNN327756:DNN327757 DXJ327756:DXJ327757 EHF327756:EHF327757 ERB327756:ERB327757 FAX327756:FAX327757 FKT327756:FKT327757 FUP327756:FUP327757 GEL327756:GEL327757 GOH327756:GOH327757 GYD327756:GYD327757 HHZ327756:HHZ327757 HRV327756:HRV327757 IBR327756:IBR327757 ILN327756:ILN327757 IVJ327756:IVJ327757 JFF327756:JFF327757 JPB327756:JPB327757 JYX327756:JYX327757 KIT327756:KIT327757 KSP327756:KSP327757 LCL327756:LCL327757 LMH327756:LMH327757 LWD327756:LWD327757 MFZ327756:MFZ327757 MPV327756:MPV327757 MZR327756:MZR327757 NJN327756:NJN327757 NTJ327756:NTJ327757 ODF327756:ODF327757 ONB327756:ONB327757 OWX327756:OWX327757 PGT327756:PGT327757 PQP327756:PQP327757 QAL327756:QAL327757 QKH327756:QKH327757 QUD327756:QUD327757 RDZ327756:RDZ327757 RNV327756:RNV327757 RXR327756:RXR327757 SHN327756:SHN327757 SRJ327756:SRJ327757 TBF327756:TBF327757 TLB327756:TLB327757 TUX327756:TUX327757 UET327756:UET327757 UOP327756:UOP327757 UYL327756:UYL327757 VIH327756:VIH327757 VSD327756:VSD327757 WBZ327756:WBZ327757 WLV327756:WLV327757 WVR327756:WVR327757 J393292:J393293 JF393292:JF393293 TB393292:TB393293 ACX393292:ACX393293 AMT393292:AMT393293 AWP393292:AWP393293 BGL393292:BGL393293 BQH393292:BQH393293 CAD393292:CAD393293 CJZ393292:CJZ393293 CTV393292:CTV393293 DDR393292:DDR393293 DNN393292:DNN393293 DXJ393292:DXJ393293 EHF393292:EHF393293 ERB393292:ERB393293 FAX393292:FAX393293 FKT393292:FKT393293 FUP393292:FUP393293 GEL393292:GEL393293 GOH393292:GOH393293 GYD393292:GYD393293 HHZ393292:HHZ393293 HRV393292:HRV393293 IBR393292:IBR393293 ILN393292:ILN393293 IVJ393292:IVJ393293 JFF393292:JFF393293 JPB393292:JPB393293 JYX393292:JYX393293 KIT393292:KIT393293 KSP393292:KSP393293 LCL393292:LCL393293 LMH393292:LMH393293 LWD393292:LWD393293 MFZ393292:MFZ393293 MPV393292:MPV393293 MZR393292:MZR393293 NJN393292:NJN393293 NTJ393292:NTJ393293 ODF393292:ODF393293 ONB393292:ONB393293 OWX393292:OWX393293 PGT393292:PGT393293 PQP393292:PQP393293 QAL393292:QAL393293 QKH393292:QKH393293 QUD393292:QUD393293 RDZ393292:RDZ393293 RNV393292:RNV393293 RXR393292:RXR393293 SHN393292:SHN393293 SRJ393292:SRJ393293 TBF393292:TBF393293 TLB393292:TLB393293 TUX393292:TUX393293 UET393292:UET393293 UOP393292:UOP393293 UYL393292:UYL393293 VIH393292:VIH393293 VSD393292:VSD393293 WBZ393292:WBZ393293 WLV393292:WLV393293 WVR393292:WVR393293 J458828:J458829 JF458828:JF458829 TB458828:TB458829 ACX458828:ACX458829 AMT458828:AMT458829 AWP458828:AWP458829 BGL458828:BGL458829 BQH458828:BQH458829 CAD458828:CAD458829 CJZ458828:CJZ458829 CTV458828:CTV458829 DDR458828:DDR458829 DNN458828:DNN458829 DXJ458828:DXJ458829 EHF458828:EHF458829 ERB458828:ERB458829 FAX458828:FAX458829 FKT458828:FKT458829 FUP458828:FUP458829 GEL458828:GEL458829 GOH458828:GOH458829 GYD458828:GYD458829 HHZ458828:HHZ458829 HRV458828:HRV458829 IBR458828:IBR458829 ILN458828:ILN458829 IVJ458828:IVJ458829 JFF458828:JFF458829 JPB458828:JPB458829 JYX458828:JYX458829 KIT458828:KIT458829 KSP458828:KSP458829 LCL458828:LCL458829 LMH458828:LMH458829 LWD458828:LWD458829 MFZ458828:MFZ458829 MPV458828:MPV458829 MZR458828:MZR458829 NJN458828:NJN458829 NTJ458828:NTJ458829 ODF458828:ODF458829 ONB458828:ONB458829 OWX458828:OWX458829 PGT458828:PGT458829 PQP458828:PQP458829 QAL458828:QAL458829 QKH458828:QKH458829 QUD458828:QUD458829 RDZ458828:RDZ458829 RNV458828:RNV458829 RXR458828:RXR458829 SHN458828:SHN458829 SRJ458828:SRJ458829 TBF458828:TBF458829 TLB458828:TLB458829 TUX458828:TUX458829 UET458828:UET458829 UOP458828:UOP458829 UYL458828:UYL458829 VIH458828:VIH458829 VSD458828:VSD458829 WBZ458828:WBZ458829 WLV458828:WLV458829 WVR458828:WVR458829 J524364:J524365 JF524364:JF524365 TB524364:TB524365 ACX524364:ACX524365 AMT524364:AMT524365 AWP524364:AWP524365 BGL524364:BGL524365 BQH524364:BQH524365 CAD524364:CAD524365 CJZ524364:CJZ524365 CTV524364:CTV524365 DDR524364:DDR524365 DNN524364:DNN524365 DXJ524364:DXJ524365 EHF524364:EHF524365 ERB524364:ERB524365 FAX524364:FAX524365 FKT524364:FKT524365 FUP524364:FUP524365 GEL524364:GEL524365 GOH524364:GOH524365 GYD524364:GYD524365 HHZ524364:HHZ524365 HRV524364:HRV524365 IBR524364:IBR524365 ILN524364:ILN524365 IVJ524364:IVJ524365 JFF524364:JFF524365 JPB524364:JPB524365 JYX524364:JYX524365 KIT524364:KIT524365 KSP524364:KSP524365 LCL524364:LCL524365 LMH524364:LMH524365 LWD524364:LWD524365 MFZ524364:MFZ524365 MPV524364:MPV524365 MZR524364:MZR524365 NJN524364:NJN524365 NTJ524364:NTJ524365 ODF524364:ODF524365 ONB524364:ONB524365 OWX524364:OWX524365 PGT524364:PGT524365 PQP524364:PQP524365 QAL524364:QAL524365 QKH524364:QKH524365 QUD524364:QUD524365 RDZ524364:RDZ524365 RNV524364:RNV524365 RXR524364:RXR524365 SHN524364:SHN524365 SRJ524364:SRJ524365 TBF524364:TBF524365 TLB524364:TLB524365 TUX524364:TUX524365 UET524364:UET524365 UOP524364:UOP524365 UYL524364:UYL524365 VIH524364:VIH524365 VSD524364:VSD524365 WBZ524364:WBZ524365 WLV524364:WLV524365 WVR524364:WVR524365 J589900:J589901 JF589900:JF589901 TB589900:TB589901 ACX589900:ACX589901 AMT589900:AMT589901 AWP589900:AWP589901 BGL589900:BGL589901 BQH589900:BQH589901 CAD589900:CAD589901 CJZ589900:CJZ589901 CTV589900:CTV589901 DDR589900:DDR589901 DNN589900:DNN589901 DXJ589900:DXJ589901 EHF589900:EHF589901 ERB589900:ERB589901 FAX589900:FAX589901 FKT589900:FKT589901 FUP589900:FUP589901 GEL589900:GEL589901 GOH589900:GOH589901 GYD589900:GYD589901 HHZ589900:HHZ589901 HRV589900:HRV589901 IBR589900:IBR589901 ILN589900:ILN589901 IVJ589900:IVJ589901 JFF589900:JFF589901 JPB589900:JPB589901 JYX589900:JYX589901 KIT589900:KIT589901 KSP589900:KSP589901 LCL589900:LCL589901 LMH589900:LMH589901 LWD589900:LWD589901 MFZ589900:MFZ589901 MPV589900:MPV589901 MZR589900:MZR589901 NJN589900:NJN589901 NTJ589900:NTJ589901 ODF589900:ODF589901 ONB589900:ONB589901 OWX589900:OWX589901 PGT589900:PGT589901 PQP589900:PQP589901 QAL589900:QAL589901 QKH589900:QKH589901 QUD589900:QUD589901 RDZ589900:RDZ589901 RNV589900:RNV589901 RXR589900:RXR589901 SHN589900:SHN589901 SRJ589900:SRJ589901 TBF589900:TBF589901 TLB589900:TLB589901 TUX589900:TUX589901 UET589900:UET589901 UOP589900:UOP589901 UYL589900:UYL589901 VIH589900:VIH589901 VSD589900:VSD589901 WBZ589900:WBZ589901 WLV589900:WLV589901 WVR589900:WVR589901 J655436:J655437 JF655436:JF655437 TB655436:TB655437 ACX655436:ACX655437 AMT655436:AMT655437 AWP655436:AWP655437 BGL655436:BGL655437 BQH655436:BQH655437 CAD655436:CAD655437 CJZ655436:CJZ655437 CTV655436:CTV655437 DDR655436:DDR655437 DNN655436:DNN655437 DXJ655436:DXJ655437 EHF655436:EHF655437 ERB655436:ERB655437 FAX655436:FAX655437 FKT655436:FKT655437 FUP655436:FUP655437 GEL655436:GEL655437 GOH655436:GOH655437 GYD655436:GYD655437 HHZ655436:HHZ655437 HRV655436:HRV655437 IBR655436:IBR655437 ILN655436:ILN655437 IVJ655436:IVJ655437 JFF655436:JFF655437 JPB655436:JPB655437 JYX655436:JYX655437 KIT655436:KIT655437 KSP655436:KSP655437 LCL655436:LCL655437 LMH655436:LMH655437 LWD655436:LWD655437 MFZ655436:MFZ655437 MPV655436:MPV655437 MZR655436:MZR655437 NJN655436:NJN655437 NTJ655436:NTJ655437 ODF655436:ODF655437 ONB655436:ONB655437 OWX655436:OWX655437 PGT655436:PGT655437 PQP655436:PQP655437 QAL655436:QAL655437 QKH655436:QKH655437 QUD655436:QUD655437 RDZ655436:RDZ655437 RNV655436:RNV655437 RXR655436:RXR655437 SHN655436:SHN655437 SRJ655436:SRJ655437 TBF655436:TBF655437 TLB655436:TLB655437 TUX655436:TUX655437 UET655436:UET655437 UOP655436:UOP655437 UYL655436:UYL655437 VIH655436:VIH655437 VSD655436:VSD655437 WBZ655436:WBZ655437 WLV655436:WLV655437 WVR655436:WVR655437 J720972:J720973 JF720972:JF720973 TB720972:TB720973 ACX720972:ACX720973 AMT720972:AMT720973 AWP720972:AWP720973 BGL720972:BGL720973 BQH720972:BQH720973 CAD720972:CAD720973 CJZ720972:CJZ720973 CTV720972:CTV720973 DDR720972:DDR720973 DNN720972:DNN720973 DXJ720972:DXJ720973 EHF720972:EHF720973 ERB720972:ERB720973 FAX720972:FAX720973 FKT720972:FKT720973 FUP720972:FUP720973 GEL720972:GEL720973 GOH720972:GOH720973 GYD720972:GYD720973 HHZ720972:HHZ720973 HRV720972:HRV720973 IBR720972:IBR720973 ILN720972:ILN720973 IVJ720972:IVJ720973 JFF720972:JFF720973 JPB720972:JPB720973 JYX720972:JYX720973 KIT720972:KIT720973 KSP720972:KSP720973 LCL720972:LCL720973 LMH720972:LMH720973 LWD720972:LWD720973 MFZ720972:MFZ720973 MPV720972:MPV720973 MZR720972:MZR720973 NJN720972:NJN720973 NTJ720972:NTJ720973 ODF720972:ODF720973 ONB720972:ONB720973 OWX720972:OWX720973 PGT720972:PGT720973 PQP720972:PQP720973 QAL720972:QAL720973 QKH720972:QKH720973 QUD720972:QUD720973 RDZ720972:RDZ720973 RNV720972:RNV720973 RXR720972:RXR720973 SHN720972:SHN720973 SRJ720972:SRJ720973 TBF720972:TBF720973 TLB720972:TLB720973 TUX720972:TUX720973 UET720972:UET720973 UOP720972:UOP720973 UYL720972:UYL720973 VIH720972:VIH720973 VSD720972:VSD720973 WBZ720972:WBZ720973 WLV720972:WLV720973 WVR720972:WVR720973 J786508:J786509 JF786508:JF786509 TB786508:TB786509 ACX786508:ACX786509 AMT786508:AMT786509 AWP786508:AWP786509 BGL786508:BGL786509 BQH786508:BQH786509 CAD786508:CAD786509 CJZ786508:CJZ786509 CTV786508:CTV786509 DDR786508:DDR786509 DNN786508:DNN786509 DXJ786508:DXJ786509 EHF786508:EHF786509 ERB786508:ERB786509 FAX786508:FAX786509 FKT786508:FKT786509 FUP786508:FUP786509 GEL786508:GEL786509 GOH786508:GOH786509 GYD786508:GYD786509 HHZ786508:HHZ786509 HRV786508:HRV786509 IBR786508:IBR786509 ILN786508:ILN786509 IVJ786508:IVJ786509 JFF786508:JFF786509 JPB786508:JPB786509 JYX786508:JYX786509 KIT786508:KIT786509 KSP786508:KSP786509 LCL786508:LCL786509 LMH786508:LMH786509 LWD786508:LWD786509 MFZ786508:MFZ786509 MPV786508:MPV786509 MZR786508:MZR786509 NJN786508:NJN786509 NTJ786508:NTJ786509 ODF786508:ODF786509 ONB786508:ONB786509 OWX786508:OWX786509 PGT786508:PGT786509 PQP786508:PQP786509 QAL786508:QAL786509 QKH786508:QKH786509 QUD786508:QUD786509 RDZ786508:RDZ786509 RNV786508:RNV786509 RXR786508:RXR786509 SHN786508:SHN786509 SRJ786508:SRJ786509 TBF786508:TBF786509 TLB786508:TLB786509 TUX786508:TUX786509 UET786508:UET786509 UOP786508:UOP786509 UYL786508:UYL786509 VIH786508:VIH786509 VSD786508:VSD786509 WBZ786508:WBZ786509 WLV786508:WLV786509 WVR786508:WVR786509 J852044:J852045 JF852044:JF852045 TB852044:TB852045 ACX852044:ACX852045 AMT852044:AMT852045 AWP852044:AWP852045 BGL852044:BGL852045 BQH852044:BQH852045 CAD852044:CAD852045 CJZ852044:CJZ852045 CTV852044:CTV852045 DDR852044:DDR852045 DNN852044:DNN852045 DXJ852044:DXJ852045 EHF852044:EHF852045 ERB852044:ERB852045 FAX852044:FAX852045 FKT852044:FKT852045 FUP852044:FUP852045 GEL852044:GEL852045 GOH852044:GOH852045 GYD852044:GYD852045 HHZ852044:HHZ852045 HRV852044:HRV852045 IBR852044:IBR852045 ILN852044:ILN852045 IVJ852044:IVJ852045 JFF852044:JFF852045 JPB852044:JPB852045 JYX852044:JYX852045 KIT852044:KIT852045 KSP852044:KSP852045 LCL852044:LCL852045 LMH852044:LMH852045 LWD852044:LWD852045 MFZ852044:MFZ852045 MPV852044:MPV852045 MZR852044:MZR852045 NJN852044:NJN852045 NTJ852044:NTJ852045 ODF852044:ODF852045 ONB852044:ONB852045 OWX852044:OWX852045 PGT852044:PGT852045 PQP852044:PQP852045 QAL852044:QAL852045 QKH852044:QKH852045 QUD852044:QUD852045 RDZ852044:RDZ852045 RNV852044:RNV852045 RXR852044:RXR852045 SHN852044:SHN852045 SRJ852044:SRJ852045 TBF852044:TBF852045 TLB852044:TLB852045 TUX852044:TUX852045 UET852044:UET852045 UOP852044:UOP852045 UYL852044:UYL852045 VIH852044:VIH852045 VSD852044:VSD852045 WBZ852044:WBZ852045 WLV852044:WLV852045 WVR852044:WVR852045 J917580:J917581 JF917580:JF917581 TB917580:TB917581 ACX917580:ACX917581 AMT917580:AMT917581 AWP917580:AWP917581 BGL917580:BGL917581 BQH917580:BQH917581 CAD917580:CAD917581 CJZ917580:CJZ917581 CTV917580:CTV917581 DDR917580:DDR917581 DNN917580:DNN917581 DXJ917580:DXJ917581 EHF917580:EHF917581 ERB917580:ERB917581 FAX917580:FAX917581 FKT917580:FKT917581 FUP917580:FUP917581 GEL917580:GEL917581 GOH917580:GOH917581 GYD917580:GYD917581 HHZ917580:HHZ917581 HRV917580:HRV917581 IBR917580:IBR917581 ILN917580:ILN917581 IVJ917580:IVJ917581 JFF917580:JFF917581 JPB917580:JPB917581 JYX917580:JYX917581 KIT917580:KIT917581 KSP917580:KSP917581 LCL917580:LCL917581 LMH917580:LMH917581 LWD917580:LWD917581 MFZ917580:MFZ917581 MPV917580:MPV917581 MZR917580:MZR917581 NJN917580:NJN917581 NTJ917580:NTJ917581 ODF917580:ODF917581 ONB917580:ONB917581 OWX917580:OWX917581 PGT917580:PGT917581 PQP917580:PQP917581 QAL917580:QAL917581 QKH917580:QKH917581 QUD917580:QUD917581 RDZ917580:RDZ917581 RNV917580:RNV917581 RXR917580:RXR917581 SHN917580:SHN917581 SRJ917580:SRJ917581 TBF917580:TBF917581 TLB917580:TLB917581 TUX917580:TUX917581 UET917580:UET917581 UOP917580:UOP917581 UYL917580:UYL917581 VIH917580:VIH917581 VSD917580:VSD917581 WBZ917580:WBZ917581 WLV917580:WLV917581 WVR917580:WVR917581 J983116:J983117 JF983116:JF983117 TB983116:TB983117 ACX983116:ACX983117 AMT983116:AMT983117 AWP983116:AWP983117 BGL983116:BGL983117 BQH983116:BQH983117 CAD983116:CAD983117 CJZ983116:CJZ983117 CTV983116:CTV983117 DDR983116:DDR983117 DNN983116:DNN983117 DXJ983116:DXJ983117 EHF983116:EHF983117 ERB983116:ERB983117 FAX983116:FAX983117 FKT983116:FKT983117 FUP983116:FUP983117 GEL983116:GEL983117 GOH983116:GOH983117 GYD983116:GYD983117 HHZ983116:HHZ983117 HRV983116:HRV983117 IBR983116:IBR983117 ILN983116:ILN983117 IVJ983116:IVJ983117 JFF983116:JFF983117 JPB983116:JPB983117 JYX983116:JYX983117 KIT983116:KIT983117 KSP983116:KSP983117 LCL983116:LCL983117 LMH983116:LMH983117 LWD983116:LWD983117 MFZ983116:MFZ983117 MPV983116:MPV983117 MZR983116:MZR983117 NJN983116:NJN983117 NTJ983116:NTJ983117 ODF983116:ODF983117 ONB983116:ONB983117 OWX983116:OWX983117 PGT983116:PGT983117 PQP983116:PQP983117 QAL983116:QAL983117 QKH983116:QKH983117 QUD983116:QUD983117 RDZ983116:RDZ983117 RNV983116:RNV983117 RXR983116:RXR983117 SHN983116:SHN983117 SRJ983116:SRJ983117 TBF983116:TBF983117 TLB983116:TLB983117 TUX983116:TUX983117 UET983116:UET983117 UOP983116:UOP983117 UYL983116:UYL983117 VIH983116:VIH983117 VSD983116:VSD983117 WBZ983116:WBZ983117 WLV983116:WLV983117 WVR983116:WVR983117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1D701BDF-8845-4B78-8D6A-177A71369E29}"/>
  </dataValidations>
  <pageMargins left="0.2" right="0.2" top="0.75" bottom="0.75" header="0.3" footer="0.3"/>
  <pageSetup paperSize="9"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53CA-79F8-4DDD-B53C-B2AF65846CAB}">
  <dimension ref="B2:R93"/>
  <sheetViews>
    <sheetView topLeftCell="A3" zoomScaleNormal="100" workbookViewId="0">
      <pane xSplit="11" ySplit="8" topLeftCell="L11" activePane="bottomRight" state="frozen"/>
      <selection activeCell="A3" sqref="A3"/>
      <selection pane="topRight" activeCell="K3" sqref="K3"/>
      <selection pane="bottomLeft" activeCell="A11" sqref="A11"/>
      <selection pane="bottomRight" activeCell="F5" sqref="F5"/>
    </sheetView>
  </sheetViews>
  <sheetFormatPr defaultRowHeight="12"/>
  <cols>
    <col min="1" max="1" width="2.625" style="353" customWidth="1"/>
    <col min="2" max="2" width="5.125" style="360" customWidth="1"/>
    <col min="3" max="4" width="11.625" style="353" customWidth="1"/>
    <col min="5" max="5" width="39.125" style="360" bestFit="1" customWidth="1"/>
    <col min="6" max="7" width="9.25" style="810" bestFit="1" customWidth="1"/>
    <col min="8" max="8" width="9.25" style="528" bestFit="1" customWidth="1"/>
    <col min="9" max="9" width="13.375" style="528" customWidth="1"/>
    <col min="10" max="10" width="13" style="361" bestFit="1" customWidth="1"/>
    <col min="11" max="11" width="17.375" style="360" customWidth="1"/>
    <col min="12" max="12" width="32.25" style="360" bestFit="1" customWidth="1"/>
    <col min="13" max="13" width="13.5" style="360" bestFit="1" customWidth="1"/>
    <col min="14" max="14" width="23" style="360" bestFit="1" customWidth="1"/>
    <col min="15" max="15" width="13.125" style="353" customWidth="1"/>
    <col min="16" max="16" width="13.25" style="361" customWidth="1"/>
    <col min="17" max="17" width="17.875" style="397" customWidth="1"/>
    <col min="18" max="18" width="27.625" style="397" customWidth="1"/>
    <col min="19" max="19" width="18" style="353" customWidth="1"/>
    <col min="20" max="256" width="9" style="353"/>
    <col min="257" max="257" width="2.625" style="353" customWidth="1"/>
    <col min="258" max="258" width="5.125" style="353" customWidth="1"/>
    <col min="259" max="260" width="11.625" style="353" customWidth="1"/>
    <col min="261" max="261" width="39.125" style="353" bestFit="1" customWidth="1"/>
    <col min="262" max="264" width="9.25" style="353" bestFit="1" customWidth="1"/>
    <col min="265" max="265" width="13.375" style="353" customWidth="1"/>
    <col min="266" max="266" width="13" style="353" bestFit="1" customWidth="1"/>
    <col min="267" max="267" width="17.375" style="353" customWidth="1"/>
    <col min="268" max="268" width="32.25" style="353" bestFit="1" customWidth="1"/>
    <col min="269" max="269" width="13.5" style="353" bestFit="1" customWidth="1"/>
    <col min="270" max="270" width="23" style="353" bestFit="1" customWidth="1"/>
    <col min="271" max="271" width="13.125" style="353" customWidth="1"/>
    <col min="272" max="272" width="13.25" style="353" customWidth="1"/>
    <col min="273" max="273" width="17.875" style="353" customWidth="1"/>
    <col min="274" max="274" width="27.625" style="353" customWidth="1"/>
    <col min="275" max="275" width="18" style="353" customWidth="1"/>
    <col min="276" max="512" width="9" style="353"/>
    <col min="513" max="513" width="2.625" style="353" customWidth="1"/>
    <col min="514" max="514" width="5.125" style="353" customWidth="1"/>
    <col min="515" max="516" width="11.625" style="353" customWidth="1"/>
    <col min="517" max="517" width="39.125" style="353" bestFit="1" customWidth="1"/>
    <col min="518" max="520" width="9.25" style="353" bestFit="1" customWidth="1"/>
    <col min="521" max="521" width="13.375" style="353" customWidth="1"/>
    <col min="522" max="522" width="13" style="353" bestFit="1" customWidth="1"/>
    <col min="523" max="523" width="17.375" style="353" customWidth="1"/>
    <col min="524" max="524" width="32.25" style="353" bestFit="1" customWidth="1"/>
    <col min="525" max="525" width="13.5" style="353" bestFit="1" customWidth="1"/>
    <col min="526" max="526" width="23" style="353" bestFit="1" customWidth="1"/>
    <col min="527" max="527" width="13.125" style="353" customWidth="1"/>
    <col min="528" max="528" width="13.25" style="353" customWidth="1"/>
    <col min="529" max="529" width="17.875" style="353" customWidth="1"/>
    <col min="530" max="530" width="27.625" style="353" customWidth="1"/>
    <col min="531" max="531" width="18" style="353" customWidth="1"/>
    <col min="532" max="768" width="9" style="353"/>
    <col min="769" max="769" width="2.625" style="353" customWidth="1"/>
    <col min="770" max="770" width="5.125" style="353" customWidth="1"/>
    <col min="771" max="772" width="11.625" style="353" customWidth="1"/>
    <col min="773" max="773" width="39.125" style="353" bestFit="1" customWidth="1"/>
    <col min="774" max="776" width="9.25" style="353" bestFit="1" customWidth="1"/>
    <col min="777" max="777" width="13.375" style="353" customWidth="1"/>
    <col min="778" max="778" width="13" style="353" bestFit="1" customWidth="1"/>
    <col min="779" max="779" width="17.375" style="353" customWidth="1"/>
    <col min="780" max="780" width="32.25" style="353" bestFit="1" customWidth="1"/>
    <col min="781" max="781" width="13.5" style="353" bestFit="1" customWidth="1"/>
    <col min="782" max="782" width="23" style="353" bestFit="1" customWidth="1"/>
    <col min="783" max="783" width="13.125" style="353" customWidth="1"/>
    <col min="784" max="784" width="13.25" style="353" customWidth="1"/>
    <col min="785" max="785" width="17.875" style="353" customWidth="1"/>
    <col min="786" max="786" width="27.625" style="353" customWidth="1"/>
    <col min="787" max="787" width="18" style="353" customWidth="1"/>
    <col min="788" max="1024" width="9" style="353"/>
    <col min="1025" max="1025" width="2.625" style="353" customWidth="1"/>
    <col min="1026" max="1026" width="5.125" style="353" customWidth="1"/>
    <col min="1027" max="1028" width="11.625" style="353" customWidth="1"/>
    <col min="1029" max="1029" width="39.125" style="353" bestFit="1" customWidth="1"/>
    <col min="1030" max="1032" width="9.25" style="353" bestFit="1" customWidth="1"/>
    <col min="1033" max="1033" width="13.375" style="353" customWidth="1"/>
    <col min="1034" max="1034" width="13" style="353" bestFit="1" customWidth="1"/>
    <col min="1035" max="1035" width="17.375" style="353" customWidth="1"/>
    <col min="1036" max="1036" width="32.25" style="353" bestFit="1" customWidth="1"/>
    <col min="1037" max="1037" width="13.5" style="353" bestFit="1" customWidth="1"/>
    <col min="1038" max="1038" width="23" style="353" bestFit="1" customWidth="1"/>
    <col min="1039" max="1039" width="13.125" style="353" customWidth="1"/>
    <col min="1040" max="1040" width="13.25" style="353" customWidth="1"/>
    <col min="1041" max="1041" width="17.875" style="353" customWidth="1"/>
    <col min="1042" max="1042" width="27.625" style="353" customWidth="1"/>
    <col min="1043" max="1043" width="18" style="353" customWidth="1"/>
    <col min="1044" max="1280" width="9" style="353"/>
    <col min="1281" max="1281" width="2.625" style="353" customWidth="1"/>
    <col min="1282" max="1282" width="5.125" style="353" customWidth="1"/>
    <col min="1283" max="1284" width="11.625" style="353" customWidth="1"/>
    <col min="1285" max="1285" width="39.125" style="353" bestFit="1" customWidth="1"/>
    <col min="1286" max="1288" width="9.25" style="353" bestFit="1" customWidth="1"/>
    <col min="1289" max="1289" width="13.375" style="353" customWidth="1"/>
    <col min="1290" max="1290" width="13" style="353" bestFit="1" customWidth="1"/>
    <col min="1291" max="1291" width="17.375" style="353" customWidth="1"/>
    <col min="1292" max="1292" width="32.25" style="353" bestFit="1" customWidth="1"/>
    <col min="1293" max="1293" width="13.5" style="353" bestFit="1" customWidth="1"/>
    <col min="1294" max="1294" width="23" style="353" bestFit="1" customWidth="1"/>
    <col min="1295" max="1295" width="13.125" style="353" customWidth="1"/>
    <col min="1296" max="1296" width="13.25" style="353" customWidth="1"/>
    <col min="1297" max="1297" width="17.875" style="353" customWidth="1"/>
    <col min="1298" max="1298" width="27.625" style="353" customWidth="1"/>
    <col min="1299" max="1299" width="18" style="353" customWidth="1"/>
    <col min="1300" max="1536" width="9" style="353"/>
    <col min="1537" max="1537" width="2.625" style="353" customWidth="1"/>
    <col min="1538" max="1538" width="5.125" style="353" customWidth="1"/>
    <col min="1539" max="1540" width="11.625" style="353" customWidth="1"/>
    <col min="1541" max="1541" width="39.125" style="353" bestFit="1" customWidth="1"/>
    <col min="1542" max="1544" width="9.25" style="353" bestFit="1" customWidth="1"/>
    <col min="1545" max="1545" width="13.375" style="353" customWidth="1"/>
    <col min="1546" max="1546" width="13" style="353" bestFit="1" customWidth="1"/>
    <col min="1547" max="1547" width="17.375" style="353" customWidth="1"/>
    <col min="1548" max="1548" width="32.25" style="353" bestFit="1" customWidth="1"/>
    <col min="1549" max="1549" width="13.5" style="353" bestFit="1" customWidth="1"/>
    <col min="1550" max="1550" width="23" style="353" bestFit="1" customWidth="1"/>
    <col min="1551" max="1551" width="13.125" style="353" customWidth="1"/>
    <col min="1552" max="1552" width="13.25" style="353" customWidth="1"/>
    <col min="1553" max="1553" width="17.875" style="353" customWidth="1"/>
    <col min="1554" max="1554" width="27.625" style="353" customWidth="1"/>
    <col min="1555" max="1555" width="18" style="353" customWidth="1"/>
    <col min="1556" max="1792" width="9" style="353"/>
    <col min="1793" max="1793" width="2.625" style="353" customWidth="1"/>
    <col min="1794" max="1794" width="5.125" style="353" customWidth="1"/>
    <col min="1795" max="1796" width="11.625" style="353" customWidth="1"/>
    <col min="1797" max="1797" width="39.125" style="353" bestFit="1" customWidth="1"/>
    <col min="1798" max="1800" width="9.25" style="353" bestFit="1" customWidth="1"/>
    <col min="1801" max="1801" width="13.375" style="353" customWidth="1"/>
    <col min="1802" max="1802" width="13" style="353" bestFit="1" customWidth="1"/>
    <col min="1803" max="1803" width="17.375" style="353" customWidth="1"/>
    <col min="1804" max="1804" width="32.25" style="353" bestFit="1" customWidth="1"/>
    <col min="1805" max="1805" width="13.5" style="353" bestFit="1" customWidth="1"/>
    <col min="1806" max="1806" width="23" style="353" bestFit="1" customWidth="1"/>
    <col min="1807" max="1807" width="13.125" style="353" customWidth="1"/>
    <col min="1808" max="1808" width="13.25" style="353" customWidth="1"/>
    <col min="1809" max="1809" width="17.875" style="353" customWidth="1"/>
    <col min="1810" max="1810" width="27.625" style="353" customWidth="1"/>
    <col min="1811" max="1811" width="18" style="353" customWidth="1"/>
    <col min="1812" max="2048" width="9" style="353"/>
    <col min="2049" max="2049" width="2.625" style="353" customWidth="1"/>
    <col min="2050" max="2050" width="5.125" style="353" customWidth="1"/>
    <col min="2051" max="2052" width="11.625" style="353" customWidth="1"/>
    <col min="2053" max="2053" width="39.125" style="353" bestFit="1" customWidth="1"/>
    <col min="2054" max="2056" width="9.25" style="353" bestFit="1" customWidth="1"/>
    <col min="2057" max="2057" width="13.375" style="353" customWidth="1"/>
    <col min="2058" max="2058" width="13" style="353" bestFit="1" customWidth="1"/>
    <col min="2059" max="2059" width="17.375" style="353" customWidth="1"/>
    <col min="2060" max="2060" width="32.25" style="353" bestFit="1" customWidth="1"/>
    <col min="2061" max="2061" width="13.5" style="353" bestFit="1" customWidth="1"/>
    <col min="2062" max="2062" width="23" style="353" bestFit="1" customWidth="1"/>
    <col min="2063" max="2063" width="13.125" style="353" customWidth="1"/>
    <col min="2064" max="2064" width="13.25" style="353" customWidth="1"/>
    <col min="2065" max="2065" width="17.875" style="353" customWidth="1"/>
    <col min="2066" max="2066" width="27.625" style="353" customWidth="1"/>
    <col min="2067" max="2067" width="18" style="353" customWidth="1"/>
    <col min="2068" max="2304" width="9" style="353"/>
    <col min="2305" max="2305" width="2.625" style="353" customWidth="1"/>
    <col min="2306" max="2306" width="5.125" style="353" customWidth="1"/>
    <col min="2307" max="2308" width="11.625" style="353" customWidth="1"/>
    <col min="2309" max="2309" width="39.125" style="353" bestFit="1" customWidth="1"/>
    <col min="2310" max="2312" width="9.25" style="353" bestFit="1" customWidth="1"/>
    <col min="2313" max="2313" width="13.375" style="353" customWidth="1"/>
    <col min="2314" max="2314" width="13" style="353" bestFit="1" customWidth="1"/>
    <col min="2315" max="2315" width="17.375" style="353" customWidth="1"/>
    <col min="2316" max="2316" width="32.25" style="353" bestFit="1" customWidth="1"/>
    <col min="2317" max="2317" width="13.5" style="353" bestFit="1" customWidth="1"/>
    <col min="2318" max="2318" width="23" style="353" bestFit="1" customWidth="1"/>
    <col min="2319" max="2319" width="13.125" style="353" customWidth="1"/>
    <col min="2320" max="2320" width="13.25" style="353" customWidth="1"/>
    <col min="2321" max="2321" width="17.875" style="353" customWidth="1"/>
    <col min="2322" max="2322" width="27.625" style="353" customWidth="1"/>
    <col min="2323" max="2323" width="18" style="353" customWidth="1"/>
    <col min="2324" max="2560" width="9" style="353"/>
    <col min="2561" max="2561" width="2.625" style="353" customWidth="1"/>
    <col min="2562" max="2562" width="5.125" style="353" customWidth="1"/>
    <col min="2563" max="2564" width="11.625" style="353" customWidth="1"/>
    <col min="2565" max="2565" width="39.125" style="353" bestFit="1" customWidth="1"/>
    <col min="2566" max="2568" width="9.25" style="353" bestFit="1" customWidth="1"/>
    <col min="2569" max="2569" width="13.375" style="353" customWidth="1"/>
    <col min="2570" max="2570" width="13" style="353" bestFit="1" customWidth="1"/>
    <col min="2571" max="2571" width="17.375" style="353" customWidth="1"/>
    <col min="2572" max="2572" width="32.25" style="353" bestFit="1" customWidth="1"/>
    <col min="2573" max="2573" width="13.5" style="353" bestFit="1" customWidth="1"/>
    <col min="2574" max="2574" width="23" style="353" bestFit="1" customWidth="1"/>
    <col min="2575" max="2575" width="13.125" style="353" customWidth="1"/>
    <col min="2576" max="2576" width="13.25" style="353" customWidth="1"/>
    <col min="2577" max="2577" width="17.875" style="353" customWidth="1"/>
    <col min="2578" max="2578" width="27.625" style="353" customWidth="1"/>
    <col min="2579" max="2579" width="18" style="353" customWidth="1"/>
    <col min="2580" max="2816" width="9" style="353"/>
    <col min="2817" max="2817" width="2.625" style="353" customWidth="1"/>
    <col min="2818" max="2818" width="5.125" style="353" customWidth="1"/>
    <col min="2819" max="2820" width="11.625" style="353" customWidth="1"/>
    <col min="2821" max="2821" width="39.125" style="353" bestFit="1" customWidth="1"/>
    <col min="2822" max="2824" width="9.25" style="353" bestFit="1" customWidth="1"/>
    <col min="2825" max="2825" width="13.375" style="353" customWidth="1"/>
    <col min="2826" max="2826" width="13" style="353" bestFit="1" customWidth="1"/>
    <col min="2827" max="2827" width="17.375" style="353" customWidth="1"/>
    <col min="2828" max="2828" width="32.25" style="353" bestFit="1" customWidth="1"/>
    <col min="2829" max="2829" width="13.5" style="353" bestFit="1" customWidth="1"/>
    <col min="2830" max="2830" width="23" style="353" bestFit="1" customWidth="1"/>
    <col min="2831" max="2831" width="13.125" style="353" customWidth="1"/>
    <col min="2832" max="2832" width="13.25" style="353" customWidth="1"/>
    <col min="2833" max="2833" width="17.875" style="353" customWidth="1"/>
    <col min="2834" max="2834" width="27.625" style="353" customWidth="1"/>
    <col min="2835" max="2835" width="18" style="353" customWidth="1"/>
    <col min="2836" max="3072" width="9" style="353"/>
    <col min="3073" max="3073" width="2.625" style="353" customWidth="1"/>
    <col min="3074" max="3074" width="5.125" style="353" customWidth="1"/>
    <col min="3075" max="3076" width="11.625" style="353" customWidth="1"/>
    <col min="3077" max="3077" width="39.125" style="353" bestFit="1" customWidth="1"/>
    <col min="3078" max="3080" width="9.25" style="353" bestFit="1" customWidth="1"/>
    <col min="3081" max="3081" width="13.375" style="353" customWidth="1"/>
    <col min="3082" max="3082" width="13" style="353" bestFit="1" customWidth="1"/>
    <col min="3083" max="3083" width="17.375" style="353" customWidth="1"/>
    <col min="3084" max="3084" width="32.25" style="353" bestFit="1" customWidth="1"/>
    <col min="3085" max="3085" width="13.5" style="353" bestFit="1" customWidth="1"/>
    <col min="3086" max="3086" width="23" style="353" bestFit="1" customWidth="1"/>
    <col min="3087" max="3087" width="13.125" style="353" customWidth="1"/>
    <col min="3088" max="3088" width="13.25" style="353" customWidth="1"/>
    <col min="3089" max="3089" width="17.875" style="353" customWidth="1"/>
    <col min="3090" max="3090" width="27.625" style="353" customWidth="1"/>
    <col min="3091" max="3091" width="18" style="353" customWidth="1"/>
    <col min="3092" max="3328" width="9" style="353"/>
    <col min="3329" max="3329" width="2.625" style="353" customWidth="1"/>
    <col min="3330" max="3330" width="5.125" style="353" customWidth="1"/>
    <col min="3331" max="3332" width="11.625" style="353" customWidth="1"/>
    <col min="3333" max="3333" width="39.125" style="353" bestFit="1" customWidth="1"/>
    <col min="3334" max="3336" width="9.25" style="353" bestFit="1" customWidth="1"/>
    <col min="3337" max="3337" width="13.375" style="353" customWidth="1"/>
    <col min="3338" max="3338" width="13" style="353" bestFit="1" customWidth="1"/>
    <col min="3339" max="3339" width="17.375" style="353" customWidth="1"/>
    <col min="3340" max="3340" width="32.25" style="353" bestFit="1" customWidth="1"/>
    <col min="3341" max="3341" width="13.5" style="353" bestFit="1" customWidth="1"/>
    <col min="3342" max="3342" width="23" style="353" bestFit="1" customWidth="1"/>
    <col min="3343" max="3343" width="13.125" style="353" customWidth="1"/>
    <col min="3344" max="3344" width="13.25" style="353" customWidth="1"/>
    <col min="3345" max="3345" width="17.875" style="353" customWidth="1"/>
    <col min="3346" max="3346" width="27.625" style="353" customWidth="1"/>
    <col min="3347" max="3347" width="18" style="353" customWidth="1"/>
    <col min="3348" max="3584" width="9" style="353"/>
    <col min="3585" max="3585" width="2.625" style="353" customWidth="1"/>
    <col min="3586" max="3586" width="5.125" style="353" customWidth="1"/>
    <col min="3587" max="3588" width="11.625" style="353" customWidth="1"/>
    <col min="3589" max="3589" width="39.125" style="353" bestFit="1" customWidth="1"/>
    <col min="3590" max="3592" width="9.25" style="353" bestFit="1" customWidth="1"/>
    <col min="3593" max="3593" width="13.375" style="353" customWidth="1"/>
    <col min="3594" max="3594" width="13" style="353" bestFit="1" customWidth="1"/>
    <col min="3595" max="3595" width="17.375" style="353" customWidth="1"/>
    <col min="3596" max="3596" width="32.25" style="353" bestFit="1" customWidth="1"/>
    <col min="3597" max="3597" width="13.5" style="353" bestFit="1" customWidth="1"/>
    <col min="3598" max="3598" width="23" style="353" bestFit="1" customWidth="1"/>
    <col min="3599" max="3599" width="13.125" style="353" customWidth="1"/>
    <col min="3600" max="3600" width="13.25" style="353" customWidth="1"/>
    <col min="3601" max="3601" width="17.875" style="353" customWidth="1"/>
    <col min="3602" max="3602" width="27.625" style="353" customWidth="1"/>
    <col min="3603" max="3603" width="18" style="353" customWidth="1"/>
    <col min="3604" max="3840" width="9" style="353"/>
    <col min="3841" max="3841" width="2.625" style="353" customWidth="1"/>
    <col min="3842" max="3842" width="5.125" style="353" customWidth="1"/>
    <col min="3843" max="3844" width="11.625" style="353" customWidth="1"/>
    <col min="3845" max="3845" width="39.125" style="353" bestFit="1" customWidth="1"/>
    <col min="3846" max="3848" width="9.25" style="353" bestFit="1" customWidth="1"/>
    <col min="3849" max="3849" width="13.375" style="353" customWidth="1"/>
    <col min="3850" max="3850" width="13" style="353" bestFit="1" customWidth="1"/>
    <col min="3851" max="3851" width="17.375" style="353" customWidth="1"/>
    <col min="3852" max="3852" width="32.25" style="353" bestFit="1" customWidth="1"/>
    <col min="3853" max="3853" width="13.5" style="353" bestFit="1" customWidth="1"/>
    <col min="3854" max="3854" width="23" style="353" bestFit="1" customWidth="1"/>
    <col min="3855" max="3855" width="13.125" style="353" customWidth="1"/>
    <col min="3856" max="3856" width="13.25" style="353" customWidth="1"/>
    <col min="3857" max="3857" width="17.875" style="353" customWidth="1"/>
    <col min="3858" max="3858" width="27.625" style="353" customWidth="1"/>
    <col min="3859" max="3859" width="18" style="353" customWidth="1"/>
    <col min="3860" max="4096" width="9" style="353"/>
    <col min="4097" max="4097" width="2.625" style="353" customWidth="1"/>
    <col min="4098" max="4098" width="5.125" style="353" customWidth="1"/>
    <col min="4099" max="4100" width="11.625" style="353" customWidth="1"/>
    <col min="4101" max="4101" width="39.125" style="353" bestFit="1" customWidth="1"/>
    <col min="4102" max="4104" width="9.25" style="353" bestFit="1" customWidth="1"/>
    <col min="4105" max="4105" width="13.375" style="353" customWidth="1"/>
    <col min="4106" max="4106" width="13" style="353" bestFit="1" customWidth="1"/>
    <col min="4107" max="4107" width="17.375" style="353" customWidth="1"/>
    <col min="4108" max="4108" width="32.25" style="353" bestFit="1" customWidth="1"/>
    <col min="4109" max="4109" width="13.5" style="353" bestFit="1" customWidth="1"/>
    <col min="4110" max="4110" width="23" style="353" bestFit="1" customWidth="1"/>
    <col min="4111" max="4111" width="13.125" style="353" customWidth="1"/>
    <col min="4112" max="4112" width="13.25" style="353" customWidth="1"/>
    <col min="4113" max="4113" width="17.875" style="353" customWidth="1"/>
    <col min="4114" max="4114" width="27.625" style="353" customWidth="1"/>
    <col min="4115" max="4115" width="18" style="353" customWidth="1"/>
    <col min="4116" max="4352" width="9" style="353"/>
    <col min="4353" max="4353" width="2.625" style="353" customWidth="1"/>
    <col min="4354" max="4354" width="5.125" style="353" customWidth="1"/>
    <col min="4355" max="4356" width="11.625" style="353" customWidth="1"/>
    <col min="4357" max="4357" width="39.125" style="353" bestFit="1" customWidth="1"/>
    <col min="4358" max="4360" width="9.25" style="353" bestFit="1" customWidth="1"/>
    <col min="4361" max="4361" width="13.375" style="353" customWidth="1"/>
    <col min="4362" max="4362" width="13" style="353" bestFit="1" customWidth="1"/>
    <col min="4363" max="4363" width="17.375" style="353" customWidth="1"/>
    <col min="4364" max="4364" width="32.25" style="353" bestFit="1" customWidth="1"/>
    <col min="4365" max="4365" width="13.5" style="353" bestFit="1" customWidth="1"/>
    <col min="4366" max="4366" width="23" style="353" bestFit="1" customWidth="1"/>
    <col min="4367" max="4367" width="13.125" style="353" customWidth="1"/>
    <col min="4368" max="4368" width="13.25" style="353" customWidth="1"/>
    <col min="4369" max="4369" width="17.875" style="353" customWidth="1"/>
    <col min="4370" max="4370" width="27.625" style="353" customWidth="1"/>
    <col min="4371" max="4371" width="18" style="353" customWidth="1"/>
    <col min="4372" max="4608" width="9" style="353"/>
    <col min="4609" max="4609" width="2.625" style="353" customWidth="1"/>
    <col min="4610" max="4610" width="5.125" style="353" customWidth="1"/>
    <col min="4611" max="4612" width="11.625" style="353" customWidth="1"/>
    <col min="4613" max="4613" width="39.125" style="353" bestFit="1" customWidth="1"/>
    <col min="4614" max="4616" width="9.25" style="353" bestFit="1" customWidth="1"/>
    <col min="4617" max="4617" width="13.375" style="353" customWidth="1"/>
    <col min="4618" max="4618" width="13" style="353" bestFit="1" customWidth="1"/>
    <col min="4619" max="4619" width="17.375" style="353" customWidth="1"/>
    <col min="4620" max="4620" width="32.25" style="353" bestFit="1" customWidth="1"/>
    <col min="4621" max="4621" width="13.5" style="353" bestFit="1" customWidth="1"/>
    <col min="4622" max="4622" width="23" style="353" bestFit="1" customWidth="1"/>
    <col min="4623" max="4623" width="13.125" style="353" customWidth="1"/>
    <col min="4624" max="4624" width="13.25" style="353" customWidth="1"/>
    <col min="4625" max="4625" width="17.875" style="353" customWidth="1"/>
    <col min="4626" max="4626" width="27.625" style="353" customWidth="1"/>
    <col min="4627" max="4627" width="18" style="353" customWidth="1"/>
    <col min="4628" max="4864" width="9" style="353"/>
    <col min="4865" max="4865" width="2.625" style="353" customWidth="1"/>
    <col min="4866" max="4866" width="5.125" style="353" customWidth="1"/>
    <col min="4867" max="4868" width="11.625" style="353" customWidth="1"/>
    <col min="4869" max="4869" width="39.125" style="353" bestFit="1" customWidth="1"/>
    <col min="4870" max="4872" width="9.25" style="353" bestFit="1" customWidth="1"/>
    <col min="4873" max="4873" width="13.375" style="353" customWidth="1"/>
    <col min="4874" max="4874" width="13" style="353" bestFit="1" customWidth="1"/>
    <col min="4875" max="4875" width="17.375" style="353" customWidth="1"/>
    <col min="4876" max="4876" width="32.25" style="353" bestFit="1" customWidth="1"/>
    <col min="4877" max="4877" width="13.5" style="353" bestFit="1" customWidth="1"/>
    <col min="4878" max="4878" width="23" style="353" bestFit="1" customWidth="1"/>
    <col min="4879" max="4879" width="13.125" style="353" customWidth="1"/>
    <col min="4880" max="4880" width="13.25" style="353" customWidth="1"/>
    <col min="4881" max="4881" width="17.875" style="353" customWidth="1"/>
    <col min="4882" max="4882" width="27.625" style="353" customWidth="1"/>
    <col min="4883" max="4883" width="18" style="353" customWidth="1"/>
    <col min="4884" max="5120" width="9" style="353"/>
    <col min="5121" max="5121" width="2.625" style="353" customWidth="1"/>
    <col min="5122" max="5122" width="5.125" style="353" customWidth="1"/>
    <col min="5123" max="5124" width="11.625" style="353" customWidth="1"/>
    <col min="5125" max="5125" width="39.125" style="353" bestFit="1" customWidth="1"/>
    <col min="5126" max="5128" width="9.25" style="353" bestFit="1" customWidth="1"/>
    <col min="5129" max="5129" width="13.375" style="353" customWidth="1"/>
    <col min="5130" max="5130" width="13" style="353" bestFit="1" customWidth="1"/>
    <col min="5131" max="5131" width="17.375" style="353" customWidth="1"/>
    <col min="5132" max="5132" width="32.25" style="353" bestFit="1" customWidth="1"/>
    <col min="5133" max="5133" width="13.5" style="353" bestFit="1" customWidth="1"/>
    <col min="5134" max="5134" width="23" style="353" bestFit="1" customWidth="1"/>
    <col min="5135" max="5135" width="13.125" style="353" customWidth="1"/>
    <col min="5136" max="5136" width="13.25" style="353" customWidth="1"/>
    <col min="5137" max="5137" width="17.875" style="353" customWidth="1"/>
    <col min="5138" max="5138" width="27.625" style="353" customWidth="1"/>
    <col min="5139" max="5139" width="18" style="353" customWidth="1"/>
    <col min="5140" max="5376" width="9" style="353"/>
    <col min="5377" max="5377" width="2.625" style="353" customWidth="1"/>
    <col min="5378" max="5378" width="5.125" style="353" customWidth="1"/>
    <col min="5379" max="5380" width="11.625" style="353" customWidth="1"/>
    <col min="5381" max="5381" width="39.125" style="353" bestFit="1" customWidth="1"/>
    <col min="5382" max="5384" width="9.25" style="353" bestFit="1" customWidth="1"/>
    <col min="5385" max="5385" width="13.375" style="353" customWidth="1"/>
    <col min="5386" max="5386" width="13" style="353" bestFit="1" customWidth="1"/>
    <col min="5387" max="5387" width="17.375" style="353" customWidth="1"/>
    <col min="5388" max="5388" width="32.25" style="353" bestFit="1" customWidth="1"/>
    <col min="5389" max="5389" width="13.5" style="353" bestFit="1" customWidth="1"/>
    <col min="5390" max="5390" width="23" style="353" bestFit="1" customWidth="1"/>
    <col min="5391" max="5391" width="13.125" style="353" customWidth="1"/>
    <col min="5392" max="5392" width="13.25" style="353" customWidth="1"/>
    <col min="5393" max="5393" width="17.875" style="353" customWidth="1"/>
    <col min="5394" max="5394" width="27.625" style="353" customWidth="1"/>
    <col min="5395" max="5395" width="18" style="353" customWidth="1"/>
    <col min="5396" max="5632" width="9" style="353"/>
    <col min="5633" max="5633" width="2.625" style="353" customWidth="1"/>
    <col min="5634" max="5634" width="5.125" style="353" customWidth="1"/>
    <col min="5635" max="5636" width="11.625" style="353" customWidth="1"/>
    <col min="5637" max="5637" width="39.125" style="353" bestFit="1" customWidth="1"/>
    <col min="5638" max="5640" width="9.25" style="353" bestFit="1" customWidth="1"/>
    <col min="5641" max="5641" width="13.375" style="353" customWidth="1"/>
    <col min="5642" max="5642" width="13" style="353" bestFit="1" customWidth="1"/>
    <col min="5643" max="5643" width="17.375" style="353" customWidth="1"/>
    <col min="5644" max="5644" width="32.25" style="353" bestFit="1" customWidth="1"/>
    <col min="5645" max="5645" width="13.5" style="353" bestFit="1" customWidth="1"/>
    <col min="5646" max="5646" width="23" style="353" bestFit="1" customWidth="1"/>
    <col min="5647" max="5647" width="13.125" style="353" customWidth="1"/>
    <col min="5648" max="5648" width="13.25" style="353" customWidth="1"/>
    <col min="5649" max="5649" width="17.875" style="353" customWidth="1"/>
    <col min="5650" max="5650" width="27.625" style="353" customWidth="1"/>
    <col min="5651" max="5651" width="18" style="353" customWidth="1"/>
    <col min="5652" max="5888" width="9" style="353"/>
    <col min="5889" max="5889" width="2.625" style="353" customWidth="1"/>
    <col min="5890" max="5890" width="5.125" style="353" customWidth="1"/>
    <col min="5891" max="5892" width="11.625" style="353" customWidth="1"/>
    <col min="5893" max="5893" width="39.125" style="353" bestFit="1" customWidth="1"/>
    <col min="5894" max="5896" width="9.25" style="353" bestFit="1" customWidth="1"/>
    <col min="5897" max="5897" width="13.375" style="353" customWidth="1"/>
    <col min="5898" max="5898" width="13" style="353" bestFit="1" customWidth="1"/>
    <col min="5899" max="5899" width="17.375" style="353" customWidth="1"/>
    <col min="5900" max="5900" width="32.25" style="353" bestFit="1" customWidth="1"/>
    <col min="5901" max="5901" width="13.5" style="353" bestFit="1" customWidth="1"/>
    <col min="5902" max="5902" width="23" style="353" bestFit="1" customWidth="1"/>
    <col min="5903" max="5903" width="13.125" style="353" customWidth="1"/>
    <col min="5904" max="5904" width="13.25" style="353" customWidth="1"/>
    <col min="5905" max="5905" width="17.875" style="353" customWidth="1"/>
    <col min="5906" max="5906" width="27.625" style="353" customWidth="1"/>
    <col min="5907" max="5907" width="18" style="353" customWidth="1"/>
    <col min="5908" max="6144" width="9" style="353"/>
    <col min="6145" max="6145" width="2.625" style="353" customWidth="1"/>
    <col min="6146" max="6146" width="5.125" style="353" customWidth="1"/>
    <col min="6147" max="6148" width="11.625" style="353" customWidth="1"/>
    <col min="6149" max="6149" width="39.125" style="353" bestFit="1" customWidth="1"/>
    <col min="6150" max="6152" width="9.25" style="353" bestFit="1" customWidth="1"/>
    <col min="6153" max="6153" width="13.375" style="353" customWidth="1"/>
    <col min="6154" max="6154" width="13" style="353" bestFit="1" customWidth="1"/>
    <col min="6155" max="6155" width="17.375" style="353" customWidth="1"/>
    <col min="6156" max="6156" width="32.25" style="353" bestFit="1" customWidth="1"/>
    <col min="6157" max="6157" width="13.5" style="353" bestFit="1" customWidth="1"/>
    <col min="6158" max="6158" width="23" style="353" bestFit="1" customWidth="1"/>
    <col min="6159" max="6159" width="13.125" style="353" customWidth="1"/>
    <col min="6160" max="6160" width="13.25" style="353" customWidth="1"/>
    <col min="6161" max="6161" width="17.875" style="353" customWidth="1"/>
    <col min="6162" max="6162" width="27.625" style="353" customWidth="1"/>
    <col min="6163" max="6163" width="18" style="353" customWidth="1"/>
    <col min="6164" max="6400" width="9" style="353"/>
    <col min="6401" max="6401" width="2.625" style="353" customWidth="1"/>
    <col min="6402" max="6402" width="5.125" style="353" customWidth="1"/>
    <col min="6403" max="6404" width="11.625" style="353" customWidth="1"/>
    <col min="6405" max="6405" width="39.125" style="353" bestFit="1" customWidth="1"/>
    <col min="6406" max="6408" width="9.25" style="353" bestFit="1" customWidth="1"/>
    <col min="6409" max="6409" width="13.375" style="353" customWidth="1"/>
    <col min="6410" max="6410" width="13" style="353" bestFit="1" customWidth="1"/>
    <col min="6411" max="6411" width="17.375" style="353" customWidth="1"/>
    <col min="6412" max="6412" width="32.25" style="353" bestFit="1" customWidth="1"/>
    <col min="6413" max="6413" width="13.5" style="353" bestFit="1" customWidth="1"/>
    <col min="6414" max="6414" width="23" style="353" bestFit="1" customWidth="1"/>
    <col min="6415" max="6415" width="13.125" style="353" customWidth="1"/>
    <col min="6416" max="6416" width="13.25" style="353" customWidth="1"/>
    <col min="6417" max="6417" width="17.875" style="353" customWidth="1"/>
    <col min="6418" max="6418" width="27.625" style="353" customWidth="1"/>
    <col min="6419" max="6419" width="18" style="353" customWidth="1"/>
    <col min="6420" max="6656" width="9" style="353"/>
    <col min="6657" max="6657" width="2.625" style="353" customWidth="1"/>
    <col min="6658" max="6658" width="5.125" style="353" customWidth="1"/>
    <col min="6659" max="6660" width="11.625" style="353" customWidth="1"/>
    <col min="6661" max="6661" width="39.125" style="353" bestFit="1" customWidth="1"/>
    <col min="6662" max="6664" width="9.25" style="353" bestFit="1" customWidth="1"/>
    <col min="6665" max="6665" width="13.375" style="353" customWidth="1"/>
    <col min="6666" max="6666" width="13" style="353" bestFit="1" customWidth="1"/>
    <col min="6667" max="6667" width="17.375" style="353" customWidth="1"/>
    <col min="6668" max="6668" width="32.25" style="353" bestFit="1" customWidth="1"/>
    <col min="6669" max="6669" width="13.5" style="353" bestFit="1" customWidth="1"/>
    <col min="6670" max="6670" width="23" style="353" bestFit="1" customWidth="1"/>
    <col min="6671" max="6671" width="13.125" style="353" customWidth="1"/>
    <col min="6672" max="6672" width="13.25" style="353" customWidth="1"/>
    <col min="6673" max="6673" width="17.875" style="353" customWidth="1"/>
    <col min="6674" max="6674" width="27.625" style="353" customWidth="1"/>
    <col min="6675" max="6675" width="18" style="353" customWidth="1"/>
    <col min="6676" max="6912" width="9" style="353"/>
    <col min="6913" max="6913" width="2.625" style="353" customWidth="1"/>
    <col min="6914" max="6914" width="5.125" style="353" customWidth="1"/>
    <col min="6915" max="6916" width="11.625" style="353" customWidth="1"/>
    <col min="6917" max="6917" width="39.125" style="353" bestFit="1" customWidth="1"/>
    <col min="6918" max="6920" width="9.25" style="353" bestFit="1" customWidth="1"/>
    <col min="6921" max="6921" width="13.375" style="353" customWidth="1"/>
    <col min="6922" max="6922" width="13" style="353" bestFit="1" customWidth="1"/>
    <col min="6923" max="6923" width="17.375" style="353" customWidth="1"/>
    <col min="6924" max="6924" width="32.25" style="353" bestFit="1" customWidth="1"/>
    <col min="6925" max="6925" width="13.5" style="353" bestFit="1" customWidth="1"/>
    <col min="6926" max="6926" width="23" style="353" bestFit="1" customWidth="1"/>
    <col min="6927" max="6927" width="13.125" style="353" customWidth="1"/>
    <col min="6928" max="6928" width="13.25" style="353" customWidth="1"/>
    <col min="6929" max="6929" width="17.875" style="353" customWidth="1"/>
    <col min="6930" max="6930" width="27.625" style="353" customWidth="1"/>
    <col min="6931" max="6931" width="18" style="353" customWidth="1"/>
    <col min="6932" max="7168" width="9" style="353"/>
    <col min="7169" max="7169" width="2.625" style="353" customWidth="1"/>
    <col min="7170" max="7170" width="5.125" style="353" customWidth="1"/>
    <col min="7171" max="7172" width="11.625" style="353" customWidth="1"/>
    <col min="7173" max="7173" width="39.125" style="353" bestFit="1" customWidth="1"/>
    <col min="7174" max="7176" width="9.25" style="353" bestFit="1" customWidth="1"/>
    <col min="7177" max="7177" width="13.375" style="353" customWidth="1"/>
    <col min="7178" max="7178" width="13" style="353" bestFit="1" customWidth="1"/>
    <col min="7179" max="7179" width="17.375" style="353" customWidth="1"/>
    <col min="7180" max="7180" width="32.25" style="353" bestFit="1" customWidth="1"/>
    <col min="7181" max="7181" width="13.5" style="353" bestFit="1" customWidth="1"/>
    <col min="7182" max="7182" width="23" style="353" bestFit="1" customWidth="1"/>
    <col min="7183" max="7183" width="13.125" style="353" customWidth="1"/>
    <col min="7184" max="7184" width="13.25" style="353" customWidth="1"/>
    <col min="7185" max="7185" width="17.875" style="353" customWidth="1"/>
    <col min="7186" max="7186" width="27.625" style="353" customWidth="1"/>
    <col min="7187" max="7187" width="18" style="353" customWidth="1"/>
    <col min="7188" max="7424" width="9" style="353"/>
    <col min="7425" max="7425" width="2.625" style="353" customWidth="1"/>
    <col min="7426" max="7426" width="5.125" style="353" customWidth="1"/>
    <col min="7427" max="7428" width="11.625" style="353" customWidth="1"/>
    <col min="7429" max="7429" width="39.125" style="353" bestFit="1" customWidth="1"/>
    <col min="7430" max="7432" width="9.25" style="353" bestFit="1" customWidth="1"/>
    <col min="7433" max="7433" width="13.375" style="353" customWidth="1"/>
    <col min="7434" max="7434" width="13" style="353" bestFit="1" customWidth="1"/>
    <col min="7435" max="7435" width="17.375" style="353" customWidth="1"/>
    <col min="7436" max="7436" width="32.25" style="353" bestFit="1" customWidth="1"/>
    <col min="7437" max="7437" width="13.5" style="353" bestFit="1" customWidth="1"/>
    <col min="7438" max="7438" width="23" style="353" bestFit="1" customWidth="1"/>
    <col min="7439" max="7439" width="13.125" style="353" customWidth="1"/>
    <col min="7440" max="7440" width="13.25" style="353" customWidth="1"/>
    <col min="7441" max="7441" width="17.875" style="353" customWidth="1"/>
    <col min="7442" max="7442" width="27.625" style="353" customWidth="1"/>
    <col min="7443" max="7443" width="18" style="353" customWidth="1"/>
    <col min="7444" max="7680" width="9" style="353"/>
    <col min="7681" max="7681" width="2.625" style="353" customWidth="1"/>
    <col min="7682" max="7682" width="5.125" style="353" customWidth="1"/>
    <col min="7683" max="7684" width="11.625" style="353" customWidth="1"/>
    <col min="7685" max="7685" width="39.125" style="353" bestFit="1" customWidth="1"/>
    <col min="7686" max="7688" width="9.25" style="353" bestFit="1" customWidth="1"/>
    <col min="7689" max="7689" width="13.375" style="353" customWidth="1"/>
    <col min="7690" max="7690" width="13" style="353" bestFit="1" customWidth="1"/>
    <col min="7691" max="7691" width="17.375" style="353" customWidth="1"/>
    <col min="7692" max="7692" width="32.25" style="353" bestFit="1" customWidth="1"/>
    <col min="7693" max="7693" width="13.5" style="353" bestFit="1" customWidth="1"/>
    <col min="7694" max="7694" width="23" style="353" bestFit="1" customWidth="1"/>
    <col min="7695" max="7695" width="13.125" style="353" customWidth="1"/>
    <col min="7696" max="7696" width="13.25" style="353" customWidth="1"/>
    <col min="7697" max="7697" width="17.875" style="353" customWidth="1"/>
    <col min="7698" max="7698" width="27.625" style="353" customWidth="1"/>
    <col min="7699" max="7699" width="18" style="353" customWidth="1"/>
    <col min="7700" max="7936" width="9" style="353"/>
    <col min="7937" max="7937" width="2.625" style="353" customWidth="1"/>
    <col min="7938" max="7938" width="5.125" style="353" customWidth="1"/>
    <col min="7939" max="7940" width="11.625" style="353" customWidth="1"/>
    <col min="7941" max="7941" width="39.125" style="353" bestFit="1" customWidth="1"/>
    <col min="7942" max="7944" width="9.25" style="353" bestFit="1" customWidth="1"/>
    <col min="7945" max="7945" width="13.375" style="353" customWidth="1"/>
    <col min="7946" max="7946" width="13" style="353" bestFit="1" customWidth="1"/>
    <col min="7947" max="7947" width="17.375" style="353" customWidth="1"/>
    <col min="7948" max="7948" width="32.25" style="353" bestFit="1" customWidth="1"/>
    <col min="7949" max="7949" width="13.5" style="353" bestFit="1" customWidth="1"/>
    <col min="7950" max="7950" width="23" style="353" bestFit="1" customWidth="1"/>
    <col min="7951" max="7951" width="13.125" style="353" customWidth="1"/>
    <col min="7952" max="7952" width="13.25" style="353" customWidth="1"/>
    <col min="7953" max="7953" width="17.875" style="353" customWidth="1"/>
    <col min="7954" max="7954" width="27.625" style="353" customWidth="1"/>
    <col min="7955" max="7955" width="18" style="353" customWidth="1"/>
    <col min="7956" max="8192" width="9" style="353"/>
    <col min="8193" max="8193" width="2.625" style="353" customWidth="1"/>
    <col min="8194" max="8194" width="5.125" style="353" customWidth="1"/>
    <col min="8195" max="8196" width="11.625" style="353" customWidth="1"/>
    <col min="8197" max="8197" width="39.125" style="353" bestFit="1" customWidth="1"/>
    <col min="8198" max="8200" width="9.25" style="353" bestFit="1" customWidth="1"/>
    <col min="8201" max="8201" width="13.375" style="353" customWidth="1"/>
    <col min="8202" max="8202" width="13" style="353" bestFit="1" customWidth="1"/>
    <col min="8203" max="8203" width="17.375" style="353" customWidth="1"/>
    <col min="8204" max="8204" width="32.25" style="353" bestFit="1" customWidth="1"/>
    <col min="8205" max="8205" width="13.5" style="353" bestFit="1" customWidth="1"/>
    <col min="8206" max="8206" width="23" style="353" bestFit="1" customWidth="1"/>
    <col min="8207" max="8207" width="13.125" style="353" customWidth="1"/>
    <col min="8208" max="8208" width="13.25" style="353" customWidth="1"/>
    <col min="8209" max="8209" width="17.875" style="353" customWidth="1"/>
    <col min="8210" max="8210" width="27.625" style="353" customWidth="1"/>
    <col min="8211" max="8211" width="18" style="353" customWidth="1"/>
    <col min="8212" max="8448" width="9" style="353"/>
    <col min="8449" max="8449" width="2.625" style="353" customWidth="1"/>
    <col min="8450" max="8450" width="5.125" style="353" customWidth="1"/>
    <col min="8451" max="8452" width="11.625" style="353" customWidth="1"/>
    <col min="8453" max="8453" width="39.125" style="353" bestFit="1" customWidth="1"/>
    <col min="8454" max="8456" width="9.25" style="353" bestFit="1" customWidth="1"/>
    <col min="8457" max="8457" width="13.375" style="353" customWidth="1"/>
    <col min="8458" max="8458" width="13" style="353" bestFit="1" customWidth="1"/>
    <col min="8459" max="8459" width="17.375" style="353" customWidth="1"/>
    <col min="8460" max="8460" width="32.25" style="353" bestFit="1" customWidth="1"/>
    <col min="8461" max="8461" width="13.5" style="353" bestFit="1" customWidth="1"/>
    <col min="8462" max="8462" width="23" style="353" bestFit="1" customWidth="1"/>
    <col min="8463" max="8463" width="13.125" style="353" customWidth="1"/>
    <col min="8464" max="8464" width="13.25" style="353" customWidth="1"/>
    <col min="8465" max="8465" width="17.875" style="353" customWidth="1"/>
    <col min="8466" max="8466" width="27.625" style="353" customWidth="1"/>
    <col min="8467" max="8467" width="18" style="353" customWidth="1"/>
    <col min="8468" max="8704" width="9" style="353"/>
    <col min="8705" max="8705" width="2.625" style="353" customWidth="1"/>
    <col min="8706" max="8706" width="5.125" style="353" customWidth="1"/>
    <col min="8707" max="8708" width="11.625" style="353" customWidth="1"/>
    <col min="8709" max="8709" width="39.125" style="353" bestFit="1" customWidth="1"/>
    <col min="8710" max="8712" width="9.25" style="353" bestFit="1" customWidth="1"/>
    <col min="8713" max="8713" width="13.375" style="353" customWidth="1"/>
    <col min="8714" max="8714" width="13" style="353" bestFit="1" customWidth="1"/>
    <col min="8715" max="8715" width="17.375" style="353" customWidth="1"/>
    <col min="8716" max="8716" width="32.25" style="353" bestFit="1" customWidth="1"/>
    <col min="8717" max="8717" width="13.5" style="353" bestFit="1" customWidth="1"/>
    <col min="8718" max="8718" width="23" style="353" bestFit="1" customWidth="1"/>
    <col min="8719" max="8719" width="13.125" style="353" customWidth="1"/>
    <col min="8720" max="8720" width="13.25" style="353" customWidth="1"/>
    <col min="8721" max="8721" width="17.875" style="353" customWidth="1"/>
    <col min="8722" max="8722" width="27.625" style="353" customWidth="1"/>
    <col min="8723" max="8723" width="18" style="353" customWidth="1"/>
    <col min="8724" max="8960" width="9" style="353"/>
    <col min="8961" max="8961" width="2.625" style="353" customWidth="1"/>
    <col min="8962" max="8962" width="5.125" style="353" customWidth="1"/>
    <col min="8963" max="8964" width="11.625" style="353" customWidth="1"/>
    <col min="8965" max="8965" width="39.125" style="353" bestFit="1" customWidth="1"/>
    <col min="8966" max="8968" width="9.25" style="353" bestFit="1" customWidth="1"/>
    <col min="8969" max="8969" width="13.375" style="353" customWidth="1"/>
    <col min="8970" max="8970" width="13" style="353" bestFit="1" customWidth="1"/>
    <col min="8971" max="8971" width="17.375" style="353" customWidth="1"/>
    <col min="8972" max="8972" width="32.25" style="353" bestFit="1" customWidth="1"/>
    <col min="8973" max="8973" width="13.5" style="353" bestFit="1" customWidth="1"/>
    <col min="8974" max="8974" width="23" style="353" bestFit="1" customWidth="1"/>
    <col min="8975" max="8975" width="13.125" style="353" customWidth="1"/>
    <col min="8976" max="8976" width="13.25" style="353" customWidth="1"/>
    <col min="8977" max="8977" width="17.875" style="353" customWidth="1"/>
    <col min="8978" max="8978" width="27.625" style="353" customWidth="1"/>
    <col min="8979" max="8979" width="18" style="353" customWidth="1"/>
    <col min="8980" max="9216" width="9" style="353"/>
    <col min="9217" max="9217" width="2.625" style="353" customWidth="1"/>
    <col min="9218" max="9218" width="5.125" style="353" customWidth="1"/>
    <col min="9219" max="9220" width="11.625" style="353" customWidth="1"/>
    <col min="9221" max="9221" width="39.125" style="353" bestFit="1" customWidth="1"/>
    <col min="9222" max="9224" width="9.25" style="353" bestFit="1" customWidth="1"/>
    <col min="9225" max="9225" width="13.375" style="353" customWidth="1"/>
    <col min="9226" max="9226" width="13" style="353" bestFit="1" customWidth="1"/>
    <col min="9227" max="9227" width="17.375" style="353" customWidth="1"/>
    <col min="9228" max="9228" width="32.25" style="353" bestFit="1" customWidth="1"/>
    <col min="9229" max="9229" width="13.5" style="353" bestFit="1" customWidth="1"/>
    <col min="9230" max="9230" width="23" style="353" bestFit="1" customWidth="1"/>
    <col min="9231" max="9231" width="13.125" style="353" customWidth="1"/>
    <col min="9232" max="9232" width="13.25" style="353" customWidth="1"/>
    <col min="9233" max="9233" width="17.875" style="353" customWidth="1"/>
    <col min="9234" max="9234" width="27.625" style="353" customWidth="1"/>
    <col min="9235" max="9235" width="18" style="353" customWidth="1"/>
    <col min="9236" max="9472" width="9" style="353"/>
    <col min="9473" max="9473" width="2.625" style="353" customWidth="1"/>
    <col min="9474" max="9474" width="5.125" style="353" customWidth="1"/>
    <col min="9475" max="9476" width="11.625" style="353" customWidth="1"/>
    <col min="9477" max="9477" width="39.125" style="353" bestFit="1" customWidth="1"/>
    <col min="9478" max="9480" width="9.25" style="353" bestFit="1" customWidth="1"/>
    <col min="9481" max="9481" width="13.375" style="353" customWidth="1"/>
    <col min="9482" max="9482" width="13" style="353" bestFit="1" customWidth="1"/>
    <col min="9483" max="9483" width="17.375" style="353" customWidth="1"/>
    <col min="9484" max="9484" width="32.25" style="353" bestFit="1" customWidth="1"/>
    <col min="9485" max="9485" width="13.5" style="353" bestFit="1" customWidth="1"/>
    <col min="9486" max="9486" width="23" style="353" bestFit="1" customWidth="1"/>
    <col min="9487" max="9487" width="13.125" style="353" customWidth="1"/>
    <col min="9488" max="9488" width="13.25" style="353" customWidth="1"/>
    <col min="9489" max="9489" width="17.875" style="353" customWidth="1"/>
    <col min="9490" max="9490" width="27.625" style="353" customWidth="1"/>
    <col min="9491" max="9491" width="18" style="353" customWidth="1"/>
    <col min="9492" max="9728" width="9" style="353"/>
    <col min="9729" max="9729" width="2.625" style="353" customWidth="1"/>
    <col min="9730" max="9730" width="5.125" style="353" customWidth="1"/>
    <col min="9731" max="9732" width="11.625" style="353" customWidth="1"/>
    <col min="9733" max="9733" width="39.125" style="353" bestFit="1" customWidth="1"/>
    <col min="9734" max="9736" width="9.25" style="353" bestFit="1" customWidth="1"/>
    <col min="9737" max="9737" width="13.375" style="353" customWidth="1"/>
    <col min="9738" max="9738" width="13" style="353" bestFit="1" customWidth="1"/>
    <col min="9739" max="9739" width="17.375" style="353" customWidth="1"/>
    <col min="9740" max="9740" width="32.25" style="353" bestFit="1" customWidth="1"/>
    <col min="9741" max="9741" width="13.5" style="353" bestFit="1" customWidth="1"/>
    <col min="9742" max="9742" width="23" style="353" bestFit="1" customWidth="1"/>
    <col min="9743" max="9743" width="13.125" style="353" customWidth="1"/>
    <col min="9744" max="9744" width="13.25" style="353" customWidth="1"/>
    <col min="9745" max="9745" width="17.875" style="353" customWidth="1"/>
    <col min="9746" max="9746" width="27.625" style="353" customWidth="1"/>
    <col min="9747" max="9747" width="18" style="353" customWidth="1"/>
    <col min="9748" max="9984" width="9" style="353"/>
    <col min="9985" max="9985" width="2.625" style="353" customWidth="1"/>
    <col min="9986" max="9986" width="5.125" style="353" customWidth="1"/>
    <col min="9987" max="9988" width="11.625" style="353" customWidth="1"/>
    <col min="9989" max="9989" width="39.125" style="353" bestFit="1" customWidth="1"/>
    <col min="9990" max="9992" width="9.25" style="353" bestFit="1" customWidth="1"/>
    <col min="9993" max="9993" width="13.375" style="353" customWidth="1"/>
    <col min="9994" max="9994" width="13" style="353" bestFit="1" customWidth="1"/>
    <col min="9995" max="9995" width="17.375" style="353" customWidth="1"/>
    <col min="9996" max="9996" width="32.25" style="353" bestFit="1" customWidth="1"/>
    <col min="9997" max="9997" width="13.5" style="353" bestFit="1" customWidth="1"/>
    <col min="9998" max="9998" width="23" style="353" bestFit="1" customWidth="1"/>
    <col min="9999" max="9999" width="13.125" style="353" customWidth="1"/>
    <col min="10000" max="10000" width="13.25" style="353" customWidth="1"/>
    <col min="10001" max="10001" width="17.875" style="353" customWidth="1"/>
    <col min="10002" max="10002" width="27.625" style="353" customWidth="1"/>
    <col min="10003" max="10003" width="18" style="353" customWidth="1"/>
    <col min="10004" max="10240" width="9" style="353"/>
    <col min="10241" max="10241" width="2.625" style="353" customWidth="1"/>
    <col min="10242" max="10242" width="5.125" style="353" customWidth="1"/>
    <col min="10243" max="10244" width="11.625" style="353" customWidth="1"/>
    <col min="10245" max="10245" width="39.125" style="353" bestFit="1" customWidth="1"/>
    <col min="10246" max="10248" width="9.25" style="353" bestFit="1" customWidth="1"/>
    <col min="10249" max="10249" width="13.375" style="353" customWidth="1"/>
    <col min="10250" max="10250" width="13" style="353" bestFit="1" customWidth="1"/>
    <col min="10251" max="10251" width="17.375" style="353" customWidth="1"/>
    <col min="10252" max="10252" width="32.25" style="353" bestFit="1" customWidth="1"/>
    <col min="10253" max="10253" width="13.5" style="353" bestFit="1" customWidth="1"/>
    <col min="10254" max="10254" width="23" style="353" bestFit="1" customWidth="1"/>
    <col min="10255" max="10255" width="13.125" style="353" customWidth="1"/>
    <col min="10256" max="10256" width="13.25" style="353" customWidth="1"/>
    <col min="10257" max="10257" width="17.875" style="353" customWidth="1"/>
    <col min="10258" max="10258" width="27.625" style="353" customWidth="1"/>
    <col min="10259" max="10259" width="18" style="353" customWidth="1"/>
    <col min="10260" max="10496" width="9" style="353"/>
    <col min="10497" max="10497" width="2.625" style="353" customWidth="1"/>
    <col min="10498" max="10498" width="5.125" style="353" customWidth="1"/>
    <col min="10499" max="10500" width="11.625" style="353" customWidth="1"/>
    <col min="10501" max="10501" width="39.125" style="353" bestFit="1" customWidth="1"/>
    <col min="10502" max="10504" width="9.25" style="353" bestFit="1" customWidth="1"/>
    <col min="10505" max="10505" width="13.375" style="353" customWidth="1"/>
    <col min="10506" max="10506" width="13" style="353" bestFit="1" customWidth="1"/>
    <col min="10507" max="10507" width="17.375" style="353" customWidth="1"/>
    <col min="10508" max="10508" width="32.25" style="353" bestFit="1" customWidth="1"/>
    <col min="10509" max="10509" width="13.5" style="353" bestFit="1" customWidth="1"/>
    <col min="10510" max="10510" width="23" style="353" bestFit="1" customWidth="1"/>
    <col min="10511" max="10511" width="13.125" style="353" customWidth="1"/>
    <col min="10512" max="10512" width="13.25" style="353" customWidth="1"/>
    <col min="10513" max="10513" width="17.875" style="353" customWidth="1"/>
    <col min="10514" max="10514" width="27.625" style="353" customWidth="1"/>
    <col min="10515" max="10515" width="18" style="353" customWidth="1"/>
    <col min="10516" max="10752" width="9" style="353"/>
    <col min="10753" max="10753" width="2.625" style="353" customWidth="1"/>
    <col min="10754" max="10754" width="5.125" style="353" customWidth="1"/>
    <col min="10755" max="10756" width="11.625" style="353" customWidth="1"/>
    <col min="10757" max="10757" width="39.125" style="353" bestFit="1" customWidth="1"/>
    <col min="10758" max="10760" width="9.25" style="353" bestFit="1" customWidth="1"/>
    <col min="10761" max="10761" width="13.375" style="353" customWidth="1"/>
    <col min="10762" max="10762" width="13" style="353" bestFit="1" customWidth="1"/>
    <col min="10763" max="10763" width="17.375" style="353" customWidth="1"/>
    <col min="10764" max="10764" width="32.25" style="353" bestFit="1" customWidth="1"/>
    <col min="10765" max="10765" width="13.5" style="353" bestFit="1" customWidth="1"/>
    <col min="10766" max="10766" width="23" style="353" bestFit="1" customWidth="1"/>
    <col min="10767" max="10767" width="13.125" style="353" customWidth="1"/>
    <col min="10768" max="10768" width="13.25" style="353" customWidth="1"/>
    <col min="10769" max="10769" width="17.875" style="353" customWidth="1"/>
    <col min="10770" max="10770" width="27.625" style="353" customWidth="1"/>
    <col min="10771" max="10771" width="18" style="353" customWidth="1"/>
    <col min="10772" max="11008" width="9" style="353"/>
    <col min="11009" max="11009" width="2.625" style="353" customWidth="1"/>
    <col min="11010" max="11010" width="5.125" style="353" customWidth="1"/>
    <col min="11011" max="11012" width="11.625" style="353" customWidth="1"/>
    <col min="11013" max="11013" width="39.125" style="353" bestFit="1" customWidth="1"/>
    <col min="11014" max="11016" width="9.25" style="353" bestFit="1" customWidth="1"/>
    <col min="11017" max="11017" width="13.375" style="353" customWidth="1"/>
    <col min="11018" max="11018" width="13" style="353" bestFit="1" customWidth="1"/>
    <col min="11019" max="11019" width="17.375" style="353" customWidth="1"/>
    <col min="11020" max="11020" width="32.25" style="353" bestFit="1" customWidth="1"/>
    <col min="11021" max="11021" width="13.5" style="353" bestFit="1" customWidth="1"/>
    <col min="11022" max="11022" width="23" style="353" bestFit="1" customWidth="1"/>
    <col min="11023" max="11023" width="13.125" style="353" customWidth="1"/>
    <col min="11024" max="11024" width="13.25" style="353" customWidth="1"/>
    <col min="11025" max="11025" width="17.875" style="353" customWidth="1"/>
    <col min="11026" max="11026" width="27.625" style="353" customWidth="1"/>
    <col min="11027" max="11027" width="18" style="353" customWidth="1"/>
    <col min="11028" max="11264" width="9" style="353"/>
    <col min="11265" max="11265" width="2.625" style="353" customWidth="1"/>
    <col min="11266" max="11266" width="5.125" style="353" customWidth="1"/>
    <col min="11267" max="11268" width="11.625" style="353" customWidth="1"/>
    <col min="11269" max="11269" width="39.125" style="353" bestFit="1" customWidth="1"/>
    <col min="11270" max="11272" width="9.25" style="353" bestFit="1" customWidth="1"/>
    <col min="11273" max="11273" width="13.375" style="353" customWidth="1"/>
    <col min="11274" max="11274" width="13" style="353" bestFit="1" customWidth="1"/>
    <col min="11275" max="11275" width="17.375" style="353" customWidth="1"/>
    <col min="11276" max="11276" width="32.25" style="353" bestFit="1" customWidth="1"/>
    <col min="11277" max="11277" width="13.5" style="353" bestFit="1" customWidth="1"/>
    <col min="11278" max="11278" width="23" style="353" bestFit="1" customWidth="1"/>
    <col min="11279" max="11279" width="13.125" style="353" customWidth="1"/>
    <col min="11280" max="11280" width="13.25" style="353" customWidth="1"/>
    <col min="11281" max="11281" width="17.875" style="353" customWidth="1"/>
    <col min="11282" max="11282" width="27.625" style="353" customWidth="1"/>
    <col min="11283" max="11283" width="18" style="353" customWidth="1"/>
    <col min="11284" max="11520" width="9" style="353"/>
    <col min="11521" max="11521" width="2.625" style="353" customWidth="1"/>
    <col min="11522" max="11522" width="5.125" style="353" customWidth="1"/>
    <col min="11523" max="11524" width="11.625" style="353" customWidth="1"/>
    <col min="11525" max="11525" width="39.125" style="353" bestFit="1" customWidth="1"/>
    <col min="11526" max="11528" width="9.25" style="353" bestFit="1" customWidth="1"/>
    <col min="11529" max="11529" width="13.375" style="353" customWidth="1"/>
    <col min="11530" max="11530" width="13" style="353" bestFit="1" customWidth="1"/>
    <col min="11531" max="11531" width="17.375" style="353" customWidth="1"/>
    <col min="11532" max="11532" width="32.25" style="353" bestFit="1" customWidth="1"/>
    <col min="11533" max="11533" width="13.5" style="353" bestFit="1" customWidth="1"/>
    <col min="11534" max="11534" width="23" style="353" bestFit="1" customWidth="1"/>
    <col min="11535" max="11535" width="13.125" style="353" customWidth="1"/>
    <col min="11536" max="11536" width="13.25" style="353" customWidth="1"/>
    <col min="11537" max="11537" width="17.875" style="353" customWidth="1"/>
    <col min="11538" max="11538" width="27.625" style="353" customWidth="1"/>
    <col min="11539" max="11539" width="18" style="353" customWidth="1"/>
    <col min="11540" max="11776" width="9" style="353"/>
    <col min="11777" max="11777" width="2.625" style="353" customWidth="1"/>
    <col min="11778" max="11778" width="5.125" style="353" customWidth="1"/>
    <col min="11779" max="11780" width="11.625" style="353" customWidth="1"/>
    <col min="11781" max="11781" width="39.125" style="353" bestFit="1" customWidth="1"/>
    <col min="11782" max="11784" width="9.25" style="353" bestFit="1" customWidth="1"/>
    <col min="11785" max="11785" width="13.375" style="353" customWidth="1"/>
    <col min="11786" max="11786" width="13" style="353" bestFit="1" customWidth="1"/>
    <col min="11787" max="11787" width="17.375" style="353" customWidth="1"/>
    <col min="11788" max="11788" width="32.25" style="353" bestFit="1" customWidth="1"/>
    <col min="11789" max="11789" width="13.5" style="353" bestFit="1" customWidth="1"/>
    <col min="11790" max="11790" width="23" style="353" bestFit="1" customWidth="1"/>
    <col min="11791" max="11791" width="13.125" style="353" customWidth="1"/>
    <col min="11792" max="11792" width="13.25" style="353" customWidth="1"/>
    <col min="11793" max="11793" width="17.875" style="353" customWidth="1"/>
    <col min="11794" max="11794" width="27.625" style="353" customWidth="1"/>
    <col min="11795" max="11795" width="18" style="353" customWidth="1"/>
    <col min="11796" max="12032" width="9" style="353"/>
    <col min="12033" max="12033" width="2.625" style="353" customWidth="1"/>
    <col min="12034" max="12034" width="5.125" style="353" customWidth="1"/>
    <col min="12035" max="12036" width="11.625" style="353" customWidth="1"/>
    <col min="12037" max="12037" width="39.125" style="353" bestFit="1" customWidth="1"/>
    <col min="12038" max="12040" width="9.25" style="353" bestFit="1" customWidth="1"/>
    <col min="12041" max="12041" width="13.375" style="353" customWidth="1"/>
    <col min="12042" max="12042" width="13" style="353" bestFit="1" customWidth="1"/>
    <col min="12043" max="12043" width="17.375" style="353" customWidth="1"/>
    <col min="12044" max="12044" width="32.25" style="353" bestFit="1" customWidth="1"/>
    <col min="12045" max="12045" width="13.5" style="353" bestFit="1" customWidth="1"/>
    <col min="12046" max="12046" width="23" style="353" bestFit="1" customWidth="1"/>
    <col min="12047" max="12047" width="13.125" style="353" customWidth="1"/>
    <col min="12048" max="12048" width="13.25" style="353" customWidth="1"/>
    <col min="12049" max="12049" width="17.875" style="353" customWidth="1"/>
    <col min="12050" max="12050" width="27.625" style="353" customWidth="1"/>
    <col min="12051" max="12051" width="18" style="353" customWidth="1"/>
    <col min="12052" max="12288" width="9" style="353"/>
    <col min="12289" max="12289" width="2.625" style="353" customWidth="1"/>
    <col min="12290" max="12290" width="5.125" style="353" customWidth="1"/>
    <col min="12291" max="12292" width="11.625" style="353" customWidth="1"/>
    <col min="12293" max="12293" width="39.125" style="353" bestFit="1" customWidth="1"/>
    <col min="12294" max="12296" width="9.25" style="353" bestFit="1" customWidth="1"/>
    <col min="12297" max="12297" width="13.375" style="353" customWidth="1"/>
    <col min="12298" max="12298" width="13" style="353" bestFit="1" customWidth="1"/>
    <col min="12299" max="12299" width="17.375" style="353" customWidth="1"/>
    <col min="12300" max="12300" width="32.25" style="353" bestFit="1" customWidth="1"/>
    <col min="12301" max="12301" width="13.5" style="353" bestFit="1" customWidth="1"/>
    <col min="12302" max="12302" width="23" style="353" bestFit="1" customWidth="1"/>
    <col min="12303" max="12303" width="13.125" style="353" customWidth="1"/>
    <col min="12304" max="12304" width="13.25" style="353" customWidth="1"/>
    <col min="12305" max="12305" width="17.875" style="353" customWidth="1"/>
    <col min="12306" max="12306" width="27.625" style="353" customWidth="1"/>
    <col min="12307" max="12307" width="18" style="353" customWidth="1"/>
    <col min="12308" max="12544" width="9" style="353"/>
    <col min="12545" max="12545" width="2.625" style="353" customWidth="1"/>
    <col min="12546" max="12546" width="5.125" style="353" customWidth="1"/>
    <col min="12547" max="12548" width="11.625" style="353" customWidth="1"/>
    <col min="12549" max="12549" width="39.125" style="353" bestFit="1" customWidth="1"/>
    <col min="12550" max="12552" width="9.25" style="353" bestFit="1" customWidth="1"/>
    <col min="12553" max="12553" width="13.375" style="353" customWidth="1"/>
    <col min="12554" max="12554" width="13" style="353" bestFit="1" customWidth="1"/>
    <col min="12555" max="12555" width="17.375" style="353" customWidth="1"/>
    <col min="12556" max="12556" width="32.25" style="353" bestFit="1" customWidth="1"/>
    <col min="12557" max="12557" width="13.5" style="353" bestFit="1" customWidth="1"/>
    <col min="12558" max="12558" width="23" style="353" bestFit="1" customWidth="1"/>
    <col min="12559" max="12559" width="13.125" style="353" customWidth="1"/>
    <col min="12560" max="12560" width="13.25" style="353" customWidth="1"/>
    <col min="12561" max="12561" width="17.875" style="353" customWidth="1"/>
    <col min="12562" max="12562" width="27.625" style="353" customWidth="1"/>
    <col min="12563" max="12563" width="18" style="353" customWidth="1"/>
    <col min="12564" max="12800" width="9" style="353"/>
    <col min="12801" max="12801" width="2.625" style="353" customWidth="1"/>
    <col min="12802" max="12802" width="5.125" style="353" customWidth="1"/>
    <col min="12803" max="12804" width="11.625" style="353" customWidth="1"/>
    <col min="12805" max="12805" width="39.125" style="353" bestFit="1" customWidth="1"/>
    <col min="12806" max="12808" width="9.25" style="353" bestFit="1" customWidth="1"/>
    <col min="12809" max="12809" width="13.375" style="353" customWidth="1"/>
    <col min="12810" max="12810" width="13" style="353" bestFit="1" customWidth="1"/>
    <col min="12811" max="12811" width="17.375" style="353" customWidth="1"/>
    <col min="12812" max="12812" width="32.25" style="353" bestFit="1" customWidth="1"/>
    <col min="12813" max="12813" width="13.5" style="353" bestFit="1" customWidth="1"/>
    <col min="12814" max="12814" width="23" style="353" bestFit="1" customWidth="1"/>
    <col min="12815" max="12815" width="13.125" style="353" customWidth="1"/>
    <col min="12816" max="12816" width="13.25" style="353" customWidth="1"/>
    <col min="12817" max="12817" width="17.875" style="353" customWidth="1"/>
    <col min="12818" max="12818" width="27.625" style="353" customWidth="1"/>
    <col min="12819" max="12819" width="18" style="353" customWidth="1"/>
    <col min="12820" max="13056" width="9" style="353"/>
    <col min="13057" max="13057" width="2.625" style="353" customWidth="1"/>
    <col min="13058" max="13058" width="5.125" style="353" customWidth="1"/>
    <col min="13059" max="13060" width="11.625" style="353" customWidth="1"/>
    <col min="13061" max="13061" width="39.125" style="353" bestFit="1" customWidth="1"/>
    <col min="13062" max="13064" width="9.25" style="353" bestFit="1" customWidth="1"/>
    <col min="13065" max="13065" width="13.375" style="353" customWidth="1"/>
    <col min="13066" max="13066" width="13" style="353" bestFit="1" customWidth="1"/>
    <col min="13067" max="13067" width="17.375" style="353" customWidth="1"/>
    <col min="13068" max="13068" width="32.25" style="353" bestFit="1" customWidth="1"/>
    <col min="13069" max="13069" width="13.5" style="353" bestFit="1" customWidth="1"/>
    <col min="13070" max="13070" width="23" style="353" bestFit="1" customWidth="1"/>
    <col min="13071" max="13071" width="13.125" style="353" customWidth="1"/>
    <col min="13072" max="13072" width="13.25" style="353" customWidth="1"/>
    <col min="13073" max="13073" width="17.875" style="353" customWidth="1"/>
    <col min="13074" max="13074" width="27.625" style="353" customWidth="1"/>
    <col min="13075" max="13075" width="18" style="353" customWidth="1"/>
    <col min="13076" max="13312" width="9" style="353"/>
    <col min="13313" max="13313" width="2.625" style="353" customWidth="1"/>
    <col min="13314" max="13314" width="5.125" style="353" customWidth="1"/>
    <col min="13315" max="13316" width="11.625" style="353" customWidth="1"/>
    <col min="13317" max="13317" width="39.125" style="353" bestFit="1" customWidth="1"/>
    <col min="13318" max="13320" width="9.25" style="353" bestFit="1" customWidth="1"/>
    <col min="13321" max="13321" width="13.375" style="353" customWidth="1"/>
    <col min="13322" max="13322" width="13" style="353" bestFit="1" customWidth="1"/>
    <col min="13323" max="13323" width="17.375" style="353" customWidth="1"/>
    <col min="13324" max="13324" width="32.25" style="353" bestFit="1" customWidth="1"/>
    <col min="13325" max="13325" width="13.5" style="353" bestFit="1" customWidth="1"/>
    <col min="13326" max="13326" width="23" style="353" bestFit="1" customWidth="1"/>
    <col min="13327" max="13327" width="13.125" style="353" customWidth="1"/>
    <col min="13328" max="13328" width="13.25" style="353" customWidth="1"/>
    <col min="13329" max="13329" width="17.875" style="353" customWidth="1"/>
    <col min="13330" max="13330" width="27.625" style="353" customWidth="1"/>
    <col min="13331" max="13331" width="18" style="353" customWidth="1"/>
    <col min="13332" max="13568" width="9" style="353"/>
    <col min="13569" max="13569" width="2.625" style="353" customWidth="1"/>
    <col min="13570" max="13570" width="5.125" style="353" customWidth="1"/>
    <col min="13571" max="13572" width="11.625" style="353" customWidth="1"/>
    <col min="13573" max="13573" width="39.125" style="353" bestFit="1" customWidth="1"/>
    <col min="13574" max="13576" width="9.25" style="353" bestFit="1" customWidth="1"/>
    <col min="13577" max="13577" width="13.375" style="353" customWidth="1"/>
    <col min="13578" max="13578" width="13" style="353" bestFit="1" customWidth="1"/>
    <col min="13579" max="13579" width="17.375" style="353" customWidth="1"/>
    <col min="13580" max="13580" width="32.25" style="353" bestFit="1" customWidth="1"/>
    <col min="13581" max="13581" width="13.5" style="353" bestFit="1" customWidth="1"/>
    <col min="13582" max="13582" width="23" style="353" bestFit="1" customWidth="1"/>
    <col min="13583" max="13583" width="13.125" style="353" customWidth="1"/>
    <col min="13584" max="13584" width="13.25" style="353" customWidth="1"/>
    <col min="13585" max="13585" width="17.875" style="353" customWidth="1"/>
    <col min="13586" max="13586" width="27.625" style="353" customWidth="1"/>
    <col min="13587" max="13587" width="18" style="353" customWidth="1"/>
    <col min="13588" max="13824" width="9" style="353"/>
    <col min="13825" max="13825" width="2.625" style="353" customWidth="1"/>
    <col min="13826" max="13826" width="5.125" style="353" customWidth="1"/>
    <col min="13827" max="13828" width="11.625" style="353" customWidth="1"/>
    <col min="13829" max="13829" width="39.125" style="353" bestFit="1" customWidth="1"/>
    <col min="13830" max="13832" width="9.25" style="353" bestFit="1" customWidth="1"/>
    <col min="13833" max="13833" width="13.375" style="353" customWidth="1"/>
    <col min="13834" max="13834" width="13" style="353" bestFit="1" customWidth="1"/>
    <col min="13835" max="13835" width="17.375" style="353" customWidth="1"/>
    <col min="13836" max="13836" width="32.25" style="353" bestFit="1" customWidth="1"/>
    <col min="13837" max="13837" width="13.5" style="353" bestFit="1" customWidth="1"/>
    <col min="13838" max="13838" width="23" style="353" bestFit="1" customWidth="1"/>
    <col min="13839" max="13839" width="13.125" style="353" customWidth="1"/>
    <col min="13840" max="13840" width="13.25" style="353" customWidth="1"/>
    <col min="13841" max="13841" width="17.875" style="353" customWidth="1"/>
    <col min="13842" max="13842" width="27.625" style="353" customWidth="1"/>
    <col min="13843" max="13843" width="18" style="353" customWidth="1"/>
    <col min="13844" max="14080" width="9" style="353"/>
    <col min="14081" max="14081" width="2.625" style="353" customWidth="1"/>
    <col min="14082" max="14082" width="5.125" style="353" customWidth="1"/>
    <col min="14083" max="14084" width="11.625" style="353" customWidth="1"/>
    <col min="14085" max="14085" width="39.125" style="353" bestFit="1" customWidth="1"/>
    <col min="14086" max="14088" width="9.25" style="353" bestFit="1" customWidth="1"/>
    <col min="14089" max="14089" width="13.375" style="353" customWidth="1"/>
    <col min="14090" max="14090" width="13" style="353" bestFit="1" customWidth="1"/>
    <col min="14091" max="14091" width="17.375" style="353" customWidth="1"/>
    <col min="14092" max="14092" width="32.25" style="353" bestFit="1" customWidth="1"/>
    <col min="14093" max="14093" width="13.5" style="353" bestFit="1" customWidth="1"/>
    <col min="14094" max="14094" width="23" style="353" bestFit="1" customWidth="1"/>
    <col min="14095" max="14095" width="13.125" style="353" customWidth="1"/>
    <col min="14096" max="14096" width="13.25" style="353" customWidth="1"/>
    <col min="14097" max="14097" width="17.875" style="353" customWidth="1"/>
    <col min="14098" max="14098" width="27.625" style="353" customWidth="1"/>
    <col min="14099" max="14099" width="18" style="353" customWidth="1"/>
    <col min="14100" max="14336" width="9" style="353"/>
    <col min="14337" max="14337" width="2.625" style="353" customWidth="1"/>
    <col min="14338" max="14338" width="5.125" style="353" customWidth="1"/>
    <col min="14339" max="14340" width="11.625" style="353" customWidth="1"/>
    <col min="14341" max="14341" width="39.125" style="353" bestFit="1" customWidth="1"/>
    <col min="14342" max="14344" width="9.25" style="353" bestFit="1" customWidth="1"/>
    <col min="14345" max="14345" width="13.375" style="353" customWidth="1"/>
    <col min="14346" max="14346" width="13" style="353" bestFit="1" customWidth="1"/>
    <col min="14347" max="14347" width="17.375" style="353" customWidth="1"/>
    <col min="14348" max="14348" width="32.25" style="353" bestFit="1" customWidth="1"/>
    <col min="14349" max="14349" width="13.5" style="353" bestFit="1" customWidth="1"/>
    <col min="14350" max="14350" width="23" style="353" bestFit="1" customWidth="1"/>
    <col min="14351" max="14351" width="13.125" style="353" customWidth="1"/>
    <col min="14352" max="14352" width="13.25" style="353" customWidth="1"/>
    <col min="14353" max="14353" width="17.875" style="353" customWidth="1"/>
    <col min="14354" max="14354" width="27.625" style="353" customWidth="1"/>
    <col min="14355" max="14355" width="18" style="353" customWidth="1"/>
    <col min="14356" max="14592" width="9" style="353"/>
    <col min="14593" max="14593" width="2.625" style="353" customWidth="1"/>
    <col min="14594" max="14594" width="5.125" style="353" customWidth="1"/>
    <col min="14595" max="14596" width="11.625" style="353" customWidth="1"/>
    <col min="14597" max="14597" width="39.125" style="353" bestFit="1" customWidth="1"/>
    <col min="14598" max="14600" width="9.25" style="353" bestFit="1" customWidth="1"/>
    <col min="14601" max="14601" width="13.375" style="353" customWidth="1"/>
    <col min="14602" max="14602" width="13" style="353" bestFit="1" customWidth="1"/>
    <col min="14603" max="14603" width="17.375" style="353" customWidth="1"/>
    <col min="14604" max="14604" width="32.25" style="353" bestFit="1" customWidth="1"/>
    <col min="14605" max="14605" width="13.5" style="353" bestFit="1" customWidth="1"/>
    <col min="14606" max="14606" width="23" style="353" bestFit="1" customWidth="1"/>
    <col min="14607" max="14607" width="13.125" style="353" customWidth="1"/>
    <col min="14608" max="14608" width="13.25" style="353" customWidth="1"/>
    <col min="14609" max="14609" width="17.875" style="353" customWidth="1"/>
    <col min="14610" max="14610" width="27.625" style="353" customWidth="1"/>
    <col min="14611" max="14611" width="18" style="353" customWidth="1"/>
    <col min="14612" max="14848" width="9" style="353"/>
    <col min="14849" max="14849" width="2.625" style="353" customWidth="1"/>
    <col min="14850" max="14850" width="5.125" style="353" customWidth="1"/>
    <col min="14851" max="14852" width="11.625" style="353" customWidth="1"/>
    <col min="14853" max="14853" width="39.125" style="353" bestFit="1" customWidth="1"/>
    <col min="14854" max="14856" width="9.25" style="353" bestFit="1" customWidth="1"/>
    <col min="14857" max="14857" width="13.375" style="353" customWidth="1"/>
    <col min="14858" max="14858" width="13" style="353" bestFit="1" customWidth="1"/>
    <col min="14859" max="14859" width="17.375" style="353" customWidth="1"/>
    <col min="14860" max="14860" width="32.25" style="353" bestFit="1" customWidth="1"/>
    <col min="14861" max="14861" width="13.5" style="353" bestFit="1" customWidth="1"/>
    <col min="14862" max="14862" width="23" style="353" bestFit="1" customWidth="1"/>
    <col min="14863" max="14863" width="13.125" style="353" customWidth="1"/>
    <col min="14864" max="14864" width="13.25" style="353" customWidth="1"/>
    <col min="14865" max="14865" width="17.875" style="353" customWidth="1"/>
    <col min="14866" max="14866" width="27.625" style="353" customWidth="1"/>
    <col min="14867" max="14867" width="18" style="353" customWidth="1"/>
    <col min="14868" max="15104" width="9" style="353"/>
    <col min="15105" max="15105" width="2.625" style="353" customWidth="1"/>
    <col min="15106" max="15106" width="5.125" style="353" customWidth="1"/>
    <col min="15107" max="15108" width="11.625" style="353" customWidth="1"/>
    <col min="15109" max="15109" width="39.125" style="353" bestFit="1" customWidth="1"/>
    <col min="15110" max="15112" width="9.25" style="353" bestFit="1" customWidth="1"/>
    <col min="15113" max="15113" width="13.375" style="353" customWidth="1"/>
    <col min="15114" max="15114" width="13" style="353" bestFit="1" customWidth="1"/>
    <col min="15115" max="15115" width="17.375" style="353" customWidth="1"/>
    <col min="15116" max="15116" width="32.25" style="353" bestFit="1" customWidth="1"/>
    <col min="15117" max="15117" width="13.5" style="353" bestFit="1" customWidth="1"/>
    <col min="15118" max="15118" width="23" style="353" bestFit="1" customWidth="1"/>
    <col min="15119" max="15119" width="13.125" style="353" customWidth="1"/>
    <col min="15120" max="15120" width="13.25" style="353" customWidth="1"/>
    <col min="15121" max="15121" width="17.875" style="353" customWidth="1"/>
    <col min="15122" max="15122" width="27.625" style="353" customWidth="1"/>
    <col min="15123" max="15123" width="18" style="353" customWidth="1"/>
    <col min="15124" max="15360" width="9" style="353"/>
    <col min="15361" max="15361" width="2.625" style="353" customWidth="1"/>
    <col min="15362" max="15362" width="5.125" style="353" customWidth="1"/>
    <col min="15363" max="15364" width="11.625" style="353" customWidth="1"/>
    <col min="15365" max="15365" width="39.125" style="353" bestFit="1" customWidth="1"/>
    <col min="15366" max="15368" width="9.25" style="353" bestFit="1" customWidth="1"/>
    <col min="15369" max="15369" width="13.375" style="353" customWidth="1"/>
    <col min="15370" max="15370" width="13" style="353" bestFit="1" customWidth="1"/>
    <col min="15371" max="15371" width="17.375" style="353" customWidth="1"/>
    <col min="15372" max="15372" width="32.25" style="353" bestFit="1" customWidth="1"/>
    <col min="15373" max="15373" width="13.5" style="353" bestFit="1" customWidth="1"/>
    <col min="15374" max="15374" width="23" style="353" bestFit="1" customWidth="1"/>
    <col min="15375" max="15375" width="13.125" style="353" customWidth="1"/>
    <col min="15376" max="15376" width="13.25" style="353" customWidth="1"/>
    <col min="15377" max="15377" width="17.875" style="353" customWidth="1"/>
    <col min="15378" max="15378" width="27.625" style="353" customWidth="1"/>
    <col min="15379" max="15379" width="18" style="353" customWidth="1"/>
    <col min="15380" max="15616" width="9" style="353"/>
    <col min="15617" max="15617" width="2.625" style="353" customWidth="1"/>
    <col min="15618" max="15618" width="5.125" style="353" customWidth="1"/>
    <col min="15619" max="15620" width="11.625" style="353" customWidth="1"/>
    <col min="15621" max="15621" width="39.125" style="353" bestFit="1" customWidth="1"/>
    <col min="15622" max="15624" width="9.25" style="353" bestFit="1" customWidth="1"/>
    <col min="15625" max="15625" width="13.375" style="353" customWidth="1"/>
    <col min="15626" max="15626" width="13" style="353" bestFit="1" customWidth="1"/>
    <col min="15627" max="15627" width="17.375" style="353" customWidth="1"/>
    <col min="15628" max="15628" width="32.25" style="353" bestFit="1" customWidth="1"/>
    <col min="15629" max="15629" width="13.5" style="353" bestFit="1" customWidth="1"/>
    <col min="15630" max="15630" width="23" style="353" bestFit="1" customWidth="1"/>
    <col min="15631" max="15631" width="13.125" style="353" customWidth="1"/>
    <col min="15632" max="15632" width="13.25" style="353" customWidth="1"/>
    <col min="15633" max="15633" width="17.875" style="353" customWidth="1"/>
    <col min="15634" max="15634" width="27.625" style="353" customWidth="1"/>
    <col min="15635" max="15635" width="18" style="353" customWidth="1"/>
    <col min="15636" max="15872" width="9" style="353"/>
    <col min="15873" max="15873" width="2.625" style="353" customWidth="1"/>
    <col min="15874" max="15874" width="5.125" style="353" customWidth="1"/>
    <col min="15875" max="15876" width="11.625" style="353" customWidth="1"/>
    <col min="15877" max="15877" width="39.125" style="353" bestFit="1" customWidth="1"/>
    <col min="15878" max="15880" width="9.25" style="353" bestFit="1" customWidth="1"/>
    <col min="15881" max="15881" width="13.375" style="353" customWidth="1"/>
    <col min="15882" max="15882" width="13" style="353" bestFit="1" customWidth="1"/>
    <col min="15883" max="15883" width="17.375" style="353" customWidth="1"/>
    <col min="15884" max="15884" width="32.25" style="353" bestFit="1" customWidth="1"/>
    <col min="15885" max="15885" width="13.5" style="353" bestFit="1" customWidth="1"/>
    <col min="15886" max="15886" width="23" style="353" bestFit="1" customWidth="1"/>
    <col min="15887" max="15887" width="13.125" style="353" customWidth="1"/>
    <col min="15888" max="15888" width="13.25" style="353" customWidth="1"/>
    <col min="15889" max="15889" width="17.875" style="353" customWidth="1"/>
    <col min="15890" max="15890" width="27.625" style="353" customWidth="1"/>
    <col min="15891" max="15891" width="18" style="353" customWidth="1"/>
    <col min="15892" max="16128" width="9" style="353"/>
    <col min="16129" max="16129" width="2.625" style="353" customWidth="1"/>
    <col min="16130" max="16130" width="5.125" style="353" customWidth="1"/>
    <col min="16131" max="16132" width="11.625" style="353" customWidth="1"/>
    <col min="16133" max="16133" width="39.125" style="353" bestFit="1" customWidth="1"/>
    <col min="16134" max="16136" width="9.25" style="353" bestFit="1" customWidth="1"/>
    <col min="16137" max="16137" width="13.375" style="353" customWidth="1"/>
    <col min="16138" max="16138" width="13" style="353" bestFit="1" customWidth="1"/>
    <col min="16139" max="16139" width="17.375" style="353" customWidth="1"/>
    <col min="16140" max="16140" width="32.25" style="353" bestFit="1" customWidth="1"/>
    <col min="16141" max="16141" width="13.5" style="353" bestFit="1" customWidth="1"/>
    <col min="16142" max="16142" width="23" style="353" bestFit="1" customWidth="1"/>
    <col min="16143" max="16143" width="13.125" style="353" customWidth="1"/>
    <col min="16144" max="16144" width="13.25" style="353" customWidth="1"/>
    <col min="16145" max="16145" width="17.875" style="353" customWidth="1"/>
    <col min="16146" max="16146" width="27.625" style="353" customWidth="1"/>
    <col min="16147" max="16147" width="18" style="353" customWidth="1"/>
    <col min="16148" max="16384" width="9" style="353"/>
  </cols>
  <sheetData>
    <row r="2" spans="2:18" ht="20.100000000000001" customHeight="1">
      <c r="B2" s="346" t="s">
        <v>0</v>
      </c>
      <c r="C2" s="346"/>
      <c r="D2" s="346"/>
      <c r="E2" s="347" t="s">
        <v>2215</v>
      </c>
      <c r="H2" s="349" t="s">
        <v>2</v>
      </c>
      <c r="I2" s="350"/>
      <c r="J2" s="351"/>
      <c r="K2" s="396">
        <f>SUM(I:I)</f>
        <v>3518544</v>
      </c>
    </row>
    <row r="3" spans="2:18" s="3" customFormat="1" ht="18.75">
      <c r="B3" s="8"/>
      <c r="F3" s="811"/>
      <c r="G3" s="811"/>
      <c r="H3" s="98"/>
      <c r="I3" s="98"/>
      <c r="J3" s="10"/>
      <c r="M3" s="8"/>
      <c r="N3" s="8"/>
      <c r="P3" s="10"/>
    </row>
    <row r="4" spans="2:18" s="3" customFormat="1" ht="20.100000000000001" customHeight="1">
      <c r="B4" s="133" t="s">
        <v>0</v>
      </c>
      <c r="C4" s="133"/>
      <c r="D4" s="133"/>
      <c r="E4" s="812" t="s">
        <v>2216</v>
      </c>
      <c r="F4" s="811"/>
      <c r="G4" s="811"/>
      <c r="H4" s="4" t="s">
        <v>2</v>
      </c>
      <c r="I4" s="5"/>
      <c r="J4" s="6"/>
      <c r="K4" s="7">
        <f>SUM(I:I)</f>
        <v>3518544</v>
      </c>
      <c r="M4" s="8"/>
      <c r="N4" s="8"/>
      <c r="P4" s="10"/>
    </row>
    <row r="5" spans="2:18" ht="20.100000000000001" customHeight="1">
      <c r="B5" s="133" t="s">
        <v>3</v>
      </c>
      <c r="C5" s="133"/>
      <c r="D5" s="133"/>
      <c r="E5" s="812" t="s">
        <v>2217</v>
      </c>
    </row>
    <row r="6" spans="2:18" ht="20.100000000000001" customHeight="1">
      <c r="B6" s="133" t="s">
        <v>5</v>
      </c>
      <c r="C6" s="133"/>
      <c r="D6" s="133"/>
      <c r="E6" s="812">
        <v>128002</v>
      </c>
      <c r="H6" s="4" t="s">
        <v>2218</v>
      </c>
      <c r="I6" s="5"/>
      <c r="J6" s="6"/>
      <c r="K6" s="813">
        <v>12</v>
      </c>
    </row>
    <row r="7" spans="2:18" ht="20.100000000000001" customHeight="1">
      <c r="B7" s="133" t="s">
        <v>6</v>
      </c>
      <c r="C7" s="133"/>
      <c r="D7" s="133"/>
      <c r="E7" s="814"/>
      <c r="H7" s="4" t="s">
        <v>2219</v>
      </c>
      <c r="I7" s="5"/>
      <c r="J7" s="6"/>
      <c r="K7" s="815">
        <f>K4/K6</f>
        <v>293212</v>
      </c>
    </row>
    <row r="8" spans="2:18" ht="20.100000000000001" customHeight="1">
      <c r="B8" s="133" t="s">
        <v>7</v>
      </c>
      <c r="C8" s="133"/>
      <c r="D8" s="133"/>
      <c r="E8" s="814"/>
    </row>
    <row r="10" spans="2:18" s="360" customFormat="1" ht="19.5" customHeight="1">
      <c r="B10" s="413" t="s">
        <v>150</v>
      </c>
      <c r="C10" s="413" t="s">
        <v>8</v>
      </c>
      <c r="D10" s="413" t="s">
        <v>9</v>
      </c>
      <c r="E10" s="386" t="s">
        <v>10</v>
      </c>
      <c r="F10" s="816" t="s">
        <v>2220</v>
      </c>
      <c r="G10" s="816" t="s">
        <v>2009</v>
      </c>
      <c r="H10" s="610" t="s">
        <v>12</v>
      </c>
      <c r="I10" s="817" t="s">
        <v>13</v>
      </c>
      <c r="J10" s="818" t="s">
        <v>14</v>
      </c>
      <c r="K10" s="386" t="s">
        <v>15</v>
      </c>
      <c r="L10" s="386" t="s">
        <v>16</v>
      </c>
      <c r="M10" s="386" t="s">
        <v>17</v>
      </c>
      <c r="N10" s="413" t="s">
        <v>18</v>
      </c>
      <c r="O10" s="413" t="s">
        <v>19</v>
      </c>
      <c r="P10" s="386" t="s">
        <v>20</v>
      </c>
      <c r="Q10" s="419" t="s">
        <v>21</v>
      </c>
      <c r="R10" s="419" t="s">
        <v>151</v>
      </c>
    </row>
    <row r="11" spans="2:18" s="360" customFormat="1" ht="18" customHeight="1">
      <c r="B11" s="413"/>
      <c r="C11" s="25" t="s">
        <v>252</v>
      </c>
      <c r="D11" s="25" t="s">
        <v>252</v>
      </c>
      <c r="E11" s="28" t="s">
        <v>2221</v>
      </c>
      <c r="F11" s="472">
        <v>1</v>
      </c>
      <c r="G11" s="472">
        <f>F11*$K$6</f>
        <v>12</v>
      </c>
      <c r="H11" s="150">
        <v>290000</v>
      </c>
      <c r="I11" s="150">
        <f>G11*H11</f>
        <v>3480000</v>
      </c>
      <c r="J11" s="286"/>
      <c r="K11" s="819"/>
      <c r="L11" s="386" t="s">
        <v>2222</v>
      </c>
      <c r="M11" s="418"/>
      <c r="N11" s="485"/>
      <c r="O11" s="485"/>
      <c r="P11" s="612"/>
      <c r="Q11" s="154"/>
      <c r="R11" s="820"/>
    </row>
    <row r="12" spans="2:18" s="360" customFormat="1" ht="18" customHeight="1">
      <c r="B12" s="413"/>
      <c r="C12" s="25" t="s">
        <v>252</v>
      </c>
      <c r="D12" s="25" t="s">
        <v>252</v>
      </c>
      <c r="E12" s="821" t="s">
        <v>2223</v>
      </c>
      <c r="F12" s="472"/>
      <c r="G12" s="472"/>
      <c r="H12" s="150"/>
      <c r="I12" s="150">
        <f>G12*H12</f>
        <v>0</v>
      </c>
      <c r="J12" s="416"/>
      <c r="K12" s="39"/>
      <c r="L12" s="418"/>
      <c r="M12" s="418"/>
      <c r="N12" s="485"/>
      <c r="O12" s="485"/>
      <c r="P12" s="612"/>
      <c r="Q12" s="152"/>
      <c r="R12" s="820"/>
    </row>
    <row r="13" spans="2:18" ht="18" customHeight="1">
      <c r="B13" s="413"/>
      <c r="C13" s="16" t="s">
        <v>966</v>
      </c>
      <c r="D13" s="16" t="s">
        <v>966</v>
      </c>
      <c r="E13" s="26" t="s">
        <v>2224</v>
      </c>
      <c r="F13" s="443">
        <v>1</v>
      </c>
      <c r="G13" s="472">
        <v>12</v>
      </c>
      <c r="H13" s="23">
        <v>2937</v>
      </c>
      <c r="I13" s="822">
        <f>G13*H13</f>
        <v>35244</v>
      </c>
      <c r="J13" s="26"/>
      <c r="K13" s="386"/>
      <c r="L13" s="184" t="s">
        <v>2225</v>
      </c>
      <c r="M13" s="388"/>
      <c r="N13" s="485" t="s">
        <v>1422</v>
      </c>
      <c r="O13" s="612"/>
      <c r="P13" s="485"/>
      <c r="Q13" s="389" t="s">
        <v>2226</v>
      </c>
      <c r="R13" s="353"/>
    </row>
    <row r="14" spans="2:18" ht="18" customHeight="1">
      <c r="B14" s="413"/>
      <c r="C14" s="16" t="s">
        <v>966</v>
      </c>
      <c r="D14" s="16" t="s">
        <v>966</v>
      </c>
      <c r="E14" s="26" t="s">
        <v>2227</v>
      </c>
      <c r="F14" s="443">
        <v>1</v>
      </c>
      <c r="G14" s="472">
        <v>12</v>
      </c>
      <c r="H14" s="23">
        <v>275</v>
      </c>
      <c r="I14" s="822">
        <v>3300</v>
      </c>
      <c r="J14" s="26"/>
      <c r="K14" s="386"/>
      <c r="L14" s="184"/>
      <c r="M14" s="388"/>
      <c r="N14" s="485" t="s">
        <v>1422</v>
      </c>
      <c r="O14" s="612"/>
      <c r="P14" s="485"/>
      <c r="Q14" s="389" t="s">
        <v>1020</v>
      </c>
      <c r="R14" s="353"/>
    </row>
    <row r="15" spans="2:18" ht="18" customHeight="1">
      <c r="B15" s="386"/>
      <c r="C15" s="161" t="s">
        <v>2228</v>
      </c>
      <c r="D15" s="161" t="s">
        <v>2228</v>
      </c>
      <c r="E15" s="149" t="s">
        <v>2229</v>
      </c>
      <c r="F15" s="823">
        <v>1</v>
      </c>
      <c r="G15" s="472">
        <f>F15*$K$6</f>
        <v>12</v>
      </c>
      <c r="H15" s="151"/>
      <c r="I15" s="822">
        <f>G15*H15</f>
        <v>0</v>
      </c>
      <c r="J15" s="824"/>
      <c r="K15" s="386"/>
      <c r="L15" s="386"/>
      <c r="M15" s="386"/>
      <c r="N15" s="485"/>
      <c r="O15" s="291"/>
      <c r="P15" s="483"/>
      <c r="Q15" s="825"/>
      <c r="R15" s="820"/>
    </row>
    <row r="16" spans="2:18" ht="18" customHeight="1">
      <c r="C16" s="826"/>
      <c r="D16" s="826"/>
      <c r="E16" s="137"/>
      <c r="F16" s="827"/>
      <c r="G16" s="827"/>
      <c r="H16" s="170"/>
      <c r="I16" s="170"/>
      <c r="J16" s="138"/>
      <c r="N16" s="171"/>
      <c r="Q16" s="139"/>
      <c r="R16" s="828"/>
    </row>
    <row r="17" spans="3:18" ht="18" customHeight="1">
      <c r="C17" s="826"/>
      <c r="D17" s="826"/>
      <c r="E17" s="137"/>
      <c r="F17" s="827"/>
      <c r="G17" s="827"/>
      <c r="H17" s="170"/>
      <c r="I17" s="170"/>
      <c r="J17" s="138"/>
      <c r="N17" s="171"/>
      <c r="Q17" s="139"/>
      <c r="R17" s="828"/>
    </row>
    <row r="18" spans="3:18" ht="18" customHeight="1">
      <c r="C18" s="826"/>
      <c r="D18" s="826"/>
      <c r="E18" s="137"/>
      <c r="F18" s="827"/>
      <c r="G18" s="827"/>
      <c r="H18" s="170"/>
      <c r="I18" s="170"/>
      <c r="J18" s="138"/>
      <c r="N18" s="171"/>
      <c r="Q18" s="139"/>
      <c r="R18" s="828"/>
    </row>
    <row r="19" spans="3:18" ht="18" customHeight="1">
      <c r="C19" s="826"/>
      <c r="D19" s="826"/>
      <c r="E19" s="137"/>
      <c r="F19" s="827"/>
      <c r="G19" s="827"/>
      <c r="H19" s="170"/>
      <c r="I19" s="170"/>
      <c r="J19" s="138"/>
      <c r="N19" s="171"/>
      <c r="Q19" s="139"/>
      <c r="R19" s="828"/>
    </row>
    <row r="20" spans="3:18" ht="18" customHeight="1">
      <c r="C20" s="826"/>
      <c r="D20" s="826"/>
      <c r="E20" s="137"/>
      <c r="F20" s="827"/>
      <c r="G20" s="827"/>
      <c r="H20" s="170"/>
      <c r="I20" s="170"/>
      <c r="J20" s="138"/>
      <c r="N20" s="171"/>
      <c r="Q20" s="139"/>
      <c r="R20" s="828"/>
    </row>
    <row r="21" spans="3:18" ht="18" customHeight="1">
      <c r="C21" s="826"/>
      <c r="D21" s="826"/>
      <c r="E21" s="137"/>
      <c r="F21" s="827"/>
      <c r="G21" s="827"/>
      <c r="H21" s="170"/>
      <c r="I21" s="170"/>
      <c r="J21" s="138"/>
      <c r="N21" s="171"/>
      <c r="Q21" s="139"/>
      <c r="R21" s="828"/>
    </row>
    <row r="22" spans="3:18" ht="18" customHeight="1">
      <c r="C22" s="826"/>
      <c r="D22" s="826"/>
      <c r="E22" s="137"/>
      <c r="F22" s="827"/>
      <c r="G22" s="827"/>
      <c r="H22" s="170"/>
      <c r="I22" s="170"/>
      <c r="J22" s="138"/>
      <c r="N22" s="171"/>
      <c r="Q22" s="139"/>
      <c r="R22" s="828"/>
    </row>
    <row r="23" spans="3:18" ht="18" customHeight="1">
      <c r="C23" s="826"/>
      <c r="D23" s="826"/>
      <c r="E23" s="137"/>
      <c r="F23" s="827"/>
      <c r="G23" s="827"/>
      <c r="H23" s="170"/>
      <c r="I23" s="170"/>
      <c r="J23" s="138"/>
      <c r="N23" s="171"/>
      <c r="Q23" s="139"/>
      <c r="R23" s="828"/>
    </row>
    <row r="24" spans="3:18" ht="18" customHeight="1">
      <c r="C24" s="826"/>
      <c r="D24" s="826"/>
      <c r="E24" s="137"/>
      <c r="F24" s="827"/>
      <c r="G24" s="827"/>
      <c r="H24" s="170"/>
      <c r="I24" s="170"/>
      <c r="J24" s="138"/>
      <c r="N24" s="171"/>
      <c r="Q24" s="139"/>
      <c r="R24" s="828"/>
    </row>
    <row r="25" spans="3:18" ht="18" customHeight="1">
      <c r="C25" s="826"/>
      <c r="D25" s="826"/>
      <c r="E25" s="137"/>
      <c r="F25" s="827"/>
      <c r="G25" s="827"/>
      <c r="H25" s="170"/>
      <c r="I25" s="170"/>
      <c r="J25" s="138"/>
      <c r="N25" s="171"/>
      <c r="Q25" s="139"/>
      <c r="R25" s="828"/>
    </row>
    <row r="26" spans="3:18" ht="18" customHeight="1">
      <c r="C26" s="826"/>
      <c r="D26" s="826"/>
      <c r="E26" s="137"/>
      <c r="F26" s="827"/>
      <c r="G26" s="827"/>
      <c r="H26" s="170"/>
      <c r="I26" s="170"/>
      <c r="J26" s="138"/>
      <c r="N26" s="171"/>
      <c r="Q26" s="139"/>
      <c r="R26" s="828"/>
    </row>
    <row r="27" spans="3:18" ht="18" customHeight="1">
      <c r="C27" s="826"/>
      <c r="D27" s="826"/>
      <c r="E27" s="137"/>
      <c r="F27" s="827"/>
      <c r="G27" s="827"/>
      <c r="H27" s="170"/>
      <c r="I27" s="170"/>
      <c r="J27" s="138"/>
      <c r="N27" s="171"/>
      <c r="Q27" s="139"/>
      <c r="R27" s="828"/>
    </row>
    <row r="28" spans="3:18" ht="18" customHeight="1">
      <c r="C28" s="826"/>
      <c r="D28" s="826"/>
      <c r="E28" s="137"/>
      <c r="F28" s="827"/>
      <c r="G28" s="827"/>
      <c r="H28" s="170"/>
      <c r="I28" s="170"/>
      <c r="J28" s="138"/>
      <c r="N28" s="171"/>
      <c r="Q28" s="139"/>
      <c r="R28" s="828"/>
    </row>
    <row r="29" spans="3:18" ht="18" customHeight="1">
      <c r="C29" s="826"/>
      <c r="D29" s="826"/>
      <c r="E29" s="137"/>
      <c r="F29" s="827"/>
      <c r="G29" s="827"/>
      <c r="H29" s="170"/>
      <c r="I29" s="170"/>
      <c r="J29" s="138"/>
      <c r="N29" s="171"/>
      <c r="Q29" s="139"/>
      <c r="R29" s="828"/>
    </row>
    <row r="30" spans="3:18" ht="18" customHeight="1">
      <c r="C30" s="826"/>
      <c r="D30" s="826"/>
      <c r="E30" s="137"/>
      <c r="F30" s="827"/>
      <c r="G30" s="827"/>
      <c r="H30" s="170"/>
      <c r="I30" s="170"/>
      <c r="J30" s="138"/>
      <c r="N30" s="171"/>
      <c r="Q30" s="139"/>
      <c r="R30" s="828"/>
    </row>
    <row r="31" spans="3:18" ht="18" customHeight="1">
      <c r="C31" s="826"/>
      <c r="D31" s="826"/>
      <c r="E31" s="137"/>
      <c r="F31" s="827"/>
      <c r="G31" s="827"/>
      <c r="H31" s="170"/>
      <c r="I31" s="170"/>
      <c r="J31" s="138"/>
      <c r="N31" s="171"/>
      <c r="Q31" s="139"/>
      <c r="R31" s="828"/>
    </row>
    <row r="32" spans="3:18" ht="18" customHeight="1">
      <c r="C32" s="826"/>
      <c r="D32" s="826"/>
      <c r="E32" s="137"/>
      <c r="F32" s="827"/>
      <c r="G32" s="827"/>
      <c r="H32" s="170"/>
      <c r="I32" s="170"/>
      <c r="J32" s="138"/>
      <c r="N32" s="171"/>
      <c r="Q32" s="139"/>
      <c r="R32" s="828"/>
    </row>
    <row r="33" spans="3:18" ht="18" customHeight="1">
      <c r="C33" s="826"/>
      <c r="D33" s="826"/>
      <c r="E33" s="137"/>
      <c r="F33" s="827"/>
      <c r="G33" s="827"/>
      <c r="H33" s="170"/>
      <c r="I33" s="170"/>
      <c r="J33" s="138"/>
      <c r="N33" s="171"/>
      <c r="Q33" s="139"/>
      <c r="R33" s="828"/>
    </row>
    <row r="34" spans="3:18" ht="18" customHeight="1">
      <c r="C34" s="826"/>
      <c r="D34" s="826"/>
      <c r="E34" s="137"/>
      <c r="F34" s="827"/>
      <c r="G34" s="827"/>
      <c r="H34" s="170"/>
      <c r="I34" s="170"/>
      <c r="J34" s="138"/>
      <c r="N34" s="171"/>
      <c r="Q34" s="139"/>
      <c r="R34" s="828"/>
    </row>
    <row r="35" spans="3:18" ht="18" customHeight="1">
      <c r="C35" s="826"/>
      <c r="D35" s="826"/>
      <c r="E35" s="137"/>
      <c r="F35" s="827"/>
      <c r="G35" s="827"/>
      <c r="H35" s="170"/>
      <c r="I35" s="170"/>
      <c r="J35" s="138"/>
      <c r="N35" s="171"/>
      <c r="Q35" s="139"/>
      <c r="R35" s="828"/>
    </row>
    <row r="36" spans="3:18" ht="18" customHeight="1">
      <c r="C36" s="826"/>
      <c r="D36" s="826"/>
      <c r="E36" s="137"/>
      <c r="F36" s="827"/>
      <c r="G36" s="827"/>
      <c r="H36" s="170"/>
      <c r="I36" s="170"/>
      <c r="J36" s="138"/>
      <c r="N36" s="171"/>
      <c r="Q36" s="139"/>
      <c r="R36" s="828"/>
    </row>
    <row r="37" spans="3:18" ht="18" customHeight="1">
      <c r="C37" s="826"/>
      <c r="D37" s="826"/>
      <c r="E37" s="137"/>
      <c r="F37" s="827"/>
      <c r="G37" s="827"/>
      <c r="H37" s="170"/>
      <c r="I37" s="170"/>
      <c r="J37" s="138"/>
      <c r="N37" s="171"/>
      <c r="Q37" s="139"/>
      <c r="R37" s="828"/>
    </row>
    <row r="38" spans="3:18" ht="18" customHeight="1">
      <c r="C38" s="826"/>
      <c r="D38" s="826"/>
      <c r="E38" s="137"/>
      <c r="F38" s="827"/>
      <c r="G38" s="827"/>
      <c r="H38" s="170"/>
      <c r="I38" s="170"/>
      <c r="J38" s="138"/>
      <c r="N38" s="171"/>
      <c r="Q38" s="139"/>
      <c r="R38" s="828"/>
    </row>
    <row r="39" spans="3:18" ht="18" customHeight="1">
      <c r="C39" s="826"/>
      <c r="D39" s="826"/>
      <c r="E39" s="137"/>
      <c r="F39" s="827"/>
      <c r="G39" s="827"/>
      <c r="H39" s="170"/>
      <c r="I39" s="170"/>
      <c r="J39" s="138"/>
      <c r="N39" s="171"/>
      <c r="Q39" s="139"/>
      <c r="R39" s="828"/>
    </row>
    <row r="40" spans="3:18" ht="18" customHeight="1">
      <c r="C40" s="826"/>
      <c r="D40" s="826"/>
      <c r="E40" s="137"/>
      <c r="F40" s="827"/>
      <c r="G40" s="827"/>
      <c r="H40" s="170"/>
      <c r="I40" s="170"/>
      <c r="J40" s="138"/>
      <c r="N40" s="171"/>
      <c r="Q40" s="139"/>
      <c r="R40" s="828"/>
    </row>
    <row r="41" spans="3:18" ht="18" customHeight="1">
      <c r="C41" s="826"/>
      <c r="D41" s="826"/>
      <c r="E41" s="137"/>
      <c r="F41" s="827"/>
      <c r="G41" s="827"/>
      <c r="H41" s="170"/>
      <c r="I41" s="170"/>
      <c r="J41" s="138"/>
      <c r="N41" s="171"/>
      <c r="Q41" s="139"/>
      <c r="R41" s="828"/>
    </row>
    <row r="42" spans="3:18" ht="18" customHeight="1">
      <c r="C42" s="826"/>
      <c r="D42" s="826"/>
      <c r="E42" s="137"/>
      <c r="F42" s="827"/>
      <c r="G42" s="827"/>
      <c r="H42" s="170"/>
      <c r="I42" s="170"/>
      <c r="J42" s="138"/>
      <c r="N42" s="171"/>
      <c r="Q42" s="139"/>
      <c r="R42" s="828"/>
    </row>
    <row r="43" spans="3:18" ht="18" customHeight="1">
      <c r="C43" s="826"/>
      <c r="D43" s="826"/>
      <c r="E43" s="137"/>
      <c r="F43" s="827"/>
      <c r="G43" s="827"/>
      <c r="H43" s="170"/>
      <c r="I43" s="170"/>
      <c r="J43" s="138"/>
      <c r="N43" s="171"/>
      <c r="Q43" s="139"/>
      <c r="R43" s="828"/>
    </row>
    <row r="44" spans="3:18" ht="18" customHeight="1">
      <c r="C44" s="826"/>
      <c r="D44" s="826"/>
      <c r="E44" s="137"/>
      <c r="F44" s="827"/>
      <c r="G44" s="827"/>
      <c r="H44" s="170"/>
      <c r="I44" s="170"/>
      <c r="J44" s="138"/>
      <c r="N44" s="171"/>
      <c r="Q44" s="139"/>
      <c r="R44" s="828"/>
    </row>
    <row r="45" spans="3:18" ht="18" customHeight="1">
      <c r="C45" s="826"/>
      <c r="D45" s="826"/>
      <c r="E45" s="137"/>
      <c r="F45" s="827"/>
      <c r="G45" s="827"/>
      <c r="H45" s="170"/>
      <c r="I45" s="170"/>
      <c r="J45" s="138"/>
      <c r="N45" s="171"/>
      <c r="Q45" s="139"/>
      <c r="R45" s="828"/>
    </row>
    <row r="46" spans="3:18" ht="18" customHeight="1">
      <c r="C46" s="826"/>
      <c r="D46" s="826"/>
      <c r="E46" s="137"/>
      <c r="F46" s="827"/>
      <c r="G46" s="827"/>
      <c r="H46" s="170"/>
      <c r="I46" s="170"/>
      <c r="J46" s="138"/>
      <c r="N46" s="171"/>
      <c r="Q46" s="139"/>
      <c r="R46" s="828"/>
    </row>
    <row r="47" spans="3:18" ht="18" customHeight="1">
      <c r="C47" s="826"/>
      <c r="D47" s="826"/>
      <c r="E47" s="137"/>
      <c r="F47" s="827"/>
      <c r="G47" s="827"/>
      <c r="H47" s="170"/>
      <c r="I47" s="170"/>
      <c r="J47" s="138"/>
      <c r="N47" s="171"/>
      <c r="Q47" s="139"/>
      <c r="R47" s="828"/>
    </row>
    <row r="48" spans="3:18" ht="18" customHeight="1">
      <c r="C48" s="826"/>
      <c r="D48" s="826"/>
      <c r="E48" s="137"/>
      <c r="F48" s="827"/>
      <c r="G48" s="827"/>
      <c r="H48" s="170"/>
      <c r="I48" s="170"/>
      <c r="J48" s="138"/>
      <c r="N48" s="171"/>
      <c r="Q48" s="139"/>
      <c r="R48" s="828"/>
    </row>
    <row r="49" spans="3:18" ht="18" customHeight="1">
      <c r="C49" s="826"/>
      <c r="D49" s="826"/>
      <c r="E49" s="137"/>
      <c r="F49" s="827"/>
      <c r="G49" s="827"/>
      <c r="H49" s="170"/>
      <c r="I49" s="170"/>
      <c r="J49" s="138"/>
      <c r="N49" s="171"/>
      <c r="Q49" s="139"/>
      <c r="R49" s="828"/>
    </row>
    <row r="50" spans="3:18" ht="18" customHeight="1">
      <c r="C50" s="826"/>
      <c r="D50" s="826"/>
      <c r="E50" s="137"/>
      <c r="F50" s="827"/>
      <c r="G50" s="827"/>
      <c r="H50" s="170"/>
      <c r="I50" s="170"/>
      <c r="J50" s="138"/>
      <c r="N50" s="171"/>
      <c r="Q50" s="139"/>
      <c r="R50" s="828"/>
    </row>
    <row r="51" spans="3:18" ht="18" customHeight="1">
      <c r="C51" s="826"/>
      <c r="D51" s="826"/>
      <c r="E51" s="137"/>
      <c r="F51" s="827"/>
      <c r="G51" s="827"/>
      <c r="H51" s="170"/>
      <c r="I51" s="170"/>
      <c r="J51" s="138"/>
      <c r="N51" s="171"/>
      <c r="Q51" s="139"/>
      <c r="R51" s="828"/>
    </row>
    <row r="52" spans="3:18" ht="18" customHeight="1">
      <c r="C52" s="826"/>
      <c r="D52" s="826"/>
      <c r="E52" s="137"/>
      <c r="F52" s="827"/>
      <c r="G52" s="827"/>
      <c r="H52" s="170"/>
      <c r="I52" s="170"/>
      <c r="J52" s="138"/>
      <c r="N52" s="171"/>
      <c r="Q52" s="139"/>
      <c r="R52" s="828"/>
    </row>
    <row r="53" spans="3:18" ht="18" customHeight="1">
      <c r="C53" s="826"/>
      <c r="D53" s="826"/>
      <c r="E53" s="137"/>
      <c r="F53" s="827"/>
      <c r="G53" s="827"/>
      <c r="H53" s="170"/>
      <c r="I53" s="170"/>
      <c r="J53" s="138"/>
      <c r="N53" s="171"/>
      <c r="Q53" s="139"/>
      <c r="R53" s="828"/>
    </row>
    <row r="54" spans="3:18" ht="18" customHeight="1">
      <c r="C54" s="826"/>
      <c r="D54" s="826"/>
      <c r="E54" s="137"/>
      <c r="F54" s="827"/>
      <c r="G54" s="827"/>
      <c r="H54" s="170"/>
      <c r="I54" s="170"/>
      <c r="J54" s="138"/>
      <c r="N54" s="171"/>
      <c r="Q54" s="139"/>
      <c r="R54" s="828"/>
    </row>
    <row r="55" spans="3:18" ht="18" customHeight="1">
      <c r="C55" s="826"/>
      <c r="D55" s="826"/>
      <c r="E55" s="137"/>
      <c r="F55" s="827"/>
      <c r="G55" s="827"/>
      <c r="H55" s="170"/>
      <c r="I55" s="170"/>
      <c r="J55" s="138"/>
      <c r="N55" s="171"/>
      <c r="Q55" s="139"/>
      <c r="R55" s="828"/>
    </row>
    <row r="56" spans="3:18" ht="18" customHeight="1">
      <c r="C56" s="826"/>
      <c r="D56" s="826"/>
      <c r="E56" s="137"/>
      <c r="F56" s="827"/>
      <c r="G56" s="827"/>
      <c r="H56" s="170"/>
      <c r="I56" s="170"/>
      <c r="J56" s="138"/>
      <c r="N56" s="171"/>
      <c r="Q56" s="139"/>
      <c r="R56" s="828"/>
    </row>
    <row r="57" spans="3:18" ht="18" customHeight="1">
      <c r="C57" s="826"/>
      <c r="D57" s="826"/>
      <c r="E57" s="137"/>
      <c r="F57" s="827"/>
      <c r="G57" s="827"/>
      <c r="H57" s="170"/>
      <c r="I57" s="170"/>
      <c r="J57" s="138"/>
      <c r="N57" s="171"/>
      <c r="Q57" s="139"/>
      <c r="R57" s="828"/>
    </row>
    <row r="58" spans="3:18" ht="18" customHeight="1">
      <c r="C58" s="826"/>
      <c r="D58" s="826"/>
      <c r="E58" s="137"/>
      <c r="F58" s="827"/>
      <c r="G58" s="827"/>
      <c r="H58" s="170"/>
      <c r="I58" s="170"/>
      <c r="J58" s="138"/>
      <c r="N58" s="171"/>
      <c r="Q58" s="139"/>
      <c r="R58" s="828"/>
    </row>
    <row r="59" spans="3:18" ht="18" customHeight="1">
      <c r="C59" s="826"/>
      <c r="D59" s="826"/>
      <c r="E59" s="137"/>
      <c r="F59" s="827"/>
      <c r="G59" s="827"/>
      <c r="H59" s="170"/>
      <c r="I59" s="170"/>
      <c r="J59" s="138"/>
      <c r="N59" s="171"/>
      <c r="Q59" s="139"/>
      <c r="R59" s="828"/>
    </row>
    <row r="60" spans="3:18" ht="18" customHeight="1">
      <c r="C60" s="826"/>
      <c r="D60" s="826"/>
      <c r="E60" s="137"/>
      <c r="F60" s="827"/>
      <c r="G60" s="827"/>
      <c r="H60" s="170"/>
      <c r="I60" s="170"/>
      <c r="J60" s="138"/>
      <c r="N60" s="171"/>
      <c r="Q60" s="139"/>
      <c r="R60" s="828"/>
    </row>
    <row r="61" spans="3:18" ht="18" customHeight="1">
      <c r="C61" s="826"/>
      <c r="D61" s="826"/>
      <c r="E61" s="137"/>
      <c r="F61" s="827"/>
      <c r="G61" s="827"/>
      <c r="H61" s="170"/>
      <c r="I61" s="170"/>
      <c r="J61" s="138"/>
      <c r="N61" s="171"/>
      <c r="Q61" s="139"/>
      <c r="R61" s="828"/>
    </row>
    <row r="62" spans="3:18" ht="18" customHeight="1">
      <c r="C62" s="826"/>
      <c r="D62" s="826"/>
      <c r="E62" s="137"/>
      <c r="F62" s="827"/>
      <c r="G62" s="827"/>
      <c r="H62" s="170"/>
      <c r="I62" s="170"/>
      <c r="J62" s="138"/>
      <c r="N62" s="171"/>
      <c r="Q62" s="139"/>
      <c r="R62" s="828"/>
    </row>
    <row r="63" spans="3:18" ht="18" customHeight="1">
      <c r="C63" s="826"/>
      <c r="D63" s="826"/>
      <c r="E63" s="137"/>
      <c r="F63" s="827"/>
      <c r="G63" s="827"/>
      <c r="H63" s="170"/>
      <c r="I63" s="170"/>
      <c r="J63" s="138"/>
      <c r="N63" s="171"/>
      <c r="Q63" s="139"/>
      <c r="R63" s="828"/>
    </row>
    <row r="64" spans="3:18" ht="18" customHeight="1">
      <c r="C64" s="826"/>
      <c r="D64" s="826"/>
      <c r="E64" s="137"/>
      <c r="F64" s="827"/>
      <c r="G64" s="827"/>
      <c r="H64" s="170"/>
      <c r="I64" s="170"/>
      <c r="J64" s="138"/>
      <c r="N64" s="171"/>
      <c r="Q64" s="139"/>
      <c r="R64" s="828"/>
    </row>
    <row r="65" spans="3:18" ht="18" customHeight="1">
      <c r="C65" s="826"/>
      <c r="D65" s="826"/>
      <c r="E65" s="137"/>
      <c r="F65" s="827"/>
      <c r="G65" s="827"/>
      <c r="H65" s="170"/>
      <c r="I65" s="170"/>
      <c r="J65" s="138"/>
      <c r="N65" s="171"/>
      <c r="Q65" s="139"/>
      <c r="R65" s="828"/>
    </row>
    <row r="66" spans="3:18" ht="18" customHeight="1">
      <c r="C66" s="826"/>
      <c r="D66" s="826"/>
      <c r="E66" s="137"/>
      <c r="F66" s="827"/>
      <c r="G66" s="827"/>
      <c r="H66" s="170"/>
      <c r="I66" s="170"/>
      <c r="J66" s="138"/>
      <c r="N66" s="171"/>
      <c r="Q66" s="139"/>
      <c r="R66" s="828"/>
    </row>
    <row r="67" spans="3:18" ht="18" customHeight="1">
      <c r="C67" s="826"/>
      <c r="D67" s="826"/>
      <c r="E67" s="137"/>
      <c r="F67" s="827"/>
      <c r="G67" s="827"/>
      <c r="H67" s="170"/>
      <c r="I67" s="170"/>
      <c r="J67" s="138"/>
      <c r="N67" s="171"/>
      <c r="Q67" s="139"/>
      <c r="R67" s="828"/>
    </row>
    <row r="68" spans="3:18" ht="18" customHeight="1">
      <c r="C68" s="826"/>
      <c r="D68" s="826"/>
      <c r="E68" s="137"/>
      <c r="F68" s="827"/>
      <c r="G68" s="827"/>
      <c r="H68" s="170"/>
      <c r="I68" s="170"/>
      <c r="J68" s="138"/>
      <c r="N68" s="171"/>
      <c r="Q68" s="139"/>
      <c r="R68" s="828"/>
    </row>
    <row r="69" spans="3:18" ht="18" customHeight="1">
      <c r="C69" s="826"/>
      <c r="D69" s="826"/>
      <c r="E69" s="137"/>
      <c r="F69" s="827"/>
      <c r="G69" s="827"/>
      <c r="H69" s="170"/>
      <c r="I69" s="170"/>
      <c r="J69" s="138"/>
      <c r="N69" s="171"/>
      <c r="Q69" s="139"/>
      <c r="R69" s="828"/>
    </row>
    <row r="70" spans="3:18" ht="18" customHeight="1">
      <c r="C70" s="826"/>
      <c r="D70" s="826"/>
      <c r="E70" s="137"/>
      <c r="F70" s="827"/>
      <c r="G70" s="827"/>
      <c r="H70" s="170"/>
      <c r="I70" s="170"/>
      <c r="J70" s="138"/>
      <c r="N70" s="171"/>
      <c r="Q70" s="139"/>
      <c r="R70" s="828"/>
    </row>
    <row r="71" spans="3:18" ht="18" customHeight="1">
      <c r="C71" s="826"/>
      <c r="D71" s="826"/>
      <c r="E71" s="137"/>
      <c r="F71" s="827"/>
      <c r="G71" s="827"/>
      <c r="H71" s="170"/>
      <c r="I71" s="170"/>
      <c r="J71" s="138"/>
      <c r="N71" s="171"/>
      <c r="Q71" s="139"/>
      <c r="R71" s="828"/>
    </row>
    <row r="72" spans="3:18" ht="18" customHeight="1">
      <c r="C72" s="826"/>
      <c r="D72" s="826"/>
      <c r="E72" s="137"/>
      <c r="F72" s="827"/>
      <c r="G72" s="827"/>
      <c r="H72" s="170"/>
      <c r="I72" s="170"/>
      <c r="J72" s="138"/>
      <c r="N72" s="171"/>
      <c r="Q72" s="139"/>
      <c r="R72" s="828"/>
    </row>
    <row r="73" spans="3:18" ht="18" customHeight="1">
      <c r="F73" s="827"/>
      <c r="G73" s="827"/>
      <c r="N73" s="137"/>
      <c r="R73" s="377"/>
    </row>
    <row r="74" spans="3:18">
      <c r="R74" s="377"/>
    </row>
    <row r="75" spans="3:18">
      <c r="R75" s="377"/>
    </row>
    <row r="76" spans="3:18">
      <c r="R76" s="377"/>
    </row>
    <row r="77" spans="3:18">
      <c r="R77" s="377"/>
    </row>
    <row r="78" spans="3:18">
      <c r="R78" s="377"/>
    </row>
    <row r="79" spans="3:18">
      <c r="R79" s="377"/>
    </row>
    <row r="80" spans="3:18">
      <c r="R80" s="377"/>
    </row>
    <row r="81" spans="5:18">
      <c r="R81" s="377"/>
    </row>
    <row r="82" spans="5:18">
      <c r="R82" s="377"/>
    </row>
    <row r="83" spans="5:18">
      <c r="R83" s="377"/>
    </row>
    <row r="84" spans="5:18">
      <c r="R84" s="377"/>
    </row>
    <row r="85" spans="5:18">
      <c r="R85" s="377"/>
    </row>
    <row r="92" spans="5:18" ht="12.75" customHeight="1">
      <c r="E92" s="3"/>
      <c r="H92" s="98"/>
      <c r="I92" s="98"/>
      <c r="L92" s="3"/>
    </row>
    <row r="93" spans="5:18" ht="18.75">
      <c r="F93" s="811"/>
      <c r="G93" s="811"/>
    </row>
  </sheetData>
  <autoFilter ref="B10:P91" xr:uid="{82AD7CB3-D26E-4D7E-B521-85183F4A6C3E}"/>
  <mergeCells count="10">
    <mergeCell ref="B7:D7"/>
    <mergeCell ref="H7:J7"/>
    <mergeCell ref="B8:D8"/>
    <mergeCell ref="B2:D2"/>
    <mergeCell ref="H2:J2"/>
    <mergeCell ref="B4:D4"/>
    <mergeCell ref="H4:J4"/>
    <mergeCell ref="B5:D5"/>
    <mergeCell ref="B6:D6"/>
    <mergeCell ref="H6:J6"/>
  </mergeCells>
  <phoneticPr fontId="3"/>
  <pageMargins left="0.70866141732283472" right="0.70866141732283472" top="0.74803149606299213" bottom="0.74803149606299213" header="0.31496062992125984" footer="0.31496062992125984"/>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8DF4-3214-4BC3-9BC1-3DE33C42937C}">
  <dimension ref="B2:S177"/>
  <sheetViews>
    <sheetView topLeftCell="A3" zoomScale="85" zoomScaleNormal="85" workbookViewId="0">
      <pane xSplit="11" ySplit="8" topLeftCell="L41" activePane="bottomRight" state="frozen"/>
      <selection activeCell="A3" sqref="A3"/>
      <selection pane="topRight" activeCell="K3" sqref="K3"/>
      <selection pane="bottomLeft" activeCell="A11" sqref="A11"/>
      <selection pane="bottomRight" activeCell="B53" sqref="B53"/>
    </sheetView>
  </sheetViews>
  <sheetFormatPr defaultRowHeight="12"/>
  <cols>
    <col min="1" max="1" width="2.625" style="353" customWidth="1"/>
    <col min="2" max="2" width="5.125" style="360" customWidth="1"/>
    <col min="3" max="4" width="11.625" style="353" customWidth="1"/>
    <col min="5" max="5" width="39.125" style="360" bestFit="1" customWidth="1"/>
    <col min="6" max="7" width="9.25" style="810" bestFit="1" customWidth="1"/>
    <col min="8" max="8" width="9.25" style="528" bestFit="1" customWidth="1"/>
    <col min="9" max="9" width="13.375" style="528" customWidth="1"/>
    <col min="10" max="10" width="13" style="361" bestFit="1" customWidth="1"/>
    <col min="11" max="11" width="26.875" style="360" customWidth="1"/>
    <col min="12" max="12" width="32.25" style="360" bestFit="1" customWidth="1"/>
    <col min="13" max="13" width="13.5" style="360" bestFit="1" customWidth="1"/>
    <col min="14" max="14" width="23" style="360" bestFit="1" customWidth="1"/>
    <col min="15" max="15" width="13.125" style="353" customWidth="1"/>
    <col min="16" max="16" width="13.25" style="361" customWidth="1"/>
    <col min="17" max="17" width="17.875" style="397" customWidth="1"/>
    <col min="18" max="18" width="27.625" style="397" customWidth="1"/>
    <col min="19" max="19" width="18" style="353" customWidth="1"/>
    <col min="20" max="256" width="9" style="353"/>
    <col min="257" max="257" width="2.625" style="353" customWidth="1"/>
    <col min="258" max="258" width="5.125" style="353" customWidth="1"/>
    <col min="259" max="260" width="11.625" style="353" customWidth="1"/>
    <col min="261" max="261" width="39.125" style="353" bestFit="1" customWidth="1"/>
    <col min="262" max="264" width="9.25" style="353" bestFit="1" customWidth="1"/>
    <col min="265" max="265" width="13.375" style="353" customWidth="1"/>
    <col min="266" max="266" width="13" style="353" bestFit="1" customWidth="1"/>
    <col min="267" max="267" width="26.875" style="353" customWidth="1"/>
    <col min="268" max="268" width="32.25" style="353" bestFit="1" customWidth="1"/>
    <col min="269" max="269" width="13.5" style="353" bestFit="1" customWidth="1"/>
    <col min="270" max="270" width="23" style="353" bestFit="1" customWidth="1"/>
    <col min="271" max="271" width="13.125" style="353" customWidth="1"/>
    <col min="272" max="272" width="13.25" style="353" customWidth="1"/>
    <col min="273" max="273" width="17.875" style="353" customWidth="1"/>
    <col min="274" max="274" width="27.625" style="353" customWidth="1"/>
    <col min="275" max="275" width="18" style="353" customWidth="1"/>
    <col min="276" max="512" width="9" style="353"/>
    <col min="513" max="513" width="2.625" style="353" customWidth="1"/>
    <col min="514" max="514" width="5.125" style="353" customWidth="1"/>
    <col min="515" max="516" width="11.625" style="353" customWidth="1"/>
    <col min="517" max="517" width="39.125" style="353" bestFit="1" customWidth="1"/>
    <col min="518" max="520" width="9.25" style="353" bestFit="1" customWidth="1"/>
    <col min="521" max="521" width="13.375" style="353" customWidth="1"/>
    <col min="522" max="522" width="13" style="353" bestFit="1" customWidth="1"/>
    <col min="523" max="523" width="26.875" style="353" customWidth="1"/>
    <col min="524" max="524" width="32.25" style="353" bestFit="1" customWidth="1"/>
    <col min="525" max="525" width="13.5" style="353" bestFit="1" customWidth="1"/>
    <col min="526" max="526" width="23" style="353" bestFit="1" customWidth="1"/>
    <col min="527" max="527" width="13.125" style="353" customWidth="1"/>
    <col min="528" max="528" width="13.25" style="353" customWidth="1"/>
    <col min="529" max="529" width="17.875" style="353" customWidth="1"/>
    <col min="530" max="530" width="27.625" style="353" customWidth="1"/>
    <col min="531" max="531" width="18" style="353" customWidth="1"/>
    <col min="532" max="768" width="9" style="353"/>
    <col min="769" max="769" width="2.625" style="353" customWidth="1"/>
    <col min="770" max="770" width="5.125" style="353" customWidth="1"/>
    <col min="771" max="772" width="11.625" style="353" customWidth="1"/>
    <col min="773" max="773" width="39.125" style="353" bestFit="1" customWidth="1"/>
    <col min="774" max="776" width="9.25" style="353" bestFit="1" customWidth="1"/>
    <col min="777" max="777" width="13.375" style="353" customWidth="1"/>
    <col min="778" max="778" width="13" style="353" bestFit="1" customWidth="1"/>
    <col min="779" max="779" width="26.875" style="353" customWidth="1"/>
    <col min="780" max="780" width="32.25" style="353" bestFit="1" customWidth="1"/>
    <col min="781" max="781" width="13.5" style="353" bestFit="1" customWidth="1"/>
    <col min="782" max="782" width="23" style="353" bestFit="1" customWidth="1"/>
    <col min="783" max="783" width="13.125" style="353" customWidth="1"/>
    <col min="784" max="784" width="13.25" style="353" customWidth="1"/>
    <col min="785" max="785" width="17.875" style="353" customWidth="1"/>
    <col min="786" max="786" width="27.625" style="353" customWidth="1"/>
    <col min="787" max="787" width="18" style="353" customWidth="1"/>
    <col min="788" max="1024" width="9" style="353"/>
    <col min="1025" max="1025" width="2.625" style="353" customWidth="1"/>
    <col min="1026" max="1026" width="5.125" style="353" customWidth="1"/>
    <col min="1027" max="1028" width="11.625" style="353" customWidth="1"/>
    <col min="1029" max="1029" width="39.125" style="353" bestFit="1" customWidth="1"/>
    <col min="1030" max="1032" width="9.25" style="353" bestFit="1" customWidth="1"/>
    <col min="1033" max="1033" width="13.375" style="353" customWidth="1"/>
    <col min="1034" max="1034" width="13" style="353" bestFit="1" customWidth="1"/>
    <col min="1035" max="1035" width="26.875" style="353" customWidth="1"/>
    <col min="1036" max="1036" width="32.25" style="353" bestFit="1" customWidth="1"/>
    <col min="1037" max="1037" width="13.5" style="353" bestFit="1" customWidth="1"/>
    <col min="1038" max="1038" width="23" style="353" bestFit="1" customWidth="1"/>
    <col min="1039" max="1039" width="13.125" style="353" customWidth="1"/>
    <col min="1040" max="1040" width="13.25" style="353" customWidth="1"/>
    <col min="1041" max="1041" width="17.875" style="353" customWidth="1"/>
    <col min="1042" max="1042" width="27.625" style="353" customWidth="1"/>
    <col min="1043" max="1043" width="18" style="353" customWidth="1"/>
    <col min="1044" max="1280" width="9" style="353"/>
    <col min="1281" max="1281" width="2.625" style="353" customWidth="1"/>
    <col min="1282" max="1282" width="5.125" style="353" customWidth="1"/>
    <col min="1283" max="1284" width="11.625" style="353" customWidth="1"/>
    <col min="1285" max="1285" width="39.125" style="353" bestFit="1" customWidth="1"/>
    <col min="1286" max="1288" width="9.25" style="353" bestFit="1" customWidth="1"/>
    <col min="1289" max="1289" width="13.375" style="353" customWidth="1"/>
    <col min="1290" max="1290" width="13" style="353" bestFit="1" customWidth="1"/>
    <col min="1291" max="1291" width="26.875" style="353" customWidth="1"/>
    <col min="1292" max="1292" width="32.25" style="353" bestFit="1" customWidth="1"/>
    <col min="1293" max="1293" width="13.5" style="353" bestFit="1" customWidth="1"/>
    <col min="1294" max="1294" width="23" style="353" bestFit="1" customWidth="1"/>
    <col min="1295" max="1295" width="13.125" style="353" customWidth="1"/>
    <col min="1296" max="1296" width="13.25" style="353" customWidth="1"/>
    <col min="1297" max="1297" width="17.875" style="353" customWidth="1"/>
    <col min="1298" max="1298" width="27.625" style="353" customWidth="1"/>
    <col min="1299" max="1299" width="18" style="353" customWidth="1"/>
    <col min="1300" max="1536" width="9" style="353"/>
    <col min="1537" max="1537" width="2.625" style="353" customWidth="1"/>
    <col min="1538" max="1538" width="5.125" style="353" customWidth="1"/>
    <col min="1539" max="1540" width="11.625" style="353" customWidth="1"/>
    <col min="1541" max="1541" width="39.125" style="353" bestFit="1" customWidth="1"/>
    <col min="1542" max="1544" width="9.25" style="353" bestFit="1" customWidth="1"/>
    <col min="1545" max="1545" width="13.375" style="353" customWidth="1"/>
    <col min="1546" max="1546" width="13" style="353" bestFit="1" customWidth="1"/>
    <col min="1547" max="1547" width="26.875" style="353" customWidth="1"/>
    <col min="1548" max="1548" width="32.25" style="353" bestFit="1" customWidth="1"/>
    <col min="1549" max="1549" width="13.5" style="353" bestFit="1" customWidth="1"/>
    <col min="1550" max="1550" width="23" style="353" bestFit="1" customWidth="1"/>
    <col min="1551" max="1551" width="13.125" style="353" customWidth="1"/>
    <col min="1552" max="1552" width="13.25" style="353" customWidth="1"/>
    <col min="1553" max="1553" width="17.875" style="353" customWidth="1"/>
    <col min="1554" max="1554" width="27.625" style="353" customWidth="1"/>
    <col min="1555" max="1555" width="18" style="353" customWidth="1"/>
    <col min="1556" max="1792" width="9" style="353"/>
    <col min="1793" max="1793" width="2.625" style="353" customWidth="1"/>
    <col min="1794" max="1794" width="5.125" style="353" customWidth="1"/>
    <col min="1795" max="1796" width="11.625" style="353" customWidth="1"/>
    <col min="1797" max="1797" width="39.125" style="353" bestFit="1" customWidth="1"/>
    <col min="1798" max="1800" width="9.25" style="353" bestFit="1" customWidth="1"/>
    <col min="1801" max="1801" width="13.375" style="353" customWidth="1"/>
    <col min="1802" max="1802" width="13" style="353" bestFit="1" customWidth="1"/>
    <col min="1803" max="1803" width="26.875" style="353" customWidth="1"/>
    <col min="1804" max="1804" width="32.25" style="353" bestFit="1" customWidth="1"/>
    <col min="1805" max="1805" width="13.5" style="353" bestFit="1" customWidth="1"/>
    <col min="1806" max="1806" width="23" style="353" bestFit="1" customWidth="1"/>
    <col min="1807" max="1807" width="13.125" style="353" customWidth="1"/>
    <col min="1808" max="1808" width="13.25" style="353" customWidth="1"/>
    <col min="1809" max="1809" width="17.875" style="353" customWidth="1"/>
    <col min="1810" max="1810" width="27.625" style="353" customWidth="1"/>
    <col min="1811" max="1811" width="18" style="353" customWidth="1"/>
    <col min="1812" max="2048" width="9" style="353"/>
    <col min="2049" max="2049" width="2.625" style="353" customWidth="1"/>
    <col min="2050" max="2050" width="5.125" style="353" customWidth="1"/>
    <col min="2051" max="2052" width="11.625" style="353" customWidth="1"/>
    <col min="2053" max="2053" width="39.125" style="353" bestFit="1" customWidth="1"/>
    <col min="2054" max="2056" width="9.25" style="353" bestFit="1" customWidth="1"/>
    <col min="2057" max="2057" width="13.375" style="353" customWidth="1"/>
    <col min="2058" max="2058" width="13" style="353" bestFit="1" customWidth="1"/>
    <col min="2059" max="2059" width="26.875" style="353" customWidth="1"/>
    <col min="2060" max="2060" width="32.25" style="353" bestFit="1" customWidth="1"/>
    <col min="2061" max="2061" width="13.5" style="353" bestFit="1" customWidth="1"/>
    <col min="2062" max="2062" width="23" style="353" bestFit="1" customWidth="1"/>
    <col min="2063" max="2063" width="13.125" style="353" customWidth="1"/>
    <col min="2064" max="2064" width="13.25" style="353" customWidth="1"/>
    <col min="2065" max="2065" width="17.875" style="353" customWidth="1"/>
    <col min="2066" max="2066" width="27.625" style="353" customWidth="1"/>
    <col min="2067" max="2067" width="18" style="353" customWidth="1"/>
    <col min="2068" max="2304" width="9" style="353"/>
    <col min="2305" max="2305" width="2.625" style="353" customWidth="1"/>
    <col min="2306" max="2306" width="5.125" style="353" customWidth="1"/>
    <col min="2307" max="2308" width="11.625" style="353" customWidth="1"/>
    <col min="2309" max="2309" width="39.125" style="353" bestFit="1" customWidth="1"/>
    <col min="2310" max="2312" width="9.25" style="353" bestFit="1" customWidth="1"/>
    <col min="2313" max="2313" width="13.375" style="353" customWidth="1"/>
    <col min="2314" max="2314" width="13" style="353" bestFit="1" customWidth="1"/>
    <col min="2315" max="2315" width="26.875" style="353" customWidth="1"/>
    <col min="2316" max="2316" width="32.25" style="353" bestFit="1" customWidth="1"/>
    <col min="2317" max="2317" width="13.5" style="353" bestFit="1" customWidth="1"/>
    <col min="2318" max="2318" width="23" style="353" bestFit="1" customWidth="1"/>
    <col min="2319" max="2319" width="13.125" style="353" customWidth="1"/>
    <col min="2320" max="2320" width="13.25" style="353" customWidth="1"/>
    <col min="2321" max="2321" width="17.875" style="353" customWidth="1"/>
    <col min="2322" max="2322" width="27.625" style="353" customWidth="1"/>
    <col min="2323" max="2323" width="18" style="353" customWidth="1"/>
    <col min="2324" max="2560" width="9" style="353"/>
    <col min="2561" max="2561" width="2.625" style="353" customWidth="1"/>
    <col min="2562" max="2562" width="5.125" style="353" customWidth="1"/>
    <col min="2563" max="2564" width="11.625" style="353" customWidth="1"/>
    <col min="2565" max="2565" width="39.125" style="353" bestFit="1" customWidth="1"/>
    <col min="2566" max="2568" width="9.25" style="353" bestFit="1" customWidth="1"/>
    <col min="2569" max="2569" width="13.375" style="353" customWidth="1"/>
    <col min="2570" max="2570" width="13" style="353" bestFit="1" customWidth="1"/>
    <col min="2571" max="2571" width="26.875" style="353" customWidth="1"/>
    <col min="2572" max="2572" width="32.25" style="353" bestFit="1" customWidth="1"/>
    <col min="2573" max="2573" width="13.5" style="353" bestFit="1" customWidth="1"/>
    <col min="2574" max="2574" width="23" style="353" bestFit="1" customWidth="1"/>
    <col min="2575" max="2575" width="13.125" style="353" customWidth="1"/>
    <col min="2576" max="2576" width="13.25" style="353" customWidth="1"/>
    <col min="2577" max="2577" width="17.875" style="353" customWidth="1"/>
    <col min="2578" max="2578" width="27.625" style="353" customWidth="1"/>
    <col min="2579" max="2579" width="18" style="353" customWidth="1"/>
    <col min="2580" max="2816" width="9" style="353"/>
    <col min="2817" max="2817" width="2.625" style="353" customWidth="1"/>
    <col min="2818" max="2818" width="5.125" style="353" customWidth="1"/>
    <col min="2819" max="2820" width="11.625" style="353" customWidth="1"/>
    <col min="2821" max="2821" width="39.125" style="353" bestFit="1" customWidth="1"/>
    <col min="2822" max="2824" width="9.25" style="353" bestFit="1" customWidth="1"/>
    <col min="2825" max="2825" width="13.375" style="353" customWidth="1"/>
    <col min="2826" max="2826" width="13" style="353" bestFit="1" customWidth="1"/>
    <col min="2827" max="2827" width="26.875" style="353" customWidth="1"/>
    <col min="2828" max="2828" width="32.25" style="353" bestFit="1" customWidth="1"/>
    <col min="2829" max="2829" width="13.5" style="353" bestFit="1" customWidth="1"/>
    <col min="2830" max="2830" width="23" style="353" bestFit="1" customWidth="1"/>
    <col min="2831" max="2831" width="13.125" style="353" customWidth="1"/>
    <col min="2832" max="2832" width="13.25" style="353" customWidth="1"/>
    <col min="2833" max="2833" width="17.875" style="353" customWidth="1"/>
    <col min="2834" max="2834" width="27.625" style="353" customWidth="1"/>
    <col min="2835" max="2835" width="18" style="353" customWidth="1"/>
    <col min="2836" max="3072" width="9" style="353"/>
    <col min="3073" max="3073" width="2.625" style="353" customWidth="1"/>
    <col min="3074" max="3074" width="5.125" style="353" customWidth="1"/>
    <col min="3075" max="3076" width="11.625" style="353" customWidth="1"/>
    <col min="3077" max="3077" width="39.125" style="353" bestFit="1" customWidth="1"/>
    <col min="3078" max="3080" width="9.25" style="353" bestFit="1" customWidth="1"/>
    <col min="3081" max="3081" width="13.375" style="353" customWidth="1"/>
    <col min="3082" max="3082" width="13" style="353" bestFit="1" customWidth="1"/>
    <col min="3083" max="3083" width="26.875" style="353" customWidth="1"/>
    <col min="3084" max="3084" width="32.25" style="353" bestFit="1" customWidth="1"/>
    <col min="3085" max="3085" width="13.5" style="353" bestFit="1" customWidth="1"/>
    <col min="3086" max="3086" width="23" style="353" bestFit="1" customWidth="1"/>
    <col min="3087" max="3087" width="13.125" style="353" customWidth="1"/>
    <col min="3088" max="3088" width="13.25" style="353" customWidth="1"/>
    <col min="3089" max="3089" width="17.875" style="353" customWidth="1"/>
    <col min="3090" max="3090" width="27.625" style="353" customWidth="1"/>
    <col min="3091" max="3091" width="18" style="353" customWidth="1"/>
    <col min="3092" max="3328" width="9" style="353"/>
    <col min="3329" max="3329" width="2.625" style="353" customWidth="1"/>
    <col min="3330" max="3330" width="5.125" style="353" customWidth="1"/>
    <col min="3331" max="3332" width="11.625" style="353" customWidth="1"/>
    <col min="3333" max="3333" width="39.125" style="353" bestFit="1" customWidth="1"/>
    <col min="3334" max="3336" width="9.25" style="353" bestFit="1" customWidth="1"/>
    <col min="3337" max="3337" width="13.375" style="353" customWidth="1"/>
    <col min="3338" max="3338" width="13" style="353" bestFit="1" customWidth="1"/>
    <col min="3339" max="3339" width="26.875" style="353" customWidth="1"/>
    <col min="3340" max="3340" width="32.25" style="353" bestFit="1" customWidth="1"/>
    <col min="3341" max="3341" width="13.5" style="353" bestFit="1" customWidth="1"/>
    <col min="3342" max="3342" width="23" style="353" bestFit="1" customWidth="1"/>
    <col min="3343" max="3343" width="13.125" style="353" customWidth="1"/>
    <col min="3344" max="3344" width="13.25" style="353" customWidth="1"/>
    <col min="3345" max="3345" width="17.875" style="353" customWidth="1"/>
    <col min="3346" max="3346" width="27.625" style="353" customWidth="1"/>
    <col min="3347" max="3347" width="18" style="353" customWidth="1"/>
    <col min="3348" max="3584" width="9" style="353"/>
    <col min="3585" max="3585" width="2.625" style="353" customWidth="1"/>
    <col min="3586" max="3586" width="5.125" style="353" customWidth="1"/>
    <col min="3587" max="3588" width="11.625" style="353" customWidth="1"/>
    <col min="3589" max="3589" width="39.125" style="353" bestFit="1" customWidth="1"/>
    <col min="3590" max="3592" width="9.25" style="353" bestFit="1" customWidth="1"/>
    <col min="3593" max="3593" width="13.375" style="353" customWidth="1"/>
    <col min="3594" max="3594" width="13" style="353" bestFit="1" customWidth="1"/>
    <col min="3595" max="3595" width="26.875" style="353" customWidth="1"/>
    <col min="3596" max="3596" width="32.25" style="353" bestFit="1" customWidth="1"/>
    <col min="3597" max="3597" width="13.5" style="353" bestFit="1" customWidth="1"/>
    <col min="3598" max="3598" width="23" style="353" bestFit="1" customWidth="1"/>
    <col min="3599" max="3599" width="13.125" style="353" customWidth="1"/>
    <col min="3600" max="3600" width="13.25" style="353" customWidth="1"/>
    <col min="3601" max="3601" width="17.875" style="353" customWidth="1"/>
    <col min="3602" max="3602" width="27.625" style="353" customWidth="1"/>
    <col min="3603" max="3603" width="18" style="353" customWidth="1"/>
    <col min="3604" max="3840" width="9" style="353"/>
    <col min="3841" max="3841" width="2.625" style="353" customWidth="1"/>
    <col min="3842" max="3842" width="5.125" style="353" customWidth="1"/>
    <col min="3843" max="3844" width="11.625" style="353" customWidth="1"/>
    <col min="3845" max="3845" width="39.125" style="353" bestFit="1" customWidth="1"/>
    <col min="3846" max="3848" width="9.25" style="353" bestFit="1" customWidth="1"/>
    <col min="3849" max="3849" width="13.375" style="353" customWidth="1"/>
    <col min="3850" max="3850" width="13" style="353" bestFit="1" customWidth="1"/>
    <col min="3851" max="3851" width="26.875" style="353" customWidth="1"/>
    <col min="3852" max="3852" width="32.25" style="353" bestFit="1" customWidth="1"/>
    <col min="3853" max="3853" width="13.5" style="353" bestFit="1" customWidth="1"/>
    <col min="3854" max="3854" width="23" style="353" bestFit="1" customWidth="1"/>
    <col min="3855" max="3855" width="13.125" style="353" customWidth="1"/>
    <col min="3856" max="3856" width="13.25" style="353" customWidth="1"/>
    <col min="3857" max="3857" width="17.875" style="353" customWidth="1"/>
    <col min="3858" max="3858" width="27.625" style="353" customWidth="1"/>
    <col min="3859" max="3859" width="18" style="353" customWidth="1"/>
    <col min="3860" max="4096" width="9" style="353"/>
    <col min="4097" max="4097" width="2.625" style="353" customWidth="1"/>
    <col min="4098" max="4098" width="5.125" style="353" customWidth="1"/>
    <col min="4099" max="4100" width="11.625" style="353" customWidth="1"/>
    <col min="4101" max="4101" width="39.125" style="353" bestFit="1" customWidth="1"/>
    <col min="4102" max="4104" width="9.25" style="353" bestFit="1" customWidth="1"/>
    <col min="4105" max="4105" width="13.375" style="353" customWidth="1"/>
    <col min="4106" max="4106" width="13" style="353" bestFit="1" customWidth="1"/>
    <col min="4107" max="4107" width="26.875" style="353" customWidth="1"/>
    <col min="4108" max="4108" width="32.25" style="353" bestFit="1" customWidth="1"/>
    <col min="4109" max="4109" width="13.5" style="353" bestFit="1" customWidth="1"/>
    <col min="4110" max="4110" width="23" style="353" bestFit="1" customWidth="1"/>
    <col min="4111" max="4111" width="13.125" style="353" customWidth="1"/>
    <col min="4112" max="4112" width="13.25" style="353" customWidth="1"/>
    <col min="4113" max="4113" width="17.875" style="353" customWidth="1"/>
    <col min="4114" max="4114" width="27.625" style="353" customWidth="1"/>
    <col min="4115" max="4115" width="18" style="353" customWidth="1"/>
    <col min="4116" max="4352" width="9" style="353"/>
    <col min="4353" max="4353" width="2.625" style="353" customWidth="1"/>
    <col min="4354" max="4354" width="5.125" style="353" customWidth="1"/>
    <col min="4355" max="4356" width="11.625" style="353" customWidth="1"/>
    <col min="4357" max="4357" width="39.125" style="353" bestFit="1" customWidth="1"/>
    <col min="4358" max="4360" width="9.25" style="353" bestFit="1" customWidth="1"/>
    <col min="4361" max="4361" width="13.375" style="353" customWidth="1"/>
    <col min="4362" max="4362" width="13" style="353" bestFit="1" customWidth="1"/>
    <col min="4363" max="4363" width="26.875" style="353" customWidth="1"/>
    <col min="4364" max="4364" width="32.25" style="353" bestFit="1" customWidth="1"/>
    <col min="4365" max="4365" width="13.5" style="353" bestFit="1" customWidth="1"/>
    <col min="4366" max="4366" width="23" style="353" bestFit="1" customWidth="1"/>
    <col min="4367" max="4367" width="13.125" style="353" customWidth="1"/>
    <col min="4368" max="4368" width="13.25" style="353" customWidth="1"/>
    <col min="4369" max="4369" width="17.875" style="353" customWidth="1"/>
    <col min="4370" max="4370" width="27.625" style="353" customWidth="1"/>
    <col min="4371" max="4371" width="18" style="353" customWidth="1"/>
    <col min="4372" max="4608" width="9" style="353"/>
    <col min="4609" max="4609" width="2.625" style="353" customWidth="1"/>
    <col min="4610" max="4610" width="5.125" style="353" customWidth="1"/>
    <col min="4611" max="4612" width="11.625" style="353" customWidth="1"/>
    <col min="4613" max="4613" width="39.125" style="353" bestFit="1" customWidth="1"/>
    <col min="4614" max="4616" width="9.25" style="353" bestFit="1" customWidth="1"/>
    <col min="4617" max="4617" width="13.375" style="353" customWidth="1"/>
    <col min="4618" max="4618" width="13" style="353" bestFit="1" customWidth="1"/>
    <col min="4619" max="4619" width="26.875" style="353" customWidth="1"/>
    <col min="4620" max="4620" width="32.25" style="353" bestFit="1" customWidth="1"/>
    <col min="4621" max="4621" width="13.5" style="353" bestFit="1" customWidth="1"/>
    <col min="4622" max="4622" width="23" style="353" bestFit="1" customWidth="1"/>
    <col min="4623" max="4623" width="13.125" style="353" customWidth="1"/>
    <col min="4624" max="4624" width="13.25" style="353" customWidth="1"/>
    <col min="4625" max="4625" width="17.875" style="353" customWidth="1"/>
    <col min="4626" max="4626" width="27.625" style="353" customWidth="1"/>
    <col min="4627" max="4627" width="18" style="353" customWidth="1"/>
    <col min="4628" max="4864" width="9" style="353"/>
    <col min="4865" max="4865" width="2.625" style="353" customWidth="1"/>
    <col min="4866" max="4866" width="5.125" style="353" customWidth="1"/>
    <col min="4867" max="4868" width="11.625" style="353" customWidth="1"/>
    <col min="4869" max="4869" width="39.125" style="353" bestFit="1" customWidth="1"/>
    <col min="4870" max="4872" width="9.25" style="353" bestFit="1" customWidth="1"/>
    <col min="4873" max="4873" width="13.375" style="353" customWidth="1"/>
    <col min="4874" max="4874" width="13" style="353" bestFit="1" customWidth="1"/>
    <col min="4875" max="4875" width="26.875" style="353" customWidth="1"/>
    <col min="4876" max="4876" width="32.25" style="353" bestFit="1" customWidth="1"/>
    <col min="4877" max="4877" width="13.5" style="353" bestFit="1" customWidth="1"/>
    <col min="4878" max="4878" width="23" style="353" bestFit="1" customWidth="1"/>
    <col min="4879" max="4879" width="13.125" style="353" customWidth="1"/>
    <col min="4880" max="4880" width="13.25" style="353" customWidth="1"/>
    <col min="4881" max="4881" width="17.875" style="353" customWidth="1"/>
    <col min="4882" max="4882" width="27.625" style="353" customWidth="1"/>
    <col min="4883" max="4883" width="18" style="353" customWidth="1"/>
    <col min="4884" max="5120" width="9" style="353"/>
    <col min="5121" max="5121" width="2.625" style="353" customWidth="1"/>
    <col min="5122" max="5122" width="5.125" style="353" customWidth="1"/>
    <col min="5123" max="5124" width="11.625" style="353" customWidth="1"/>
    <col min="5125" max="5125" width="39.125" style="353" bestFit="1" customWidth="1"/>
    <col min="5126" max="5128" width="9.25" style="353" bestFit="1" customWidth="1"/>
    <col min="5129" max="5129" width="13.375" style="353" customWidth="1"/>
    <col min="5130" max="5130" width="13" style="353" bestFit="1" customWidth="1"/>
    <col min="5131" max="5131" width="26.875" style="353" customWidth="1"/>
    <col min="5132" max="5132" width="32.25" style="353" bestFit="1" customWidth="1"/>
    <col min="5133" max="5133" width="13.5" style="353" bestFit="1" customWidth="1"/>
    <col min="5134" max="5134" width="23" style="353" bestFit="1" customWidth="1"/>
    <col min="5135" max="5135" width="13.125" style="353" customWidth="1"/>
    <col min="5136" max="5136" width="13.25" style="353" customWidth="1"/>
    <col min="5137" max="5137" width="17.875" style="353" customWidth="1"/>
    <col min="5138" max="5138" width="27.625" style="353" customWidth="1"/>
    <col min="5139" max="5139" width="18" style="353" customWidth="1"/>
    <col min="5140" max="5376" width="9" style="353"/>
    <col min="5377" max="5377" width="2.625" style="353" customWidth="1"/>
    <col min="5378" max="5378" width="5.125" style="353" customWidth="1"/>
    <col min="5379" max="5380" width="11.625" style="353" customWidth="1"/>
    <col min="5381" max="5381" width="39.125" style="353" bestFit="1" customWidth="1"/>
    <col min="5382" max="5384" width="9.25" style="353" bestFit="1" customWidth="1"/>
    <col min="5385" max="5385" width="13.375" style="353" customWidth="1"/>
    <col min="5386" max="5386" width="13" style="353" bestFit="1" customWidth="1"/>
    <col min="5387" max="5387" width="26.875" style="353" customWidth="1"/>
    <col min="5388" max="5388" width="32.25" style="353" bestFit="1" customWidth="1"/>
    <col min="5389" max="5389" width="13.5" style="353" bestFit="1" customWidth="1"/>
    <col min="5390" max="5390" width="23" style="353" bestFit="1" customWidth="1"/>
    <col min="5391" max="5391" width="13.125" style="353" customWidth="1"/>
    <col min="5392" max="5392" width="13.25" style="353" customWidth="1"/>
    <col min="5393" max="5393" width="17.875" style="353" customWidth="1"/>
    <col min="5394" max="5394" width="27.625" style="353" customWidth="1"/>
    <col min="5395" max="5395" width="18" style="353" customWidth="1"/>
    <col min="5396" max="5632" width="9" style="353"/>
    <col min="5633" max="5633" width="2.625" style="353" customWidth="1"/>
    <col min="5634" max="5634" width="5.125" style="353" customWidth="1"/>
    <col min="5635" max="5636" width="11.625" style="353" customWidth="1"/>
    <col min="5637" max="5637" width="39.125" style="353" bestFit="1" customWidth="1"/>
    <col min="5638" max="5640" width="9.25" style="353" bestFit="1" customWidth="1"/>
    <col min="5641" max="5641" width="13.375" style="353" customWidth="1"/>
    <col min="5642" max="5642" width="13" style="353" bestFit="1" customWidth="1"/>
    <col min="5643" max="5643" width="26.875" style="353" customWidth="1"/>
    <col min="5644" max="5644" width="32.25" style="353" bestFit="1" customWidth="1"/>
    <col min="5645" max="5645" width="13.5" style="353" bestFit="1" customWidth="1"/>
    <col min="5646" max="5646" width="23" style="353" bestFit="1" customWidth="1"/>
    <col min="5647" max="5647" width="13.125" style="353" customWidth="1"/>
    <col min="5648" max="5648" width="13.25" style="353" customWidth="1"/>
    <col min="5649" max="5649" width="17.875" style="353" customWidth="1"/>
    <col min="5650" max="5650" width="27.625" style="353" customWidth="1"/>
    <col min="5651" max="5651" width="18" style="353" customWidth="1"/>
    <col min="5652" max="5888" width="9" style="353"/>
    <col min="5889" max="5889" width="2.625" style="353" customWidth="1"/>
    <col min="5890" max="5890" width="5.125" style="353" customWidth="1"/>
    <col min="5891" max="5892" width="11.625" style="353" customWidth="1"/>
    <col min="5893" max="5893" width="39.125" style="353" bestFit="1" customWidth="1"/>
    <col min="5894" max="5896" width="9.25" style="353" bestFit="1" customWidth="1"/>
    <col min="5897" max="5897" width="13.375" style="353" customWidth="1"/>
    <col min="5898" max="5898" width="13" style="353" bestFit="1" customWidth="1"/>
    <col min="5899" max="5899" width="26.875" style="353" customWidth="1"/>
    <col min="5900" max="5900" width="32.25" style="353" bestFit="1" customWidth="1"/>
    <col min="5901" max="5901" width="13.5" style="353" bestFit="1" customWidth="1"/>
    <col min="5902" max="5902" width="23" style="353" bestFit="1" customWidth="1"/>
    <col min="5903" max="5903" width="13.125" style="353" customWidth="1"/>
    <col min="5904" max="5904" width="13.25" style="353" customWidth="1"/>
    <col min="5905" max="5905" width="17.875" style="353" customWidth="1"/>
    <col min="5906" max="5906" width="27.625" style="353" customWidth="1"/>
    <col min="5907" max="5907" width="18" style="353" customWidth="1"/>
    <col min="5908" max="6144" width="9" style="353"/>
    <col min="6145" max="6145" width="2.625" style="353" customWidth="1"/>
    <col min="6146" max="6146" width="5.125" style="353" customWidth="1"/>
    <col min="6147" max="6148" width="11.625" style="353" customWidth="1"/>
    <col min="6149" max="6149" width="39.125" style="353" bestFit="1" customWidth="1"/>
    <col min="6150" max="6152" width="9.25" style="353" bestFit="1" customWidth="1"/>
    <col min="6153" max="6153" width="13.375" style="353" customWidth="1"/>
    <col min="6154" max="6154" width="13" style="353" bestFit="1" customWidth="1"/>
    <col min="6155" max="6155" width="26.875" style="353" customWidth="1"/>
    <col min="6156" max="6156" width="32.25" style="353" bestFit="1" customWidth="1"/>
    <col min="6157" max="6157" width="13.5" style="353" bestFit="1" customWidth="1"/>
    <col min="6158" max="6158" width="23" style="353" bestFit="1" customWidth="1"/>
    <col min="6159" max="6159" width="13.125" style="353" customWidth="1"/>
    <col min="6160" max="6160" width="13.25" style="353" customWidth="1"/>
    <col min="6161" max="6161" width="17.875" style="353" customWidth="1"/>
    <col min="6162" max="6162" width="27.625" style="353" customWidth="1"/>
    <col min="6163" max="6163" width="18" style="353" customWidth="1"/>
    <col min="6164" max="6400" width="9" style="353"/>
    <col min="6401" max="6401" width="2.625" style="353" customWidth="1"/>
    <col min="6402" max="6402" width="5.125" style="353" customWidth="1"/>
    <col min="6403" max="6404" width="11.625" style="353" customWidth="1"/>
    <col min="6405" max="6405" width="39.125" style="353" bestFit="1" customWidth="1"/>
    <col min="6406" max="6408" width="9.25" style="353" bestFit="1" customWidth="1"/>
    <col min="6409" max="6409" width="13.375" style="353" customWidth="1"/>
    <col min="6410" max="6410" width="13" style="353" bestFit="1" customWidth="1"/>
    <col min="6411" max="6411" width="26.875" style="353" customWidth="1"/>
    <col min="6412" max="6412" width="32.25" style="353" bestFit="1" customWidth="1"/>
    <col min="6413" max="6413" width="13.5" style="353" bestFit="1" customWidth="1"/>
    <col min="6414" max="6414" width="23" style="353" bestFit="1" customWidth="1"/>
    <col min="6415" max="6415" width="13.125" style="353" customWidth="1"/>
    <col min="6416" max="6416" width="13.25" style="353" customWidth="1"/>
    <col min="6417" max="6417" width="17.875" style="353" customWidth="1"/>
    <col min="6418" max="6418" width="27.625" style="353" customWidth="1"/>
    <col min="6419" max="6419" width="18" style="353" customWidth="1"/>
    <col min="6420" max="6656" width="9" style="353"/>
    <col min="6657" max="6657" width="2.625" style="353" customWidth="1"/>
    <col min="6658" max="6658" width="5.125" style="353" customWidth="1"/>
    <col min="6659" max="6660" width="11.625" style="353" customWidth="1"/>
    <col min="6661" max="6661" width="39.125" style="353" bestFit="1" customWidth="1"/>
    <col min="6662" max="6664" width="9.25" style="353" bestFit="1" customWidth="1"/>
    <col min="6665" max="6665" width="13.375" style="353" customWidth="1"/>
    <col min="6666" max="6666" width="13" style="353" bestFit="1" customWidth="1"/>
    <col min="6667" max="6667" width="26.875" style="353" customWidth="1"/>
    <col min="6668" max="6668" width="32.25" style="353" bestFit="1" customWidth="1"/>
    <col min="6669" max="6669" width="13.5" style="353" bestFit="1" customWidth="1"/>
    <col min="6670" max="6670" width="23" style="353" bestFit="1" customWidth="1"/>
    <col min="6671" max="6671" width="13.125" style="353" customWidth="1"/>
    <col min="6672" max="6672" width="13.25" style="353" customWidth="1"/>
    <col min="6673" max="6673" width="17.875" style="353" customWidth="1"/>
    <col min="6674" max="6674" width="27.625" style="353" customWidth="1"/>
    <col min="6675" max="6675" width="18" style="353" customWidth="1"/>
    <col min="6676" max="6912" width="9" style="353"/>
    <col min="6913" max="6913" width="2.625" style="353" customWidth="1"/>
    <col min="6914" max="6914" width="5.125" style="353" customWidth="1"/>
    <col min="6915" max="6916" width="11.625" style="353" customWidth="1"/>
    <col min="6917" max="6917" width="39.125" style="353" bestFit="1" customWidth="1"/>
    <col min="6918" max="6920" width="9.25" style="353" bestFit="1" customWidth="1"/>
    <col min="6921" max="6921" width="13.375" style="353" customWidth="1"/>
    <col min="6922" max="6922" width="13" style="353" bestFit="1" customWidth="1"/>
    <col min="6923" max="6923" width="26.875" style="353" customWidth="1"/>
    <col min="6924" max="6924" width="32.25" style="353" bestFit="1" customWidth="1"/>
    <col min="6925" max="6925" width="13.5" style="353" bestFit="1" customWidth="1"/>
    <col min="6926" max="6926" width="23" style="353" bestFit="1" customWidth="1"/>
    <col min="6927" max="6927" width="13.125" style="353" customWidth="1"/>
    <col min="6928" max="6928" width="13.25" style="353" customWidth="1"/>
    <col min="6929" max="6929" width="17.875" style="353" customWidth="1"/>
    <col min="6930" max="6930" width="27.625" style="353" customWidth="1"/>
    <col min="6931" max="6931" width="18" style="353" customWidth="1"/>
    <col min="6932" max="7168" width="9" style="353"/>
    <col min="7169" max="7169" width="2.625" style="353" customWidth="1"/>
    <col min="7170" max="7170" width="5.125" style="353" customWidth="1"/>
    <col min="7171" max="7172" width="11.625" style="353" customWidth="1"/>
    <col min="7173" max="7173" width="39.125" style="353" bestFit="1" customWidth="1"/>
    <col min="7174" max="7176" width="9.25" style="353" bestFit="1" customWidth="1"/>
    <col min="7177" max="7177" width="13.375" style="353" customWidth="1"/>
    <col min="7178" max="7178" width="13" style="353" bestFit="1" customWidth="1"/>
    <col min="7179" max="7179" width="26.875" style="353" customWidth="1"/>
    <col min="7180" max="7180" width="32.25" style="353" bestFit="1" customWidth="1"/>
    <col min="7181" max="7181" width="13.5" style="353" bestFit="1" customWidth="1"/>
    <col min="7182" max="7182" width="23" style="353" bestFit="1" customWidth="1"/>
    <col min="7183" max="7183" width="13.125" style="353" customWidth="1"/>
    <col min="7184" max="7184" width="13.25" style="353" customWidth="1"/>
    <col min="7185" max="7185" width="17.875" style="353" customWidth="1"/>
    <col min="7186" max="7186" width="27.625" style="353" customWidth="1"/>
    <col min="7187" max="7187" width="18" style="353" customWidth="1"/>
    <col min="7188" max="7424" width="9" style="353"/>
    <col min="7425" max="7425" width="2.625" style="353" customWidth="1"/>
    <col min="7426" max="7426" width="5.125" style="353" customWidth="1"/>
    <col min="7427" max="7428" width="11.625" style="353" customWidth="1"/>
    <col min="7429" max="7429" width="39.125" style="353" bestFit="1" customWidth="1"/>
    <col min="7430" max="7432" width="9.25" style="353" bestFit="1" customWidth="1"/>
    <col min="7433" max="7433" width="13.375" style="353" customWidth="1"/>
    <col min="7434" max="7434" width="13" style="353" bestFit="1" customWidth="1"/>
    <col min="7435" max="7435" width="26.875" style="353" customWidth="1"/>
    <col min="7436" max="7436" width="32.25" style="353" bestFit="1" customWidth="1"/>
    <col min="7437" max="7437" width="13.5" style="353" bestFit="1" customWidth="1"/>
    <col min="7438" max="7438" width="23" style="353" bestFit="1" customWidth="1"/>
    <col min="7439" max="7439" width="13.125" style="353" customWidth="1"/>
    <col min="7440" max="7440" width="13.25" style="353" customWidth="1"/>
    <col min="7441" max="7441" width="17.875" style="353" customWidth="1"/>
    <col min="7442" max="7442" width="27.625" style="353" customWidth="1"/>
    <col min="7443" max="7443" width="18" style="353" customWidth="1"/>
    <col min="7444" max="7680" width="9" style="353"/>
    <col min="7681" max="7681" width="2.625" style="353" customWidth="1"/>
    <col min="7682" max="7682" width="5.125" style="353" customWidth="1"/>
    <col min="7683" max="7684" width="11.625" style="353" customWidth="1"/>
    <col min="7685" max="7685" width="39.125" style="353" bestFit="1" customWidth="1"/>
    <col min="7686" max="7688" width="9.25" style="353" bestFit="1" customWidth="1"/>
    <col min="7689" max="7689" width="13.375" style="353" customWidth="1"/>
    <col min="7690" max="7690" width="13" style="353" bestFit="1" customWidth="1"/>
    <col min="7691" max="7691" width="26.875" style="353" customWidth="1"/>
    <col min="7692" max="7692" width="32.25" style="353" bestFit="1" customWidth="1"/>
    <col min="7693" max="7693" width="13.5" style="353" bestFit="1" customWidth="1"/>
    <col min="7694" max="7694" width="23" style="353" bestFit="1" customWidth="1"/>
    <col min="7695" max="7695" width="13.125" style="353" customWidth="1"/>
    <col min="7696" max="7696" width="13.25" style="353" customWidth="1"/>
    <col min="7697" max="7697" width="17.875" style="353" customWidth="1"/>
    <col min="7698" max="7698" width="27.625" style="353" customWidth="1"/>
    <col min="7699" max="7699" width="18" style="353" customWidth="1"/>
    <col min="7700" max="7936" width="9" style="353"/>
    <col min="7937" max="7937" width="2.625" style="353" customWidth="1"/>
    <col min="7938" max="7938" width="5.125" style="353" customWidth="1"/>
    <col min="7939" max="7940" width="11.625" style="353" customWidth="1"/>
    <col min="7941" max="7941" width="39.125" style="353" bestFit="1" customWidth="1"/>
    <col min="7942" max="7944" width="9.25" style="353" bestFit="1" customWidth="1"/>
    <col min="7945" max="7945" width="13.375" style="353" customWidth="1"/>
    <col min="7946" max="7946" width="13" style="353" bestFit="1" customWidth="1"/>
    <col min="7947" max="7947" width="26.875" style="353" customWidth="1"/>
    <col min="7948" max="7948" width="32.25" style="353" bestFit="1" customWidth="1"/>
    <col min="7949" max="7949" width="13.5" style="353" bestFit="1" customWidth="1"/>
    <col min="7950" max="7950" width="23" style="353" bestFit="1" customWidth="1"/>
    <col min="7951" max="7951" width="13.125" style="353" customWidth="1"/>
    <col min="7952" max="7952" width="13.25" style="353" customWidth="1"/>
    <col min="7953" max="7953" width="17.875" style="353" customWidth="1"/>
    <col min="7954" max="7954" width="27.625" style="353" customWidth="1"/>
    <col min="7955" max="7955" width="18" style="353" customWidth="1"/>
    <col min="7956" max="8192" width="9" style="353"/>
    <col min="8193" max="8193" width="2.625" style="353" customWidth="1"/>
    <col min="8194" max="8194" width="5.125" style="353" customWidth="1"/>
    <col min="8195" max="8196" width="11.625" style="353" customWidth="1"/>
    <col min="8197" max="8197" width="39.125" style="353" bestFit="1" customWidth="1"/>
    <col min="8198" max="8200" width="9.25" style="353" bestFit="1" customWidth="1"/>
    <col min="8201" max="8201" width="13.375" style="353" customWidth="1"/>
    <col min="8202" max="8202" width="13" style="353" bestFit="1" customWidth="1"/>
    <col min="8203" max="8203" width="26.875" style="353" customWidth="1"/>
    <col min="8204" max="8204" width="32.25" style="353" bestFit="1" customWidth="1"/>
    <col min="8205" max="8205" width="13.5" style="353" bestFit="1" customWidth="1"/>
    <col min="8206" max="8206" width="23" style="353" bestFit="1" customWidth="1"/>
    <col min="8207" max="8207" width="13.125" style="353" customWidth="1"/>
    <col min="8208" max="8208" width="13.25" style="353" customWidth="1"/>
    <col min="8209" max="8209" width="17.875" style="353" customWidth="1"/>
    <col min="8210" max="8210" width="27.625" style="353" customWidth="1"/>
    <col min="8211" max="8211" width="18" style="353" customWidth="1"/>
    <col min="8212" max="8448" width="9" style="353"/>
    <col min="8449" max="8449" width="2.625" style="353" customWidth="1"/>
    <col min="8450" max="8450" width="5.125" style="353" customWidth="1"/>
    <col min="8451" max="8452" width="11.625" style="353" customWidth="1"/>
    <col min="8453" max="8453" width="39.125" style="353" bestFit="1" customWidth="1"/>
    <col min="8454" max="8456" width="9.25" style="353" bestFit="1" customWidth="1"/>
    <col min="8457" max="8457" width="13.375" style="353" customWidth="1"/>
    <col min="8458" max="8458" width="13" style="353" bestFit="1" customWidth="1"/>
    <col min="8459" max="8459" width="26.875" style="353" customWidth="1"/>
    <col min="8460" max="8460" width="32.25" style="353" bestFit="1" customWidth="1"/>
    <col min="8461" max="8461" width="13.5" style="353" bestFit="1" customWidth="1"/>
    <col min="8462" max="8462" width="23" style="353" bestFit="1" customWidth="1"/>
    <col min="8463" max="8463" width="13.125" style="353" customWidth="1"/>
    <col min="8464" max="8464" width="13.25" style="353" customWidth="1"/>
    <col min="8465" max="8465" width="17.875" style="353" customWidth="1"/>
    <col min="8466" max="8466" width="27.625" style="353" customWidth="1"/>
    <col min="8467" max="8467" width="18" style="353" customWidth="1"/>
    <col min="8468" max="8704" width="9" style="353"/>
    <col min="8705" max="8705" width="2.625" style="353" customWidth="1"/>
    <col min="8706" max="8706" width="5.125" style="353" customWidth="1"/>
    <col min="8707" max="8708" width="11.625" style="353" customWidth="1"/>
    <col min="8709" max="8709" width="39.125" style="353" bestFit="1" customWidth="1"/>
    <col min="8710" max="8712" width="9.25" style="353" bestFit="1" customWidth="1"/>
    <col min="8713" max="8713" width="13.375" style="353" customWidth="1"/>
    <col min="8714" max="8714" width="13" style="353" bestFit="1" customWidth="1"/>
    <col min="8715" max="8715" width="26.875" style="353" customWidth="1"/>
    <col min="8716" max="8716" width="32.25" style="353" bestFit="1" customWidth="1"/>
    <col min="8717" max="8717" width="13.5" style="353" bestFit="1" customWidth="1"/>
    <col min="8718" max="8718" width="23" style="353" bestFit="1" customWidth="1"/>
    <col min="8719" max="8719" width="13.125" style="353" customWidth="1"/>
    <col min="8720" max="8720" width="13.25" style="353" customWidth="1"/>
    <col min="8721" max="8721" width="17.875" style="353" customWidth="1"/>
    <col min="8722" max="8722" width="27.625" style="353" customWidth="1"/>
    <col min="8723" max="8723" width="18" style="353" customWidth="1"/>
    <col min="8724" max="8960" width="9" style="353"/>
    <col min="8961" max="8961" width="2.625" style="353" customWidth="1"/>
    <col min="8962" max="8962" width="5.125" style="353" customWidth="1"/>
    <col min="8963" max="8964" width="11.625" style="353" customWidth="1"/>
    <col min="8965" max="8965" width="39.125" style="353" bestFit="1" customWidth="1"/>
    <col min="8966" max="8968" width="9.25" style="353" bestFit="1" customWidth="1"/>
    <col min="8969" max="8969" width="13.375" style="353" customWidth="1"/>
    <col min="8970" max="8970" width="13" style="353" bestFit="1" customWidth="1"/>
    <col min="8971" max="8971" width="26.875" style="353" customWidth="1"/>
    <col min="8972" max="8972" width="32.25" style="353" bestFit="1" customWidth="1"/>
    <col min="8973" max="8973" width="13.5" style="353" bestFit="1" customWidth="1"/>
    <col min="8974" max="8974" width="23" style="353" bestFit="1" customWidth="1"/>
    <col min="8975" max="8975" width="13.125" style="353" customWidth="1"/>
    <col min="8976" max="8976" width="13.25" style="353" customWidth="1"/>
    <col min="8977" max="8977" width="17.875" style="353" customWidth="1"/>
    <col min="8978" max="8978" width="27.625" style="353" customWidth="1"/>
    <col min="8979" max="8979" width="18" style="353" customWidth="1"/>
    <col min="8980" max="9216" width="9" style="353"/>
    <col min="9217" max="9217" width="2.625" style="353" customWidth="1"/>
    <col min="9218" max="9218" width="5.125" style="353" customWidth="1"/>
    <col min="9219" max="9220" width="11.625" style="353" customWidth="1"/>
    <col min="9221" max="9221" width="39.125" style="353" bestFit="1" customWidth="1"/>
    <col min="9222" max="9224" width="9.25" style="353" bestFit="1" customWidth="1"/>
    <col min="9225" max="9225" width="13.375" style="353" customWidth="1"/>
    <col min="9226" max="9226" width="13" style="353" bestFit="1" customWidth="1"/>
    <col min="9227" max="9227" width="26.875" style="353" customWidth="1"/>
    <col min="9228" max="9228" width="32.25" style="353" bestFit="1" customWidth="1"/>
    <col min="9229" max="9229" width="13.5" style="353" bestFit="1" customWidth="1"/>
    <col min="9230" max="9230" width="23" style="353" bestFit="1" customWidth="1"/>
    <col min="9231" max="9231" width="13.125" style="353" customWidth="1"/>
    <col min="9232" max="9232" width="13.25" style="353" customWidth="1"/>
    <col min="9233" max="9233" width="17.875" style="353" customWidth="1"/>
    <col min="9234" max="9234" width="27.625" style="353" customWidth="1"/>
    <col min="9235" max="9235" width="18" style="353" customWidth="1"/>
    <col min="9236" max="9472" width="9" style="353"/>
    <col min="9473" max="9473" width="2.625" style="353" customWidth="1"/>
    <col min="9474" max="9474" width="5.125" style="353" customWidth="1"/>
    <col min="9475" max="9476" width="11.625" style="353" customWidth="1"/>
    <col min="9477" max="9477" width="39.125" style="353" bestFit="1" customWidth="1"/>
    <col min="9478" max="9480" width="9.25" style="353" bestFit="1" customWidth="1"/>
    <col min="9481" max="9481" width="13.375" style="353" customWidth="1"/>
    <col min="9482" max="9482" width="13" style="353" bestFit="1" customWidth="1"/>
    <col min="9483" max="9483" width="26.875" style="353" customWidth="1"/>
    <col min="9484" max="9484" width="32.25" style="353" bestFit="1" customWidth="1"/>
    <col min="9485" max="9485" width="13.5" style="353" bestFit="1" customWidth="1"/>
    <col min="9486" max="9486" width="23" style="353" bestFit="1" customWidth="1"/>
    <col min="9487" max="9487" width="13.125" style="353" customWidth="1"/>
    <col min="9488" max="9488" width="13.25" style="353" customWidth="1"/>
    <col min="9489" max="9489" width="17.875" style="353" customWidth="1"/>
    <col min="9490" max="9490" width="27.625" style="353" customWidth="1"/>
    <col min="9491" max="9491" width="18" style="353" customWidth="1"/>
    <col min="9492" max="9728" width="9" style="353"/>
    <col min="9729" max="9729" width="2.625" style="353" customWidth="1"/>
    <col min="9730" max="9730" width="5.125" style="353" customWidth="1"/>
    <col min="9731" max="9732" width="11.625" style="353" customWidth="1"/>
    <col min="9733" max="9733" width="39.125" style="353" bestFit="1" customWidth="1"/>
    <col min="9734" max="9736" width="9.25" style="353" bestFit="1" customWidth="1"/>
    <col min="9737" max="9737" width="13.375" style="353" customWidth="1"/>
    <col min="9738" max="9738" width="13" style="353" bestFit="1" customWidth="1"/>
    <col min="9739" max="9739" width="26.875" style="353" customWidth="1"/>
    <col min="9740" max="9740" width="32.25" style="353" bestFit="1" customWidth="1"/>
    <col min="9741" max="9741" width="13.5" style="353" bestFit="1" customWidth="1"/>
    <col min="9742" max="9742" width="23" style="353" bestFit="1" customWidth="1"/>
    <col min="9743" max="9743" width="13.125" style="353" customWidth="1"/>
    <col min="9744" max="9744" width="13.25" style="353" customWidth="1"/>
    <col min="9745" max="9745" width="17.875" style="353" customWidth="1"/>
    <col min="9746" max="9746" width="27.625" style="353" customWidth="1"/>
    <col min="9747" max="9747" width="18" style="353" customWidth="1"/>
    <col min="9748" max="9984" width="9" style="353"/>
    <col min="9985" max="9985" width="2.625" style="353" customWidth="1"/>
    <col min="9986" max="9986" width="5.125" style="353" customWidth="1"/>
    <col min="9987" max="9988" width="11.625" style="353" customWidth="1"/>
    <col min="9989" max="9989" width="39.125" style="353" bestFit="1" customWidth="1"/>
    <col min="9990" max="9992" width="9.25" style="353" bestFit="1" customWidth="1"/>
    <col min="9993" max="9993" width="13.375" style="353" customWidth="1"/>
    <col min="9994" max="9994" width="13" style="353" bestFit="1" customWidth="1"/>
    <col min="9995" max="9995" width="26.875" style="353" customWidth="1"/>
    <col min="9996" max="9996" width="32.25" style="353" bestFit="1" customWidth="1"/>
    <col min="9997" max="9997" width="13.5" style="353" bestFit="1" customWidth="1"/>
    <col min="9998" max="9998" width="23" style="353" bestFit="1" customWidth="1"/>
    <col min="9999" max="9999" width="13.125" style="353" customWidth="1"/>
    <col min="10000" max="10000" width="13.25" style="353" customWidth="1"/>
    <col min="10001" max="10001" width="17.875" style="353" customWidth="1"/>
    <col min="10002" max="10002" width="27.625" style="353" customWidth="1"/>
    <col min="10003" max="10003" width="18" style="353" customWidth="1"/>
    <col min="10004" max="10240" width="9" style="353"/>
    <col min="10241" max="10241" width="2.625" style="353" customWidth="1"/>
    <col min="10242" max="10242" width="5.125" style="353" customWidth="1"/>
    <col min="10243" max="10244" width="11.625" style="353" customWidth="1"/>
    <col min="10245" max="10245" width="39.125" style="353" bestFit="1" customWidth="1"/>
    <col min="10246" max="10248" width="9.25" style="353" bestFit="1" customWidth="1"/>
    <col min="10249" max="10249" width="13.375" style="353" customWidth="1"/>
    <col min="10250" max="10250" width="13" style="353" bestFit="1" customWidth="1"/>
    <col min="10251" max="10251" width="26.875" style="353" customWidth="1"/>
    <col min="10252" max="10252" width="32.25" style="353" bestFit="1" customWidth="1"/>
    <col min="10253" max="10253" width="13.5" style="353" bestFit="1" customWidth="1"/>
    <col min="10254" max="10254" width="23" style="353" bestFit="1" customWidth="1"/>
    <col min="10255" max="10255" width="13.125" style="353" customWidth="1"/>
    <col min="10256" max="10256" width="13.25" style="353" customWidth="1"/>
    <col min="10257" max="10257" width="17.875" style="353" customWidth="1"/>
    <col min="10258" max="10258" width="27.625" style="353" customWidth="1"/>
    <col min="10259" max="10259" width="18" style="353" customWidth="1"/>
    <col min="10260" max="10496" width="9" style="353"/>
    <col min="10497" max="10497" width="2.625" style="353" customWidth="1"/>
    <col min="10498" max="10498" width="5.125" style="353" customWidth="1"/>
    <col min="10499" max="10500" width="11.625" style="353" customWidth="1"/>
    <col min="10501" max="10501" width="39.125" style="353" bestFit="1" customWidth="1"/>
    <col min="10502" max="10504" width="9.25" style="353" bestFit="1" customWidth="1"/>
    <col min="10505" max="10505" width="13.375" style="353" customWidth="1"/>
    <col min="10506" max="10506" width="13" style="353" bestFit="1" customWidth="1"/>
    <col min="10507" max="10507" width="26.875" style="353" customWidth="1"/>
    <col min="10508" max="10508" width="32.25" style="353" bestFit="1" customWidth="1"/>
    <col min="10509" max="10509" width="13.5" style="353" bestFit="1" customWidth="1"/>
    <col min="10510" max="10510" width="23" style="353" bestFit="1" customWidth="1"/>
    <col min="10511" max="10511" width="13.125" style="353" customWidth="1"/>
    <col min="10512" max="10512" width="13.25" style="353" customWidth="1"/>
    <col min="10513" max="10513" width="17.875" style="353" customWidth="1"/>
    <col min="10514" max="10514" width="27.625" style="353" customWidth="1"/>
    <col min="10515" max="10515" width="18" style="353" customWidth="1"/>
    <col min="10516" max="10752" width="9" style="353"/>
    <col min="10753" max="10753" width="2.625" style="353" customWidth="1"/>
    <col min="10754" max="10754" width="5.125" style="353" customWidth="1"/>
    <col min="10755" max="10756" width="11.625" style="353" customWidth="1"/>
    <col min="10757" max="10757" width="39.125" style="353" bestFit="1" customWidth="1"/>
    <col min="10758" max="10760" width="9.25" style="353" bestFit="1" customWidth="1"/>
    <col min="10761" max="10761" width="13.375" style="353" customWidth="1"/>
    <col min="10762" max="10762" width="13" style="353" bestFit="1" customWidth="1"/>
    <col min="10763" max="10763" width="26.875" style="353" customWidth="1"/>
    <col min="10764" max="10764" width="32.25" style="353" bestFit="1" customWidth="1"/>
    <col min="10765" max="10765" width="13.5" style="353" bestFit="1" customWidth="1"/>
    <col min="10766" max="10766" width="23" style="353" bestFit="1" customWidth="1"/>
    <col min="10767" max="10767" width="13.125" style="353" customWidth="1"/>
    <col min="10768" max="10768" width="13.25" style="353" customWidth="1"/>
    <col min="10769" max="10769" width="17.875" style="353" customWidth="1"/>
    <col min="10770" max="10770" width="27.625" style="353" customWidth="1"/>
    <col min="10771" max="10771" width="18" style="353" customWidth="1"/>
    <col min="10772" max="11008" width="9" style="353"/>
    <col min="11009" max="11009" width="2.625" style="353" customWidth="1"/>
    <col min="11010" max="11010" width="5.125" style="353" customWidth="1"/>
    <col min="11011" max="11012" width="11.625" style="353" customWidth="1"/>
    <col min="11013" max="11013" width="39.125" style="353" bestFit="1" customWidth="1"/>
    <col min="11014" max="11016" width="9.25" style="353" bestFit="1" customWidth="1"/>
    <col min="11017" max="11017" width="13.375" style="353" customWidth="1"/>
    <col min="11018" max="11018" width="13" style="353" bestFit="1" customWidth="1"/>
    <col min="11019" max="11019" width="26.875" style="353" customWidth="1"/>
    <col min="11020" max="11020" width="32.25" style="353" bestFit="1" customWidth="1"/>
    <col min="11021" max="11021" width="13.5" style="353" bestFit="1" customWidth="1"/>
    <col min="11022" max="11022" width="23" style="353" bestFit="1" customWidth="1"/>
    <col min="11023" max="11023" width="13.125" style="353" customWidth="1"/>
    <col min="11024" max="11024" width="13.25" style="353" customWidth="1"/>
    <col min="11025" max="11025" width="17.875" style="353" customWidth="1"/>
    <col min="11026" max="11026" width="27.625" style="353" customWidth="1"/>
    <col min="11027" max="11027" width="18" style="353" customWidth="1"/>
    <col min="11028" max="11264" width="9" style="353"/>
    <col min="11265" max="11265" width="2.625" style="353" customWidth="1"/>
    <col min="11266" max="11266" width="5.125" style="353" customWidth="1"/>
    <col min="11267" max="11268" width="11.625" style="353" customWidth="1"/>
    <col min="11269" max="11269" width="39.125" style="353" bestFit="1" customWidth="1"/>
    <col min="11270" max="11272" width="9.25" style="353" bestFit="1" customWidth="1"/>
    <col min="11273" max="11273" width="13.375" style="353" customWidth="1"/>
    <col min="11274" max="11274" width="13" style="353" bestFit="1" customWidth="1"/>
    <col min="11275" max="11275" width="26.875" style="353" customWidth="1"/>
    <col min="11276" max="11276" width="32.25" style="353" bestFit="1" customWidth="1"/>
    <col min="11277" max="11277" width="13.5" style="353" bestFit="1" customWidth="1"/>
    <col min="11278" max="11278" width="23" style="353" bestFit="1" customWidth="1"/>
    <col min="11279" max="11279" width="13.125" style="353" customWidth="1"/>
    <col min="11280" max="11280" width="13.25" style="353" customWidth="1"/>
    <col min="11281" max="11281" width="17.875" style="353" customWidth="1"/>
    <col min="11282" max="11282" width="27.625" style="353" customWidth="1"/>
    <col min="11283" max="11283" width="18" style="353" customWidth="1"/>
    <col min="11284" max="11520" width="9" style="353"/>
    <col min="11521" max="11521" width="2.625" style="353" customWidth="1"/>
    <col min="11522" max="11522" width="5.125" style="353" customWidth="1"/>
    <col min="11523" max="11524" width="11.625" style="353" customWidth="1"/>
    <col min="11525" max="11525" width="39.125" style="353" bestFit="1" customWidth="1"/>
    <col min="11526" max="11528" width="9.25" style="353" bestFit="1" customWidth="1"/>
    <col min="11529" max="11529" width="13.375" style="353" customWidth="1"/>
    <col min="11530" max="11530" width="13" style="353" bestFit="1" customWidth="1"/>
    <col min="11531" max="11531" width="26.875" style="353" customWidth="1"/>
    <col min="11532" max="11532" width="32.25" style="353" bestFit="1" customWidth="1"/>
    <col min="11533" max="11533" width="13.5" style="353" bestFit="1" customWidth="1"/>
    <col min="11534" max="11534" width="23" style="353" bestFit="1" customWidth="1"/>
    <col min="11535" max="11535" width="13.125" style="353" customWidth="1"/>
    <col min="11536" max="11536" width="13.25" style="353" customWidth="1"/>
    <col min="11537" max="11537" width="17.875" style="353" customWidth="1"/>
    <col min="11538" max="11538" width="27.625" style="353" customWidth="1"/>
    <col min="11539" max="11539" width="18" style="353" customWidth="1"/>
    <col min="11540" max="11776" width="9" style="353"/>
    <col min="11777" max="11777" width="2.625" style="353" customWidth="1"/>
    <col min="11778" max="11778" width="5.125" style="353" customWidth="1"/>
    <col min="11779" max="11780" width="11.625" style="353" customWidth="1"/>
    <col min="11781" max="11781" width="39.125" style="353" bestFit="1" customWidth="1"/>
    <col min="11782" max="11784" width="9.25" style="353" bestFit="1" customWidth="1"/>
    <col min="11785" max="11785" width="13.375" style="353" customWidth="1"/>
    <col min="11786" max="11786" width="13" style="353" bestFit="1" customWidth="1"/>
    <col min="11787" max="11787" width="26.875" style="353" customWidth="1"/>
    <col min="11788" max="11788" width="32.25" style="353" bestFit="1" customWidth="1"/>
    <col min="11789" max="11789" width="13.5" style="353" bestFit="1" customWidth="1"/>
    <col min="11790" max="11790" width="23" style="353" bestFit="1" customWidth="1"/>
    <col min="11791" max="11791" width="13.125" style="353" customWidth="1"/>
    <col min="11792" max="11792" width="13.25" style="353" customWidth="1"/>
    <col min="11793" max="11793" width="17.875" style="353" customWidth="1"/>
    <col min="11794" max="11794" width="27.625" style="353" customWidth="1"/>
    <col min="11795" max="11795" width="18" style="353" customWidth="1"/>
    <col min="11796" max="12032" width="9" style="353"/>
    <col min="12033" max="12033" width="2.625" style="353" customWidth="1"/>
    <col min="12034" max="12034" width="5.125" style="353" customWidth="1"/>
    <col min="12035" max="12036" width="11.625" style="353" customWidth="1"/>
    <col min="12037" max="12037" width="39.125" style="353" bestFit="1" customWidth="1"/>
    <col min="12038" max="12040" width="9.25" style="353" bestFit="1" customWidth="1"/>
    <col min="12041" max="12041" width="13.375" style="353" customWidth="1"/>
    <col min="12042" max="12042" width="13" style="353" bestFit="1" customWidth="1"/>
    <col min="12043" max="12043" width="26.875" style="353" customWidth="1"/>
    <col min="12044" max="12044" width="32.25" style="353" bestFit="1" customWidth="1"/>
    <col min="12045" max="12045" width="13.5" style="353" bestFit="1" customWidth="1"/>
    <col min="12046" max="12046" width="23" style="353" bestFit="1" customWidth="1"/>
    <col min="12047" max="12047" width="13.125" style="353" customWidth="1"/>
    <col min="12048" max="12048" width="13.25" style="353" customWidth="1"/>
    <col min="12049" max="12049" width="17.875" style="353" customWidth="1"/>
    <col min="12050" max="12050" width="27.625" style="353" customWidth="1"/>
    <col min="12051" max="12051" width="18" style="353" customWidth="1"/>
    <col min="12052" max="12288" width="9" style="353"/>
    <col min="12289" max="12289" width="2.625" style="353" customWidth="1"/>
    <col min="12290" max="12290" width="5.125" style="353" customWidth="1"/>
    <col min="12291" max="12292" width="11.625" style="353" customWidth="1"/>
    <col min="12293" max="12293" width="39.125" style="353" bestFit="1" customWidth="1"/>
    <col min="12294" max="12296" width="9.25" style="353" bestFit="1" customWidth="1"/>
    <col min="12297" max="12297" width="13.375" style="353" customWidth="1"/>
    <col min="12298" max="12298" width="13" style="353" bestFit="1" customWidth="1"/>
    <col min="12299" max="12299" width="26.875" style="353" customWidth="1"/>
    <col min="12300" max="12300" width="32.25" style="353" bestFit="1" customWidth="1"/>
    <col min="12301" max="12301" width="13.5" style="353" bestFit="1" customWidth="1"/>
    <col min="12302" max="12302" width="23" style="353" bestFit="1" customWidth="1"/>
    <col min="12303" max="12303" width="13.125" style="353" customWidth="1"/>
    <col min="12304" max="12304" width="13.25" style="353" customWidth="1"/>
    <col min="12305" max="12305" width="17.875" style="353" customWidth="1"/>
    <col min="12306" max="12306" width="27.625" style="353" customWidth="1"/>
    <col min="12307" max="12307" width="18" style="353" customWidth="1"/>
    <col min="12308" max="12544" width="9" style="353"/>
    <col min="12545" max="12545" width="2.625" style="353" customWidth="1"/>
    <col min="12546" max="12546" width="5.125" style="353" customWidth="1"/>
    <col min="12547" max="12548" width="11.625" style="353" customWidth="1"/>
    <col min="12549" max="12549" width="39.125" style="353" bestFit="1" customWidth="1"/>
    <col min="12550" max="12552" width="9.25" style="353" bestFit="1" customWidth="1"/>
    <col min="12553" max="12553" width="13.375" style="353" customWidth="1"/>
    <col min="12554" max="12554" width="13" style="353" bestFit="1" customWidth="1"/>
    <col min="12555" max="12555" width="26.875" style="353" customWidth="1"/>
    <col min="12556" max="12556" width="32.25" style="353" bestFit="1" customWidth="1"/>
    <col min="12557" max="12557" width="13.5" style="353" bestFit="1" customWidth="1"/>
    <col min="12558" max="12558" width="23" style="353" bestFit="1" customWidth="1"/>
    <col min="12559" max="12559" width="13.125" style="353" customWidth="1"/>
    <col min="12560" max="12560" width="13.25" style="353" customWidth="1"/>
    <col min="12561" max="12561" width="17.875" style="353" customWidth="1"/>
    <col min="12562" max="12562" width="27.625" style="353" customWidth="1"/>
    <col min="12563" max="12563" width="18" style="353" customWidth="1"/>
    <col min="12564" max="12800" width="9" style="353"/>
    <col min="12801" max="12801" width="2.625" style="353" customWidth="1"/>
    <col min="12802" max="12802" width="5.125" style="353" customWidth="1"/>
    <col min="12803" max="12804" width="11.625" style="353" customWidth="1"/>
    <col min="12805" max="12805" width="39.125" style="353" bestFit="1" customWidth="1"/>
    <col min="12806" max="12808" width="9.25" style="353" bestFit="1" customWidth="1"/>
    <col min="12809" max="12809" width="13.375" style="353" customWidth="1"/>
    <col min="12810" max="12810" width="13" style="353" bestFit="1" customWidth="1"/>
    <col min="12811" max="12811" width="26.875" style="353" customWidth="1"/>
    <col min="12812" max="12812" width="32.25" style="353" bestFit="1" customWidth="1"/>
    <col min="12813" max="12813" width="13.5" style="353" bestFit="1" customWidth="1"/>
    <col min="12814" max="12814" width="23" style="353" bestFit="1" customWidth="1"/>
    <col min="12815" max="12815" width="13.125" style="353" customWidth="1"/>
    <col min="12816" max="12816" width="13.25" style="353" customWidth="1"/>
    <col min="12817" max="12817" width="17.875" style="353" customWidth="1"/>
    <col min="12818" max="12818" width="27.625" style="353" customWidth="1"/>
    <col min="12819" max="12819" width="18" style="353" customWidth="1"/>
    <col min="12820" max="13056" width="9" style="353"/>
    <col min="13057" max="13057" width="2.625" style="353" customWidth="1"/>
    <col min="13058" max="13058" width="5.125" style="353" customWidth="1"/>
    <col min="13059" max="13060" width="11.625" style="353" customWidth="1"/>
    <col min="13061" max="13061" width="39.125" style="353" bestFit="1" customWidth="1"/>
    <col min="13062" max="13064" width="9.25" style="353" bestFit="1" customWidth="1"/>
    <col min="13065" max="13065" width="13.375" style="353" customWidth="1"/>
    <col min="13066" max="13066" width="13" style="353" bestFit="1" customWidth="1"/>
    <col min="13067" max="13067" width="26.875" style="353" customWidth="1"/>
    <col min="13068" max="13068" width="32.25" style="353" bestFit="1" customWidth="1"/>
    <col min="13069" max="13069" width="13.5" style="353" bestFit="1" customWidth="1"/>
    <col min="13070" max="13070" width="23" style="353" bestFit="1" customWidth="1"/>
    <col min="13071" max="13071" width="13.125" style="353" customWidth="1"/>
    <col min="13072" max="13072" width="13.25" style="353" customWidth="1"/>
    <col min="13073" max="13073" width="17.875" style="353" customWidth="1"/>
    <col min="13074" max="13074" width="27.625" style="353" customWidth="1"/>
    <col min="13075" max="13075" width="18" style="353" customWidth="1"/>
    <col min="13076" max="13312" width="9" style="353"/>
    <col min="13313" max="13313" width="2.625" style="353" customWidth="1"/>
    <col min="13314" max="13314" width="5.125" style="353" customWidth="1"/>
    <col min="13315" max="13316" width="11.625" style="353" customWidth="1"/>
    <col min="13317" max="13317" width="39.125" style="353" bestFit="1" customWidth="1"/>
    <col min="13318" max="13320" width="9.25" style="353" bestFit="1" customWidth="1"/>
    <col min="13321" max="13321" width="13.375" style="353" customWidth="1"/>
    <col min="13322" max="13322" width="13" style="353" bestFit="1" customWidth="1"/>
    <col min="13323" max="13323" width="26.875" style="353" customWidth="1"/>
    <col min="13324" max="13324" width="32.25" style="353" bestFit="1" customWidth="1"/>
    <col min="13325" max="13325" width="13.5" style="353" bestFit="1" customWidth="1"/>
    <col min="13326" max="13326" width="23" style="353" bestFit="1" customWidth="1"/>
    <col min="13327" max="13327" width="13.125" style="353" customWidth="1"/>
    <col min="13328" max="13328" width="13.25" style="353" customWidth="1"/>
    <col min="13329" max="13329" width="17.875" style="353" customWidth="1"/>
    <col min="13330" max="13330" width="27.625" style="353" customWidth="1"/>
    <col min="13331" max="13331" width="18" style="353" customWidth="1"/>
    <col min="13332" max="13568" width="9" style="353"/>
    <col min="13569" max="13569" width="2.625" style="353" customWidth="1"/>
    <col min="13570" max="13570" width="5.125" style="353" customWidth="1"/>
    <col min="13571" max="13572" width="11.625" style="353" customWidth="1"/>
    <col min="13573" max="13573" width="39.125" style="353" bestFit="1" customWidth="1"/>
    <col min="13574" max="13576" width="9.25" style="353" bestFit="1" customWidth="1"/>
    <col min="13577" max="13577" width="13.375" style="353" customWidth="1"/>
    <col min="13578" max="13578" width="13" style="353" bestFit="1" customWidth="1"/>
    <col min="13579" max="13579" width="26.875" style="353" customWidth="1"/>
    <col min="13580" max="13580" width="32.25" style="353" bestFit="1" customWidth="1"/>
    <col min="13581" max="13581" width="13.5" style="353" bestFit="1" customWidth="1"/>
    <col min="13582" max="13582" width="23" style="353" bestFit="1" customWidth="1"/>
    <col min="13583" max="13583" width="13.125" style="353" customWidth="1"/>
    <col min="13584" max="13584" width="13.25" style="353" customWidth="1"/>
    <col min="13585" max="13585" width="17.875" style="353" customWidth="1"/>
    <col min="13586" max="13586" width="27.625" style="353" customWidth="1"/>
    <col min="13587" max="13587" width="18" style="353" customWidth="1"/>
    <col min="13588" max="13824" width="9" style="353"/>
    <col min="13825" max="13825" width="2.625" style="353" customWidth="1"/>
    <col min="13826" max="13826" width="5.125" style="353" customWidth="1"/>
    <col min="13827" max="13828" width="11.625" style="353" customWidth="1"/>
    <col min="13829" max="13829" width="39.125" style="353" bestFit="1" customWidth="1"/>
    <col min="13830" max="13832" width="9.25" style="353" bestFit="1" customWidth="1"/>
    <col min="13833" max="13833" width="13.375" style="353" customWidth="1"/>
    <col min="13834" max="13834" width="13" style="353" bestFit="1" customWidth="1"/>
    <col min="13835" max="13835" width="26.875" style="353" customWidth="1"/>
    <col min="13836" max="13836" width="32.25" style="353" bestFit="1" customWidth="1"/>
    <col min="13837" max="13837" width="13.5" style="353" bestFit="1" customWidth="1"/>
    <col min="13838" max="13838" width="23" style="353" bestFit="1" customWidth="1"/>
    <col min="13839" max="13839" width="13.125" style="353" customWidth="1"/>
    <col min="13840" max="13840" width="13.25" style="353" customWidth="1"/>
    <col min="13841" max="13841" width="17.875" style="353" customWidth="1"/>
    <col min="13842" max="13842" width="27.625" style="353" customWidth="1"/>
    <col min="13843" max="13843" width="18" style="353" customWidth="1"/>
    <col min="13844" max="14080" width="9" style="353"/>
    <col min="14081" max="14081" width="2.625" style="353" customWidth="1"/>
    <col min="14082" max="14082" width="5.125" style="353" customWidth="1"/>
    <col min="14083" max="14084" width="11.625" style="353" customWidth="1"/>
    <col min="14085" max="14085" width="39.125" style="353" bestFit="1" customWidth="1"/>
    <col min="14086" max="14088" width="9.25" style="353" bestFit="1" customWidth="1"/>
    <col min="14089" max="14089" width="13.375" style="353" customWidth="1"/>
    <col min="14090" max="14090" width="13" style="353" bestFit="1" customWidth="1"/>
    <col min="14091" max="14091" width="26.875" style="353" customWidth="1"/>
    <col min="14092" max="14092" width="32.25" style="353" bestFit="1" customWidth="1"/>
    <col min="14093" max="14093" width="13.5" style="353" bestFit="1" customWidth="1"/>
    <col min="14094" max="14094" width="23" style="353" bestFit="1" customWidth="1"/>
    <col min="14095" max="14095" width="13.125" style="353" customWidth="1"/>
    <col min="14096" max="14096" width="13.25" style="353" customWidth="1"/>
    <col min="14097" max="14097" width="17.875" style="353" customWidth="1"/>
    <col min="14098" max="14098" width="27.625" style="353" customWidth="1"/>
    <col min="14099" max="14099" width="18" style="353" customWidth="1"/>
    <col min="14100" max="14336" width="9" style="353"/>
    <col min="14337" max="14337" width="2.625" style="353" customWidth="1"/>
    <col min="14338" max="14338" width="5.125" style="353" customWidth="1"/>
    <col min="14339" max="14340" width="11.625" style="353" customWidth="1"/>
    <col min="14341" max="14341" width="39.125" style="353" bestFit="1" customWidth="1"/>
    <col min="14342" max="14344" width="9.25" style="353" bestFit="1" customWidth="1"/>
    <col min="14345" max="14345" width="13.375" style="353" customWidth="1"/>
    <col min="14346" max="14346" width="13" style="353" bestFit="1" customWidth="1"/>
    <col min="14347" max="14347" width="26.875" style="353" customWidth="1"/>
    <col min="14348" max="14348" width="32.25" style="353" bestFit="1" customWidth="1"/>
    <col min="14349" max="14349" width="13.5" style="353" bestFit="1" customWidth="1"/>
    <col min="14350" max="14350" width="23" style="353" bestFit="1" customWidth="1"/>
    <col min="14351" max="14351" width="13.125" style="353" customWidth="1"/>
    <col min="14352" max="14352" width="13.25" style="353" customWidth="1"/>
    <col min="14353" max="14353" width="17.875" style="353" customWidth="1"/>
    <col min="14354" max="14354" width="27.625" style="353" customWidth="1"/>
    <col min="14355" max="14355" width="18" style="353" customWidth="1"/>
    <col min="14356" max="14592" width="9" style="353"/>
    <col min="14593" max="14593" width="2.625" style="353" customWidth="1"/>
    <col min="14594" max="14594" width="5.125" style="353" customWidth="1"/>
    <col min="14595" max="14596" width="11.625" style="353" customWidth="1"/>
    <col min="14597" max="14597" width="39.125" style="353" bestFit="1" customWidth="1"/>
    <col min="14598" max="14600" width="9.25" style="353" bestFit="1" customWidth="1"/>
    <col min="14601" max="14601" width="13.375" style="353" customWidth="1"/>
    <col min="14602" max="14602" width="13" style="353" bestFit="1" customWidth="1"/>
    <col min="14603" max="14603" width="26.875" style="353" customWidth="1"/>
    <col min="14604" max="14604" width="32.25" style="353" bestFit="1" customWidth="1"/>
    <col min="14605" max="14605" width="13.5" style="353" bestFit="1" customWidth="1"/>
    <col min="14606" max="14606" width="23" style="353" bestFit="1" customWidth="1"/>
    <col min="14607" max="14607" width="13.125" style="353" customWidth="1"/>
    <col min="14608" max="14608" width="13.25" style="353" customWidth="1"/>
    <col min="14609" max="14609" width="17.875" style="353" customWidth="1"/>
    <col min="14610" max="14610" width="27.625" style="353" customWidth="1"/>
    <col min="14611" max="14611" width="18" style="353" customWidth="1"/>
    <col min="14612" max="14848" width="9" style="353"/>
    <col min="14849" max="14849" width="2.625" style="353" customWidth="1"/>
    <col min="14850" max="14850" width="5.125" style="353" customWidth="1"/>
    <col min="14851" max="14852" width="11.625" style="353" customWidth="1"/>
    <col min="14853" max="14853" width="39.125" style="353" bestFit="1" customWidth="1"/>
    <col min="14854" max="14856" width="9.25" style="353" bestFit="1" customWidth="1"/>
    <col min="14857" max="14857" width="13.375" style="353" customWidth="1"/>
    <col min="14858" max="14858" width="13" style="353" bestFit="1" customWidth="1"/>
    <col min="14859" max="14859" width="26.875" style="353" customWidth="1"/>
    <col min="14860" max="14860" width="32.25" style="353" bestFit="1" customWidth="1"/>
    <col min="14861" max="14861" width="13.5" style="353" bestFit="1" customWidth="1"/>
    <col min="14862" max="14862" width="23" style="353" bestFit="1" customWidth="1"/>
    <col min="14863" max="14863" width="13.125" style="353" customWidth="1"/>
    <col min="14864" max="14864" width="13.25" style="353" customWidth="1"/>
    <col min="14865" max="14865" width="17.875" style="353" customWidth="1"/>
    <col min="14866" max="14866" width="27.625" style="353" customWidth="1"/>
    <col min="14867" max="14867" width="18" style="353" customWidth="1"/>
    <col min="14868" max="15104" width="9" style="353"/>
    <col min="15105" max="15105" width="2.625" style="353" customWidth="1"/>
    <col min="15106" max="15106" width="5.125" style="353" customWidth="1"/>
    <col min="15107" max="15108" width="11.625" style="353" customWidth="1"/>
    <col min="15109" max="15109" width="39.125" style="353" bestFit="1" customWidth="1"/>
    <col min="15110" max="15112" width="9.25" style="353" bestFit="1" customWidth="1"/>
    <col min="15113" max="15113" width="13.375" style="353" customWidth="1"/>
    <col min="15114" max="15114" width="13" style="353" bestFit="1" customWidth="1"/>
    <col min="15115" max="15115" width="26.875" style="353" customWidth="1"/>
    <col min="15116" max="15116" width="32.25" style="353" bestFit="1" customWidth="1"/>
    <col min="15117" max="15117" width="13.5" style="353" bestFit="1" customWidth="1"/>
    <col min="15118" max="15118" width="23" style="353" bestFit="1" customWidth="1"/>
    <col min="15119" max="15119" width="13.125" style="353" customWidth="1"/>
    <col min="15120" max="15120" width="13.25" style="353" customWidth="1"/>
    <col min="15121" max="15121" width="17.875" style="353" customWidth="1"/>
    <col min="15122" max="15122" width="27.625" style="353" customWidth="1"/>
    <col min="15123" max="15123" width="18" style="353" customWidth="1"/>
    <col min="15124" max="15360" width="9" style="353"/>
    <col min="15361" max="15361" width="2.625" style="353" customWidth="1"/>
    <col min="15362" max="15362" width="5.125" style="353" customWidth="1"/>
    <col min="15363" max="15364" width="11.625" style="353" customWidth="1"/>
    <col min="15365" max="15365" width="39.125" style="353" bestFit="1" customWidth="1"/>
    <col min="15366" max="15368" width="9.25" style="353" bestFit="1" customWidth="1"/>
    <col min="15369" max="15369" width="13.375" style="353" customWidth="1"/>
    <col min="15370" max="15370" width="13" style="353" bestFit="1" customWidth="1"/>
    <col min="15371" max="15371" width="26.875" style="353" customWidth="1"/>
    <col min="15372" max="15372" width="32.25" style="353" bestFit="1" customWidth="1"/>
    <col min="15373" max="15373" width="13.5" style="353" bestFit="1" customWidth="1"/>
    <col min="15374" max="15374" width="23" style="353" bestFit="1" customWidth="1"/>
    <col min="15375" max="15375" width="13.125" style="353" customWidth="1"/>
    <col min="15376" max="15376" width="13.25" style="353" customWidth="1"/>
    <col min="15377" max="15377" width="17.875" style="353" customWidth="1"/>
    <col min="15378" max="15378" width="27.625" style="353" customWidth="1"/>
    <col min="15379" max="15379" width="18" style="353" customWidth="1"/>
    <col min="15380" max="15616" width="9" style="353"/>
    <col min="15617" max="15617" width="2.625" style="353" customWidth="1"/>
    <col min="15618" max="15618" width="5.125" style="353" customWidth="1"/>
    <col min="15619" max="15620" width="11.625" style="353" customWidth="1"/>
    <col min="15621" max="15621" width="39.125" style="353" bestFit="1" customWidth="1"/>
    <col min="15622" max="15624" width="9.25" style="353" bestFit="1" customWidth="1"/>
    <col min="15625" max="15625" width="13.375" style="353" customWidth="1"/>
    <col min="15626" max="15626" width="13" style="353" bestFit="1" customWidth="1"/>
    <col min="15627" max="15627" width="26.875" style="353" customWidth="1"/>
    <col min="15628" max="15628" width="32.25" style="353" bestFit="1" customWidth="1"/>
    <col min="15629" max="15629" width="13.5" style="353" bestFit="1" customWidth="1"/>
    <col min="15630" max="15630" width="23" style="353" bestFit="1" customWidth="1"/>
    <col min="15631" max="15631" width="13.125" style="353" customWidth="1"/>
    <col min="15632" max="15632" width="13.25" style="353" customWidth="1"/>
    <col min="15633" max="15633" width="17.875" style="353" customWidth="1"/>
    <col min="15634" max="15634" width="27.625" style="353" customWidth="1"/>
    <col min="15635" max="15635" width="18" style="353" customWidth="1"/>
    <col min="15636" max="15872" width="9" style="353"/>
    <col min="15873" max="15873" width="2.625" style="353" customWidth="1"/>
    <col min="15874" max="15874" width="5.125" style="353" customWidth="1"/>
    <col min="15875" max="15876" width="11.625" style="353" customWidth="1"/>
    <col min="15877" max="15877" width="39.125" style="353" bestFit="1" customWidth="1"/>
    <col min="15878" max="15880" width="9.25" style="353" bestFit="1" customWidth="1"/>
    <col min="15881" max="15881" width="13.375" style="353" customWidth="1"/>
    <col min="15882" max="15882" width="13" style="353" bestFit="1" customWidth="1"/>
    <col min="15883" max="15883" width="26.875" style="353" customWidth="1"/>
    <col min="15884" max="15884" width="32.25" style="353" bestFit="1" customWidth="1"/>
    <col min="15885" max="15885" width="13.5" style="353" bestFit="1" customWidth="1"/>
    <col min="15886" max="15886" width="23" style="353" bestFit="1" customWidth="1"/>
    <col min="15887" max="15887" width="13.125" style="353" customWidth="1"/>
    <col min="15888" max="15888" width="13.25" style="353" customWidth="1"/>
    <col min="15889" max="15889" width="17.875" style="353" customWidth="1"/>
    <col min="15890" max="15890" width="27.625" style="353" customWidth="1"/>
    <col min="15891" max="15891" width="18" style="353" customWidth="1"/>
    <col min="15892" max="16128" width="9" style="353"/>
    <col min="16129" max="16129" width="2.625" style="353" customWidth="1"/>
    <col min="16130" max="16130" width="5.125" style="353" customWidth="1"/>
    <col min="16131" max="16132" width="11.625" style="353" customWidth="1"/>
    <col min="16133" max="16133" width="39.125" style="353" bestFit="1" customWidth="1"/>
    <col min="16134" max="16136" width="9.25" style="353" bestFit="1" customWidth="1"/>
    <col min="16137" max="16137" width="13.375" style="353" customWidth="1"/>
    <col min="16138" max="16138" width="13" style="353" bestFit="1" customWidth="1"/>
    <col min="16139" max="16139" width="26.875" style="353" customWidth="1"/>
    <col min="16140" max="16140" width="32.25" style="353" bestFit="1" customWidth="1"/>
    <col min="16141" max="16141" width="13.5" style="353" bestFit="1" customWidth="1"/>
    <col min="16142" max="16142" width="23" style="353" bestFit="1" customWidth="1"/>
    <col min="16143" max="16143" width="13.125" style="353" customWidth="1"/>
    <col min="16144" max="16144" width="13.25" style="353" customWidth="1"/>
    <col min="16145" max="16145" width="17.875" style="353" customWidth="1"/>
    <col min="16146" max="16146" width="27.625" style="353" customWidth="1"/>
    <col min="16147" max="16147" width="18" style="353" customWidth="1"/>
    <col min="16148" max="16384" width="9" style="353"/>
  </cols>
  <sheetData>
    <row r="2" spans="2:18" ht="20.100000000000001" customHeight="1">
      <c r="B2" s="346" t="s">
        <v>0</v>
      </c>
      <c r="C2" s="346"/>
      <c r="D2" s="346"/>
      <c r="E2" s="347" t="s">
        <v>2215</v>
      </c>
      <c r="H2" s="349" t="s">
        <v>2</v>
      </c>
      <c r="I2" s="350"/>
      <c r="J2" s="351"/>
      <c r="K2" s="396">
        <f>SUM(I:I)</f>
        <v>6411850</v>
      </c>
    </row>
    <row r="3" spans="2:18" s="3" customFormat="1" ht="18.75">
      <c r="B3" s="8"/>
      <c r="F3" s="811"/>
      <c r="G3" s="811"/>
      <c r="H3" s="98"/>
      <c r="I3" s="98"/>
      <c r="J3" s="10"/>
      <c r="M3" s="8"/>
      <c r="N3" s="8"/>
      <c r="P3" s="10"/>
    </row>
    <row r="4" spans="2:18" s="3" customFormat="1" ht="20.100000000000001" customHeight="1">
      <c r="B4" s="1" t="s">
        <v>0</v>
      </c>
      <c r="C4" s="1"/>
      <c r="D4" s="1"/>
      <c r="E4" s="13" t="s">
        <v>2216</v>
      </c>
      <c r="F4" s="811"/>
      <c r="G4" s="811"/>
      <c r="H4" s="4" t="s">
        <v>2</v>
      </c>
      <c r="I4" s="5"/>
      <c r="J4" s="6"/>
      <c r="K4" s="7">
        <f>SUM(I:I)</f>
        <v>6411850</v>
      </c>
      <c r="M4" s="8"/>
      <c r="N4" s="8"/>
      <c r="P4" s="10"/>
    </row>
    <row r="5" spans="2:18" ht="20.100000000000001" customHeight="1">
      <c r="B5" s="1" t="s">
        <v>3</v>
      </c>
      <c r="C5" s="1"/>
      <c r="D5" s="1"/>
      <c r="E5" s="13" t="s">
        <v>2217</v>
      </c>
    </row>
    <row r="6" spans="2:18" ht="20.100000000000001" customHeight="1">
      <c r="B6" s="1" t="s">
        <v>5</v>
      </c>
      <c r="C6" s="1"/>
      <c r="D6" s="1"/>
      <c r="E6" s="13">
        <v>128003</v>
      </c>
      <c r="H6" s="4" t="s">
        <v>2230</v>
      </c>
      <c r="I6" s="5"/>
      <c r="J6" s="6"/>
      <c r="K6" s="813">
        <v>10</v>
      </c>
    </row>
    <row r="7" spans="2:18" ht="20.100000000000001" customHeight="1">
      <c r="B7" s="1" t="s">
        <v>6</v>
      </c>
      <c r="C7" s="1"/>
      <c r="D7" s="1"/>
      <c r="E7" s="14"/>
      <c r="H7" s="4" t="s">
        <v>2219</v>
      </c>
      <c r="I7" s="5"/>
      <c r="J7" s="6"/>
      <c r="K7" s="815">
        <f>K4/K6</f>
        <v>641185</v>
      </c>
    </row>
    <row r="8" spans="2:18" ht="20.100000000000001" customHeight="1">
      <c r="B8" s="1" t="s">
        <v>7</v>
      </c>
      <c r="C8" s="1"/>
      <c r="D8" s="1"/>
      <c r="E8" s="14"/>
    </row>
    <row r="10" spans="2:18" s="360" customFormat="1" ht="19.5" customHeight="1">
      <c r="B10" s="413" t="s">
        <v>150</v>
      </c>
      <c r="C10" s="413" t="s">
        <v>8</v>
      </c>
      <c r="D10" s="413" t="s">
        <v>9</v>
      </c>
      <c r="E10" s="386" t="s">
        <v>10</v>
      </c>
      <c r="F10" s="816" t="s">
        <v>2220</v>
      </c>
      <c r="G10" s="816" t="s">
        <v>2009</v>
      </c>
      <c r="H10" s="610" t="s">
        <v>12</v>
      </c>
      <c r="I10" s="817" t="s">
        <v>13</v>
      </c>
      <c r="J10" s="818" t="s">
        <v>14</v>
      </c>
      <c r="K10" s="386" t="s">
        <v>15</v>
      </c>
      <c r="L10" s="386" t="s">
        <v>16</v>
      </c>
      <c r="M10" s="386" t="s">
        <v>17</v>
      </c>
      <c r="N10" s="413" t="s">
        <v>18</v>
      </c>
      <c r="O10" s="413" t="s">
        <v>19</v>
      </c>
      <c r="P10" s="386" t="s">
        <v>20</v>
      </c>
      <c r="Q10" s="419" t="s">
        <v>21</v>
      </c>
      <c r="R10" s="419" t="s">
        <v>151</v>
      </c>
    </row>
    <row r="11" spans="2:18" s="360" customFormat="1" ht="18" customHeight="1">
      <c r="B11" s="413"/>
      <c r="C11" s="25" t="s">
        <v>252</v>
      </c>
      <c r="D11" s="25" t="s">
        <v>252</v>
      </c>
      <c r="E11" s="28" t="s">
        <v>2221</v>
      </c>
      <c r="F11" s="472">
        <v>1</v>
      </c>
      <c r="G11" s="472">
        <f>F11*$K$6</f>
        <v>10</v>
      </c>
      <c r="H11" s="150">
        <v>290000</v>
      </c>
      <c r="I11" s="150">
        <f>G11*H11</f>
        <v>2900000</v>
      </c>
      <c r="J11" s="286"/>
      <c r="K11" s="819"/>
      <c r="L11" s="386" t="s">
        <v>2222</v>
      </c>
      <c r="M11" s="418"/>
      <c r="N11" s="485"/>
      <c r="O11" s="485"/>
      <c r="P11" s="612"/>
      <c r="Q11" s="154"/>
      <c r="R11" s="820"/>
    </row>
    <row r="12" spans="2:18" s="360" customFormat="1" ht="18" customHeight="1">
      <c r="B12" s="413"/>
      <c r="C12" s="25" t="s">
        <v>252</v>
      </c>
      <c r="D12" s="25" t="s">
        <v>252</v>
      </c>
      <c r="E12" s="821" t="s">
        <v>2223</v>
      </c>
      <c r="F12" s="472"/>
      <c r="G12" s="472"/>
      <c r="H12" s="150"/>
      <c r="I12" s="150">
        <f>G12*H12</f>
        <v>0</v>
      </c>
      <c r="J12" s="416"/>
      <c r="K12" s="39"/>
      <c r="L12" s="418"/>
      <c r="M12" s="418"/>
      <c r="N12" s="485"/>
      <c r="O12" s="485"/>
      <c r="P12" s="612"/>
      <c r="Q12" s="152"/>
      <c r="R12" s="820"/>
    </row>
    <row r="13" spans="2:18" s="360" customFormat="1" ht="18" customHeight="1">
      <c r="B13" s="413"/>
      <c r="C13" s="25"/>
      <c r="D13" s="25"/>
      <c r="E13" s="821"/>
      <c r="F13" s="472"/>
      <c r="G13" s="472">
        <f t="shared" ref="G13:G85" si="0">F13*$K$6</f>
        <v>0</v>
      </c>
      <c r="H13" s="150"/>
      <c r="I13" s="150"/>
      <c r="J13" s="416"/>
      <c r="K13" s="39"/>
      <c r="L13" s="418"/>
      <c r="M13" s="418"/>
      <c r="N13" s="485"/>
      <c r="O13" s="485"/>
      <c r="P13" s="612"/>
      <c r="Q13" s="152"/>
      <c r="R13" s="820"/>
    </row>
    <row r="14" spans="2:18" s="360" customFormat="1" ht="18" customHeight="1">
      <c r="B14" s="413"/>
      <c r="C14" s="249" t="s">
        <v>94</v>
      </c>
      <c r="D14" s="249" t="s">
        <v>184</v>
      </c>
      <c r="E14" s="829" t="s">
        <v>2231</v>
      </c>
      <c r="F14" s="472">
        <v>2</v>
      </c>
      <c r="G14" s="472">
        <f t="shared" si="0"/>
        <v>20</v>
      </c>
      <c r="H14" s="830">
        <v>4840</v>
      </c>
      <c r="I14" s="822">
        <f t="shared" ref="I14:I24" si="1">G14*H14</f>
        <v>96800</v>
      </c>
      <c r="J14" s="375"/>
      <c r="K14" s="831" t="s">
        <v>2232</v>
      </c>
      <c r="L14" s="38" t="s">
        <v>2233</v>
      </c>
      <c r="M14" s="418"/>
      <c r="N14" s="485"/>
      <c r="O14" s="485">
        <v>42137</v>
      </c>
      <c r="P14" s="612"/>
      <c r="Q14" s="154"/>
      <c r="R14" s="820" t="s">
        <v>2024</v>
      </c>
    </row>
    <row r="15" spans="2:18" s="360" customFormat="1" ht="18" customHeight="1">
      <c r="B15" s="413"/>
      <c r="C15" s="249" t="s">
        <v>94</v>
      </c>
      <c r="D15" s="249" t="s">
        <v>184</v>
      </c>
      <c r="E15" s="832" t="s">
        <v>2234</v>
      </c>
      <c r="F15" s="472">
        <v>2</v>
      </c>
      <c r="G15" s="472">
        <f t="shared" si="0"/>
        <v>20</v>
      </c>
      <c r="H15" s="822">
        <v>4000</v>
      </c>
      <c r="I15" s="822">
        <f t="shared" si="1"/>
        <v>80000</v>
      </c>
      <c r="J15" s="375"/>
      <c r="K15" s="831" t="s">
        <v>2232</v>
      </c>
      <c r="L15" s="38" t="s">
        <v>2233</v>
      </c>
      <c r="M15" s="418"/>
      <c r="N15" s="485"/>
      <c r="O15" s="485">
        <v>42137</v>
      </c>
      <c r="P15" s="612"/>
      <c r="Q15" s="154"/>
      <c r="R15" s="820" t="s">
        <v>2024</v>
      </c>
    </row>
    <row r="16" spans="2:18" s="360" customFormat="1" ht="18" customHeight="1">
      <c r="B16" s="413"/>
      <c r="C16" s="249" t="s">
        <v>94</v>
      </c>
      <c r="D16" s="249" t="s">
        <v>184</v>
      </c>
      <c r="E16" s="580" t="s">
        <v>2235</v>
      </c>
      <c r="F16" s="472">
        <v>1</v>
      </c>
      <c r="G16" s="472">
        <f t="shared" si="0"/>
        <v>10</v>
      </c>
      <c r="H16" s="830">
        <v>169</v>
      </c>
      <c r="I16" s="822">
        <f t="shared" si="1"/>
        <v>1690</v>
      </c>
      <c r="J16" s="697"/>
      <c r="K16" s="831" t="s">
        <v>2232</v>
      </c>
      <c r="L16" s="158" t="s">
        <v>2236</v>
      </c>
      <c r="M16" s="158"/>
      <c r="N16" s="485"/>
      <c r="O16" s="485">
        <v>42137</v>
      </c>
      <c r="P16" s="612"/>
      <c r="Q16" s="154"/>
      <c r="R16" s="820" t="s">
        <v>2024</v>
      </c>
    </row>
    <row r="17" spans="2:19" s="360" customFormat="1" ht="18" customHeight="1">
      <c r="B17" s="413"/>
      <c r="C17" s="249" t="s">
        <v>94</v>
      </c>
      <c r="D17" s="249" t="s">
        <v>184</v>
      </c>
      <c r="E17" s="829" t="s">
        <v>2237</v>
      </c>
      <c r="F17" s="472">
        <v>4</v>
      </c>
      <c r="G17" s="472">
        <f t="shared" si="0"/>
        <v>40</v>
      </c>
      <c r="H17" s="822">
        <v>253</v>
      </c>
      <c r="I17" s="822">
        <f t="shared" si="1"/>
        <v>10120</v>
      </c>
      <c r="J17" s="253"/>
      <c r="K17" s="831" t="s">
        <v>2232</v>
      </c>
      <c r="L17" s="158" t="s">
        <v>2236</v>
      </c>
      <c r="M17" s="418"/>
      <c r="N17" s="485"/>
      <c r="O17" s="485">
        <v>42137</v>
      </c>
      <c r="P17" s="612"/>
      <c r="Q17" s="154"/>
      <c r="R17" s="820" t="s">
        <v>2024</v>
      </c>
    </row>
    <row r="18" spans="2:19" s="360" customFormat="1" ht="18" customHeight="1">
      <c r="B18" s="413"/>
      <c r="C18" s="249" t="s">
        <v>94</v>
      </c>
      <c r="D18" s="249" t="s">
        <v>184</v>
      </c>
      <c r="E18" s="829" t="s">
        <v>2238</v>
      </c>
      <c r="F18" s="472">
        <v>4</v>
      </c>
      <c r="G18" s="472">
        <f t="shared" si="0"/>
        <v>40</v>
      </c>
      <c r="H18" s="822">
        <v>253</v>
      </c>
      <c r="I18" s="822">
        <f t="shared" si="1"/>
        <v>10120</v>
      </c>
      <c r="J18" s="253"/>
      <c r="K18" s="831" t="s">
        <v>2232</v>
      </c>
      <c r="L18" s="158" t="s">
        <v>2236</v>
      </c>
      <c r="M18" s="418"/>
      <c r="N18" s="485"/>
      <c r="O18" s="485">
        <v>42137</v>
      </c>
      <c r="P18" s="612"/>
      <c r="Q18" s="154"/>
      <c r="R18" s="820" t="s">
        <v>2024</v>
      </c>
      <c r="S18" s="820"/>
    </row>
    <row r="19" spans="2:19" s="360" customFormat="1" ht="18" customHeight="1">
      <c r="B19" s="413"/>
      <c r="C19" s="249" t="s">
        <v>94</v>
      </c>
      <c r="D19" s="249" t="s">
        <v>184</v>
      </c>
      <c r="E19" s="829" t="s">
        <v>2239</v>
      </c>
      <c r="F19" s="833">
        <v>4</v>
      </c>
      <c r="G19" s="472">
        <f t="shared" si="0"/>
        <v>40</v>
      </c>
      <c r="H19" s="822">
        <v>235</v>
      </c>
      <c r="I19" s="822">
        <f t="shared" si="1"/>
        <v>9400</v>
      </c>
      <c r="J19" s="253"/>
      <c r="K19" s="831" t="s">
        <v>2232</v>
      </c>
      <c r="L19" s="158" t="s">
        <v>1134</v>
      </c>
      <c r="M19" s="418"/>
      <c r="N19" s="485"/>
      <c r="O19" s="485">
        <v>42137</v>
      </c>
      <c r="P19" s="612"/>
      <c r="Q19" s="154"/>
      <c r="R19" s="820" t="s">
        <v>2024</v>
      </c>
    </row>
    <row r="20" spans="2:19" s="360" customFormat="1" ht="18" customHeight="1">
      <c r="B20" s="413"/>
      <c r="C20" s="249" t="s">
        <v>94</v>
      </c>
      <c r="D20" s="249" t="s">
        <v>184</v>
      </c>
      <c r="E20" s="268" t="s">
        <v>2240</v>
      </c>
      <c r="F20" s="833">
        <v>8</v>
      </c>
      <c r="G20" s="472">
        <f t="shared" si="0"/>
        <v>80</v>
      </c>
      <c r="H20" s="822">
        <v>650</v>
      </c>
      <c r="I20" s="822">
        <f t="shared" si="1"/>
        <v>52000</v>
      </c>
      <c r="J20" s="123"/>
      <c r="K20" s="831" t="s">
        <v>2232</v>
      </c>
      <c r="L20" s="158" t="s">
        <v>2241</v>
      </c>
      <c r="M20" s="418"/>
      <c r="N20" s="485"/>
      <c r="O20" s="485">
        <v>42137</v>
      </c>
      <c r="P20" s="612"/>
      <c r="Q20" s="154"/>
      <c r="R20" s="820" t="s">
        <v>2024</v>
      </c>
    </row>
    <row r="21" spans="2:19" s="360" customFormat="1" ht="18" customHeight="1">
      <c r="B21" s="413"/>
      <c r="C21" s="249" t="s">
        <v>94</v>
      </c>
      <c r="D21" s="249" t="s">
        <v>184</v>
      </c>
      <c r="E21" s="268" t="s">
        <v>2242</v>
      </c>
      <c r="F21" s="833">
        <v>1</v>
      </c>
      <c r="G21" s="472">
        <f t="shared" si="0"/>
        <v>10</v>
      </c>
      <c r="H21" s="822">
        <v>3327</v>
      </c>
      <c r="I21" s="822">
        <f t="shared" si="1"/>
        <v>33270</v>
      </c>
      <c r="J21" s="123"/>
      <c r="K21" s="831" t="s">
        <v>2232</v>
      </c>
      <c r="L21" s="38" t="s">
        <v>1112</v>
      </c>
      <c r="M21" s="418"/>
      <c r="N21" s="485"/>
      <c r="O21" s="485">
        <v>42137</v>
      </c>
      <c r="P21" s="612"/>
      <c r="Q21" s="154"/>
      <c r="R21" s="820" t="s">
        <v>2024</v>
      </c>
    </row>
    <row r="22" spans="2:19" s="360" customFormat="1" ht="18" customHeight="1">
      <c r="B22" s="413"/>
      <c r="C22" s="249" t="s">
        <v>94</v>
      </c>
      <c r="D22" s="249" t="s">
        <v>184</v>
      </c>
      <c r="E22" s="266" t="s">
        <v>2243</v>
      </c>
      <c r="F22" s="833">
        <v>1</v>
      </c>
      <c r="G22" s="472">
        <f t="shared" si="0"/>
        <v>10</v>
      </c>
      <c r="H22" s="822">
        <v>2550</v>
      </c>
      <c r="I22" s="822">
        <f t="shared" si="1"/>
        <v>25500</v>
      </c>
      <c r="J22" s="123"/>
      <c r="K22" s="831" t="s">
        <v>2232</v>
      </c>
      <c r="L22" s="38" t="s">
        <v>2244</v>
      </c>
      <c r="M22" s="418"/>
      <c r="N22" s="485"/>
      <c r="O22" s="485">
        <v>42137</v>
      </c>
      <c r="P22" s="612"/>
      <c r="Q22" s="154"/>
      <c r="R22" s="820" t="s">
        <v>2024</v>
      </c>
    </row>
    <row r="23" spans="2:19" s="360" customFormat="1" ht="18" customHeight="1">
      <c r="B23" s="413"/>
      <c r="C23" s="249" t="s">
        <v>94</v>
      </c>
      <c r="D23" s="249" t="s">
        <v>184</v>
      </c>
      <c r="E23" s="268" t="s">
        <v>2245</v>
      </c>
      <c r="F23" s="833">
        <v>2</v>
      </c>
      <c r="G23" s="472">
        <f t="shared" si="0"/>
        <v>20</v>
      </c>
      <c r="H23" s="822">
        <v>3950</v>
      </c>
      <c r="I23" s="822">
        <f t="shared" si="1"/>
        <v>79000</v>
      </c>
      <c r="J23" s="123"/>
      <c r="K23" s="831" t="s">
        <v>2232</v>
      </c>
      <c r="L23" s="38" t="s">
        <v>1064</v>
      </c>
      <c r="M23" s="418"/>
      <c r="N23" s="485"/>
      <c r="O23" s="485">
        <v>42137</v>
      </c>
      <c r="P23" s="612"/>
      <c r="Q23" s="154"/>
      <c r="R23" s="820" t="s">
        <v>2024</v>
      </c>
    </row>
    <row r="24" spans="2:19" s="360" customFormat="1" ht="18" customHeight="1">
      <c r="B24" s="413"/>
      <c r="C24" s="249" t="s">
        <v>94</v>
      </c>
      <c r="D24" s="249" t="s">
        <v>184</v>
      </c>
      <c r="E24" s="268" t="s">
        <v>2246</v>
      </c>
      <c r="F24" s="833">
        <v>2</v>
      </c>
      <c r="G24" s="472">
        <f t="shared" si="0"/>
        <v>20</v>
      </c>
      <c r="H24" s="822">
        <v>80</v>
      </c>
      <c r="I24" s="822">
        <f t="shared" si="1"/>
        <v>1600</v>
      </c>
      <c r="J24" s="123"/>
      <c r="K24" s="831" t="s">
        <v>2232</v>
      </c>
      <c r="L24" s="38" t="s">
        <v>2247</v>
      </c>
      <c r="M24" s="418"/>
      <c r="N24" s="485"/>
      <c r="O24" s="485">
        <v>42137</v>
      </c>
      <c r="P24" s="612"/>
      <c r="Q24" s="154"/>
      <c r="R24" s="820" t="s">
        <v>2024</v>
      </c>
    </row>
    <row r="25" spans="2:19" s="360" customFormat="1" ht="18" customHeight="1">
      <c r="B25" s="413"/>
      <c r="C25" s="249" t="s">
        <v>2248</v>
      </c>
      <c r="D25" s="249" t="s">
        <v>184</v>
      </c>
      <c r="E25" s="581" t="s">
        <v>2249</v>
      </c>
      <c r="F25" s="833">
        <v>2</v>
      </c>
      <c r="G25" s="472">
        <f t="shared" si="0"/>
        <v>20</v>
      </c>
      <c r="H25" s="830">
        <v>3000</v>
      </c>
      <c r="I25" s="822">
        <f>G25*H25</f>
        <v>60000</v>
      </c>
      <c r="J25" s="267"/>
      <c r="K25" s="831" t="s">
        <v>2232</v>
      </c>
      <c r="L25" s="158" t="s">
        <v>1194</v>
      </c>
      <c r="M25" s="158"/>
      <c r="N25" s="485"/>
      <c r="O25" s="485">
        <v>42137</v>
      </c>
      <c r="P25" s="612"/>
      <c r="Q25" s="154"/>
      <c r="R25" s="820" t="s">
        <v>2024</v>
      </c>
    </row>
    <row r="26" spans="2:19" s="360" customFormat="1" ht="18" customHeight="1">
      <c r="B26" s="413"/>
      <c r="C26" s="249" t="s">
        <v>2248</v>
      </c>
      <c r="D26" s="249" t="s">
        <v>184</v>
      </c>
      <c r="E26" s="834" t="s">
        <v>2250</v>
      </c>
      <c r="F26" s="833">
        <v>2</v>
      </c>
      <c r="G26" s="472">
        <f t="shared" si="0"/>
        <v>20</v>
      </c>
      <c r="H26" s="830">
        <v>170</v>
      </c>
      <c r="I26" s="822">
        <f>G26*H26</f>
        <v>3400</v>
      </c>
      <c r="J26" s="368"/>
      <c r="K26" s="831" t="s">
        <v>2232</v>
      </c>
      <c r="L26" s="158" t="s">
        <v>2251</v>
      </c>
      <c r="M26" s="158"/>
      <c r="N26" s="485"/>
      <c r="O26" s="485">
        <v>42137</v>
      </c>
      <c r="P26" s="612"/>
      <c r="Q26" s="154"/>
      <c r="R26" s="820" t="s">
        <v>2024</v>
      </c>
    </row>
    <row r="27" spans="2:19" s="360" customFormat="1" ht="18" customHeight="1">
      <c r="B27" s="413"/>
      <c r="C27" s="249"/>
      <c r="D27" s="249"/>
      <c r="E27" s="834"/>
      <c r="F27" s="833"/>
      <c r="G27" s="472"/>
      <c r="H27" s="830"/>
      <c r="I27" s="822"/>
      <c r="J27" s="835"/>
      <c r="K27" s="831"/>
      <c r="L27" s="158"/>
      <c r="M27" s="158"/>
      <c r="N27" s="485"/>
      <c r="O27" s="485"/>
      <c r="P27" s="612"/>
      <c r="Q27" s="154"/>
      <c r="R27" s="820"/>
    </row>
    <row r="28" spans="2:19" s="360" customFormat="1" ht="18" customHeight="1">
      <c r="B28" s="413"/>
      <c r="C28" s="249" t="s">
        <v>94</v>
      </c>
      <c r="D28" s="249" t="s">
        <v>184</v>
      </c>
      <c r="E28" s="821" t="s">
        <v>2252</v>
      </c>
      <c r="F28" s="472"/>
      <c r="G28" s="472">
        <v>3</v>
      </c>
      <c r="H28" s="836">
        <v>3000</v>
      </c>
      <c r="I28" s="822">
        <v>9000</v>
      </c>
      <c r="J28" s="837"/>
      <c r="K28" s="20"/>
      <c r="L28" s="158"/>
      <c r="M28" s="158"/>
      <c r="N28" s="485"/>
      <c r="O28" s="485">
        <v>42163</v>
      </c>
      <c r="P28" s="612"/>
      <c r="Q28" s="152"/>
      <c r="R28" s="820">
        <v>42165</v>
      </c>
      <c r="S28" s="360" t="s">
        <v>2253</v>
      </c>
    </row>
    <row r="29" spans="2:19" s="360" customFormat="1" ht="18" customHeight="1">
      <c r="B29" s="413"/>
      <c r="C29" s="249" t="s">
        <v>94</v>
      </c>
      <c r="D29" s="249" t="s">
        <v>184</v>
      </c>
      <c r="E29" s="821" t="s">
        <v>2254</v>
      </c>
      <c r="F29" s="472"/>
      <c r="G29" s="472">
        <v>6</v>
      </c>
      <c r="H29" s="836">
        <v>2430</v>
      </c>
      <c r="I29" s="822">
        <v>14580</v>
      </c>
      <c r="J29" s="837"/>
      <c r="K29" s="20"/>
      <c r="L29" s="158"/>
      <c r="M29" s="158"/>
      <c r="N29" s="485"/>
      <c r="O29" s="485">
        <v>42163</v>
      </c>
      <c r="P29" s="612"/>
      <c r="Q29" s="152"/>
      <c r="R29" s="820">
        <v>42165</v>
      </c>
      <c r="S29" s="360" t="s">
        <v>2253</v>
      </c>
    </row>
    <row r="30" spans="2:19" s="360" customFormat="1" ht="18" customHeight="1">
      <c r="B30" s="413"/>
      <c r="C30" s="249" t="s">
        <v>94</v>
      </c>
      <c r="D30" s="249" t="s">
        <v>184</v>
      </c>
      <c r="E30" s="821" t="s">
        <v>2255</v>
      </c>
      <c r="F30" s="472"/>
      <c r="G30" s="472">
        <v>2</v>
      </c>
      <c r="H30" s="836">
        <v>2410</v>
      </c>
      <c r="I30" s="822">
        <v>4820</v>
      </c>
      <c r="J30" s="837"/>
      <c r="K30" s="20"/>
      <c r="L30" s="158"/>
      <c r="M30" s="158"/>
      <c r="N30" s="485"/>
      <c r="O30" s="485">
        <v>42163</v>
      </c>
      <c r="P30" s="612"/>
      <c r="Q30" s="152"/>
      <c r="R30" s="820">
        <v>42165</v>
      </c>
      <c r="S30" s="360" t="s">
        <v>2253</v>
      </c>
    </row>
    <row r="31" spans="2:19" s="360" customFormat="1" ht="18" customHeight="1">
      <c r="B31" s="413"/>
      <c r="C31" s="249" t="s">
        <v>94</v>
      </c>
      <c r="D31" s="249" t="s">
        <v>184</v>
      </c>
      <c r="E31" s="821" t="s">
        <v>2256</v>
      </c>
      <c r="F31" s="472"/>
      <c r="G31" s="472">
        <v>2</v>
      </c>
      <c r="H31" s="836">
        <v>4100</v>
      </c>
      <c r="I31" s="822">
        <v>8200</v>
      </c>
      <c r="J31" s="837"/>
      <c r="K31" s="20"/>
      <c r="L31" s="158"/>
      <c r="M31" s="158"/>
      <c r="N31" s="485"/>
      <c r="O31" s="485">
        <v>42163</v>
      </c>
      <c r="P31" s="612"/>
      <c r="Q31" s="152"/>
      <c r="R31" s="820">
        <v>42165</v>
      </c>
      <c r="S31" s="360" t="s">
        <v>2253</v>
      </c>
    </row>
    <row r="32" spans="2:19" s="360" customFormat="1" ht="18" customHeight="1">
      <c r="B32" s="413"/>
      <c r="C32" s="79"/>
      <c r="D32" s="79"/>
      <c r="E32" s="821"/>
      <c r="F32" s="472"/>
      <c r="G32" s="472"/>
      <c r="H32" s="836"/>
      <c r="I32" s="822"/>
      <c r="J32" s="837"/>
      <c r="K32" s="20"/>
      <c r="L32" s="158"/>
      <c r="M32" s="158"/>
      <c r="N32" s="485"/>
      <c r="O32" s="485"/>
      <c r="P32" s="612"/>
      <c r="Q32" s="152"/>
      <c r="R32" s="820"/>
    </row>
    <row r="33" spans="2:19" s="360" customFormat="1" ht="18" customHeight="1">
      <c r="B33" s="413"/>
      <c r="C33" s="16" t="s">
        <v>966</v>
      </c>
      <c r="D33" s="16" t="s">
        <v>966</v>
      </c>
      <c r="E33" s="821" t="s">
        <v>2257</v>
      </c>
      <c r="F33" s="472">
        <v>1</v>
      </c>
      <c r="G33" s="472">
        <v>12</v>
      </c>
      <c r="H33" s="836">
        <v>7980</v>
      </c>
      <c r="I33" s="150">
        <f t="shared" ref="I33:I52" si="2">G33*H33</f>
        <v>95760</v>
      </c>
      <c r="J33" s="837"/>
      <c r="K33" s="20"/>
      <c r="L33" s="158" t="s">
        <v>227</v>
      </c>
      <c r="M33" s="158"/>
      <c r="N33" s="485" t="s">
        <v>2258</v>
      </c>
      <c r="O33" s="485"/>
      <c r="P33" s="612"/>
      <c r="Q33" s="152">
        <v>42149</v>
      </c>
      <c r="R33" s="820">
        <v>42149</v>
      </c>
      <c r="S33" s="360" t="s">
        <v>2259</v>
      </c>
    </row>
    <row r="34" spans="2:19" ht="18" customHeight="1">
      <c r="B34" s="386"/>
      <c r="C34" s="16" t="s">
        <v>966</v>
      </c>
      <c r="D34" s="16" t="s">
        <v>966</v>
      </c>
      <c r="E34" s="26" t="s">
        <v>933</v>
      </c>
      <c r="F34" s="443">
        <v>1</v>
      </c>
      <c r="G34" s="472">
        <v>12</v>
      </c>
      <c r="H34" s="23">
        <v>6615</v>
      </c>
      <c r="I34" s="150">
        <f t="shared" si="2"/>
        <v>79380</v>
      </c>
      <c r="J34" s="824"/>
      <c r="K34" s="386"/>
      <c r="L34" s="16" t="s">
        <v>1653</v>
      </c>
      <c r="M34" s="386"/>
      <c r="N34" s="485" t="s">
        <v>2260</v>
      </c>
      <c r="O34" s="291"/>
      <c r="P34" s="483"/>
      <c r="Q34" s="152">
        <v>42131</v>
      </c>
      <c r="R34" s="820">
        <v>42149</v>
      </c>
      <c r="S34" s="360" t="s">
        <v>2259</v>
      </c>
    </row>
    <row r="35" spans="2:19" ht="18" customHeight="1">
      <c r="B35" s="386"/>
      <c r="C35" s="16" t="s">
        <v>966</v>
      </c>
      <c r="D35" s="16" t="s">
        <v>966</v>
      </c>
      <c r="E35" s="26" t="s">
        <v>278</v>
      </c>
      <c r="F35" s="443">
        <v>1</v>
      </c>
      <c r="G35" s="472">
        <v>12</v>
      </c>
      <c r="H35" s="23">
        <v>13950</v>
      </c>
      <c r="I35" s="150">
        <f t="shared" si="2"/>
        <v>167400</v>
      </c>
      <c r="J35" s="824"/>
      <c r="K35" s="386"/>
      <c r="L35" s="16" t="s">
        <v>2261</v>
      </c>
      <c r="M35" s="386"/>
      <c r="N35" s="485"/>
      <c r="O35" s="291"/>
      <c r="P35" s="483"/>
      <c r="Q35" s="152">
        <v>42131</v>
      </c>
      <c r="R35" s="820">
        <v>42131</v>
      </c>
      <c r="S35" s="838"/>
    </row>
    <row r="36" spans="2:19" ht="18" customHeight="1">
      <c r="B36" s="386"/>
      <c r="C36" s="16" t="s">
        <v>966</v>
      </c>
      <c r="D36" s="16" t="s">
        <v>966</v>
      </c>
      <c r="E36" s="26" t="s">
        <v>280</v>
      </c>
      <c r="F36" s="443">
        <v>1</v>
      </c>
      <c r="G36" s="472">
        <v>12</v>
      </c>
      <c r="H36" s="23">
        <v>27900</v>
      </c>
      <c r="I36" s="150">
        <f t="shared" si="2"/>
        <v>334800</v>
      </c>
      <c r="J36" s="824"/>
      <c r="K36" s="386"/>
      <c r="L36" s="16" t="s">
        <v>2262</v>
      </c>
      <c r="M36" s="386"/>
      <c r="N36" s="485"/>
      <c r="O36" s="291"/>
      <c r="P36" s="483"/>
      <c r="Q36" s="152">
        <v>42131</v>
      </c>
      <c r="R36" s="820">
        <v>42131</v>
      </c>
      <c r="S36" s="838"/>
    </row>
    <row r="37" spans="2:19" ht="18" customHeight="1">
      <c r="B37" s="413"/>
      <c r="C37" s="16" t="s">
        <v>966</v>
      </c>
      <c r="D37" s="16" t="s">
        <v>966</v>
      </c>
      <c r="E37" s="26" t="s">
        <v>2263</v>
      </c>
      <c r="F37" s="443">
        <v>2</v>
      </c>
      <c r="G37" s="472">
        <v>24</v>
      </c>
      <c r="H37" s="23">
        <v>78</v>
      </c>
      <c r="I37" s="150">
        <f t="shared" si="2"/>
        <v>1872</v>
      </c>
      <c r="J37" s="26"/>
      <c r="K37" s="386"/>
      <c r="L37" s="16" t="s">
        <v>2264</v>
      </c>
      <c r="M37" s="388"/>
      <c r="N37" s="485"/>
      <c r="O37" s="612"/>
      <c r="P37" s="485"/>
      <c r="Q37" s="152">
        <v>42131</v>
      </c>
      <c r="R37" s="820">
        <v>42131</v>
      </c>
    </row>
    <row r="38" spans="2:19" ht="18" customHeight="1">
      <c r="B38" s="413"/>
      <c r="C38" s="16" t="s">
        <v>966</v>
      </c>
      <c r="D38" s="16" t="s">
        <v>966</v>
      </c>
      <c r="E38" s="26" t="s">
        <v>2265</v>
      </c>
      <c r="F38" s="443">
        <v>4</v>
      </c>
      <c r="G38" s="472">
        <v>48</v>
      </c>
      <c r="H38" s="23">
        <v>198</v>
      </c>
      <c r="I38" s="150">
        <f t="shared" si="2"/>
        <v>9504</v>
      </c>
      <c r="J38" s="26"/>
      <c r="K38" s="386"/>
      <c r="L38" s="16" t="s">
        <v>2266</v>
      </c>
      <c r="M38" s="388"/>
      <c r="N38" s="485"/>
      <c r="O38" s="612"/>
      <c r="P38" s="485"/>
      <c r="Q38" s="152">
        <v>42131</v>
      </c>
      <c r="R38" s="820">
        <v>42131</v>
      </c>
    </row>
    <row r="39" spans="2:19" ht="18" customHeight="1">
      <c r="B39" s="413"/>
      <c r="C39" s="16" t="s">
        <v>966</v>
      </c>
      <c r="D39" s="16" t="s">
        <v>966</v>
      </c>
      <c r="E39" s="26" t="s">
        <v>2267</v>
      </c>
      <c r="F39" s="443">
        <v>4</v>
      </c>
      <c r="G39" s="472">
        <v>48</v>
      </c>
      <c r="H39" s="23">
        <v>190</v>
      </c>
      <c r="I39" s="150">
        <f t="shared" si="2"/>
        <v>9120</v>
      </c>
      <c r="J39" s="26"/>
      <c r="K39" s="386"/>
      <c r="L39" s="16" t="s">
        <v>2268</v>
      </c>
      <c r="M39" s="388"/>
      <c r="N39" s="485"/>
      <c r="O39" s="612"/>
      <c r="P39" s="485"/>
      <c r="Q39" s="152">
        <v>42131</v>
      </c>
      <c r="R39" s="820">
        <v>42131</v>
      </c>
    </row>
    <row r="40" spans="2:19" ht="18" customHeight="1">
      <c r="B40" s="413"/>
      <c r="C40" s="16" t="s">
        <v>966</v>
      </c>
      <c r="D40" s="16" t="s">
        <v>966</v>
      </c>
      <c r="E40" s="26" t="s">
        <v>2269</v>
      </c>
      <c r="F40" s="37">
        <v>1</v>
      </c>
      <c r="G40" s="472">
        <v>12</v>
      </c>
      <c r="H40" s="22">
        <v>2543</v>
      </c>
      <c r="I40" s="150">
        <f t="shared" si="2"/>
        <v>30516</v>
      </c>
      <c r="J40" s="26"/>
      <c r="K40" s="386"/>
      <c r="L40" s="16" t="s">
        <v>2270</v>
      </c>
      <c r="M40" s="388"/>
      <c r="N40" s="485"/>
      <c r="O40" s="612"/>
      <c r="P40" s="485"/>
      <c r="Q40" s="152">
        <v>42131</v>
      </c>
      <c r="R40" s="820">
        <v>42131</v>
      </c>
    </row>
    <row r="41" spans="2:19" ht="18" customHeight="1">
      <c r="B41" s="413"/>
      <c r="C41" s="16" t="s">
        <v>966</v>
      </c>
      <c r="D41" s="16" t="s">
        <v>966</v>
      </c>
      <c r="E41" s="26" t="s">
        <v>2271</v>
      </c>
      <c r="F41" s="443">
        <v>1</v>
      </c>
      <c r="G41" s="472">
        <v>12</v>
      </c>
      <c r="H41" s="23">
        <v>1119</v>
      </c>
      <c r="I41" s="150">
        <f t="shared" si="2"/>
        <v>13428</v>
      </c>
      <c r="J41" s="26"/>
      <c r="K41" s="386"/>
      <c r="L41" s="16" t="s">
        <v>2272</v>
      </c>
      <c r="M41" s="388"/>
      <c r="N41" s="485"/>
      <c r="O41" s="612"/>
      <c r="P41" s="485"/>
      <c r="Q41" s="152">
        <v>42131</v>
      </c>
      <c r="R41" s="820">
        <v>42131</v>
      </c>
    </row>
    <row r="42" spans="2:19" ht="18" customHeight="1">
      <c r="B42" s="413"/>
      <c r="C42" s="16" t="s">
        <v>966</v>
      </c>
      <c r="D42" s="16" t="s">
        <v>966</v>
      </c>
      <c r="E42" s="26" t="s">
        <v>389</v>
      </c>
      <c r="F42" s="443">
        <v>1</v>
      </c>
      <c r="G42" s="472">
        <v>12</v>
      </c>
      <c r="H42" s="23">
        <v>1038</v>
      </c>
      <c r="I42" s="150">
        <f t="shared" si="2"/>
        <v>12456</v>
      </c>
      <c r="J42" s="26"/>
      <c r="K42" s="386"/>
      <c r="L42" s="16" t="s">
        <v>2272</v>
      </c>
      <c r="M42" s="388"/>
      <c r="N42" s="485"/>
      <c r="O42" s="612"/>
      <c r="P42" s="485"/>
      <c r="Q42" s="152">
        <v>42131</v>
      </c>
      <c r="R42" s="820">
        <v>42131</v>
      </c>
    </row>
    <row r="43" spans="2:19" ht="18" customHeight="1">
      <c r="B43" s="413"/>
      <c r="C43" s="16" t="s">
        <v>966</v>
      </c>
      <c r="D43" s="16" t="s">
        <v>966</v>
      </c>
      <c r="E43" s="26" t="s">
        <v>2143</v>
      </c>
      <c r="F43" s="443">
        <v>1</v>
      </c>
      <c r="G43" s="472">
        <v>1</v>
      </c>
      <c r="H43" s="23">
        <v>8210</v>
      </c>
      <c r="I43" s="150">
        <f t="shared" si="2"/>
        <v>8210</v>
      </c>
      <c r="J43" s="26"/>
      <c r="K43" s="386"/>
      <c r="L43" s="16"/>
      <c r="M43" s="388"/>
      <c r="N43" s="485"/>
      <c r="O43" s="612"/>
      <c r="P43" s="485"/>
      <c r="Q43" s="152">
        <v>42131</v>
      </c>
      <c r="R43" s="820"/>
    </row>
    <row r="44" spans="2:19" ht="18" customHeight="1">
      <c r="B44" s="413"/>
      <c r="C44" s="16" t="s">
        <v>966</v>
      </c>
      <c r="D44" s="16" t="s">
        <v>966</v>
      </c>
      <c r="E44" s="26" t="s">
        <v>2273</v>
      </c>
      <c r="F44" s="443">
        <v>1</v>
      </c>
      <c r="G44" s="472">
        <v>1</v>
      </c>
      <c r="H44" s="23">
        <v>70</v>
      </c>
      <c r="I44" s="150">
        <f t="shared" si="2"/>
        <v>70</v>
      </c>
      <c r="J44" s="26"/>
      <c r="K44" s="386"/>
      <c r="L44" s="16"/>
      <c r="M44" s="388"/>
      <c r="N44" s="485"/>
      <c r="O44" s="612"/>
      <c r="P44" s="485"/>
      <c r="Q44" s="152">
        <v>42131</v>
      </c>
      <c r="R44" s="820"/>
    </row>
    <row r="45" spans="2:19" ht="18" customHeight="1">
      <c r="B45" s="413"/>
      <c r="C45" s="16" t="s">
        <v>966</v>
      </c>
      <c r="D45" s="16" t="s">
        <v>966</v>
      </c>
      <c r="E45" s="26" t="s">
        <v>2274</v>
      </c>
      <c r="F45" s="443">
        <v>2</v>
      </c>
      <c r="G45" s="472">
        <v>2</v>
      </c>
      <c r="H45" s="23">
        <v>124</v>
      </c>
      <c r="I45" s="150">
        <f t="shared" si="2"/>
        <v>248</v>
      </c>
      <c r="J45" s="26"/>
      <c r="K45" s="386"/>
      <c r="L45" s="16"/>
      <c r="M45" s="388"/>
      <c r="N45" s="485"/>
      <c r="O45" s="612"/>
      <c r="P45" s="485"/>
      <c r="Q45" s="152">
        <v>42131</v>
      </c>
      <c r="R45" s="820"/>
    </row>
    <row r="46" spans="2:19" ht="18" customHeight="1">
      <c r="B46" s="413"/>
      <c r="C46" s="16" t="s">
        <v>966</v>
      </c>
      <c r="D46" s="16" t="s">
        <v>966</v>
      </c>
      <c r="E46" s="26" t="s">
        <v>278</v>
      </c>
      <c r="F46" s="443"/>
      <c r="G46" s="472">
        <v>12</v>
      </c>
      <c r="H46" s="23">
        <v>13950</v>
      </c>
      <c r="I46" s="150">
        <f t="shared" si="2"/>
        <v>167400</v>
      </c>
      <c r="J46" s="26"/>
      <c r="K46" s="386"/>
      <c r="L46" s="16"/>
      <c r="M46" s="388"/>
      <c r="N46" s="485"/>
      <c r="O46" s="612"/>
      <c r="P46" s="485"/>
      <c r="Q46" s="152">
        <v>42131</v>
      </c>
      <c r="R46" s="820"/>
    </row>
    <row r="47" spans="2:19" ht="18" customHeight="1">
      <c r="B47" s="413"/>
      <c r="C47" s="16" t="s">
        <v>966</v>
      </c>
      <c r="D47" s="16" t="s">
        <v>966</v>
      </c>
      <c r="E47" s="26" t="s">
        <v>280</v>
      </c>
      <c r="F47" s="443"/>
      <c r="G47" s="472">
        <v>12</v>
      </c>
      <c r="H47" s="23">
        <v>27900</v>
      </c>
      <c r="I47" s="150">
        <f t="shared" si="2"/>
        <v>334800</v>
      </c>
      <c r="J47" s="26"/>
      <c r="K47" s="386"/>
      <c r="L47" s="16"/>
      <c r="M47" s="388"/>
      <c r="N47" s="485"/>
      <c r="O47" s="612"/>
      <c r="P47" s="485"/>
      <c r="Q47" s="152">
        <v>42131</v>
      </c>
      <c r="R47" s="820"/>
    </row>
    <row r="48" spans="2:19" ht="18" customHeight="1">
      <c r="B48" s="413"/>
      <c r="C48" s="16" t="s">
        <v>966</v>
      </c>
      <c r="D48" s="16" t="s">
        <v>966</v>
      </c>
      <c r="E48" s="26" t="s">
        <v>2275</v>
      </c>
      <c r="F48" s="443"/>
      <c r="G48" s="472">
        <v>56</v>
      </c>
      <c r="H48" s="23">
        <v>65</v>
      </c>
      <c r="I48" s="150">
        <f t="shared" si="2"/>
        <v>3640</v>
      </c>
      <c r="J48" s="26"/>
      <c r="K48" s="386"/>
      <c r="L48" s="16"/>
      <c r="M48" s="388"/>
      <c r="N48" s="485" t="s">
        <v>2276</v>
      </c>
      <c r="O48" s="612"/>
      <c r="P48" s="485"/>
      <c r="Q48" s="152" t="s">
        <v>1020</v>
      </c>
      <c r="R48" s="820"/>
    </row>
    <row r="49" spans="2:18" ht="18" customHeight="1">
      <c r="B49" s="413"/>
      <c r="C49" s="16" t="s">
        <v>966</v>
      </c>
      <c r="D49" s="16" t="s">
        <v>966</v>
      </c>
      <c r="E49" s="26" t="s">
        <v>2277</v>
      </c>
      <c r="F49" s="443"/>
      <c r="G49" s="472">
        <v>2</v>
      </c>
      <c r="H49" s="23">
        <v>2918</v>
      </c>
      <c r="I49" s="150">
        <f t="shared" si="2"/>
        <v>5836</v>
      </c>
      <c r="J49" s="26"/>
      <c r="K49" s="386"/>
      <c r="L49" s="16"/>
      <c r="M49" s="388"/>
      <c r="N49" s="485" t="s">
        <v>2276</v>
      </c>
      <c r="O49" s="612"/>
      <c r="P49" s="485"/>
      <c r="Q49" s="152" t="s">
        <v>1020</v>
      </c>
      <c r="R49" s="820"/>
    </row>
    <row r="50" spans="2:18" ht="18" customHeight="1">
      <c r="B50" s="413"/>
      <c r="C50" s="16" t="s">
        <v>966</v>
      </c>
      <c r="D50" s="16" t="s">
        <v>966</v>
      </c>
      <c r="E50" s="26" t="s">
        <v>2278</v>
      </c>
      <c r="F50" s="443"/>
      <c r="G50" s="472">
        <v>60</v>
      </c>
      <c r="H50" s="23">
        <v>41</v>
      </c>
      <c r="I50" s="150">
        <f t="shared" si="2"/>
        <v>2460</v>
      </c>
      <c r="J50" s="26"/>
      <c r="K50" s="386"/>
      <c r="L50" s="16"/>
      <c r="M50" s="388"/>
      <c r="N50" s="485" t="s">
        <v>2279</v>
      </c>
      <c r="O50" s="612"/>
      <c r="P50" s="485"/>
      <c r="Q50" s="152" t="s">
        <v>1020</v>
      </c>
      <c r="R50" s="820"/>
    </row>
    <row r="51" spans="2:18" ht="18" customHeight="1">
      <c r="B51" s="413"/>
      <c r="C51" s="16" t="s">
        <v>966</v>
      </c>
      <c r="D51" s="16" t="s">
        <v>966</v>
      </c>
      <c r="E51" s="26" t="s">
        <v>2280</v>
      </c>
      <c r="F51" s="443"/>
      <c r="G51" s="472">
        <v>150</v>
      </c>
      <c r="H51" s="23">
        <v>7</v>
      </c>
      <c r="I51" s="150">
        <f t="shared" si="2"/>
        <v>1050</v>
      </c>
      <c r="J51" s="26"/>
      <c r="K51" s="386"/>
      <c r="L51" s="16"/>
      <c r="M51" s="388"/>
      <c r="N51" s="485" t="s">
        <v>2279</v>
      </c>
      <c r="O51" s="612"/>
      <c r="P51" s="485"/>
      <c r="Q51" s="152" t="s">
        <v>1020</v>
      </c>
      <c r="R51" s="820"/>
    </row>
    <row r="52" spans="2:18" ht="18" customHeight="1">
      <c r="B52" s="413"/>
      <c r="C52" s="16" t="s">
        <v>966</v>
      </c>
      <c r="D52" s="16" t="s">
        <v>966</v>
      </c>
      <c r="E52" s="26" t="s">
        <v>2281</v>
      </c>
      <c r="F52" s="443"/>
      <c r="G52" s="443">
        <v>112</v>
      </c>
      <c r="H52" s="23">
        <v>150</v>
      </c>
      <c r="I52" s="822">
        <f t="shared" si="2"/>
        <v>16800</v>
      </c>
      <c r="J52" s="26"/>
      <c r="K52" s="386"/>
      <c r="L52" s="386"/>
      <c r="M52" s="388"/>
      <c r="N52" s="485" t="s">
        <v>2282</v>
      </c>
      <c r="O52" s="612"/>
      <c r="P52" s="485"/>
      <c r="Q52" s="152" t="s">
        <v>1020</v>
      </c>
      <c r="R52" s="291"/>
    </row>
    <row r="53" spans="2:18" ht="18" customHeight="1">
      <c r="B53" s="413"/>
      <c r="C53" s="16"/>
      <c r="D53" s="16"/>
      <c r="E53" s="26"/>
      <c r="F53" s="443"/>
      <c r="G53" s="443"/>
      <c r="H53" s="23"/>
      <c r="I53" s="822"/>
      <c r="J53" s="26"/>
      <c r="K53" s="386"/>
      <c r="L53" s="386"/>
      <c r="M53" s="388"/>
      <c r="N53" s="485"/>
      <c r="O53" s="612"/>
      <c r="P53" s="485"/>
      <c r="Q53" s="485"/>
      <c r="R53" s="291"/>
    </row>
    <row r="54" spans="2:18" ht="18" customHeight="1">
      <c r="B54" s="386"/>
      <c r="C54" s="161" t="s">
        <v>165</v>
      </c>
      <c r="D54" s="161" t="s">
        <v>165</v>
      </c>
      <c r="E54" s="149" t="s">
        <v>2283</v>
      </c>
      <c r="F54" s="823">
        <v>1</v>
      </c>
      <c r="G54" s="472">
        <f t="shared" si="0"/>
        <v>10</v>
      </c>
      <c r="H54" s="151">
        <v>15800</v>
      </c>
      <c r="I54" s="822">
        <f t="shared" ref="I54:I85" si="3">G54*H54</f>
        <v>158000</v>
      </c>
      <c r="J54" s="824"/>
      <c r="K54" s="386"/>
      <c r="L54" s="386" t="s">
        <v>2284</v>
      </c>
      <c r="M54" s="386"/>
      <c r="N54" s="485"/>
      <c r="O54" s="291"/>
      <c r="P54" s="483"/>
      <c r="Q54" s="666"/>
      <c r="R54" s="820"/>
    </row>
    <row r="55" spans="2:18" ht="18" customHeight="1">
      <c r="B55" s="386"/>
      <c r="C55" s="161" t="s">
        <v>165</v>
      </c>
      <c r="D55" s="161" t="s">
        <v>165</v>
      </c>
      <c r="E55" s="149" t="s">
        <v>2285</v>
      </c>
      <c r="F55" s="823">
        <v>4</v>
      </c>
      <c r="G55" s="472">
        <f t="shared" si="0"/>
        <v>40</v>
      </c>
      <c r="H55" s="151">
        <v>5100</v>
      </c>
      <c r="I55" s="822">
        <f t="shared" si="3"/>
        <v>204000</v>
      </c>
      <c r="J55" s="824"/>
      <c r="K55" s="386"/>
      <c r="L55" s="386" t="s">
        <v>2286</v>
      </c>
      <c r="M55" s="386"/>
      <c r="N55" s="485"/>
      <c r="O55" s="291"/>
      <c r="P55" s="483"/>
      <c r="Q55" s="666"/>
      <c r="R55" s="820"/>
    </row>
    <row r="56" spans="2:18" ht="18" customHeight="1">
      <c r="B56" s="386"/>
      <c r="C56" s="161" t="s">
        <v>165</v>
      </c>
      <c r="D56" s="161" t="s">
        <v>165</v>
      </c>
      <c r="E56" s="149" t="s">
        <v>2287</v>
      </c>
      <c r="F56" s="823">
        <v>1</v>
      </c>
      <c r="G56" s="472">
        <f t="shared" si="0"/>
        <v>10</v>
      </c>
      <c r="H56" s="151">
        <v>4400</v>
      </c>
      <c r="I56" s="822">
        <f t="shared" si="3"/>
        <v>44000</v>
      </c>
      <c r="J56" s="824"/>
      <c r="K56" s="386"/>
      <c r="L56" s="386" t="s">
        <v>2288</v>
      </c>
      <c r="M56" s="386"/>
      <c r="N56" s="485"/>
      <c r="O56" s="291"/>
      <c r="P56" s="483"/>
      <c r="Q56" s="666"/>
      <c r="R56" s="820"/>
    </row>
    <row r="57" spans="2:18" ht="18" customHeight="1">
      <c r="B57" s="386"/>
      <c r="C57" s="161" t="s">
        <v>165</v>
      </c>
      <c r="D57" s="161" t="s">
        <v>165</v>
      </c>
      <c r="E57" s="149" t="s">
        <v>2289</v>
      </c>
      <c r="F57" s="823">
        <v>1</v>
      </c>
      <c r="G57" s="472">
        <f t="shared" si="0"/>
        <v>10</v>
      </c>
      <c r="H57" s="151">
        <v>9500</v>
      </c>
      <c r="I57" s="822">
        <f t="shared" si="3"/>
        <v>95000</v>
      </c>
      <c r="J57" s="824"/>
      <c r="K57" s="386"/>
      <c r="L57" s="386" t="s">
        <v>2290</v>
      </c>
      <c r="M57" s="386"/>
      <c r="N57" s="485"/>
      <c r="O57" s="291"/>
      <c r="P57" s="483"/>
      <c r="Q57" s="666"/>
      <c r="R57" s="820"/>
    </row>
    <row r="58" spans="2:18" ht="18" customHeight="1">
      <c r="B58" s="386"/>
      <c r="C58" s="161" t="s">
        <v>165</v>
      </c>
      <c r="D58" s="161" t="s">
        <v>165</v>
      </c>
      <c r="E58" s="149" t="s">
        <v>2291</v>
      </c>
      <c r="F58" s="823">
        <v>1</v>
      </c>
      <c r="G58" s="472">
        <f t="shared" si="0"/>
        <v>10</v>
      </c>
      <c r="H58" s="151">
        <v>10500</v>
      </c>
      <c r="I58" s="822">
        <f t="shared" si="3"/>
        <v>105000</v>
      </c>
      <c r="J58" s="824"/>
      <c r="K58" s="386"/>
      <c r="L58" s="386" t="s">
        <v>2292</v>
      </c>
      <c r="M58" s="386"/>
      <c r="N58" s="485"/>
      <c r="O58" s="291"/>
      <c r="P58" s="483"/>
      <c r="Q58" s="666"/>
      <c r="R58" s="820"/>
    </row>
    <row r="59" spans="2:18" ht="18" customHeight="1">
      <c r="B59" s="386"/>
      <c r="C59" s="161" t="s">
        <v>165</v>
      </c>
      <c r="D59" s="161" t="s">
        <v>165</v>
      </c>
      <c r="E59" s="149" t="s">
        <v>2293</v>
      </c>
      <c r="F59" s="823">
        <v>2</v>
      </c>
      <c r="G59" s="472">
        <f t="shared" si="0"/>
        <v>20</v>
      </c>
      <c r="H59" s="151">
        <v>2100</v>
      </c>
      <c r="I59" s="822">
        <f t="shared" si="3"/>
        <v>42000</v>
      </c>
      <c r="J59" s="824"/>
      <c r="K59" s="386"/>
      <c r="L59" s="386" t="s">
        <v>2294</v>
      </c>
      <c r="M59" s="386"/>
      <c r="N59" s="485"/>
      <c r="O59" s="291"/>
      <c r="P59" s="483"/>
      <c r="Q59" s="666"/>
      <c r="R59" s="820"/>
    </row>
    <row r="60" spans="2:18" ht="18" customHeight="1">
      <c r="B60" s="386"/>
      <c r="C60" s="161" t="s">
        <v>165</v>
      </c>
      <c r="D60" s="161" t="s">
        <v>165</v>
      </c>
      <c r="E60" s="149" t="s">
        <v>2295</v>
      </c>
      <c r="F60" s="823">
        <v>2</v>
      </c>
      <c r="G60" s="472">
        <f t="shared" si="0"/>
        <v>20</v>
      </c>
      <c r="H60" s="151">
        <v>2100</v>
      </c>
      <c r="I60" s="822">
        <f t="shared" si="3"/>
        <v>42000</v>
      </c>
      <c r="J60" s="824"/>
      <c r="K60" s="386"/>
      <c r="L60" s="386" t="s">
        <v>2296</v>
      </c>
      <c r="M60" s="386"/>
      <c r="N60" s="485"/>
      <c r="O60" s="291"/>
      <c r="P60" s="483"/>
      <c r="Q60" s="666"/>
      <c r="R60" s="820"/>
    </row>
    <row r="61" spans="2:18" ht="18" customHeight="1">
      <c r="B61" s="386"/>
      <c r="C61" s="161" t="s">
        <v>165</v>
      </c>
      <c r="D61" s="161" t="s">
        <v>165</v>
      </c>
      <c r="E61" s="149" t="s">
        <v>2297</v>
      </c>
      <c r="F61" s="823">
        <v>1</v>
      </c>
      <c r="G61" s="472">
        <f t="shared" si="0"/>
        <v>10</v>
      </c>
      <c r="H61" s="151">
        <v>1500</v>
      </c>
      <c r="I61" s="822">
        <f t="shared" si="3"/>
        <v>15000</v>
      </c>
      <c r="J61" s="824"/>
      <c r="K61" s="386"/>
      <c r="L61" s="386" t="s">
        <v>2298</v>
      </c>
      <c r="M61" s="386"/>
      <c r="N61" s="485"/>
      <c r="O61" s="291"/>
      <c r="P61" s="483"/>
      <c r="Q61" s="666"/>
      <c r="R61" s="820"/>
    </row>
    <row r="62" spans="2:18" ht="18" customHeight="1">
      <c r="B62" s="386"/>
      <c r="C62" s="161" t="s">
        <v>165</v>
      </c>
      <c r="D62" s="161" t="s">
        <v>165</v>
      </c>
      <c r="E62" s="149" t="s">
        <v>2299</v>
      </c>
      <c r="F62" s="823">
        <v>1</v>
      </c>
      <c r="G62" s="472">
        <f t="shared" si="0"/>
        <v>10</v>
      </c>
      <c r="H62" s="151">
        <v>4800</v>
      </c>
      <c r="I62" s="822">
        <f t="shared" si="3"/>
        <v>48000</v>
      </c>
      <c r="J62" s="824"/>
      <c r="K62" s="386"/>
      <c r="L62" s="386" t="s">
        <v>2300</v>
      </c>
      <c r="M62" s="386"/>
      <c r="N62" s="485"/>
      <c r="O62" s="291"/>
      <c r="P62" s="483"/>
      <c r="Q62" s="666"/>
      <c r="R62" s="820"/>
    </row>
    <row r="63" spans="2:18" ht="18" customHeight="1">
      <c r="B63" s="386"/>
      <c r="C63" s="161" t="s">
        <v>165</v>
      </c>
      <c r="D63" s="161" t="s">
        <v>165</v>
      </c>
      <c r="E63" s="149" t="s">
        <v>2301</v>
      </c>
      <c r="F63" s="823">
        <v>2</v>
      </c>
      <c r="G63" s="472">
        <f t="shared" si="0"/>
        <v>20</v>
      </c>
      <c r="H63" s="151">
        <v>3500</v>
      </c>
      <c r="I63" s="822">
        <f t="shared" si="3"/>
        <v>70000</v>
      </c>
      <c r="J63" s="824"/>
      <c r="K63" s="386"/>
      <c r="L63" s="386" t="s">
        <v>2302</v>
      </c>
      <c r="M63" s="386"/>
      <c r="N63" s="485"/>
      <c r="O63" s="291"/>
      <c r="P63" s="483"/>
      <c r="Q63" s="666"/>
      <c r="R63" s="820"/>
    </row>
    <row r="64" spans="2:18" ht="18" customHeight="1">
      <c r="B64" s="386"/>
      <c r="C64" s="161" t="s">
        <v>165</v>
      </c>
      <c r="D64" s="161" t="s">
        <v>165</v>
      </c>
      <c r="E64" s="149" t="s">
        <v>2303</v>
      </c>
      <c r="F64" s="823">
        <v>2</v>
      </c>
      <c r="G64" s="472">
        <f t="shared" si="0"/>
        <v>20</v>
      </c>
      <c r="H64" s="151">
        <v>2700</v>
      </c>
      <c r="I64" s="822">
        <f t="shared" si="3"/>
        <v>54000</v>
      </c>
      <c r="J64" s="824"/>
      <c r="K64" s="386"/>
      <c r="L64" s="386" t="s">
        <v>2304</v>
      </c>
      <c r="M64" s="386"/>
      <c r="N64" s="485"/>
      <c r="O64" s="291"/>
      <c r="P64" s="483"/>
      <c r="Q64" s="666"/>
      <c r="R64" s="820"/>
    </row>
    <row r="65" spans="2:18" ht="18" customHeight="1">
      <c r="B65" s="386"/>
      <c r="C65" s="161" t="s">
        <v>165</v>
      </c>
      <c r="D65" s="161" t="s">
        <v>165</v>
      </c>
      <c r="E65" s="149" t="s">
        <v>2305</v>
      </c>
      <c r="F65" s="823">
        <v>2</v>
      </c>
      <c r="G65" s="472">
        <f t="shared" si="0"/>
        <v>20</v>
      </c>
      <c r="H65" s="151">
        <v>700</v>
      </c>
      <c r="I65" s="822">
        <f t="shared" si="3"/>
        <v>14000</v>
      </c>
      <c r="J65" s="824"/>
      <c r="K65" s="386"/>
      <c r="L65" s="386" t="s">
        <v>2306</v>
      </c>
      <c r="M65" s="386"/>
      <c r="N65" s="485"/>
      <c r="O65" s="291"/>
      <c r="P65" s="483"/>
      <c r="Q65" s="666"/>
      <c r="R65" s="820"/>
    </row>
    <row r="66" spans="2:18" ht="18" customHeight="1">
      <c r="B66" s="386"/>
      <c r="C66" s="161" t="s">
        <v>165</v>
      </c>
      <c r="D66" s="161" t="s">
        <v>165</v>
      </c>
      <c r="E66" s="149" t="s">
        <v>2307</v>
      </c>
      <c r="F66" s="823">
        <v>2</v>
      </c>
      <c r="G66" s="472">
        <f t="shared" si="0"/>
        <v>20</v>
      </c>
      <c r="H66" s="151">
        <v>700</v>
      </c>
      <c r="I66" s="822">
        <f t="shared" si="3"/>
        <v>14000</v>
      </c>
      <c r="J66" s="824"/>
      <c r="K66" s="386"/>
      <c r="L66" s="386" t="s">
        <v>2308</v>
      </c>
      <c r="M66" s="386"/>
      <c r="N66" s="485"/>
      <c r="O66" s="291"/>
      <c r="P66" s="483"/>
      <c r="Q66" s="666"/>
      <c r="R66" s="820"/>
    </row>
    <row r="67" spans="2:18" ht="18" customHeight="1">
      <c r="B67" s="386"/>
      <c r="C67" s="161" t="s">
        <v>165</v>
      </c>
      <c r="D67" s="161" t="s">
        <v>165</v>
      </c>
      <c r="E67" s="149" t="s">
        <v>2309</v>
      </c>
      <c r="F67" s="823">
        <v>0</v>
      </c>
      <c r="G67" s="472">
        <f t="shared" si="0"/>
        <v>0</v>
      </c>
      <c r="H67" s="151">
        <v>13100</v>
      </c>
      <c r="I67" s="822">
        <f t="shared" si="3"/>
        <v>0</v>
      </c>
      <c r="J67" s="824"/>
      <c r="K67" s="386"/>
      <c r="L67" s="386" t="s">
        <v>2310</v>
      </c>
      <c r="M67" s="386"/>
      <c r="N67" s="485"/>
      <c r="O67" s="291"/>
      <c r="P67" s="483"/>
      <c r="Q67" s="666"/>
      <c r="R67" s="820"/>
    </row>
    <row r="68" spans="2:18" ht="18" customHeight="1">
      <c r="B68" s="386"/>
      <c r="C68" s="161" t="s">
        <v>165</v>
      </c>
      <c r="D68" s="161" t="s">
        <v>165</v>
      </c>
      <c r="E68" s="149" t="s">
        <v>2311</v>
      </c>
      <c r="F68" s="823">
        <v>4</v>
      </c>
      <c r="G68" s="472">
        <f t="shared" si="0"/>
        <v>40</v>
      </c>
      <c r="H68" s="151">
        <v>600</v>
      </c>
      <c r="I68" s="822">
        <f t="shared" si="3"/>
        <v>24000</v>
      </c>
      <c r="J68" s="824"/>
      <c r="K68" s="386"/>
      <c r="L68" s="386" t="s">
        <v>2312</v>
      </c>
      <c r="M68" s="386"/>
      <c r="N68" s="485"/>
      <c r="O68" s="291"/>
      <c r="P68" s="483"/>
      <c r="Q68" s="666"/>
      <c r="R68" s="820"/>
    </row>
    <row r="69" spans="2:18" ht="18" customHeight="1">
      <c r="B69" s="386"/>
      <c r="C69" s="161" t="s">
        <v>165</v>
      </c>
      <c r="D69" s="161" t="s">
        <v>165</v>
      </c>
      <c r="E69" s="149" t="s">
        <v>2313</v>
      </c>
      <c r="F69" s="823">
        <v>2</v>
      </c>
      <c r="G69" s="472">
        <f t="shared" si="0"/>
        <v>20</v>
      </c>
      <c r="H69" s="151">
        <v>1300</v>
      </c>
      <c r="I69" s="822">
        <f t="shared" si="3"/>
        <v>26000</v>
      </c>
      <c r="J69" s="824"/>
      <c r="K69" s="386"/>
      <c r="L69" s="386" t="s">
        <v>2314</v>
      </c>
      <c r="M69" s="386"/>
      <c r="N69" s="485"/>
      <c r="O69" s="291"/>
      <c r="P69" s="483"/>
      <c r="Q69" s="666"/>
      <c r="R69" s="820"/>
    </row>
    <row r="70" spans="2:18" ht="18" customHeight="1">
      <c r="B70" s="386"/>
      <c r="C70" s="161" t="s">
        <v>165</v>
      </c>
      <c r="D70" s="161" t="s">
        <v>165</v>
      </c>
      <c r="E70" s="149" t="s">
        <v>2315</v>
      </c>
      <c r="F70" s="823">
        <v>1</v>
      </c>
      <c r="G70" s="472">
        <f t="shared" si="0"/>
        <v>10</v>
      </c>
      <c r="H70" s="151">
        <v>6600</v>
      </c>
      <c r="I70" s="822">
        <f t="shared" si="3"/>
        <v>66000</v>
      </c>
      <c r="J70" s="824"/>
      <c r="K70" s="386"/>
      <c r="L70" s="386" t="s">
        <v>2316</v>
      </c>
      <c r="M70" s="386"/>
      <c r="N70" s="485"/>
      <c r="O70" s="291"/>
      <c r="P70" s="483"/>
      <c r="Q70" s="666"/>
      <c r="R70" s="820"/>
    </row>
    <row r="71" spans="2:18" ht="18" customHeight="1">
      <c r="B71" s="386"/>
      <c r="C71" s="161" t="s">
        <v>165</v>
      </c>
      <c r="D71" s="161" t="s">
        <v>165</v>
      </c>
      <c r="E71" s="149" t="s">
        <v>2317</v>
      </c>
      <c r="F71" s="823">
        <v>1</v>
      </c>
      <c r="G71" s="472">
        <f t="shared" si="0"/>
        <v>10</v>
      </c>
      <c r="H71" s="151">
        <v>2800</v>
      </c>
      <c r="I71" s="822">
        <f t="shared" si="3"/>
        <v>28000</v>
      </c>
      <c r="J71" s="824"/>
      <c r="K71" s="386"/>
      <c r="L71" s="386" t="s">
        <v>2318</v>
      </c>
      <c r="M71" s="386"/>
      <c r="N71" s="485"/>
      <c r="O71" s="291"/>
      <c r="P71" s="483"/>
      <c r="Q71" s="666"/>
      <c r="R71" s="820"/>
    </row>
    <row r="72" spans="2:18" ht="18" customHeight="1">
      <c r="B72" s="386"/>
      <c r="C72" s="161" t="s">
        <v>165</v>
      </c>
      <c r="D72" s="161" t="s">
        <v>165</v>
      </c>
      <c r="E72" s="149" t="s">
        <v>2319</v>
      </c>
      <c r="F72" s="823">
        <v>1</v>
      </c>
      <c r="G72" s="472">
        <f t="shared" si="0"/>
        <v>10</v>
      </c>
      <c r="H72" s="151">
        <v>2900</v>
      </c>
      <c r="I72" s="822">
        <f t="shared" si="3"/>
        <v>29000</v>
      </c>
      <c r="J72" s="824"/>
      <c r="K72" s="386"/>
      <c r="L72" s="386" t="s">
        <v>2320</v>
      </c>
      <c r="M72" s="386"/>
      <c r="N72" s="485"/>
      <c r="O72" s="291"/>
      <c r="P72" s="483"/>
      <c r="Q72" s="666"/>
      <c r="R72" s="820"/>
    </row>
    <row r="73" spans="2:18" ht="18" customHeight="1">
      <c r="B73" s="386"/>
      <c r="C73" s="161" t="s">
        <v>165</v>
      </c>
      <c r="D73" s="161" t="s">
        <v>165</v>
      </c>
      <c r="E73" s="149" t="s">
        <v>2321</v>
      </c>
      <c r="F73" s="823">
        <v>2</v>
      </c>
      <c r="G73" s="472">
        <f t="shared" si="0"/>
        <v>20</v>
      </c>
      <c r="H73" s="151">
        <v>2800</v>
      </c>
      <c r="I73" s="822">
        <f t="shared" si="3"/>
        <v>56000</v>
      </c>
      <c r="J73" s="824"/>
      <c r="K73" s="386"/>
      <c r="L73" s="386" t="s">
        <v>2322</v>
      </c>
      <c r="M73" s="386"/>
      <c r="N73" s="485"/>
      <c r="O73" s="291"/>
      <c r="P73" s="483"/>
      <c r="Q73" s="666"/>
      <c r="R73" s="820"/>
    </row>
    <row r="74" spans="2:18" ht="18" customHeight="1">
      <c r="B74" s="386"/>
      <c r="C74" s="161" t="s">
        <v>165</v>
      </c>
      <c r="D74" s="161" t="s">
        <v>165</v>
      </c>
      <c r="E74" s="149" t="s">
        <v>2323</v>
      </c>
      <c r="F74" s="823">
        <v>0</v>
      </c>
      <c r="G74" s="472">
        <f t="shared" si="0"/>
        <v>0</v>
      </c>
      <c r="H74" s="151">
        <v>5700</v>
      </c>
      <c r="I74" s="822">
        <f t="shared" si="3"/>
        <v>0</v>
      </c>
      <c r="J74" s="824"/>
      <c r="K74" s="386"/>
      <c r="L74" s="386" t="s">
        <v>2324</v>
      </c>
      <c r="M74" s="386"/>
      <c r="N74" s="485"/>
      <c r="O74" s="291"/>
      <c r="P74" s="483"/>
      <c r="Q74" s="666"/>
      <c r="R74" s="820"/>
    </row>
    <row r="75" spans="2:18" ht="18" customHeight="1">
      <c r="B75" s="386"/>
      <c r="C75" s="161" t="s">
        <v>165</v>
      </c>
      <c r="D75" s="161" t="s">
        <v>165</v>
      </c>
      <c r="E75" s="149" t="s">
        <v>2325</v>
      </c>
      <c r="F75" s="823">
        <v>2</v>
      </c>
      <c r="G75" s="472">
        <f t="shared" si="0"/>
        <v>20</v>
      </c>
      <c r="H75" s="151">
        <v>5100</v>
      </c>
      <c r="I75" s="822">
        <f t="shared" si="3"/>
        <v>102000</v>
      </c>
      <c r="J75" s="824"/>
      <c r="K75" s="378"/>
      <c r="L75" s="386" t="s">
        <v>2326</v>
      </c>
      <c r="M75" s="386"/>
      <c r="N75" s="485"/>
      <c r="O75" s="291"/>
      <c r="P75" s="483"/>
      <c r="Q75" s="666"/>
      <c r="R75" s="820"/>
    </row>
    <row r="76" spans="2:18" ht="18" customHeight="1">
      <c r="B76" s="386"/>
      <c r="C76" s="161" t="s">
        <v>165</v>
      </c>
      <c r="D76" s="161" t="s">
        <v>165</v>
      </c>
      <c r="E76" s="149" t="s">
        <v>2327</v>
      </c>
      <c r="F76" s="823">
        <v>1</v>
      </c>
      <c r="G76" s="472">
        <f t="shared" si="0"/>
        <v>10</v>
      </c>
      <c r="H76" s="151">
        <v>1200</v>
      </c>
      <c r="I76" s="822">
        <f t="shared" si="3"/>
        <v>12000</v>
      </c>
      <c r="J76" s="824"/>
      <c r="K76" s="386"/>
      <c r="L76" s="386" t="s">
        <v>272</v>
      </c>
      <c r="M76" s="386"/>
      <c r="N76" s="485"/>
      <c r="O76" s="291"/>
      <c r="P76" s="483"/>
      <c r="Q76" s="666"/>
      <c r="R76" s="820"/>
    </row>
    <row r="77" spans="2:18" ht="18" customHeight="1">
      <c r="B77" s="386"/>
      <c r="C77" s="161" t="s">
        <v>165</v>
      </c>
      <c r="D77" s="161" t="s">
        <v>165</v>
      </c>
      <c r="E77" s="149" t="s">
        <v>2328</v>
      </c>
      <c r="F77" s="823">
        <v>1</v>
      </c>
      <c r="G77" s="472">
        <f t="shared" si="0"/>
        <v>10</v>
      </c>
      <c r="H77" s="151">
        <v>2800</v>
      </c>
      <c r="I77" s="822">
        <f t="shared" si="3"/>
        <v>28000</v>
      </c>
      <c r="J77" s="824"/>
      <c r="K77" s="386"/>
      <c r="L77" s="386" t="s">
        <v>2329</v>
      </c>
      <c r="M77" s="386"/>
      <c r="N77" s="485"/>
      <c r="O77" s="291"/>
      <c r="P77" s="483"/>
      <c r="Q77" s="666"/>
      <c r="R77" s="820"/>
    </row>
    <row r="78" spans="2:18" ht="18" customHeight="1">
      <c r="B78" s="386"/>
      <c r="C78" s="161" t="s">
        <v>165</v>
      </c>
      <c r="D78" s="161" t="s">
        <v>165</v>
      </c>
      <c r="E78" s="149" t="s">
        <v>2330</v>
      </c>
      <c r="F78" s="823">
        <v>1</v>
      </c>
      <c r="G78" s="472">
        <f t="shared" si="0"/>
        <v>10</v>
      </c>
      <c r="H78" s="151">
        <v>3500</v>
      </c>
      <c r="I78" s="822">
        <f t="shared" si="3"/>
        <v>35000</v>
      </c>
      <c r="J78" s="824"/>
      <c r="K78" s="386"/>
      <c r="L78" s="386" t="s">
        <v>2331</v>
      </c>
      <c r="M78" s="386"/>
      <c r="N78" s="485"/>
      <c r="O78" s="291"/>
      <c r="P78" s="483"/>
      <c r="Q78" s="666"/>
      <c r="R78" s="820"/>
    </row>
    <row r="79" spans="2:18" ht="18" customHeight="1">
      <c r="B79" s="386"/>
      <c r="C79" s="161" t="s">
        <v>165</v>
      </c>
      <c r="D79" s="161" t="s">
        <v>165</v>
      </c>
      <c r="E79" s="149" t="s">
        <v>2332</v>
      </c>
      <c r="F79" s="823">
        <v>1</v>
      </c>
      <c r="G79" s="472">
        <f t="shared" si="0"/>
        <v>10</v>
      </c>
      <c r="H79" s="151">
        <v>1500</v>
      </c>
      <c r="I79" s="822">
        <f t="shared" si="3"/>
        <v>15000</v>
      </c>
      <c r="J79" s="824"/>
      <c r="K79" s="386"/>
      <c r="L79" s="386" t="s">
        <v>2333</v>
      </c>
      <c r="M79" s="386"/>
      <c r="N79" s="485"/>
      <c r="O79" s="291"/>
      <c r="P79" s="483"/>
      <c r="Q79" s="666"/>
      <c r="R79" s="820"/>
    </row>
    <row r="80" spans="2:18" ht="18" customHeight="1">
      <c r="B80" s="386"/>
      <c r="C80" s="161" t="s">
        <v>165</v>
      </c>
      <c r="D80" s="161" t="s">
        <v>165</v>
      </c>
      <c r="E80" s="149" t="s">
        <v>2334</v>
      </c>
      <c r="F80" s="823">
        <v>1</v>
      </c>
      <c r="G80" s="472">
        <f t="shared" si="0"/>
        <v>10</v>
      </c>
      <c r="H80" s="151">
        <v>5900</v>
      </c>
      <c r="I80" s="822">
        <f t="shared" si="3"/>
        <v>59000</v>
      </c>
      <c r="J80" s="824"/>
      <c r="K80" s="386"/>
      <c r="L80" s="386" t="s">
        <v>2335</v>
      </c>
      <c r="M80" s="386"/>
      <c r="N80" s="485"/>
      <c r="O80" s="291"/>
      <c r="P80" s="483"/>
      <c r="Q80" s="666"/>
      <c r="R80" s="820"/>
    </row>
    <row r="81" spans="2:18" ht="18" customHeight="1">
      <c r="B81" s="386"/>
      <c r="C81" s="161" t="s">
        <v>165</v>
      </c>
      <c r="D81" s="161" t="s">
        <v>165</v>
      </c>
      <c r="E81" s="149" t="s">
        <v>2336</v>
      </c>
      <c r="F81" s="823">
        <v>3</v>
      </c>
      <c r="G81" s="472">
        <f t="shared" si="0"/>
        <v>30</v>
      </c>
      <c r="H81" s="151">
        <v>80</v>
      </c>
      <c r="I81" s="822">
        <f t="shared" si="3"/>
        <v>2400</v>
      </c>
      <c r="J81" s="824"/>
      <c r="K81" s="386"/>
      <c r="L81" s="386" t="s">
        <v>2337</v>
      </c>
      <c r="M81" s="386"/>
      <c r="N81" s="485"/>
      <c r="O81" s="291"/>
      <c r="P81" s="483"/>
      <c r="Q81" s="666"/>
      <c r="R81" s="820"/>
    </row>
    <row r="82" spans="2:18" ht="18" customHeight="1">
      <c r="B82" s="386"/>
      <c r="C82" s="161" t="s">
        <v>165</v>
      </c>
      <c r="D82" s="161" t="s">
        <v>165</v>
      </c>
      <c r="E82" s="149" t="s">
        <v>2338</v>
      </c>
      <c r="F82" s="823">
        <v>4</v>
      </c>
      <c r="G82" s="472">
        <f t="shared" si="0"/>
        <v>40</v>
      </c>
      <c r="H82" s="151">
        <v>80</v>
      </c>
      <c r="I82" s="822">
        <f t="shared" si="3"/>
        <v>3200</v>
      </c>
      <c r="J82" s="824"/>
      <c r="K82" s="386"/>
      <c r="L82" s="386" t="s">
        <v>2339</v>
      </c>
      <c r="M82" s="386"/>
      <c r="N82" s="485"/>
      <c r="O82" s="291"/>
      <c r="P82" s="483"/>
      <c r="Q82" s="666"/>
      <c r="R82" s="820"/>
    </row>
    <row r="83" spans="2:18" ht="18" customHeight="1">
      <c r="B83" s="386"/>
      <c r="C83" s="161" t="s">
        <v>165</v>
      </c>
      <c r="D83" s="161" t="s">
        <v>165</v>
      </c>
      <c r="E83" s="149" t="s">
        <v>2340</v>
      </c>
      <c r="F83" s="823">
        <v>1</v>
      </c>
      <c r="G83" s="472">
        <f t="shared" si="0"/>
        <v>10</v>
      </c>
      <c r="H83" s="151"/>
      <c r="I83" s="822"/>
      <c r="J83" s="824"/>
      <c r="K83" s="386"/>
      <c r="L83" s="386" t="s">
        <v>2341</v>
      </c>
      <c r="M83" s="386"/>
      <c r="N83" s="485"/>
      <c r="O83" s="291"/>
      <c r="P83" s="483"/>
      <c r="Q83" s="666"/>
      <c r="R83" s="820"/>
    </row>
    <row r="84" spans="2:18" ht="18" customHeight="1">
      <c r="B84" s="386"/>
      <c r="C84" s="161" t="s">
        <v>165</v>
      </c>
      <c r="D84" s="161" t="s">
        <v>165</v>
      </c>
      <c r="E84" s="149" t="s">
        <v>2342</v>
      </c>
      <c r="F84" s="823">
        <v>1</v>
      </c>
      <c r="G84" s="472">
        <f t="shared" si="0"/>
        <v>10</v>
      </c>
      <c r="H84" s="151">
        <v>700</v>
      </c>
      <c r="I84" s="822">
        <f t="shared" si="3"/>
        <v>7000</v>
      </c>
      <c r="J84" s="824"/>
      <c r="K84" s="386"/>
      <c r="L84" s="386" t="s">
        <v>350</v>
      </c>
      <c r="M84" s="386"/>
      <c r="N84" s="485"/>
      <c r="O84" s="291"/>
      <c r="P84" s="483"/>
      <c r="Q84" s="666"/>
      <c r="R84" s="820"/>
    </row>
    <row r="85" spans="2:18" ht="18" customHeight="1">
      <c r="B85" s="386"/>
      <c r="C85" s="161" t="s">
        <v>165</v>
      </c>
      <c r="D85" s="161" t="s">
        <v>165</v>
      </c>
      <c r="E85" s="149" t="s">
        <v>2342</v>
      </c>
      <c r="F85" s="823">
        <v>1</v>
      </c>
      <c r="G85" s="472">
        <f t="shared" si="0"/>
        <v>10</v>
      </c>
      <c r="H85" s="151">
        <v>32000</v>
      </c>
      <c r="I85" s="822">
        <f t="shared" si="3"/>
        <v>320000</v>
      </c>
      <c r="J85" s="824"/>
      <c r="K85" s="386"/>
      <c r="L85" s="79" t="s">
        <v>2343</v>
      </c>
      <c r="M85" s="386"/>
      <c r="N85" s="485"/>
      <c r="O85" s="291"/>
      <c r="P85" s="483"/>
      <c r="Q85" s="666"/>
      <c r="R85" s="820"/>
    </row>
    <row r="86" spans="2:18" ht="18" customHeight="1">
      <c r="C86" s="826"/>
      <c r="D86" s="826"/>
      <c r="E86" s="137"/>
      <c r="F86" s="827"/>
      <c r="G86" s="827"/>
      <c r="H86" s="170"/>
      <c r="I86" s="170"/>
      <c r="J86" s="138"/>
      <c r="N86" s="171"/>
      <c r="Q86" s="139"/>
      <c r="R86" s="828"/>
    </row>
    <row r="87" spans="2:18" ht="18" customHeight="1">
      <c r="C87" s="826"/>
      <c r="D87" s="826"/>
      <c r="E87" s="137"/>
      <c r="F87" s="827"/>
      <c r="G87" s="827"/>
      <c r="H87" s="170"/>
      <c r="I87" s="170"/>
      <c r="J87" s="138"/>
      <c r="N87" s="171"/>
      <c r="Q87" s="139"/>
      <c r="R87" s="828"/>
    </row>
    <row r="88" spans="2:18" ht="18" customHeight="1">
      <c r="C88" s="826"/>
      <c r="D88" s="826"/>
      <c r="E88" s="137"/>
      <c r="F88" s="827"/>
      <c r="G88" s="827"/>
      <c r="H88" s="170"/>
      <c r="I88" s="170"/>
      <c r="J88" s="138"/>
      <c r="N88" s="171"/>
      <c r="Q88" s="139"/>
      <c r="R88" s="828"/>
    </row>
    <row r="89" spans="2:18" ht="18" customHeight="1">
      <c r="C89" s="826"/>
      <c r="D89" s="826"/>
      <c r="E89" s="137"/>
      <c r="F89" s="827"/>
      <c r="G89" s="827"/>
      <c r="H89" s="170"/>
      <c r="I89" s="170"/>
      <c r="J89" s="138"/>
      <c r="N89" s="171"/>
      <c r="Q89" s="139"/>
      <c r="R89" s="828"/>
    </row>
    <row r="90" spans="2:18" ht="18" customHeight="1">
      <c r="C90" s="826"/>
      <c r="D90" s="826"/>
      <c r="E90" s="137"/>
      <c r="F90" s="827"/>
      <c r="G90" s="827"/>
      <c r="H90" s="170"/>
      <c r="I90" s="170"/>
      <c r="J90" s="138"/>
      <c r="N90" s="171"/>
      <c r="Q90" s="139"/>
      <c r="R90" s="828"/>
    </row>
    <row r="91" spans="2:18" ht="18" customHeight="1">
      <c r="C91" s="826"/>
      <c r="D91" s="826"/>
      <c r="E91" s="137"/>
      <c r="F91" s="827"/>
      <c r="G91" s="827"/>
      <c r="H91" s="170"/>
      <c r="I91" s="170"/>
      <c r="J91" s="138"/>
      <c r="N91" s="171"/>
      <c r="Q91" s="139"/>
      <c r="R91" s="828"/>
    </row>
    <row r="92" spans="2:18" ht="18" customHeight="1">
      <c r="C92" s="826"/>
      <c r="D92" s="826"/>
      <c r="E92" s="137"/>
      <c r="F92" s="827"/>
      <c r="G92" s="827"/>
      <c r="H92" s="170"/>
      <c r="I92" s="170"/>
      <c r="J92" s="138"/>
      <c r="N92" s="171"/>
      <c r="Q92" s="139"/>
      <c r="R92" s="828"/>
    </row>
    <row r="93" spans="2:18" ht="18" customHeight="1">
      <c r="C93" s="826"/>
      <c r="D93" s="826"/>
      <c r="E93" s="137"/>
      <c r="F93" s="827"/>
      <c r="G93" s="827"/>
      <c r="H93" s="170"/>
      <c r="I93" s="170"/>
      <c r="J93" s="138"/>
      <c r="N93" s="171"/>
      <c r="Q93" s="139"/>
      <c r="R93" s="828"/>
    </row>
    <row r="94" spans="2:18" ht="18" customHeight="1">
      <c r="C94" s="826"/>
      <c r="D94" s="826"/>
      <c r="E94" s="137"/>
      <c r="F94" s="827"/>
      <c r="G94" s="827"/>
      <c r="H94" s="170"/>
      <c r="I94" s="170"/>
      <c r="J94" s="138"/>
      <c r="N94" s="171"/>
      <c r="Q94" s="139"/>
      <c r="R94" s="828"/>
    </row>
    <row r="95" spans="2:18" ht="18" customHeight="1">
      <c r="C95" s="826"/>
      <c r="D95" s="826"/>
      <c r="E95" s="137"/>
      <c r="F95" s="827"/>
      <c r="G95" s="827"/>
      <c r="H95" s="170"/>
      <c r="I95" s="170"/>
      <c r="J95" s="138"/>
      <c r="N95" s="171"/>
      <c r="Q95" s="139"/>
      <c r="R95" s="828"/>
    </row>
    <row r="96" spans="2:18" ht="18" customHeight="1">
      <c r="C96" s="826"/>
      <c r="D96" s="826"/>
      <c r="E96" s="137"/>
      <c r="F96" s="827"/>
      <c r="G96" s="827"/>
      <c r="H96" s="170"/>
      <c r="I96" s="170"/>
      <c r="J96" s="138"/>
      <c r="N96" s="171"/>
      <c r="Q96" s="139"/>
      <c r="R96" s="828"/>
    </row>
    <row r="97" spans="3:18" ht="18" customHeight="1">
      <c r="C97" s="826"/>
      <c r="D97" s="826"/>
      <c r="E97" s="137"/>
      <c r="F97" s="827"/>
      <c r="G97" s="827"/>
      <c r="H97" s="170"/>
      <c r="I97" s="170"/>
      <c r="J97" s="138"/>
      <c r="N97" s="171"/>
      <c r="Q97" s="139"/>
      <c r="R97" s="828"/>
    </row>
    <row r="98" spans="3:18" ht="18" customHeight="1">
      <c r="C98" s="826"/>
      <c r="D98" s="826"/>
      <c r="E98" s="137"/>
      <c r="F98" s="827"/>
      <c r="G98" s="827"/>
      <c r="H98" s="170"/>
      <c r="I98" s="170"/>
      <c r="J98" s="138"/>
      <c r="N98" s="171"/>
      <c r="Q98" s="139"/>
      <c r="R98" s="828"/>
    </row>
    <row r="99" spans="3:18" ht="18" customHeight="1">
      <c r="C99" s="826"/>
      <c r="D99" s="826"/>
      <c r="E99" s="137"/>
      <c r="F99" s="827"/>
      <c r="G99" s="827"/>
      <c r="H99" s="170"/>
      <c r="I99" s="170"/>
      <c r="J99" s="138"/>
      <c r="N99" s="171"/>
      <c r="Q99" s="139"/>
      <c r="R99" s="828"/>
    </row>
    <row r="100" spans="3:18" ht="18" customHeight="1">
      <c r="C100" s="826"/>
      <c r="D100" s="826"/>
      <c r="E100" s="137"/>
      <c r="F100" s="827"/>
      <c r="G100" s="827"/>
      <c r="H100" s="170"/>
      <c r="I100" s="170"/>
      <c r="J100" s="138"/>
      <c r="N100" s="171"/>
      <c r="Q100" s="139"/>
      <c r="R100" s="828"/>
    </row>
    <row r="101" spans="3:18" ht="18" customHeight="1">
      <c r="C101" s="826"/>
      <c r="D101" s="826"/>
      <c r="E101" s="137"/>
      <c r="F101" s="827"/>
      <c r="G101" s="827"/>
      <c r="H101" s="170"/>
      <c r="I101" s="170"/>
      <c r="J101" s="138"/>
      <c r="N101" s="171"/>
      <c r="Q101" s="139"/>
      <c r="R101" s="828"/>
    </row>
    <row r="102" spans="3:18" ht="18" customHeight="1">
      <c r="C102" s="826"/>
      <c r="D102" s="826"/>
      <c r="E102" s="137"/>
      <c r="F102" s="827"/>
      <c r="G102" s="827"/>
      <c r="H102" s="170"/>
      <c r="I102" s="170"/>
      <c r="J102" s="138"/>
      <c r="N102" s="171"/>
      <c r="Q102" s="139"/>
      <c r="R102" s="828"/>
    </row>
    <row r="103" spans="3:18" ht="18" customHeight="1">
      <c r="C103" s="826"/>
      <c r="D103" s="826"/>
      <c r="E103" s="137"/>
      <c r="F103" s="827"/>
      <c r="G103" s="827"/>
      <c r="H103" s="170"/>
      <c r="I103" s="170"/>
      <c r="J103" s="138"/>
      <c r="N103" s="171"/>
      <c r="Q103" s="139"/>
      <c r="R103" s="828"/>
    </row>
    <row r="104" spans="3:18" ht="18" customHeight="1">
      <c r="C104" s="826"/>
      <c r="D104" s="826"/>
      <c r="E104" s="137"/>
      <c r="F104" s="827"/>
      <c r="G104" s="827"/>
      <c r="H104" s="170"/>
      <c r="I104" s="170"/>
      <c r="J104" s="138"/>
      <c r="N104" s="171"/>
      <c r="Q104" s="139"/>
      <c r="R104" s="828"/>
    </row>
    <row r="105" spans="3:18" ht="18" customHeight="1">
      <c r="C105" s="826"/>
      <c r="D105" s="826"/>
      <c r="E105" s="137"/>
      <c r="F105" s="827"/>
      <c r="G105" s="827"/>
      <c r="H105" s="170"/>
      <c r="I105" s="170"/>
      <c r="J105" s="138"/>
      <c r="N105" s="171"/>
      <c r="Q105" s="139"/>
      <c r="R105" s="828"/>
    </row>
    <row r="106" spans="3:18" ht="18" customHeight="1">
      <c r="C106" s="826"/>
      <c r="D106" s="826"/>
      <c r="E106" s="137"/>
      <c r="F106" s="827"/>
      <c r="G106" s="827"/>
      <c r="H106" s="170"/>
      <c r="I106" s="170"/>
      <c r="J106" s="138"/>
      <c r="N106" s="171"/>
      <c r="Q106" s="139"/>
      <c r="R106" s="828"/>
    </row>
    <row r="107" spans="3:18" ht="18" customHeight="1">
      <c r="C107" s="826"/>
      <c r="D107" s="826"/>
      <c r="E107" s="137"/>
      <c r="F107" s="827"/>
      <c r="G107" s="827"/>
      <c r="H107" s="170"/>
      <c r="I107" s="170"/>
      <c r="J107" s="138"/>
      <c r="N107" s="171"/>
      <c r="Q107" s="139"/>
      <c r="R107" s="828"/>
    </row>
    <row r="108" spans="3:18" ht="18" customHeight="1">
      <c r="C108" s="826"/>
      <c r="D108" s="826"/>
      <c r="E108" s="137"/>
      <c r="F108" s="827"/>
      <c r="G108" s="827"/>
      <c r="H108" s="170"/>
      <c r="I108" s="170"/>
      <c r="J108" s="138"/>
      <c r="N108" s="171"/>
      <c r="Q108" s="139"/>
      <c r="R108" s="828"/>
    </row>
    <row r="109" spans="3:18" ht="18" customHeight="1">
      <c r="C109" s="826"/>
      <c r="D109" s="826"/>
      <c r="E109" s="137"/>
      <c r="F109" s="827"/>
      <c r="G109" s="827"/>
      <c r="H109" s="170"/>
      <c r="I109" s="170"/>
      <c r="J109" s="138"/>
      <c r="N109" s="171"/>
      <c r="Q109" s="139"/>
      <c r="R109" s="828"/>
    </row>
    <row r="110" spans="3:18" ht="18" customHeight="1">
      <c r="C110" s="826"/>
      <c r="D110" s="826"/>
      <c r="E110" s="137"/>
      <c r="F110" s="827"/>
      <c r="G110" s="827"/>
      <c r="H110" s="170"/>
      <c r="I110" s="170"/>
      <c r="J110" s="138"/>
      <c r="N110" s="171"/>
      <c r="Q110" s="139"/>
      <c r="R110" s="828"/>
    </row>
    <row r="111" spans="3:18" ht="18" customHeight="1">
      <c r="C111" s="826"/>
      <c r="D111" s="826"/>
      <c r="E111" s="137"/>
      <c r="F111" s="827"/>
      <c r="G111" s="827"/>
      <c r="H111" s="170"/>
      <c r="I111" s="170"/>
      <c r="J111" s="138"/>
      <c r="N111" s="171"/>
      <c r="Q111" s="139"/>
      <c r="R111" s="828"/>
    </row>
    <row r="112" spans="3:18" ht="18" customHeight="1">
      <c r="C112" s="826"/>
      <c r="D112" s="826"/>
      <c r="E112" s="137"/>
      <c r="F112" s="827"/>
      <c r="G112" s="827"/>
      <c r="H112" s="170"/>
      <c r="I112" s="170"/>
      <c r="J112" s="138"/>
      <c r="N112" s="171"/>
      <c r="Q112" s="139"/>
      <c r="R112" s="828"/>
    </row>
    <row r="113" spans="3:18" ht="18" customHeight="1">
      <c r="C113" s="826"/>
      <c r="D113" s="826"/>
      <c r="E113" s="137"/>
      <c r="F113" s="827"/>
      <c r="G113" s="827"/>
      <c r="H113" s="170"/>
      <c r="I113" s="170"/>
      <c r="J113" s="138"/>
      <c r="N113" s="171"/>
      <c r="Q113" s="139"/>
      <c r="R113" s="828"/>
    </row>
    <row r="114" spans="3:18" ht="18" customHeight="1">
      <c r="C114" s="826"/>
      <c r="D114" s="826"/>
      <c r="E114" s="137"/>
      <c r="F114" s="827"/>
      <c r="G114" s="827"/>
      <c r="H114" s="170"/>
      <c r="I114" s="170"/>
      <c r="J114" s="138"/>
      <c r="N114" s="171"/>
      <c r="Q114" s="139"/>
      <c r="R114" s="828"/>
    </row>
    <row r="115" spans="3:18" ht="18" customHeight="1">
      <c r="C115" s="826"/>
      <c r="D115" s="826"/>
      <c r="E115" s="137"/>
      <c r="F115" s="827"/>
      <c r="G115" s="827"/>
      <c r="H115" s="170"/>
      <c r="I115" s="170"/>
      <c r="J115" s="138"/>
      <c r="N115" s="171"/>
      <c r="Q115" s="139"/>
      <c r="R115" s="828"/>
    </row>
    <row r="116" spans="3:18" ht="18" customHeight="1">
      <c r="C116" s="826"/>
      <c r="D116" s="826"/>
      <c r="E116" s="137"/>
      <c r="F116" s="827"/>
      <c r="G116" s="827"/>
      <c r="H116" s="170"/>
      <c r="I116" s="170"/>
      <c r="J116" s="138"/>
      <c r="N116" s="171"/>
      <c r="Q116" s="139"/>
      <c r="R116" s="828"/>
    </row>
    <row r="117" spans="3:18" ht="18" customHeight="1">
      <c r="C117" s="826"/>
      <c r="D117" s="826"/>
      <c r="E117" s="137"/>
      <c r="F117" s="827"/>
      <c r="G117" s="827"/>
      <c r="H117" s="170"/>
      <c r="I117" s="170"/>
      <c r="J117" s="138"/>
      <c r="N117" s="171"/>
      <c r="Q117" s="139"/>
      <c r="R117" s="828"/>
    </row>
    <row r="118" spans="3:18" ht="18" customHeight="1">
      <c r="C118" s="826"/>
      <c r="D118" s="826"/>
      <c r="E118" s="137"/>
      <c r="F118" s="827"/>
      <c r="G118" s="827"/>
      <c r="H118" s="170"/>
      <c r="I118" s="170"/>
      <c r="J118" s="138"/>
      <c r="N118" s="171"/>
      <c r="Q118" s="139"/>
      <c r="R118" s="828"/>
    </row>
    <row r="119" spans="3:18" ht="18" customHeight="1">
      <c r="C119" s="826"/>
      <c r="D119" s="826"/>
      <c r="E119" s="137"/>
      <c r="F119" s="827"/>
      <c r="G119" s="827"/>
      <c r="H119" s="170"/>
      <c r="I119" s="170"/>
      <c r="J119" s="138"/>
      <c r="N119" s="171"/>
      <c r="Q119" s="139"/>
      <c r="R119" s="828"/>
    </row>
    <row r="120" spans="3:18" ht="18" customHeight="1">
      <c r="C120" s="826"/>
      <c r="D120" s="826"/>
      <c r="E120" s="137"/>
      <c r="F120" s="827"/>
      <c r="G120" s="827"/>
      <c r="H120" s="170"/>
      <c r="I120" s="170"/>
      <c r="J120" s="138"/>
      <c r="N120" s="171"/>
      <c r="Q120" s="139"/>
      <c r="R120" s="828"/>
    </row>
    <row r="121" spans="3:18" ht="18" customHeight="1">
      <c r="C121" s="826"/>
      <c r="D121" s="826"/>
      <c r="E121" s="137"/>
      <c r="F121" s="827"/>
      <c r="G121" s="827"/>
      <c r="H121" s="170"/>
      <c r="I121" s="170"/>
      <c r="J121" s="138"/>
      <c r="N121" s="171"/>
      <c r="Q121" s="139"/>
      <c r="R121" s="828"/>
    </row>
    <row r="122" spans="3:18" ht="18" customHeight="1">
      <c r="C122" s="826"/>
      <c r="D122" s="826"/>
      <c r="E122" s="137"/>
      <c r="F122" s="827"/>
      <c r="G122" s="827"/>
      <c r="H122" s="170"/>
      <c r="I122" s="170"/>
      <c r="J122" s="138"/>
      <c r="N122" s="171"/>
      <c r="Q122" s="139"/>
      <c r="R122" s="828"/>
    </row>
    <row r="123" spans="3:18" ht="18" customHeight="1">
      <c r="C123" s="826"/>
      <c r="D123" s="826"/>
      <c r="E123" s="137"/>
      <c r="F123" s="827"/>
      <c r="G123" s="827"/>
      <c r="H123" s="170"/>
      <c r="I123" s="170"/>
      <c r="J123" s="138"/>
      <c r="N123" s="171"/>
      <c r="Q123" s="139"/>
      <c r="R123" s="828"/>
    </row>
    <row r="124" spans="3:18" ht="18" customHeight="1">
      <c r="C124" s="826"/>
      <c r="D124" s="826"/>
      <c r="E124" s="137"/>
      <c r="F124" s="827"/>
      <c r="G124" s="827"/>
      <c r="H124" s="170"/>
      <c r="I124" s="170"/>
      <c r="J124" s="138"/>
      <c r="N124" s="171"/>
      <c r="Q124" s="139"/>
      <c r="R124" s="828"/>
    </row>
    <row r="125" spans="3:18" ht="18" customHeight="1">
      <c r="C125" s="826"/>
      <c r="D125" s="826"/>
      <c r="E125" s="137"/>
      <c r="F125" s="827"/>
      <c r="G125" s="827"/>
      <c r="H125" s="170"/>
      <c r="I125" s="170"/>
      <c r="J125" s="138"/>
      <c r="N125" s="171"/>
      <c r="Q125" s="139"/>
      <c r="R125" s="828"/>
    </row>
    <row r="126" spans="3:18" ht="18" customHeight="1">
      <c r="C126" s="826"/>
      <c r="D126" s="826"/>
      <c r="E126" s="137"/>
      <c r="F126" s="827"/>
      <c r="G126" s="827"/>
      <c r="H126" s="170"/>
      <c r="I126" s="170"/>
      <c r="J126" s="138"/>
      <c r="N126" s="171"/>
      <c r="Q126" s="139"/>
      <c r="R126" s="828"/>
    </row>
    <row r="127" spans="3:18" ht="18" customHeight="1">
      <c r="C127" s="826"/>
      <c r="D127" s="826"/>
      <c r="E127" s="137"/>
      <c r="F127" s="827"/>
      <c r="G127" s="827"/>
      <c r="H127" s="170"/>
      <c r="I127" s="170"/>
      <c r="J127" s="138"/>
      <c r="N127" s="171"/>
      <c r="Q127" s="139"/>
      <c r="R127" s="828"/>
    </row>
    <row r="128" spans="3:18" ht="18" customHeight="1">
      <c r="C128" s="826"/>
      <c r="D128" s="826"/>
      <c r="E128" s="137"/>
      <c r="F128" s="827"/>
      <c r="G128" s="827"/>
      <c r="H128" s="170"/>
      <c r="I128" s="170"/>
      <c r="J128" s="138"/>
      <c r="N128" s="171"/>
      <c r="Q128" s="139"/>
      <c r="R128" s="828"/>
    </row>
    <row r="129" spans="3:18" ht="18" customHeight="1">
      <c r="C129" s="826"/>
      <c r="D129" s="826"/>
      <c r="E129" s="137"/>
      <c r="F129" s="827"/>
      <c r="G129" s="827"/>
      <c r="H129" s="170"/>
      <c r="I129" s="170"/>
      <c r="J129" s="138"/>
      <c r="N129" s="171"/>
      <c r="Q129" s="139"/>
      <c r="R129" s="828"/>
    </row>
    <row r="130" spans="3:18" ht="18" customHeight="1">
      <c r="C130" s="826"/>
      <c r="D130" s="826"/>
      <c r="E130" s="137"/>
      <c r="F130" s="827"/>
      <c r="G130" s="827"/>
      <c r="H130" s="170"/>
      <c r="I130" s="170"/>
      <c r="J130" s="138"/>
      <c r="N130" s="171"/>
      <c r="Q130" s="139"/>
      <c r="R130" s="828"/>
    </row>
    <row r="131" spans="3:18" ht="18" customHeight="1">
      <c r="C131" s="826"/>
      <c r="D131" s="826"/>
      <c r="E131" s="137"/>
      <c r="F131" s="827"/>
      <c r="G131" s="827"/>
      <c r="H131" s="170"/>
      <c r="I131" s="170"/>
      <c r="J131" s="138"/>
      <c r="N131" s="171"/>
      <c r="Q131" s="139"/>
      <c r="R131" s="828"/>
    </row>
    <row r="132" spans="3:18" ht="18" customHeight="1">
      <c r="C132" s="826"/>
      <c r="D132" s="826"/>
      <c r="E132" s="137"/>
      <c r="F132" s="827"/>
      <c r="G132" s="827"/>
      <c r="H132" s="170"/>
      <c r="I132" s="170"/>
      <c r="J132" s="138"/>
      <c r="N132" s="171"/>
      <c r="Q132" s="139"/>
      <c r="R132" s="828"/>
    </row>
    <row r="133" spans="3:18" ht="18" customHeight="1">
      <c r="C133" s="826"/>
      <c r="D133" s="826"/>
      <c r="E133" s="137"/>
      <c r="F133" s="827"/>
      <c r="G133" s="827"/>
      <c r="H133" s="170"/>
      <c r="I133" s="170"/>
      <c r="J133" s="138"/>
      <c r="N133" s="171"/>
      <c r="Q133" s="139"/>
      <c r="R133" s="828"/>
    </row>
    <row r="134" spans="3:18" ht="18" customHeight="1">
      <c r="C134" s="826"/>
      <c r="D134" s="826"/>
      <c r="E134" s="137"/>
      <c r="F134" s="827"/>
      <c r="G134" s="827"/>
      <c r="H134" s="170"/>
      <c r="I134" s="170"/>
      <c r="J134" s="138"/>
      <c r="N134" s="171"/>
      <c r="Q134" s="139"/>
      <c r="R134" s="828"/>
    </row>
    <row r="135" spans="3:18" ht="18" customHeight="1">
      <c r="C135" s="826"/>
      <c r="D135" s="826"/>
      <c r="E135" s="137"/>
      <c r="F135" s="827"/>
      <c r="G135" s="827"/>
      <c r="H135" s="170"/>
      <c r="I135" s="170"/>
      <c r="J135" s="138"/>
      <c r="N135" s="171"/>
      <c r="Q135" s="139"/>
      <c r="R135" s="828"/>
    </row>
    <row r="136" spans="3:18" ht="18" customHeight="1">
      <c r="C136" s="826"/>
      <c r="D136" s="826"/>
      <c r="E136" s="137"/>
      <c r="F136" s="827"/>
      <c r="G136" s="827"/>
      <c r="H136" s="170"/>
      <c r="I136" s="170"/>
      <c r="J136" s="138"/>
      <c r="N136" s="171"/>
      <c r="Q136" s="139"/>
      <c r="R136" s="828"/>
    </row>
    <row r="137" spans="3:18" ht="18" customHeight="1">
      <c r="C137" s="826"/>
      <c r="D137" s="826"/>
      <c r="E137" s="137"/>
      <c r="F137" s="827"/>
      <c r="G137" s="827"/>
      <c r="H137" s="170"/>
      <c r="I137" s="170"/>
      <c r="J137" s="138"/>
      <c r="N137" s="171"/>
      <c r="Q137" s="139"/>
      <c r="R137" s="828"/>
    </row>
    <row r="138" spans="3:18" ht="18" customHeight="1">
      <c r="C138" s="826"/>
      <c r="D138" s="826"/>
      <c r="E138" s="137"/>
      <c r="F138" s="827"/>
      <c r="G138" s="827"/>
      <c r="H138" s="170"/>
      <c r="I138" s="170"/>
      <c r="J138" s="138"/>
      <c r="N138" s="171"/>
      <c r="Q138" s="139"/>
      <c r="R138" s="828"/>
    </row>
    <row r="139" spans="3:18" ht="18" customHeight="1">
      <c r="C139" s="826"/>
      <c r="D139" s="826"/>
      <c r="E139" s="137"/>
      <c r="F139" s="827"/>
      <c r="G139" s="827"/>
      <c r="H139" s="170"/>
      <c r="I139" s="170"/>
      <c r="J139" s="138"/>
      <c r="N139" s="171"/>
      <c r="Q139" s="139"/>
      <c r="R139" s="828"/>
    </row>
    <row r="140" spans="3:18" ht="18" customHeight="1">
      <c r="C140" s="826"/>
      <c r="D140" s="826"/>
      <c r="E140" s="137"/>
      <c r="F140" s="827"/>
      <c r="G140" s="827"/>
      <c r="H140" s="170"/>
      <c r="I140" s="170"/>
      <c r="J140" s="138"/>
      <c r="N140" s="171"/>
      <c r="Q140" s="139"/>
      <c r="R140" s="828"/>
    </row>
    <row r="141" spans="3:18" ht="18" customHeight="1">
      <c r="C141" s="826"/>
      <c r="D141" s="826"/>
      <c r="E141" s="137"/>
      <c r="F141" s="827"/>
      <c r="G141" s="827"/>
      <c r="H141" s="170"/>
      <c r="I141" s="170"/>
      <c r="J141" s="138"/>
      <c r="N141" s="171"/>
      <c r="Q141" s="139"/>
      <c r="R141" s="828"/>
    </row>
    <row r="142" spans="3:18" ht="18" customHeight="1">
      <c r="C142" s="826"/>
      <c r="D142" s="826"/>
      <c r="E142" s="137"/>
      <c r="F142" s="827"/>
      <c r="G142" s="827"/>
      <c r="H142" s="170"/>
      <c r="I142" s="170"/>
      <c r="J142" s="138"/>
      <c r="N142" s="171"/>
      <c r="Q142" s="139"/>
      <c r="R142" s="828"/>
    </row>
    <row r="143" spans="3:18" ht="18" customHeight="1">
      <c r="C143" s="826"/>
      <c r="D143" s="826"/>
      <c r="E143" s="137"/>
      <c r="F143" s="827"/>
      <c r="G143" s="827"/>
      <c r="H143" s="170"/>
      <c r="I143" s="170"/>
      <c r="J143" s="138"/>
      <c r="N143" s="171"/>
      <c r="Q143" s="139"/>
      <c r="R143" s="828"/>
    </row>
    <row r="144" spans="3:18" ht="18" customHeight="1">
      <c r="C144" s="826"/>
      <c r="D144" s="826"/>
      <c r="E144" s="137"/>
      <c r="F144" s="827"/>
      <c r="G144" s="827"/>
      <c r="H144" s="170"/>
      <c r="I144" s="170"/>
      <c r="J144" s="138"/>
      <c r="N144" s="171"/>
      <c r="Q144" s="139"/>
      <c r="R144" s="828"/>
    </row>
    <row r="145" spans="3:18" ht="18" customHeight="1">
      <c r="C145" s="826"/>
      <c r="D145" s="826"/>
      <c r="E145" s="137"/>
      <c r="F145" s="827"/>
      <c r="G145" s="827"/>
      <c r="H145" s="170"/>
      <c r="I145" s="170"/>
      <c r="J145" s="138"/>
      <c r="N145" s="171"/>
      <c r="Q145" s="139"/>
      <c r="R145" s="828"/>
    </row>
    <row r="146" spans="3:18" ht="18" customHeight="1">
      <c r="C146" s="826"/>
      <c r="D146" s="826"/>
      <c r="E146" s="137"/>
      <c r="F146" s="827"/>
      <c r="G146" s="827"/>
      <c r="H146" s="170"/>
      <c r="I146" s="170"/>
      <c r="J146" s="138"/>
      <c r="N146" s="171"/>
      <c r="Q146" s="139"/>
      <c r="R146" s="828"/>
    </row>
    <row r="147" spans="3:18" ht="18" customHeight="1">
      <c r="C147" s="826"/>
      <c r="D147" s="826"/>
      <c r="E147" s="137"/>
      <c r="F147" s="827"/>
      <c r="G147" s="827"/>
      <c r="H147" s="170"/>
      <c r="I147" s="170"/>
      <c r="J147" s="138"/>
      <c r="N147" s="171"/>
      <c r="Q147" s="139"/>
      <c r="R147" s="828"/>
    </row>
    <row r="148" spans="3:18" ht="18" customHeight="1">
      <c r="C148" s="826"/>
      <c r="D148" s="826"/>
      <c r="E148" s="137"/>
      <c r="F148" s="827"/>
      <c r="G148" s="827"/>
      <c r="H148" s="170"/>
      <c r="I148" s="170"/>
      <c r="J148" s="138"/>
      <c r="N148" s="171"/>
      <c r="Q148" s="139"/>
      <c r="R148" s="828"/>
    </row>
    <row r="149" spans="3:18" ht="18" customHeight="1">
      <c r="C149" s="826"/>
      <c r="D149" s="826"/>
      <c r="E149" s="137"/>
      <c r="F149" s="827"/>
      <c r="G149" s="827"/>
      <c r="H149" s="170"/>
      <c r="I149" s="170"/>
      <c r="J149" s="138"/>
      <c r="N149" s="171"/>
      <c r="Q149" s="139"/>
      <c r="R149" s="828"/>
    </row>
    <row r="150" spans="3:18" ht="18" customHeight="1">
      <c r="C150" s="826"/>
      <c r="D150" s="826"/>
      <c r="E150" s="137"/>
      <c r="F150" s="827"/>
      <c r="G150" s="827"/>
      <c r="H150" s="170"/>
      <c r="I150" s="170"/>
      <c r="J150" s="138"/>
      <c r="N150" s="171"/>
      <c r="Q150" s="139"/>
      <c r="R150" s="828"/>
    </row>
    <row r="151" spans="3:18" ht="18" customHeight="1">
      <c r="C151" s="826"/>
      <c r="D151" s="826"/>
      <c r="E151" s="137"/>
      <c r="F151" s="827"/>
      <c r="G151" s="827"/>
      <c r="H151" s="170"/>
      <c r="I151" s="170"/>
      <c r="J151" s="138"/>
      <c r="N151" s="171"/>
      <c r="Q151" s="139"/>
      <c r="R151" s="828"/>
    </row>
    <row r="152" spans="3:18" ht="18" customHeight="1">
      <c r="C152" s="826"/>
      <c r="D152" s="826"/>
      <c r="E152" s="137"/>
      <c r="F152" s="827"/>
      <c r="G152" s="827"/>
      <c r="H152" s="170"/>
      <c r="I152" s="170"/>
      <c r="J152" s="138"/>
      <c r="N152" s="171"/>
      <c r="Q152" s="139"/>
      <c r="R152" s="828"/>
    </row>
    <row r="153" spans="3:18" ht="18" customHeight="1">
      <c r="C153" s="826"/>
      <c r="D153" s="826"/>
      <c r="E153" s="137"/>
      <c r="F153" s="827"/>
      <c r="G153" s="827"/>
      <c r="H153" s="170"/>
      <c r="I153" s="170"/>
      <c r="J153" s="138"/>
      <c r="N153" s="171"/>
      <c r="Q153" s="139"/>
      <c r="R153" s="828"/>
    </row>
    <row r="154" spans="3:18" ht="18" customHeight="1">
      <c r="C154" s="826"/>
      <c r="D154" s="826"/>
      <c r="E154" s="137"/>
      <c r="F154" s="827"/>
      <c r="G154" s="827"/>
      <c r="H154" s="170"/>
      <c r="I154" s="170"/>
      <c r="J154" s="138"/>
      <c r="N154" s="171"/>
      <c r="Q154" s="139"/>
      <c r="R154" s="828"/>
    </row>
    <row r="155" spans="3:18" ht="18" customHeight="1">
      <c r="C155" s="826"/>
      <c r="D155" s="826"/>
      <c r="E155" s="137"/>
      <c r="F155" s="827"/>
      <c r="G155" s="827"/>
      <c r="H155" s="170"/>
      <c r="I155" s="170"/>
      <c r="J155" s="138"/>
      <c r="N155" s="171"/>
      <c r="Q155" s="139"/>
      <c r="R155" s="828"/>
    </row>
    <row r="156" spans="3:18" ht="18" customHeight="1">
      <c r="C156" s="826"/>
      <c r="D156" s="826"/>
      <c r="E156" s="137"/>
      <c r="F156" s="827"/>
      <c r="G156" s="827"/>
      <c r="H156" s="170"/>
      <c r="I156" s="170"/>
      <c r="J156" s="138"/>
      <c r="N156" s="171"/>
      <c r="Q156" s="139"/>
      <c r="R156" s="828"/>
    </row>
    <row r="157" spans="3:18" ht="18" customHeight="1">
      <c r="F157" s="827"/>
      <c r="G157" s="827"/>
      <c r="N157" s="137"/>
      <c r="R157" s="377"/>
    </row>
    <row r="158" spans="3:18">
      <c r="R158" s="377"/>
    </row>
    <row r="159" spans="3:18">
      <c r="R159" s="377"/>
    </row>
    <row r="160" spans="3:18">
      <c r="R160" s="377"/>
    </row>
    <row r="161" spans="5:18">
      <c r="R161" s="377"/>
    </row>
    <row r="162" spans="5:18">
      <c r="R162" s="377"/>
    </row>
    <row r="163" spans="5:18">
      <c r="R163" s="377"/>
    </row>
    <row r="164" spans="5:18">
      <c r="R164" s="377"/>
    </row>
    <row r="165" spans="5:18">
      <c r="R165" s="377"/>
    </row>
    <row r="166" spans="5:18">
      <c r="R166" s="377"/>
    </row>
    <row r="167" spans="5:18">
      <c r="R167" s="377"/>
    </row>
    <row r="168" spans="5:18">
      <c r="R168" s="377"/>
    </row>
    <row r="169" spans="5:18">
      <c r="R169" s="377"/>
    </row>
    <row r="176" spans="5:18" ht="12.75" customHeight="1">
      <c r="E176" s="3"/>
      <c r="H176" s="98"/>
      <c r="I176" s="98"/>
      <c r="L176" s="3"/>
    </row>
    <row r="177" spans="6:7" ht="18.75">
      <c r="F177" s="811"/>
      <c r="G177" s="811"/>
    </row>
  </sheetData>
  <autoFilter ref="B10:P175" xr:uid="{862F7351-6A17-42A7-BDC6-F427A6B232ED}"/>
  <mergeCells count="10">
    <mergeCell ref="B7:D7"/>
    <mergeCell ref="H7:J7"/>
    <mergeCell ref="B8:D8"/>
    <mergeCell ref="B2:D2"/>
    <mergeCell ref="H2:J2"/>
    <mergeCell ref="B4:D4"/>
    <mergeCell ref="H4:J4"/>
    <mergeCell ref="B5:D5"/>
    <mergeCell ref="B6:D6"/>
    <mergeCell ref="H6:J6"/>
  </mergeCells>
  <phoneticPr fontId="3"/>
  <pageMargins left="0.70866141732283472" right="0.70866141732283472" top="0.74803149606299213" bottom="0.74803149606299213" header="0.31496062992125984" footer="0.31496062992125984"/>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CD56-FA08-45F8-81D9-9D4AECB1C688}">
  <dimension ref="B2:S162"/>
  <sheetViews>
    <sheetView topLeftCell="A3" zoomScale="90" zoomScaleNormal="90" workbookViewId="0">
      <pane xSplit="11" ySplit="8" topLeftCell="P11" activePane="bottomRight" state="frozen"/>
      <selection activeCell="A3" sqref="A3"/>
      <selection pane="topRight" activeCell="K3" sqref="K3"/>
      <selection pane="bottomLeft" activeCell="A11" sqref="A11"/>
      <selection pane="bottomRight" activeCell="B11" sqref="B11"/>
    </sheetView>
  </sheetViews>
  <sheetFormatPr defaultRowHeight="12"/>
  <cols>
    <col min="1" max="1" width="2.625" style="353" customWidth="1"/>
    <col min="2" max="2" width="5.125" style="360" customWidth="1"/>
    <col min="3" max="4" width="11.625" style="353" customWidth="1"/>
    <col min="5" max="5" width="39.125" style="360" bestFit="1" customWidth="1"/>
    <col min="6" max="7" width="9.25" style="810" bestFit="1" customWidth="1"/>
    <col min="8" max="8" width="9.25" style="528" bestFit="1" customWidth="1"/>
    <col min="9" max="9" width="13.375" style="528" customWidth="1"/>
    <col min="10" max="10" width="13" style="361" bestFit="1" customWidth="1"/>
    <col min="11" max="12" width="32.25" style="360" bestFit="1" customWidth="1"/>
    <col min="13" max="13" width="13.5" style="360" bestFit="1" customWidth="1"/>
    <col min="14" max="14" width="23" style="360" bestFit="1" customWidth="1"/>
    <col min="15" max="15" width="13.125" style="353" customWidth="1"/>
    <col min="16" max="16" width="13.25" style="361" customWidth="1"/>
    <col min="17" max="17" width="17.875" style="397" customWidth="1"/>
    <col min="18" max="18" width="27.625" style="397" customWidth="1"/>
    <col min="19" max="19" width="18" style="353" customWidth="1"/>
    <col min="20" max="256" width="9" style="353"/>
    <col min="257" max="257" width="2.625" style="353" customWidth="1"/>
    <col min="258" max="258" width="5.125" style="353" customWidth="1"/>
    <col min="259" max="260" width="11.625" style="353" customWidth="1"/>
    <col min="261" max="261" width="39.125" style="353" bestFit="1" customWidth="1"/>
    <col min="262" max="264" width="9.25" style="353" bestFit="1" customWidth="1"/>
    <col min="265" max="265" width="13.375" style="353" customWidth="1"/>
    <col min="266" max="266" width="13" style="353" bestFit="1" customWidth="1"/>
    <col min="267" max="268" width="32.25" style="353" bestFit="1" customWidth="1"/>
    <col min="269" max="269" width="13.5" style="353" bestFit="1" customWidth="1"/>
    <col min="270" max="270" width="23" style="353" bestFit="1" customWidth="1"/>
    <col min="271" max="271" width="13.125" style="353" customWidth="1"/>
    <col min="272" max="272" width="13.25" style="353" customWidth="1"/>
    <col min="273" max="273" width="17.875" style="353" customWidth="1"/>
    <col min="274" max="274" width="27.625" style="353" customWidth="1"/>
    <col min="275" max="275" width="18" style="353" customWidth="1"/>
    <col min="276" max="512" width="9" style="353"/>
    <col min="513" max="513" width="2.625" style="353" customWidth="1"/>
    <col min="514" max="514" width="5.125" style="353" customWidth="1"/>
    <col min="515" max="516" width="11.625" style="353" customWidth="1"/>
    <col min="517" max="517" width="39.125" style="353" bestFit="1" customWidth="1"/>
    <col min="518" max="520" width="9.25" style="353" bestFit="1" customWidth="1"/>
    <col min="521" max="521" width="13.375" style="353" customWidth="1"/>
    <col min="522" max="522" width="13" style="353" bestFit="1" customWidth="1"/>
    <col min="523" max="524" width="32.25" style="353" bestFit="1" customWidth="1"/>
    <col min="525" max="525" width="13.5" style="353" bestFit="1" customWidth="1"/>
    <col min="526" max="526" width="23" style="353" bestFit="1" customWidth="1"/>
    <col min="527" max="527" width="13.125" style="353" customWidth="1"/>
    <col min="528" max="528" width="13.25" style="353" customWidth="1"/>
    <col min="529" max="529" width="17.875" style="353" customWidth="1"/>
    <col min="530" max="530" width="27.625" style="353" customWidth="1"/>
    <col min="531" max="531" width="18" style="353" customWidth="1"/>
    <col min="532" max="768" width="9" style="353"/>
    <col min="769" max="769" width="2.625" style="353" customWidth="1"/>
    <col min="770" max="770" width="5.125" style="353" customWidth="1"/>
    <col min="771" max="772" width="11.625" style="353" customWidth="1"/>
    <col min="773" max="773" width="39.125" style="353" bestFit="1" customWidth="1"/>
    <col min="774" max="776" width="9.25" style="353" bestFit="1" customWidth="1"/>
    <col min="777" max="777" width="13.375" style="353" customWidth="1"/>
    <col min="778" max="778" width="13" style="353" bestFit="1" customWidth="1"/>
    <col min="779" max="780" width="32.25" style="353" bestFit="1" customWidth="1"/>
    <col min="781" max="781" width="13.5" style="353" bestFit="1" customWidth="1"/>
    <col min="782" max="782" width="23" style="353" bestFit="1" customWidth="1"/>
    <col min="783" max="783" width="13.125" style="353" customWidth="1"/>
    <col min="784" max="784" width="13.25" style="353" customWidth="1"/>
    <col min="785" max="785" width="17.875" style="353" customWidth="1"/>
    <col min="786" max="786" width="27.625" style="353" customWidth="1"/>
    <col min="787" max="787" width="18" style="353" customWidth="1"/>
    <col min="788" max="1024" width="9" style="353"/>
    <col min="1025" max="1025" width="2.625" style="353" customWidth="1"/>
    <col min="1026" max="1026" width="5.125" style="353" customWidth="1"/>
    <col min="1027" max="1028" width="11.625" style="353" customWidth="1"/>
    <col min="1029" max="1029" width="39.125" style="353" bestFit="1" customWidth="1"/>
    <col min="1030" max="1032" width="9.25" style="353" bestFit="1" customWidth="1"/>
    <col min="1033" max="1033" width="13.375" style="353" customWidth="1"/>
    <col min="1034" max="1034" width="13" style="353" bestFit="1" customWidth="1"/>
    <col min="1035" max="1036" width="32.25" style="353" bestFit="1" customWidth="1"/>
    <col min="1037" max="1037" width="13.5" style="353" bestFit="1" customWidth="1"/>
    <col min="1038" max="1038" width="23" style="353" bestFit="1" customWidth="1"/>
    <col min="1039" max="1039" width="13.125" style="353" customWidth="1"/>
    <col min="1040" max="1040" width="13.25" style="353" customWidth="1"/>
    <col min="1041" max="1041" width="17.875" style="353" customWidth="1"/>
    <col min="1042" max="1042" width="27.625" style="353" customWidth="1"/>
    <col min="1043" max="1043" width="18" style="353" customWidth="1"/>
    <col min="1044" max="1280" width="9" style="353"/>
    <col min="1281" max="1281" width="2.625" style="353" customWidth="1"/>
    <col min="1282" max="1282" width="5.125" style="353" customWidth="1"/>
    <col min="1283" max="1284" width="11.625" style="353" customWidth="1"/>
    <col min="1285" max="1285" width="39.125" style="353" bestFit="1" customWidth="1"/>
    <col min="1286" max="1288" width="9.25" style="353" bestFit="1" customWidth="1"/>
    <col min="1289" max="1289" width="13.375" style="353" customWidth="1"/>
    <col min="1290" max="1290" width="13" style="353" bestFit="1" customWidth="1"/>
    <col min="1291" max="1292" width="32.25" style="353" bestFit="1" customWidth="1"/>
    <col min="1293" max="1293" width="13.5" style="353" bestFit="1" customWidth="1"/>
    <col min="1294" max="1294" width="23" style="353" bestFit="1" customWidth="1"/>
    <col min="1295" max="1295" width="13.125" style="353" customWidth="1"/>
    <col min="1296" max="1296" width="13.25" style="353" customWidth="1"/>
    <col min="1297" max="1297" width="17.875" style="353" customWidth="1"/>
    <col min="1298" max="1298" width="27.625" style="353" customWidth="1"/>
    <col min="1299" max="1299" width="18" style="353" customWidth="1"/>
    <col min="1300" max="1536" width="9" style="353"/>
    <col min="1537" max="1537" width="2.625" style="353" customWidth="1"/>
    <col min="1538" max="1538" width="5.125" style="353" customWidth="1"/>
    <col min="1539" max="1540" width="11.625" style="353" customWidth="1"/>
    <col min="1541" max="1541" width="39.125" style="353" bestFit="1" customWidth="1"/>
    <col min="1542" max="1544" width="9.25" style="353" bestFit="1" customWidth="1"/>
    <col min="1545" max="1545" width="13.375" style="353" customWidth="1"/>
    <col min="1546" max="1546" width="13" style="353" bestFit="1" customWidth="1"/>
    <col min="1547" max="1548" width="32.25" style="353" bestFit="1" customWidth="1"/>
    <col min="1549" max="1549" width="13.5" style="353" bestFit="1" customWidth="1"/>
    <col min="1550" max="1550" width="23" style="353" bestFit="1" customWidth="1"/>
    <col min="1551" max="1551" width="13.125" style="353" customWidth="1"/>
    <col min="1552" max="1552" width="13.25" style="353" customWidth="1"/>
    <col min="1553" max="1553" width="17.875" style="353" customWidth="1"/>
    <col min="1554" max="1554" width="27.625" style="353" customWidth="1"/>
    <col min="1555" max="1555" width="18" style="353" customWidth="1"/>
    <col min="1556" max="1792" width="9" style="353"/>
    <col min="1793" max="1793" width="2.625" style="353" customWidth="1"/>
    <col min="1794" max="1794" width="5.125" style="353" customWidth="1"/>
    <col min="1795" max="1796" width="11.625" style="353" customWidth="1"/>
    <col min="1797" max="1797" width="39.125" style="353" bestFit="1" customWidth="1"/>
    <col min="1798" max="1800" width="9.25" style="353" bestFit="1" customWidth="1"/>
    <col min="1801" max="1801" width="13.375" style="353" customWidth="1"/>
    <col min="1802" max="1802" width="13" style="353" bestFit="1" customWidth="1"/>
    <col min="1803" max="1804" width="32.25" style="353" bestFit="1" customWidth="1"/>
    <col min="1805" max="1805" width="13.5" style="353" bestFit="1" customWidth="1"/>
    <col min="1806" max="1806" width="23" style="353" bestFit="1" customWidth="1"/>
    <col min="1807" max="1807" width="13.125" style="353" customWidth="1"/>
    <col min="1808" max="1808" width="13.25" style="353" customWidth="1"/>
    <col min="1809" max="1809" width="17.875" style="353" customWidth="1"/>
    <col min="1810" max="1810" width="27.625" style="353" customWidth="1"/>
    <col min="1811" max="1811" width="18" style="353" customWidth="1"/>
    <col min="1812" max="2048" width="9" style="353"/>
    <col min="2049" max="2049" width="2.625" style="353" customWidth="1"/>
    <col min="2050" max="2050" width="5.125" style="353" customWidth="1"/>
    <col min="2051" max="2052" width="11.625" style="353" customWidth="1"/>
    <col min="2053" max="2053" width="39.125" style="353" bestFit="1" customWidth="1"/>
    <col min="2054" max="2056" width="9.25" style="353" bestFit="1" customWidth="1"/>
    <col min="2057" max="2057" width="13.375" style="353" customWidth="1"/>
    <col min="2058" max="2058" width="13" style="353" bestFit="1" customWidth="1"/>
    <col min="2059" max="2060" width="32.25" style="353" bestFit="1" customWidth="1"/>
    <col min="2061" max="2061" width="13.5" style="353" bestFit="1" customWidth="1"/>
    <col min="2062" max="2062" width="23" style="353" bestFit="1" customWidth="1"/>
    <col min="2063" max="2063" width="13.125" style="353" customWidth="1"/>
    <col min="2064" max="2064" width="13.25" style="353" customWidth="1"/>
    <col min="2065" max="2065" width="17.875" style="353" customWidth="1"/>
    <col min="2066" max="2066" width="27.625" style="353" customWidth="1"/>
    <col min="2067" max="2067" width="18" style="353" customWidth="1"/>
    <col min="2068" max="2304" width="9" style="353"/>
    <col min="2305" max="2305" width="2.625" style="353" customWidth="1"/>
    <col min="2306" max="2306" width="5.125" style="353" customWidth="1"/>
    <col min="2307" max="2308" width="11.625" style="353" customWidth="1"/>
    <col min="2309" max="2309" width="39.125" style="353" bestFit="1" customWidth="1"/>
    <col min="2310" max="2312" width="9.25" style="353" bestFit="1" customWidth="1"/>
    <col min="2313" max="2313" width="13.375" style="353" customWidth="1"/>
    <col min="2314" max="2314" width="13" style="353" bestFit="1" customWidth="1"/>
    <col min="2315" max="2316" width="32.25" style="353" bestFit="1" customWidth="1"/>
    <col min="2317" max="2317" width="13.5" style="353" bestFit="1" customWidth="1"/>
    <col min="2318" max="2318" width="23" style="353" bestFit="1" customWidth="1"/>
    <col min="2319" max="2319" width="13.125" style="353" customWidth="1"/>
    <col min="2320" max="2320" width="13.25" style="353" customWidth="1"/>
    <col min="2321" max="2321" width="17.875" style="353" customWidth="1"/>
    <col min="2322" max="2322" width="27.625" style="353" customWidth="1"/>
    <col min="2323" max="2323" width="18" style="353" customWidth="1"/>
    <col min="2324" max="2560" width="9" style="353"/>
    <col min="2561" max="2561" width="2.625" style="353" customWidth="1"/>
    <col min="2562" max="2562" width="5.125" style="353" customWidth="1"/>
    <col min="2563" max="2564" width="11.625" style="353" customWidth="1"/>
    <col min="2565" max="2565" width="39.125" style="353" bestFit="1" customWidth="1"/>
    <col min="2566" max="2568" width="9.25" style="353" bestFit="1" customWidth="1"/>
    <col min="2569" max="2569" width="13.375" style="353" customWidth="1"/>
    <col min="2570" max="2570" width="13" style="353" bestFit="1" customWidth="1"/>
    <col min="2571" max="2572" width="32.25" style="353" bestFit="1" customWidth="1"/>
    <col min="2573" max="2573" width="13.5" style="353" bestFit="1" customWidth="1"/>
    <col min="2574" max="2574" width="23" style="353" bestFit="1" customWidth="1"/>
    <col min="2575" max="2575" width="13.125" style="353" customWidth="1"/>
    <col min="2576" max="2576" width="13.25" style="353" customWidth="1"/>
    <col min="2577" max="2577" width="17.875" style="353" customWidth="1"/>
    <col min="2578" max="2578" width="27.625" style="353" customWidth="1"/>
    <col min="2579" max="2579" width="18" style="353" customWidth="1"/>
    <col min="2580" max="2816" width="9" style="353"/>
    <col min="2817" max="2817" width="2.625" style="353" customWidth="1"/>
    <col min="2818" max="2818" width="5.125" style="353" customWidth="1"/>
    <col min="2819" max="2820" width="11.625" style="353" customWidth="1"/>
    <col min="2821" max="2821" width="39.125" style="353" bestFit="1" customWidth="1"/>
    <col min="2822" max="2824" width="9.25" style="353" bestFit="1" customWidth="1"/>
    <col min="2825" max="2825" width="13.375" style="353" customWidth="1"/>
    <col min="2826" max="2826" width="13" style="353" bestFit="1" customWidth="1"/>
    <col min="2827" max="2828" width="32.25" style="353" bestFit="1" customWidth="1"/>
    <col min="2829" max="2829" width="13.5" style="353" bestFit="1" customWidth="1"/>
    <col min="2830" max="2830" width="23" style="353" bestFit="1" customWidth="1"/>
    <col min="2831" max="2831" width="13.125" style="353" customWidth="1"/>
    <col min="2832" max="2832" width="13.25" style="353" customWidth="1"/>
    <col min="2833" max="2833" width="17.875" style="353" customWidth="1"/>
    <col min="2834" max="2834" width="27.625" style="353" customWidth="1"/>
    <col min="2835" max="2835" width="18" style="353" customWidth="1"/>
    <col min="2836" max="3072" width="9" style="353"/>
    <col min="3073" max="3073" width="2.625" style="353" customWidth="1"/>
    <col min="3074" max="3074" width="5.125" style="353" customWidth="1"/>
    <col min="3075" max="3076" width="11.625" style="353" customWidth="1"/>
    <col min="3077" max="3077" width="39.125" style="353" bestFit="1" customWidth="1"/>
    <col min="3078" max="3080" width="9.25" style="353" bestFit="1" customWidth="1"/>
    <col min="3081" max="3081" width="13.375" style="353" customWidth="1"/>
    <col min="3082" max="3082" width="13" style="353" bestFit="1" customWidth="1"/>
    <col min="3083" max="3084" width="32.25" style="353" bestFit="1" customWidth="1"/>
    <col min="3085" max="3085" width="13.5" style="353" bestFit="1" customWidth="1"/>
    <col min="3086" max="3086" width="23" style="353" bestFit="1" customWidth="1"/>
    <col min="3087" max="3087" width="13.125" style="353" customWidth="1"/>
    <col min="3088" max="3088" width="13.25" style="353" customWidth="1"/>
    <col min="3089" max="3089" width="17.875" style="353" customWidth="1"/>
    <col min="3090" max="3090" width="27.625" style="353" customWidth="1"/>
    <col min="3091" max="3091" width="18" style="353" customWidth="1"/>
    <col min="3092" max="3328" width="9" style="353"/>
    <col min="3329" max="3329" width="2.625" style="353" customWidth="1"/>
    <col min="3330" max="3330" width="5.125" style="353" customWidth="1"/>
    <col min="3331" max="3332" width="11.625" style="353" customWidth="1"/>
    <col min="3333" max="3333" width="39.125" style="353" bestFit="1" customWidth="1"/>
    <col min="3334" max="3336" width="9.25" style="353" bestFit="1" customWidth="1"/>
    <col min="3337" max="3337" width="13.375" style="353" customWidth="1"/>
    <col min="3338" max="3338" width="13" style="353" bestFit="1" customWidth="1"/>
    <col min="3339" max="3340" width="32.25" style="353" bestFit="1" customWidth="1"/>
    <col min="3341" max="3341" width="13.5" style="353" bestFit="1" customWidth="1"/>
    <col min="3342" max="3342" width="23" style="353" bestFit="1" customWidth="1"/>
    <col min="3343" max="3343" width="13.125" style="353" customWidth="1"/>
    <col min="3344" max="3344" width="13.25" style="353" customWidth="1"/>
    <col min="3345" max="3345" width="17.875" style="353" customWidth="1"/>
    <col min="3346" max="3346" width="27.625" style="353" customWidth="1"/>
    <col min="3347" max="3347" width="18" style="353" customWidth="1"/>
    <col min="3348" max="3584" width="9" style="353"/>
    <col min="3585" max="3585" width="2.625" style="353" customWidth="1"/>
    <col min="3586" max="3586" width="5.125" style="353" customWidth="1"/>
    <col min="3587" max="3588" width="11.625" style="353" customWidth="1"/>
    <col min="3589" max="3589" width="39.125" style="353" bestFit="1" customWidth="1"/>
    <col min="3590" max="3592" width="9.25" style="353" bestFit="1" customWidth="1"/>
    <col min="3593" max="3593" width="13.375" style="353" customWidth="1"/>
    <col min="3594" max="3594" width="13" style="353" bestFit="1" customWidth="1"/>
    <col min="3595" max="3596" width="32.25" style="353" bestFit="1" customWidth="1"/>
    <col min="3597" max="3597" width="13.5" style="353" bestFit="1" customWidth="1"/>
    <col min="3598" max="3598" width="23" style="353" bestFit="1" customWidth="1"/>
    <col min="3599" max="3599" width="13.125" style="353" customWidth="1"/>
    <col min="3600" max="3600" width="13.25" style="353" customWidth="1"/>
    <col min="3601" max="3601" width="17.875" style="353" customWidth="1"/>
    <col min="3602" max="3602" width="27.625" style="353" customWidth="1"/>
    <col min="3603" max="3603" width="18" style="353" customWidth="1"/>
    <col min="3604" max="3840" width="9" style="353"/>
    <col min="3841" max="3841" width="2.625" style="353" customWidth="1"/>
    <col min="3842" max="3842" width="5.125" style="353" customWidth="1"/>
    <col min="3843" max="3844" width="11.625" style="353" customWidth="1"/>
    <col min="3845" max="3845" width="39.125" style="353" bestFit="1" customWidth="1"/>
    <col min="3846" max="3848" width="9.25" style="353" bestFit="1" customWidth="1"/>
    <col min="3849" max="3849" width="13.375" style="353" customWidth="1"/>
    <col min="3850" max="3850" width="13" style="353" bestFit="1" customWidth="1"/>
    <col min="3851" max="3852" width="32.25" style="353" bestFit="1" customWidth="1"/>
    <col min="3853" max="3853" width="13.5" style="353" bestFit="1" customWidth="1"/>
    <col min="3854" max="3854" width="23" style="353" bestFit="1" customWidth="1"/>
    <col min="3855" max="3855" width="13.125" style="353" customWidth="1"/>
    <col min="3856" max="3856" width="13.25" style="353" customWidth="1"/>
    <col min="3857" max="3857" width="17.875" style="353" customWidth="1"/>
    <col min="3858" max="3858" width="27.625" style="353" customWidth="1"/>
    <col min="3859" max="3859" width="18" style="353" customWidth="1"/>
    <col min="3860" max="4096" width="9" style="353"/>
    <col min="4097" max="4097" width="2.625" style="353" customWidth="1"/>
    <col min="4098" max="4098" width="5.125" style="353" customWidth="1"/>
    <col min="4099" max="4100" width="11.625" style="353" customWidth="1"/>
    <col min="4101" max="4101" width="39.125" style="353" bestFit="1" customWidth="1"/>
    <col min="4102" max="4104" width="9.25" style="353" bestFit="1" customWidth="1"/>
    <col min="4105" max="4105" width="13.375" style="353" customWidth="1"/>
    <col min="4106" max="4106" width="13" style="353" bestFit="1" customWidth="1"/>
    <col min="4107" max="4108" width="32.25" style="353" bestFit="1" customWidth="1"/>
    <col min="4109" max="4109" width="13.5" style="353" bestFit="1" customWidth="1"/>
    <col min="4110" max="4110" width="23" style="353" bestFit="1" customWidth="1"/>
    <col min="4111" max="4111" width="13.125" style="353" customWidth="1"/>
    <col min="4112" max="4112" width="13.25" style="353" customWidth="1"/>
    <col min="4113" max="4113" width="17.875" style="353" customWidth="1"/>
    <col min="4114" max="4114" width="27.625" style="353" customWidth="1"/>
    <col min="4115" max="4115" width="18" style="353" customWidth="1"/>
    <col min="4116" max="4352" width="9" style="353"/>
    <col min="4353" max="4353" width="2.625" style="353" customWidth="1"/>
    <col min="4354" max="4354" width="5.125" style="353" customWidth="1"/>
    <col min="4355" max="4356" width="11.625" style="353" customWidth="1"/>
    <col min="4357" max="4357" width="39.125" style="353" bestFit="1" customWidth="1"/>
    <col min="4358" max="4360" width="9.25" style="353" bestFit="1" customWidth="1"/>
    <col min="4361" max="4361" width="13.375" style="353" customWidth="1"/>
    <col min="4362" max="4362" width="13" style="353" bestFit="1" customWidth="1"/>
    <col min="4363" max="4364" width="32.25" style="353" bestFit="1" customWidth="1"/>
    <col min="4365" max="4365" width="13.5" style="353" bestFit="1" customWidth="1"/>
    <col min="4366" max="4366" width="23" style="353" bestFit="1" customWidth="1"/>
    <col min="4367" max="4367" width="13.125" style="353" customWidth="1"/>
    <col min="4368" max="4368" width="13.25" style="353" customWidth="1"/>
    <col min="4369" max="4369" width="17.875" style="353" customWidth="1"/>
    <col min="4370" max="4370" width="27.625" style="353" customWidth="1"/>
    <col min="4371" max="4371" width="18" style="353" customWidth="1"/>
    <col min="4372" max="4608" width="9" style="353"/>
    <col min="4609" max="4609" width="2.625" style="353" customWidth="1"/>
    <col min="4610" max="4610" width="5.125" style="353" customWidth="1"/>
    <col min="4611" max="4612" width="11.625" style="353" customWidth="1"/>
    <col min="4613" max="4613" width="39.125" style="353" bestFit="1" customWidth="1"/>
    <col min="4614" max="4616" width="9.25" style="353" bestFit="1" customWidth="1"/>
    <col min="4617" max="4617" width="13.375" style="353" customWidth="1"/>
    <col min="4618" max="4618" width="13" style="353" bestFit="1" customWidth="1"/>
    <col min="4619" max="4620" width="32.25" style="353" bestFit="1" customWidth="1"/>
    <col min="4621" max="4621" width="13.5" style="353" bestFit="1" customWidth="1"/>
    <col min="4622" max="4622" width="23" style="353" bestFit="1" customWidth="1"/>
    <col min="4623" max="4623" width="13.125" style="353" customWidth="1"/>
    <col min="4624" max="4624" width="13.25" style="353" customWidth="1"/>
    <col min="4625" max="4625" width="17.875" style="353" customWidth="1"/>
    <col min="4626" max="4626" width="27.625" style="353" customWidth="1"/>
    <col min="4627" max="4627" width="18" style="353" customWidth="1"/>
    <col min="4628" max="4864" width="9" style="353"/>
    <col min="4865" max="4865" width="2.625" style="353" customWidth="1"/>
    <col min="4866" max="4866" width="5.125" style="353" customWidth="1"/>
    <col min="4867" max="4868" width="11.625" style="353" customWidth="1"/>
    <col min="4869" max="4869" width="39.125" style="353" bestFit="1" customWidth="1"/>
    <col min="4870" max="4872" width="9.25" style="353" bestFit="1" customWidth="1"/>
    <col min="4873" max="4873" width="13.375" style="353" customWidth="1"/>
    <col min="4874" max="4874" width="13" style="353" bestFit="1" customWidth="1"/>
    <col min="4875" max="4876" width="32.25" style="353" bestFit="1" customWidth="1"/>
    <col min="4877" max="4877" width="13.5" style="353" bestFit="1" customWidth="1"/>
    <col min="4878" max="4878" width="23" style="353" bestFit="1" customWidth="1"/>
    <col min="4879" max="4879" width="13.125" style="353" customWidth="1"/>
    <col min="4880" max="4880" width="13.25" style="353" customWidth="1"/>
    <col min="4881" max="4881" width="17.875" style="353" customWidth="1"/>
    <col min="4882" max="4882" width="27.625" style="353" customWidth="1"/>
    <col min="4883" max="4883" width="18" style="353" customWidth="1"/>
    <col min="4884" max="5120" width="9" style="353"/>
    <col min="5121" max="5121" width="2.625" style="353" customWidth="1"/>
    <col min="5122" max="5122" width="5.125" style="353" customWidth="1"/>
    <col min="5123" max="5124" width="11.625" style="353" customWidth="1"/>
    <col min="5125" max="5125" width="39.125" style="353" bestFit="1" customWidth="1"/>
    <col min="5126" max="5128" width="9.25" style="353" bestFit="1" customWidth="1"/>
    <col min="5129" max="5129" width="13.375" style="353" customWidth="1"/>
    <col min="5130" max="5130" width="13" style="353" bestFit="1" customWidth="1"/>
    <col min="5131" max="5132" width="32.25" style="353" bestFit="1" customWidth="1"/>
    <col min="5133" max="5133" width="13.5" style="353" bestFit="1" customWidth="1"/>
    <col min="5134" max="5134" width="23" style="353" bestFit="1" customWidth="1"/>
    <col min="5135" max="5135" width="13.125" style="353" customWidth="1"/>
    <col min="5136" max="5136" width="13.25" style="353" customWidth="1"/>
    <col min="5137" max="5137" width="17.875" style="353" customWidth="1"/>
    <col min="5138" max="5138" width="27.625" style="353" customWidth="1"/>
    <col min="5139" max="5139" width="18" style="353" customWidth="1"/>
    <col min="5140" max="5376" width="9" style="353"/>
    <col min="5377" max="5377" width="2.625" style="353" customWidth="1"/>
    <col min="5378" max="5378" width="5.125" style="353" customWidth="1"/>
    <col min="5379" max="5380" width="11.625" style="353" customWidth="1"/>
    <col min="5381" max="5381" width="39.125" style="353" bestFit="1" customWidth="1"/>
    <col min="5382" max="5384" width="9.25" style="353" bestFit="1" customWidth="1"/>
    <col min="5385" max="5385" width="13.375" style="353" customWidth="1"/>
    <col min="5386" max="5386" width="13" style="353" bestFit="1" customWidth="1"/>
    <col min="5387" max="5388" width="32.25" style="353" bestFit="1" customWidth="1"/>
    <col min="5389" max="5389" width="13.5" style="353" bestFit="1" customWidth="1"/>
    <col min="5390" max="5390" width="23" style="353" bestFit="1" customWidth="1"/>
    <col min="5391" max="5391" width="13.125" style="353" customWidth="1"/>
    <col min="5392" max="5392" width="13.25" style="353" customWidth="1"/>
    <col min="5393" max="5393" width="17.875" style="353" customWidth="1"/>
    <col min="5394" max="5394" width="27.625" style="353" customWidth="1"/>
    <col min="5395" max="5395" width="18" style="353" customWidth="1"/>
    <col min="5396" max="5632" width="9" style="353"/>
    <col min="5633" max="5633" width="2.625" style="353" customWidth="1"/>
    <col min="5634" max="5634" width="5.125" style="353" customWidth="1"/>
    <col min="5635" max="5636" width="11.625" style="353" customWidth="1"/>
    <col min="5637" max="5637" width="39.125" style="353" bestFit="1" customWidth="1"/>
    <col min="5638" max="5640" width="9.25" style="353" bestFit="1" customWidth="1"/>
    <col min="5641" max="5641" width="13.375" style="353" customWidth="1"/>
    <col min="5642" max="5642" width="13" style="353" bestFit="1" customWidth="1"/>
    <col min="5643" max="5644" width="32.25" style="353" bestFit="1" customWidth="1"/>
    <col min="5645" max="5645" width="13.5" style="353" bestFit="1" customWidth="1"/>
    <col min="5646" max="5646" width="23" style="353" bestFit="1" customWidth="1"/>
    <col min="5647" max="5647" width="13.125" style="353" customWidth="1"/>
    <col min="5648" max="5648" width="13.25" style="353" customWidth="1"/>
    <col min="5649" max="5649" width="17.875" style="353" customWidth="1"/>
    <col min="5650" max="5650" width="27.625" style="353" customWidth="1"/>
    <col min="5651" max="5651" width="18" style="353" customWidth="1"/>
    <col min="5652" max="5888" width="9" style="353"/>
    <col min="5889" max="5889" width="2.625" style="353" customWidth="1"/>
    <col min="5890" max="5890" width="5.125" style="353" customWidth="1"/>
    <col min="5891" max="5892" width="11.625" style="353" customWidth="1"/>
    <col min="5893" max="5893" width="39.125" style="353" bestFit="1" customWidth="1"/>
    <col min="5894" max="5896" width="9.25" style="353" bestFit="1" customWidth="1"/>
    <col min="5897" max="5897" width="13.375" style="353" customWidth="1"/>
    <col min="5898" max="5898" width="13" style="353" bestFit="1" customWidth="1"/>
    <col min="5899" max="5900" width="32.25" style="353" bestFit="1" customWidth="1"/>
    <col min="5901" max="5901" width="13.5" style="353" bestFit="1" customWidth="1"/>
    <col min="5902" max="5902" width="23" style="353" bestFit="1" customWidth="1"/>
    <col min="5903" max="5903" width="13.125" style="353" customWidth="1"/>
    <col min="5904" max="5904" width="13.25" style="353" customWidth="1"/>
    <col min="5905" max="5905" width="17.875" style="353" customWidth="1"/>
    <col min="5906" max="5906" width="27.625" style="353" customWidth="1"/>
    <col min="5907" max="5907" width="18" style="353" customWidth="1"/>
    <col min="5908" max="6144" width="9" style="353"/>
    <col min="6145" max="6145" width="2.625" style="353" customWidth="1"/>
    <col min="6146" max="6146" width="5.125" style="353" customWidth="1"/>
    <col min="6147" max="6148" width="11.625" style="353" customWidth="1"/>
    <col min="6149" max="6149" width="39.125" style="353" bestFit="1" customWidth="1"/>
    <col min="6150" max="6152" width="9.25" style="353" bestFit="1" customWidth="1"/>
    <col min="6153" max="6153" width="13.375" style="353" customWidth="1"/>
    <col min="6154" max="6154" width="13" style="353" bestFit="1" customWidth="1"/>
    <col min="6155" max="6156" width="32.25" style="353" bestFit="1" customWidth="1"/>
    <col min="6157" max="6157" width="13.5" style="353" bestFit="1" customWidth="1"/>
    <col min="6158" max="6158" width="23" style="353" bestFit="1" customWidth="1"/>
    <col min="6159" max="6159" width="13.125" style="353" customWidth="1"/>
    <col min="6160" max="6160" width="13.25" style="353" customWidth="1"/>
    <col min="6161" max="6161" width="17.875" style="353" customWidth="1"/>
    <col min="6162" max="6162" width="27.625" style="353" customWidth="1"/>
    <col min="6163" max="6163" width="18" style="353" customWidth="1"/>
    <col min="6164" max="6400" width="9" style="353"/>
    <col min="6401" max="6401" width="2.625" style="353" customWidth="1"/>
    <col min="6402" max="6402" width="5.125" style="353" customWidth="1"/>
    <col min="6403" max="6404" width="11.625" style="353" customWidth="1"/>
    <col min="6405" max="6405" width="39.125" style="353" bestFit="1" customWidth="1"/>
    <col min="6406" max="6408" width="9.25" style="353" bestFit="1" customWidth="1"/>
    <col min="6409" max="6409" width="13.375" style="353" customWidth="1"/>
    <col min="6410" max="6410" width="13" style="353" bestFit="1" customWidth="1"/>
    <col min="6411" max="6412" width="32.25" style="353" bestFit="1" customWidth="1"/>
    <col min="6413" max="6413" width="13.5" style="353" bestFit="1" customWidth="1"/>
    <col min="6414" max="6414" width="23" style="353" bestFit="1" customWidth="1"/>
    <col min="6415" max="6415" width="13.125" style="353" customWidth="1"/>
    <col min="6416" max="6416" width="13.25" style="353" customWidth="1"/>
    <col min="6417" max="6417" width="17.875" style="353" customWidth="1"/>
    <col min="6418" max="6418" width="27.625" style="353" customWidth="1"/>
    <col min="6419" max="6419" width="18" style="353" customWidth="1"/>
    <col min="6420" max="6656" width="9" style="353"/>
    <col min="6657" max="6657" width="2.625" style="353" customWidth="1"/>
    <col min="6658" max="6658" width="5.125" style="353" customWidth="1"/>
    <col min="6659" max="6660" width="11.625" style="353" customWidth="1"/>
    <col min="6661" max="6661" width="39.125" style="353" bestFit="1" customWidth="1"/>
    <col min="6662" max="6664" width="9.25" style="353" bestFit="1" customWidth="1"/>
    <col min="6665" max="6665" width="13.375" style="353" customWidth="1"/>
    <col min="6666" max="6666" width="13" style="353" bestFit="1" customWidth="1"/>
    <col min="6667" max="6668" width="32.25" style="353" bestFit="1" customWidth="1"/>
    <col min="6669" max="6669" width="13.5" style="353" bestFit="1" customWidth="1"/>
    <col min="6670" max="6670" width="23" style="353" bestFit="1" customWidth="1"/>
    <col min="6671" max="6671" width="13.125" style="353" customWidth="1"/>
    <col min="6672" max="6672" width="13.25" style="353" customWidth="1"/>
    <col min="6673" max="6673" width="17.875" style="353" customWidth="1"/>
    <col min="6674" max="6674" width="27.625" style="353" customWidth="1"/>
    <col min="6675" max="6675" width="18" style="353" customWidth="1"/>
    <col min="6676" max="6912" width="9" style="353"/>
    <col min="6913" max="6913" width="2.625" style="353" customWidth="1"/>
    <col min="6914" max="6914" width="5.125" style="353" customWidth="1"/>
    <col min="6915" max="6916" width="11.625" style="353" customWidth="1"/>
    <col min="6917" max="6917" width="39.125" style="353" bestFit="1" customWidth="1"/>
    <col min="6918" max="6920" width="9.25" style="353" bestFit="1" customWidth="1"/>
    <col min="6921" max="6921" width="13.375" style="353" customWidth="1"/>
    <col min="6922" max="6922" width="13" style="353" bestFit="1" customWidth="1"/>
    <col min="6923" max="6924" width="32.25" style="353" bestFit="1" customWidth="1"/>
    <col min="6925" max="6925" width="13.5" style="353" bestFit="1" customWidth="1"/>
    <col min="6926" max="6926" width="23" style="353" bestFit="1" customWidth="1"/>
    <col min="6927" max="6927" width="13.125" style="353" customWidth="1"/>
    <col min="6928" max="6928" width="13.25" style="353" customWidth="1"/>
    <col min="6929" max="6929" width="17.875" style="353" customWidth="1"/>
    <col min="6930" max="6930" width="27.625" style="353" customWidth="1"/>
    <col min="6931" max="6931" width="18" style="353" customWidth="1"/>
    <col min="6932" max="7168" width="9" style="353"/>
    <col min="7169" max="7169" width="2.625" style="353" customWidth="1"/>
    <col min="7170" max="7170" width="5.125" style="353" customWidth="1"/>
    <col min="7171" max="7172" width="11.625" style="353" customWidth="1"/>
    <col min="7173" max="7173" width="39.125" style="353" bestFit="1" customWidth="1"/>
    <col min="7174" max="7176" width="9.25" style="353" bestFit="1" customWidth="1"/>
    <col min="7177" max="7177" width="13.375" style="353" customWidth="1"/>
    <col min="7178" max="7178" width="13" style="353" bestFit="1" customWidth="1"/>
    <col min="7179" max="7180" width="32.25" style="353" bestFit="1" customWidth="1"/>
    <col min="7181" max="7181" width="13.5" style="353" bestFit="1" customWidth="1"/>
    <col min="7182" max="7182" width="23" style="353" bestFit="1" customWidth="1"/>
    <col min="7183" max="7183" width="13.125" style="353" customWidth="1"/>
    <col min="7184" max="7184" width="13.25" style="353" customWidth="1"/>
    <col min="7185" max="7185" width="17.875" style="353" customWidth="1"/>
    <col min="7186" max="7186" width="27.625" style="353" customWidth="1"/>
    <col min="7187" max="7187" width="18" style="353" customWidth="1"/>
    <col min="7188" max="7424" width="9" style="353"/>
    <col min="7425" max="7425" width="2.625" style="353" customWidth="1"/>
    <col min="7426" max="7426" width="5.125" style="353" customWidth="1"/>
    <col min="7427" max="7428" width="11.625" style="353" customWidth="1"/>
    <col min="7429" max="7429" width="39.125" style="353" bestFit="1" customWidth="1"/>
    <col min="7430" max="7432" width="9.25" style="353" bestFit="1" customWidth="1"/>
    <col min="7433" max="7433" width="13.375" style="353" customWidth="1"/>
    <col min="7434" max="7434" width="13" style="353" bestFit="1" customWidth="1"/>
    <col min="7435" max="7436" width="32.25" style="353" bestFit="1" customWidth="1"/>
    <col min="7437" max="7437" width="13.5" style="353" bestFit="1" customWidth="1"/>
    <col min="7438" max="7438" width="23" style="353" bestFit="1" customWidth="1"/>
    <col min="7439" max="7439" width="13.125" style="353" customWidth="1"/>
    <col min="7440" max="7440" width="13.25" style="353" customWidth="1"/>
    <col min="7441" max="7441" width="17.875" style="353" customWidth="1"/>
    <col min="7442" max="7442" width="27.625" style="353" customWidth="1"/>
    <col min="7443" max="7443" width="18" style="353" customWidth="1"/>
    <col min="7444" max="7680" width="9" style="353"/>
    <col min="7681" max="7681" width="2.625" style="353" customWidth="1"/>
    <col min="7682" max="7682" width="5.125" style="353" customWidth="1"/>
    <col min="7683" max="7684" width="11.625" style="353" customWidth="1"/>
    <col min="7685" max="7685" width="39.125" style="353" bestFit="1" customWidth="1"/>
    <col min="7686" max="7688" width="9.25" style="353" bestFit="1" customWidth="1"/>
    <col min="7689" max="7689" width="13.375" style="353" customWidth="1"/>
    <col min="7690" max="7690" width="13" style="353" bestFit="1" customWidth="1"/>
    <col min="7691" max="7692" width="32.25" style="353" bestFit="1" customWidth="1"/>
    <col min="7693" max="7693" width="13.5" style="353" bestFit="1" customWidth="1"/>
    <col min="7694" max="7694" width="23" style="353" bestFit="1" customWidth="1"/>
    <col min="7695" max="7695" width="13.125" style="353" customWidth="1"/>
    <col min="7696" max="7696" width="13.25" style="353" customWidth="1"/>
    <col min="7697" max="7697" width="17.875" style="353" customWidth="1"/>
    <col min="7698" max="7698" width="27.625" style="353" customWidth="1"/>
    <col min="7699" max="7699" width="18" style="353" customWidth="1"/>
    <col min="7700" max="7936" width="9" style="353"/>
    <col min="7937" max="7937" width="2.625" style="353" customWidth="1"/>
    <col min="7938" max="7938" width="5.125" style="353" customWidth="1"/>
    <col min="7939" max="7940" width="11.625" style="353" customWidth="1"/>
    <col min="7941" max="7941" width="39.125" style="353" bestFit="1" customWidth="1"/>
    <col min="7942" max="7944" width="9.25" style="353" bestFit="1" customWidth="1"/>
    <col min="7945" max="7945" width="13.375" style="353" customWidth="1"/>
    <col min="7946" max="7946" width="13" style="353" bestFit="1" customWidth="1"/>
    <col min="7947" max="7948" width="32.25" style="353" bestFit="1" customWidth="1"/>
    <col min="7949" max="7949" width="13.5" style="353" bestFit="1" customWidth="1"/>
    <col min="7950" max="7950" width="23" style="353" bestFit="1" customWidth="1"/>
    <col min="7951" max="7951" width="13.125" style="353" customWidth="1"/>
    <col min="7952" max="7952" width="13.25" style="353" customWidth="1"/>
    <col min="7953" max="7953" width="17.875" style="353" customWidth="1"/>
    <col min="7954" max="7954" width="27.625" style="353" customWidth="1"/>
    <col min="7955" max="7955" width="18" style="353" customWidth="1"/>
    <col min="7956" max="8192" width="9" style="353"/>
    <col min="8193" max="8193" width="2.625" style="353" customWidth="1"/>
    <col min="8194" max="8194" width="5.125" style="353" customWidth="1"/>
    <col min="8195" max="8196" width="11.625" style="353" customWidth="1"/>
    <col min="8197" max="8197" width="39.125" style="353" bestFit="1" customWidth="1"/>
    <col min="8198" max="8200" width="9.25" style="353" bestFit="1" customWidth="1"/>
    <col min="8201" max="8201" width="13.375" style="353" customWidth="1"/>
    <col min="8202" max="8202" width="13" style="353" bestFit="1" customWidth="1"/>
    <col min="8203" max="8204" width="32.25" style="353" bestFit="1" customWidth="1"/>
    <col min="8205" max="8205" width="13.5" style="353" bestFit="1" customWidth="1"/>
    <col min="8206" max="8206" width="23" style="353" bestFit="1" customWidth="1"/>
    <col min="8207" max="8207" width="13.125" style="353" customWidth="1"/>
    <col min="8208" max="8208" width="13.25" style="353" customWidth="1"/>
    <col min="8209" max="8209" width="17.875" style="353" customWidth="1"/>
    <col min="8210" max="8210" width="27.625" style="353" customWidth="1"/>
    <col min="8211" max="8211" width="18" style="353" customWidth="1"/>
    <col min="8212" max="8448" width="9" style="353"/>
    <col min="8449" max="8449" width="2.625" style="353" customWidth="1"/>
    <col min="8450" max="8450" width="5.125" style="353" customWidth="1"/>
    <col min="8451" max="8452" width="11.625" style="353" customWidth="1"/>
    <col min="8453" max="8453" width="39.125" style="353" bestFit="1" customWidth="1"/>
    <col min="8454" max="8456" width="9.25" style="353" bestFit="1" customWidth="1"/>
    <col min="8457" max="8457" width="13.375" style="353" customWidth="1"/>
    <col min="8458" max="8458" width="13" style="353" bestFit="1" customWidth="1"/>
    <col min="8459" max="8460" width="32.25" style="353" bestFit="1" customWidth="1"/>
    <col min="8461" max="8461" width="13.5" style="353" bestFit="1" customWidth="1"/>
    <col min="8462" max="8462" width="23" style="353" bestFit="1" customWidth="1"/>
    <col min="8463" max="8463" width="13.125" style="353" customWidth="1"/>
    <col min="8464" max="8464" width="13.25" style="353" customWidth="1"/>
    <col min="8465" max="8465" width="17.875" style="353" customWidth="1"/>
    <col min="8466" max="8466" width="27.625" style="353" customWidth="1"/>
    <col min="8467" max="8467" width="18" style="353" customWidth="1"/>
    <col min="8468" max="8704" width="9" style="353"/>
    <col min="8705" max="8705" width="2.625" style="353" customWidth="1"/>
    <col min="8706" max="8706" width="5.125" style="353" customWidth="1"/>
    <col min="8707" max="8708" width="11.625" style="353" customWidth="1"/>
    <col min="8709" max="8709" width="39.125" style="353" bestFit="1" customWidth="1"/>
    <col min="8710" max="8712" width="9.25" style="353" bestFit="1" customWidth="1"/>
    <col min="8713" max="8713" width="13.375" style="353" customWidth="1"/>
    <col min="8714" max="8714" width="13" style="353" bestFit="1" customWidth="1"/>
    <col min="8715" max="8716" width="32.25" style="353" bestFit="1" customWidth="1"/>
    <col min="8717" max="8717" width="13.5" style="353" bestFit="1" customWidth="1"/>
    <col min="8718" max="8718" width="23" style="353" bestFit="1" customWidth="1"/>
    <col min="8719" max="8719" width="13.125" style="353" customWidth="1"/>
    <col min="8720" max="8720" width="13.25" style="353" customWidth="1"/>
    <col min="8721" max="8721" width="17.875" style="353" customWidth="1"/>
    <col min="8722" max="8722" width="27.625" style="353" customWidth="1"/>
    <col min="8723" max="8723" width="18" style="353" customWidth="1"/>
    <col min="8724" max="8960" width="9" style="353"/>
    <col min="8961" max="8961" width="2.625" style="353" customWidth="1"/>
    <col min="8962" max="8962" width="5.125" style="353" customWidth="1"/>
    <col min="8963" max="8964" width="11.625" style="353" customWidth="1"/>
    <col min="8965" max="8965" width="39.125" style="353" bestFit="1" customWidth="1"/>
    <col min="8966" max="8968" width="9.25" style="353" bestFit="1" customWidth="1"/>
    <col min="8969" max="8969" width="13.375" style="353" customWidth="1"/>
    <col min="8970" max="8970" width="13" style="353" bestFit="1" customWidth="1"/>
    <col min="8971" max="8972" width="32.25" style="353" bestFit="1" customWidth="1"/>
    <col min="8973" max="8973" width="13.5" style="353" bestFit="1" customWidth="1"/>
    <col min="8974" max="8974" width="23" style="353" bestFit="1" customWidth="1"/>
    <col min="8975" max="8975" width="13.125" style="353" customWidth="1"/>
    <col min="8976" max="8976" width="13.25" style="353" customWidth="1"/>
    <col min="8977" max="8977" width="17.875" style="353" customWidth="1"/>
    <col min="8978" max="8978" width="27.625" style="353" customWidth="1"/>
    <col min="8979" max="8979" width="18" style="353" customWidth="1"/>
    <col min="8980" max="9216" width="9" style="353"/>
    <col min="9217" max="9217" width="2.625" style="353" customWidth="1"/>
    <col min="9218" max="9218" width="5.125" style="353" customWidth="1"/>
    <col min="9219" max="9220" width="11.625" style="353" customWidth="1"/>
    <col min="9221" max="9221" width="39.125" style="353" bestFit="1" customWidth="1"/>
    <col min="9222" max="9224" width="9.25" style="353" bestFit="1" customWidth="1"/>
    <col min="9225" max="9225" width="13.375" style="353" customWidth="1"/>
    <col min="9226" max="9226" width="13" style="353" bestFit="1" customWidth="1"/>
    <col min="9227" max="9228" width="32.25" style="353" bestFit="1" customWidth="1"/>
    <col min="9229" max="9229" width="13.5" style="353" bestFit="1" customWidth="1"/>
    <col min="9230" max="9230" width="23" style="353" bestFit="1" customWidth="1"/>
    <col min="9231" max="9231" width="13.125" style="353" customWidth="1"/>
    <col min="9232" max="9232" width="13.25" style="353" customWidth="1"/>
    <col min="9233" max="9233" width="17.875" style="353" customWidth="1"/>
    <col min="9234" max="9234" width="27.625" style="353" customWidth="1"/>
    <col min="9235" max="9235" width="18" style="353" customWidth="1"/>
    <col min="9236" max="9472" width="9" style="353"/>
    <col min="9473" max="9473" width="2.625" style="353" customWidth="1"/>
    <col min="9474" max="9474" width="5.125" style="353" customWidth="1"/>
    <col min="9475" max="9476" width="11.625" style="353" customWidth="1"/>
    <col min="9477" max="9477" width="39.125" style="353" bestFit="1" customWidth="1"/>
    <col min="9478" max="9480" width="9.25" style="353" bestFit="1" customWidth="1"/>
    <col min="9481" max="9481" width="13.375" style="353" customWidth="1"/>
    <col min="9482" max="9482" width="13" style="353" bestFit="1" customWidth="1"/>
    <col min="9483" max="9484" width="32.25" style="353" bestFit="1" customWidth="1"/>
    <col min="9485" max="9485" width="13.5" style="353" bestFit="1" customWidth="1"/>
    <col min="9486" max="9486" width="23" style="353" bestFit="1" customWidth="1"/>
    <col min="9487" max="9487" width="13.125" style="353" customWidth="1"/>
    <col min="9488" max="9488" width="13.25" style="353" customWidth="1"/>
    <col min="9489" max="9489" width="17.875" style="353" customWidth="1"/>
    <col min="9490" max="9490" width="27.625" style="353" customWidth="1"/>
    <col min="9491" max="9491" width="18" style="353" customWidth="1"/>
    <col min="9492" max="9728" width="9" style="353"/>
    <col min="9729" max="9729" width="2.625" style="353" customWidth="1"/>
    <col min="9730" max="9730" width="5.125" style="353" customWidth="1"/>
    <col min="9731" max="9732" width="11.625" style="353" customWidth="1"/>
    <col min="9733" max="9733" width="39.125" style="353" bestFit="1" customWidth="1"/>
    <col min="9734" max="9736" width="9.25" style="353" bestFit="1" customWidth="1"/>
    <col min="9737" max="9737" width="13.375" style="353" customWidth="1"/>
    <col min="9738" max="9738" width="13" style="353" bestFit="1" customWidth="1"/>
    <col min="9739" max="9740" width="32.25" style="353" bestFit="1" customWidth="1"/>
    <col min="9741" max="9741" width="13.5" style="353" bestFit="1" customWidth="1"/>
    <col min="9742" max="9742" width="23" style="353" bestFit="1" customWidth="1"/>
    <col min="9743" max="9743" width="13.125" style="353" customWidth="1"/>
    <col min="9744" max="9744" width="13.25" style="353" customWidth="1"/>
    <col min="9745" max="9745" width="17.875" style="353" customWidth="1"/>
    <col min="9746" max="9746" width="27.625" style="353" customWidth="1"/>
    <col min="9747" max="9747" width="18" style="353" customWidth="1"/>
    <col min="9748" max="9984" width="9" style="353"/>
    <col min="9985" max="9985" width="2.625" style="353" customWidth="1"/>
    <col min="9986" max="9986" width="5.125" style="353" customWidth="1"/>
    <col min="9987" max="9988" width="11.625" style="353" customWidth="1"/>
    <col min="9989" max="9989" width="39.125" style="353" bestFit="1" customWidth="1"/>
    <col min="9990" max="9992" width="9.25" style="353" bestFit="1" customWidth="1"/>
    <col min="9993" max="9993" width="13.375" style="353" customWidth="1"/>
    <col min="9994" max="9994" width="13" style="353" bestFit="1" customWidth="1"/>
    <col min="9995" max="9996" width="32.25" style="353" bestFit="1" customWidth="1"/>
    <col min="9997" max="9997" width="13.5" style="353" bestFit="1" customWidth="1"/>
    <col min="9998" max="9998" width="23" style="353" bestFit="1" customWidth="1"/>
    <col min="9999" max="9999" width="13.125" style="353" customWidth="1"/>
    <col min="10000" max="10000" width="13.25" style="353" customWidth="1"/>
    <col min="10001" max="10001" width="17.875" style="353" customWidth="1"/>
    <col min="10002" max="10002" width="27.625" style="353" customWidth="1"/>
    <col min="10003" max="10003" width="18" style="353" customWidth="1"/>
    <col min="10004" max="10240" width="9" style="353"/>
    <col min="10241" max="10241" width="2.625" style="353" customWidth="1"/>
    <col min="10242" max="10242" width="5.125" style="353" customWidth="1"/>
    <col min="10243" max="10244" width="11.625" style="353" customWidth="1"/>
    <col min="10245" max="10245" width="39.125" style="353" bestFit="1" customWidth="1"/>
    <col min="10246" max="10248" width="9.25" style="353" bestFit="1" customWidth="1"/>
    <col min="10249" max="10249" width="13.375" style="353" customWidth="1"/>
    <col min="10250" max="10250" width="13" style="353" bestFit="1" customWidth="1"/>
    <col min="10251" max="10252" width="32.25" style="353" bestFit="1" customWidth="1"/>
    <col min="10253" max="10253" width="13.5" style="353" bestFit="1" customWidth="1"/>
    <col min="10254" max="10254" width="23" style="353" bestFit="1" customWidth="1"/>
    <col min="10255" max="10255" width="13.125" style="353" customWidth="1"/>
    <col min="10256" max="10256" width="13.25" style="353" customWidth="1"/>
    <col min="10257" max="10257" width="17.875" style="353" customWidth="1"/>
    <col min="10258" max="10258" width="27.625" style="353" customWidth="1"/>
    <col min="10259" max="10259" width="18" style="353" customWidth="1"/>
    <col min="10260" max="10496" width="9" style="353"/>
    <col min="10497" max="10497" width="2.625" style="353" customWidth="1"/>
    <col min="10498" max="10498" width="5.125" style="353" customWidth="1"/>
    <col min="10499" max="10500" width="11.625" style="353" customWidth="1"/>
    <col min="10501" max="10501" width="39.125" style="353" bestFit="1" customWidth="1"/>
    <col min="10502" max="10504" width="9.25" style="353" bestFit="1" customWidth="1"/>
    <col min="10505" max="10505" width="13.375" style="353" customWidth="1"/>
    <col min="10506" max="10506" width="13" style="353" bestFit="1" customWidth="1"/>
    <col min="10507" max="10508" width="32.25" style="353" bestFit="1" customWidth="1"/>
    <col min="10509" max="10509" width="13.5" style="353" bestFit="1" customWidth="1"/>
    <col min="10510" max="10510" width="23" style="353" bestFit="1" customWidth="1"/>
    <col min="10511" max="10511" width="13.125" style="353" customWidth="1"/>
    <col min="10512" max="10512" width="13.25" style="353" customWidth="1"/>
    <col min="10513" max="10513" width="17.875" style="353" customWidth="1"/>
    <col min="10514" max="10514" width="27.625" style="353" customWidth="1"/>
    <col min="10515" max="10515" width="18" style="353" customWidth="1"/>
    <col min="10516" max="10752" width="9" style="353"/>
    <col min="10753" max="10753" width="2.625" style="353" customWidth="1"/>
    <col min="10754" max="10754" width="5.125" style="353" customWidth="1"/>
    <col min="10755" max="10756" width="11.625" style="353" customWidth="1"/>
    <col min="10757" max="10757" width="39.125" style="353" bestFit="1" customWidth="1"/>
    <col min="10758" max="10760" width="9.25" style="353" bestFit="1" customWidth="1"/>
    <col min="10761" max="10761" width="13.375" style="353" customWidth="1"/>
    <col min="10762" max="10762" width="13" style="353" bestFit="1" customWidth="1"/>
    <col min="10763" max="10764" width="32.25" style="353" bestFit="1" customWidth="1"/>
    <col min="10765" max="10765" width="13.5" style="353" bestFit="1" customWidth="1"/>
    <col min="10766" max="10766" width="23" style="353" bestFit="1" customWidth="1"/>
    <col min="10767" max="10767" width="13.125" style="353" customWidth="1"/>
    <col min="10768" max="10768" width="13.25" style="353" customWidth="1"/>
    <col min="10769" max="10769" width="17.875" style="353" customWidth="1"/>
    <col min="10770" max="10770" width="27.625" style="353" customWidth="1"/>
    <col min="10771" max="10771" width="18" style="353" customWidth="1"/>
    <col min="10772" max="11008" width="9" style="353"/>
    <col min="11009" max="11009" width="2.625" style="353" customWidth="1"/>
    <col min="11010" max="11010" width="5.125" style="353" customWidth="1"/>
    <col min="11011" max="11012" width="11.625" style="353" customWidth="1"/>
    <col min="11013" max="11013" width="39.125" style="353" bestFit="1" customWidth="1"/>
    <col min="11014" max="11016" width="9.25" style="353" bestFit="1" customWidth="1"/>
    <col min="11017" max="11017" width="13.375" style="353" customWidth="1"/>
    <col min="11018" max="11018" width="13" style="353" bestFit="1" customWidth="1"/>
    <col min="11019" max="11020" width="32.25" style="353" bestFit="1" customWidth="1"/>
    <col min="11021" max="11021" width="13.5" style="353" bestFit="1" customWidth="1"/>
    <col min="11022" max="11022" width="23" style="353" bestFit="1" customWidth="1"/>
    <col min="11023" max="11023" width="13.125" style="353" customWidth="1"/>
    <col min="11024" max="11024" width="13.25" style="353" customWidth="1"/>
    <col min="11025" max="11025" width="17.875" style="353" customWidth="1"/>
    <col min="11026" max="11026" width="27.625" style="353" customWidth="1"/>
    <col min="11027" max="11027" width="18" style="353" customWidth="1"/>
    <col min="11028" max="11264" width="9" style="353"/>
    <col min="11265" max="11265" width="2.625" style="353" customWidth="1"/>
    <col min="11266" max="11266" width="5.125" style="353" customWidth="1"/>
    <col min="11267" max="11268" width="11.625" style="353" customWidth="1"/>
    <col min="11269" max="11269" width="39.125" style="353" bestFit="1" customWidth="1"/>
    <col min="11270" max="11272" width="9.25" style="353" bestFit="1" customWidth="1"/>
    <col min="11273" max="11273" width="13.375" style="353" customWidth="1"/>
    <col min="11274" max="11274" width="13" style="353" bestFit="1" customWidth="1"/>
    <col min="11275" max="11276" width="32.25" style="353" bestFit="1" customWidth="1"/>
    <col min="11277" max="11277" width="13.5" style="353" bestFit="1" customWidth="1"/>
    <col min="11278" max="11278" width="23" style="353" bestFit="1" customWidth="1"/>
    <col min="11279" max="11279" width="13.125" style="353" customWidth="1"/>
    <col min="11280" max="11280" width="13.25" style="353" customWidth="1"/>
    <col min="11281" max="11281" width="17.875" style="353" customWidth="1"/>
    <col min="11282" max="11282" width="27.625" style="353" customWidth="1"/>
    <col min="11283" max="11283" width="18" style="353" customWidth="1"/>
    <col min="11284" max="11520" width="9" style="353"/>
    <col min="11521" max="11521" width="2.625" style="353" customWidth="1"/>
    <col min="11522" max="11522" width="5.125" style="353" customWidth="1"/>
    <col min="11523" max="11524" width="11.625" style="353" customWidth="1"/>
    <col min="11525" max="11525" width="39.125" style="353" bestFit="1" customWidth="1"/>
    <col min="11526" max="11528" width="9.25" style="353" bestFit="1" customWidth="1"/>
    <col min="11529" max="11529" width="13.375" style="353" customWidth="1"/>
    <col min="11530" max="11530" width="13" style="353" bestFit="1" customWidth="1"/>
    <col min="11531" max="11532" width="32.25" style="353" bestFit="1" customWidth="1"/>
    <col min="11533" max="11533" width="13.5" style="353" bestFit="1" customWidth="1"/>
    <col min="11534" max="11534" width="23" style="353" bestFit="1" customWidth="1"/>
    <col min="11535" max="11535" width="13.125" style="353" customWidth="1"/>
    <col min="11536" max="11536" width="13.25" style="353" customWidth="1"/>
    <col min="11537" max="11537" width="17.875" style="353" customWidth="1"/>
    <col min="11538" max="11538" width="27.625" style="353" customWidth="1"/>
    <col min="11539" max="11539" width="18" style="353" customWidth="1"/>
    <col min="11540" max="11776" width="9" style="353"/>
    <col min="11777" max="11777" width="2.625" style="353" customWidth="1"/>
    <col min="11778" max="11778" width="5.125" style="353" customWidth="1"/>
    <col min="11779" max="11780" width="11.625" style="353" customWidth="1"/>
    <col min="11781" max="11781" width="39.125" style="353" bestFit="1" customWidth="1"/>
    <col min="11782" max="11784" width="9.25" style="353" bestFit="1" customWidth="1"/>
    <col min="11785" max="11785" width="13.375" style="353" customWidth="1"/>
    <col min="11786" max="11786" width="13" style="353" bestFit="1" customWidth="1"/>
    <col min="11787" max="11788" width="32.25" style="353" bestFit="1" customWidth="1"/>
    <col min="11789" max="11789" width="13.5" style="353" bestFit="1" customWidth="1"/>
    <col min="11790" max="11790" width="23" style="353" bestFit="1" customWidth="1"/>
    <col min="11791" max="11791" width="13.125" style="353" customWidth="1"/>
    <col min="11792" max="11792" width="13.25" style="353" customWidth="1"/>
    <col min="11793" max="11793" width="17.875" style="353" customWidth="1"/>
    <col min="11794" max="11794" width="27.625" style="353" customWidth="1"/>
    <col min="11795" max="11795" width="18" style="353" customWidth="1"/>
    <col min="11796" max="12032" width="9" style="353"/>
    <col min="12033" max="12033" width="2.625" style="353" customWidth="1"/>
    <col min="12034" max="12034" width="5.125" style="353" customWidth="1"/>
    <col min="12035" max="12036" width="11.625" style="353" customWidth="1"/>
    <col min="12037" max="12037" width="39.125" style="353" bestFit="1" customWidth="1"/>
    <col min="12038" max="12040" width="9.25" style="353" bestFit="1" customWidth="1"/>
    <col min="12041" max="12041" width="13.375" style="353" customWidth="1"/>
    <col min="12042" max="12042" width="13" style="353" bestFit="1" customWidth="1"/>
    <col min="12043" max="12044" width="32.25" style="353" bestFit="1" customWidth="1"/>
    <col min="12045" max="12045" width="13.5" style="353" bestFit="1" customWidth="1"/>
    <col min="12046" max="12046" width="23" style="353" bestFit="1" customWidth="1"/>
    <col min="12047" max="12047" width="13.125" style="353" customWidth="1"/>
    <col min="12048" max="12048" width="13.25" style="353" customWidth="1"/>
    <col min="12049" max="12049" width="17.875" style="353" customWidth="1"/>
    <col min="12050" max="12050" width="27.625" style="353" customWidth="1"/>
    <col min="12051" max="12051" width="18" style="353" customWidth="1"/>
    <col min="12052" max="12288" width="9" style="353"/>
    <col min="12289" max="12289" width="2.625" style="353" customWidth="1"/>
    <col min="12290" max="12290" width="5.125" style="353" customWidth="1"/>
    <col min="12291" max="12292" width="11.625" style="353" customWidth="1"/>
    <col min="12293" max="12293" width="39.125" style="353" bestFit="1" customWidth="1"/>
    <col min="12294" max="12296" width="9.25" style="353" bestFit="1" customWidth="1"/>
    <col min="12297" max="12297" width="13.375" style="353" customWidth="1"/>
    <col min="12298" max="12298" width="13" style="353" bestFit="1" customWidth="1"/>
    <col min="12299" max="12300" width="32.25" style="353" bestFit="1" customWidth="1"/>
    <col min="12301" max="12301" width="13.5" style="353" bestFit="1" customWidth="1"/>
    <col min="12302" max="12302" width="23" style="353" bestFit="1" customWidth="1"/>
    <col min="12303" max="12303" width="13.125" style="353" customWidth="1"/>
    <col min="12304" max="12304" width="13.25" style="353" customWidth="1"/>
    <col min="12305" max="12305" width="17.875" style="353" customWidth="1"/>
    <col min="12306" max="12306" width="27.625" style="353" customWidth="1"/>
    <col min="12307" max="12307" width="18" style="353" customWidth="1"/>
    <col min="12308" max="12544" width="9" style="353"/>
    <col min="12545" max="12545" width="2.625" style="353" customWidth="1"/>
    <col min="12546" max="12546" width="5.125" style="353" customWidth="1"/>
    <col min="12547" max="12548" width="11.625" style="353" customWidth="1"/>
    <col min="12549" max="12549" width="39.125" style="353" bestFit="1" customWidth="1"/>
    <col min="12550" max="12552" width="9.25" style="353" bestFit="1" customWidth="1"/>
    <col min="12553" max="12553" width="13.375" style="353" customWidth="1"/>
    <col min="12554" max="12554" width="13" style="353" bestFit="1" customWidth="1"/>
    <col min="12555" max="12556" width="32.25" style="353" bestFit="1" customWidth="1"/>
    <col min="12557" max="12557" width="13.5" style="353" bestFit="1" customWidth="1"/>
    <col min="12558" max="12558" width="23" style="353" bestFit="1" customWidth="1"/>
    <col min="12559" max="12559" width="13.125" style="353" customWidth="1"/>
    <col min="12560" max="12560" width="13.25" style="353" customWidth="1"/>
    <col min="12561" max="12561" width="17.875" style="353" customWidth="1"/>
    <col min="12562" max="12562" width="27.625" style="353" customWidth="1"/>
    <col min="12563" max="12563" width="18" style="353" customWidth="1"/>
    <col min="12564" max="12800" width="9" style="353"/>
    <col min="12801" max="12801" width="2.625" style="353" customWidth="1"/>
    <col min="12802" max="12802" width="5.125" style="353" customWidth="1"/>
    <col min="12803" max="12804" width="11.625" style="353" customWidth="1"/>
    <col min="12805" max="12805" width="39.125" style="353" bestFit="1" customWidth="1"/>
    <col min="12806" max="12808" width="9.25" style="353" bestFit="1" customWidth="1"/>
    <col min="12809" max="12809" width="13.375" style="353" customWidth="1"/>
    <col min="12810" max="12810" width="13" style="353" bestFit="1" customWidth="1"/>
    <col min="12811" max="12812" width="32.25" style="353" bestFit="1" customWidth="1"/>
    <col min="12813" max="12813" width="13.5" style="353" bestFit="1" customWidth="1"/>
    <col min="12814" max="12814" width="23" style="353" bestFit="1" customWidth="1"/>
    <col min="12815" max="12815" width="13.125" style="353" customWidth="1"/>
    <col min="12816" max="12816" width="13.25" style="353" customWidth="1"/>
    <col min="12817" max="12817" width="17.875" style="353" customWidth="1"/>
    <col min="12818" max="12818" width="27.625" style="353" customWidth="1"/>
    <col min="12819" max="12819" width="18" style="353" customWidth="1"/>
    <col min="12820" max="13056" width="9" style="353"/>
    <col min="13057" max="13057" width="2.625" style="353" customWidth="1"/>
    <col min="13058" max="13058" width="5.125" style="353" customWidth="1"/>
    <col min="13059" max="13060" width="11.625" style="353" customWidth="1"/>
    <col min="13061" max="13061" width="39.125" style="353" bestFit="1" customWidth="1"/>
    <col min="13062" max="13064" width="9.25" style="353" bestFit="1" customWidth="1"/>
    <col min="13065" max="13065" width="13.375" style="353" customWidth="1"/>
    <col min="13066" max="13066" width="13" style="353" bestFit="1" customWidth="1"/>
    <col min="13067" max="13068" width="32.25" style="353" bestFit="1" customWidth="1"/>
    <col min="13069" max="13069" width="13.5" style="353" bestFit="1" customWidth="1"/>
    <col min="13070" max="13070" width="23" style="353" bestFit="1" customWidth="1"/>
    <col min="13071" max="13071" width="13.125" style="353" customWidth="1"/>
    <col min="13072" max="13072" width="13.25" style="353" customWidth="1"/>
    <col min="13073" max="13073" width="17.875" style="353" customWidth="1"/>
    <col min="13074" max="13074" width="27.625" style="353" customWidth="1"/>
    <col min="13075" max="13075" width="18" style="353" customWidth="1"/>
    <col min="13076" max="13312" width="9" style="353"/>
    <col min="13313" max="13313" width="2.625" style="353" customWidth="1"/>
    <col min="13314" max="13314" width="5.125" style="353" customWidth="1"/>
    <col min="13315" max="13316" width="11.625" style="353" customWidth="1"/>
    <col min="13317" max="13317" width="39.125" style="353" bestFit="1" customWidth="1"/>
    <col min="13318" max="13320" width="9.25" style="353" bestFit="1" customWidth="1"/>
    <col min="13321" max="13321" width="13.375" style="353" customWidth="1"/>
    <col min="13322" max="13322" width="13" style="353" bestFit="1" customWidth="1"/>
    <col min="13323" max="13324" width="32.25" style="353" bestFit="1" customWidth="1"/>
    <col min="13325" max="13325" width="13.5" style="353" bestFit="1" customWidth="1"/>
    <col min="13326" max="13326" width="23" style="353" bestFit="1" customWidth="1"/>
    <col min="13327" max="13327" width="13.125" style="353" customWidth="1"/>
    <col min="13328" max="13328" width="13.25" style="353" customWidth="1"/>
    <col min="13329" max="13329" width="17.875" style="353" customWidth="1"/>
    <col min="13330" max="13330" width="27.625" style="353" customWidth="1"/>
    <col min="13331" max="13331" width="18" style="353" customWidth="1"/>
    <col min="13332" max="13568" width="9" style="353"/>
    <col min="13569" max="13569" width="2.625" style="353" customWidth="1"/>
    <col min="13570" max="13570" width="5.125" style="353" customWidth="1"/>
    <col min="13571" max="13572" width="11.625" style="353" customWidth="1"/>
    <col min="13573" max="13573" width="39.125" style="353" bestFit="1" customWidth="1"/>
    <col min="13574" max="13576" width="9.25" style="353" bestFit="1" customWidth="1"/>
    <col min="13577" max="13577" width="13.375" style="353" customWidth="1"/>
    <col min="13578" max="13578" width="13" style="353" bestFit="1" customWidth="1"/>
    <col min="13579" max="13580" width="32.25" style="353" bestFit="1" customWidth="1"/>
    <col min="13581" max="13581" width="13.5" style="353" bestFit="1" customWidth="1"/>
    <col min="13582" max="13582" width="23" style="353" bestFit="1" customWidth="1"/>
    <col min="13583" max="13583" width="13.125" style="353" customWidth="1"/>
    <col min="13584" max="13584" width="13.25" style="353" customWidth="1"/>
    <col min="13585" max="13585" width="17.875" style="353" customWidth="1"/>
    <col min="13586" max="13586" width="27.625" style="353" customWidth="1"/>
    <col min="13587" max="13587" width="18" style="353" customWidth="1"/>
    <col min="13588" max="13824" width="9" style="353"/>
    <col min="13825" max="13825" width="2.625" style="353" customWidth="1"/>
    <col min="13826" max="13826" width="5.125" style="353" customWidth="1"/>
    <col min="13827" max="13828" width="11.625" style="353" customWidth="1"/>
    <col min="13829" max="13829" width="39.125" style="353" bestFit="1" customWidth="1"/>
    <col min="13830" max="13832" width="9.25" style="353" bestFit="1" customWidth="1"/>
    <col min="13833" max="13833" width="13.375" style="353" customWidth="1"/>
    <col min="13834" max="13834" width="13" style="353" bestFit="1" customWidth="1"/>
    <col min="13835" max="13836" width="32.25" style="353" bestFit="1" customWidth="1"/>
    <col min="13837" max="13837" width="13.5" style="353" bestFit="1" customWidth="1"/>
    <col min="13838" max="13838" width="23" style="353" bestFit="1" customWidth="1"/>
    <col min="13839" max="13839" width="13.125" style="353" customWidth="1"/>
    <col min="13840" max="13840" width="13.25" style="353" customWidth="1"/>
    <col min="13841" max="13841" width="17.875" style="353" customWidth="1"/>
    <col min="13842" max="13842" width="27.625" style="353" customWidth="1"/>
    <col min="13843" max="13843" width="18" style="353" customWidth="1"/>
    <col min="13844" max="14080" width="9" style="353"/>
    <col min="14081" max="14081" width="2.625" style="353" customWidth="1"/>
    <col min="14082" max="14082" width="5.125" style="353" customWidth="1"/>
    <col min="14083" max="14084" width="11.625" style="353" customWidth="1"/>
    <col min="14085" max="14085" width="39.125" style="353" bestFit="1" customWidth="1"/>
    <col min="14086" max="14088" width="9.25" style="353" bestFit="1" customWidth="1"/>
    <col min="14089" max="14089" width="13.375" style="353" customWidth="1"/>
    <col min="14090" max="14090" width="13" style="353" bestFit="1" customWidth="1"/>
    <col min="14091" max="14092" width="32.25" style="353" bestFit="1" customWidth="1"/>
    <col min="14093" max="14093" width="13.5" style="353" bestFit="1" customWidth="1"/>
    <col min="14094" max="14094" width="23" style="353" bestFit="1" customWidth="1"/>
    <col min="14095" max="14095" width="13.125" style="353" customWidth="1"/>
    <col min="14096" max="14096" width="13.25" style="353" customWidth="1"/>
    <col min="14097" max="14097" width="17.875" style="353" customWidth="1"/>
    <col min="14098" max="14098" width="27.625" style="353" customWidth="1"/>
    <col min="14099" max="14099" width="18" style="353" customWidth="1"/>
    <col min="14100" max="14336" width="9" style="353"/>
    <col min="14337" max="14337" width="2.625" style="353" customWidth="1"/>
    <col min="14338" max="14338" width="5.125" style="353" customWidth="1"/>
    <col min="14339" max="14340" width="11.625" style="353" customWidth="1"/>
    <col min="14341" max="14341" width="39.125" style="353" bestFit="1" customWidth="1"/>
    <col min="14342" max="14344" width="9.25" style="353" bestFit="1" customWidth="1"/>
    <col min="14345" max="14345" width="13.375" style="353" customWidth="1"/>
    <col min="14346" max="14346" width="13" style="353" bestFit="1" customWidth="1"/>
    <col min="14347" max="14348" width="32.25" style="353" bestFit="1" customWidth="1"/>
    <col min="14349" max="14349" width="13.5" style="353" bestFit="1" customWidth="1"/>
    <col min="14350" max="14350" width="23" style="353" bestFit="1" customWidth="1"/>
    <col min="14351" max="14351" width="13.125" style="353" customWidth="1"/>
    <col min="14352" max="14352" width="13.25" style="353" customWidth="1"/>
    <col min="14353" max="14353" width="17.875" style="353" customWidth="1"/>
    <col min="14354" max="14354" width="27.625" style="353" customWidth="1"/>
    <col min="14355" max="14355" width="18" style="353" customWidth="1"/>
    <col min="14356" max="14592" width="9" style="353"/>
    <col min="14593" max="14593" width="2.625" style="353" customWidth="1"/>
    <col min="14594" max="14594" width="5.125" style="353" customWidth="1"/>
    <col min="14595" max="14596" width="11.625" style="353" customWidth="1"/>
    <col min="14597" max="14597" width="39.125" style="353" bestFit="1" customWidth="1"/>
    <col min="14598" max="14600" width="9.25" style="353" bestFit="1" customWidth="1"/>
    <col min="14601" max="14601" width="13.375" style="353" customWidth="1"/>
    <col min="14602" max="14602" width="13" style="353" bestFit="1" customWidth="1"/>
    <col min="14603" max="14604" width="32.25" style="353" bestFit="1" customWidth="1"/>
    <col min="14605" max="14605" width="13.5" style="353" bestFit="1" customWidth="1"/>
    <col min="14606" max="14606" width="23" style="353" bestFit="1" customWidth="1"/>
    <col min="14607" max="14607" width="13.125" style="353" customWidth="1"/>
    <col min="14608" max="14608" width="13.25" style="353" customWidth="1"/>
    <col min="14609" max="14609" width="17.875" style="353" customWidth="1"/>
    <col min="14610" max="14610" width="27.625" style="353" customWidth="1"/>
    <col min="14611" max="14611" width="18" style="353" customWidth="1"/>
    <col min="14612" max="14848" width="9" style="353"/>
    <col min="14849" max="14849" width="2.625" style="353" customWidth="1"/>
    <col min="14850" max="14850" width="5.125" style="353" customWidth="1"/>
    <col min="14851" max="14852" width="11.625" style="353" customWidth="1"/>
    <col min="14853" max="14853" width="39.125" style="353" bestFit="1" customWidth="1"/>
    <col min="14854" max="14856" width="9.25" style="353" bestFit="1" customWidth="1"/>
    <col min="14857" max="14857" width="13.375" style="353" customWidth="1"/>
    <col min="14858" max="14858" width="13" style="353" bestFit="1" customWidth="1"/>
    <col min="14859" max="14860" width="32.25" style="353" bestFit="1" customWidth="1"/>
    <col min="14861" max="14861" width="13.5" style="353" bestFit="1" customWidth="1"/>
    <col min="14862" max="14862" width="23" style="353" bestFit="1" customWidth="1"/>
    <col min="14863" max="14863" width="13.125" style="353" customWidth="1"/>
    <col min="14864" max="14864" width="13.25" style="353" customWidth="1"/>
    <col min="14865" max="14865" width="17.875" style="353" customWidth="1"/>
    <col min="14866" max="14866" width="27.625" style="353" customWidth="1"/>
    <col min="14867" max="14867" width="18" style="353" customWidth="1"/>
    <col min="14868" max="15104" width="9" style="353"/>
    <col min="15105" max="15105" width="2.625" style="353" customWidth="1"/>
    <col min="15106" max="15106" width="5.125" style="353" customWidth="1"/>
    <col min="15107" max="15108" width="11.625" style="353" customWidth="1"/>
    <col min="15109" max="15109" width="39.125" style="353" bestFit="1" customWidth="1"/>
    <col min="15110" max="15112" width="9.25" style="353" bestFit="1" customWidth="1"/>
    <col min="15113" max="15113" width="13.375" style="353" customWidth="1"/>
    <col min="15114" max="15114" width="13" style="353" bestFit="1" customWidth="1"/>
    <col min="15115" max="15116" width="32.25" style="353" bestFit="1" customWidth="1"/>
    <col min="15117" max="15117" width="13.5" style="353" bestFit="1" customWidth="1"/>
    <col min="15118" max="15118" width="23" style="353" bestFit="1" customWidth="1"/>
    <col min="15119" max="15119" width="13.125" style="353" customWidth="1"/>
    <col min="15120" max="15120" width="13.25" style="353" customWidth="1"/>
    <col min="15121" max="15121" width="17.875" style="353" customWidth="1"/>
    <col min="15122" max="15122" width="27.625" style="353" customWidth="1"/>
    <col min="15123" max="15123" width="18" style="353" customWidth="1"/>
    <col min="15124" max="15360" width="9" style="353"/>
    <col min="15361" max="15361" width="2.625" style="353" customWidth="1"/>
    <col min="15362" max="15362" width="5.125" style="353" customWidth="1"/>
    <col min="15363" max="15364" width="11.625" style="353" customWidth="1"/>
    <col min="15365" max="15365" width="39.125" style="353" bestFit="1" customWidth="1"/>
    <col min="15366" max="15368" width="9.25" style="353" bestFit="1" customWidth="1"/>
    <col min="15369" max="15369" width="13.375" style="353" customWidth="1"/>
    <col min="15370" max="15370" width="13" style="353" bestFit="1" customWidth="1"/>
    <col min="15371" max="15372" width="32.25" style="353" bestFit="1" customWidth="1"/>
    <col min="15373" max="15373" width="13.5" style="353" bestFit="1" customWidth="1"/>
    <col min="15374" max="15374" width="23" style="353" bestFit="1" customWidth="1"/>
    <col min="15375" max="15375" width="13.125" style="353" customWidth="1"/>
    <col min="15376" max="15376" width="13.25" style="353" customWidth="1"/>
    <col min="15377" max="15377" width="17.875" style="353" customWidth="1"/>
    <col min="15378" max="15378" width="27.625" style="353" customWidth="1"/>
    <col min="15379" max="15379" width="18" style="353" customWidth="1"/>
    <col min="15380" max="15616" width="9" style="353"/>
    <col min="15617" max="15617" width="2.625" style="353" customWidth="1"/>
    <col min="15618" max="15618" width="5.125" style="353" customWidth="1"/>
    <col min="15619" max="15620" width="11.625" style="353" customWidth="1"/>
    <col min="15621" max="15621" width="39.125" style="353" bestFit="1" customWidth="1"/>
    <col min="15622" max="15624" width="9.25" style="353" bestFit="1" customWidth="1"/>
    <col min="15625" max="15625" width="13.375" style="353" customWidth="1"/>
    <col min="15626" max="15626" width="13" style="353" bestFit="1" customWidth="1"/>
    <col min="15627" max="15628" width="32.25" style="353" bestFit="1" customWidth="1"/>
    <col min="15629" max="15629" width="13.5" style="353" bestFit="1" customWidth="1"/>
    <col min="15630" max="15630" width="23" style="353" bestFit="1" customWidth="1"/>
    <col min="15631" max="15631" width="13.125" style="353" customWidth="1"/>
    <col min="15632" max="15632" width="13.25" style="353" customWidth="1"/>
    <col min="15633" max="15633" width="17.875" style="353" customWidth="1"/>
    <col min="15634" max="15634" width="27.625" style="353" customWidth="1"/>
    <col min="15635" max="15635" width="18" style="353" customWidth="1"/>
    <col min="15636" max="15872" width="9" style="353"/>
    <col min="15873" max="15873" width="2.625" style="353" customWidth="1"/>
    <col min="15874" max="15874" width="5.125" style="353" customWidth="1"/>
    <col min="15875" max="15876" width="11.625" style="353" customWidth="1"/>
    <col min="15877" max="15877" width="39.125" style="353" bestFit="1" customWidth="1"/>
    <col min="15878" max="15880" width="9.25" style="353" bestFit="1" customWidth="1"/>
    <col min="15881" max="15881" width="13.375" style="353" customWidth="1"/>
    <col min="15882" max="15882" width="13" style="353" bestFit="1" customWidth="1"/>
    <col min="15883" max="15884" width="32.25" style="353" bestFit="1" customWidth="1"/>
    <col min="15885" max="15885" width="13.5" style="353" bestFit="1" customWidth="1"/>
    <col min="15886" max="15886" width="23" style="353" bestFit="1" customWidth="1"/>
    <col min="15887" max="15887" width="13.125" style="353" customWidth="1"/>
    <col min="15888" max="15888" width="13.25" style="353" customWidth="1"/>
    <col min="15889" max="15889" width="17.875" style="353" customWidth="1"/>
    <col min="15890" max="15890" width="27.625" style="353" customWidth="1"/>
    <col min="15891" max="15891" width="18" style="353" customWidth="1"/>
    <col min="15892" max="16128" width="9" style="353"/>
    <col min="16129" max="16129" width="2.625" style="353" customWidth="1"/>
    <col min="16130" max="16130" width="5.125" style="353" customWidth="1"/>
    <col min="16131" max="16132" width="11.625" style="353" customWidth="1"/>
    <col min="16133" max="16133" width="39.125" style="353" bestFit="1" customWidth="1"/>
    <col min="16134" max="16136" width="9.25" style="353" bestFit="1" customWidth="1"/>
    <col min="16137" max="16137" width="13.375" style="353" customWidth="1"/>
    <col min="16138" max="16138" width="13" style="353" bestFit="1" customWidth="1"/>
    <col min="16139" max="16140" width="32.25" style="353" bestFit="1" customWidth="1"/>
    <col min="16141" max="16141" width="13.5" style="353" bestFit="1" customWidth="1"/>
    <col min="16142" max="16142" width="23" style="353" bestFit="1" customWidth="1"/>
    <col min="16143" max="16143" width="13.125" style="353" customWidth="1"/>
    <col min="16144" max="16144" width="13.25" style="353" customWidth="1"/>
    <col min="16145" max="16145" width="17.875" style="353" customWidth="1"/>
    <col min="16146" max="16146" width="27.625" style="353" customWidth="1"/>
    <col min="16147" max="16147" width="18" style="353" customWidth="1"/>
    <col min="16148" max="16384" width="9" style="353"/>
  </cols>
  <sheetData>
    <row r="2" spans="2:18" ht="20.100000000000001" customHeight="1">
      <c r="B2" s="346" t="s">
        <v>0</v>
      </c>
      <c r="C2" s="346"/>
      <c r="D2" s="346"/>
      <c r="E2" s="347" t="s">
        <v>2215</v>
      </c>
      <c r="H2" s="349" t="s">
        <v>2</v>
      </c>
      <c r="I2" s="350"/>
      <c r="J2" s="351"/>
      <c r="K2" s="396">
        <f>SUM(I:I)</f>
        <v>2356808</v>
      </c>
    </row>
    <row r="3" spans="2:18" s="3" customFormat="1" ht="18.75">
      <c r="B3" s="8"/>
      <c r="F3" s="811"/>
      <c r="G3" s="811"/>
      <c r="H3" s="98"/>
      <c r="I3" s="98"/>
      <c r="J3" s="10"/>
      <c r="M3" s="8"/>
      <c r="N3" s="8"/>
      <c r="P3" s="10"/>
    </row>
    <row r="4" spans="2:18" s="3" customFormat="1" ht="20.100000000000001" customHeight="1">
      <c r="B4" s="1" t="s">
        <v>0</v>
      </c>
      <c r="C4" s="1"/>
      <c r="D4" s="1"/>
      <c r="E4" s="13" t="s">
        <v>2216</v>
      </c>
      <c r="F4" s="811"/>
      <c r="G4" s="811"/>
      <c r="H4" s="4" t="s">
        <v>2</v>
      </c>
      <c r="I4" s="5"/>
      <c r="J4" s="6"/>
      <c r="K4" s="7">
        <f>SUM(I:I)</f>
        <v>2356808</v>
      </c>
      <c r="M4" s="8"/>
      <c r="N4" s="8"/>
      <c r="P4" s="10"/>
    </row>
    <row r="5" spans="2:18" ht="20.100000000000001" customHeight="1">
      <c r="B5" s="346" t="s">
        <v>3</v>
      </c>
      <c r="C5" s="346"/>
      <c r="D5" s="346"/>
      <c r="E5" s="347" t="s">
        <v>2344</v>
      </c>
    </row>
    <row r="6" spans="2:18" ht="20.100000000000001" customHeight="1">
      <c r="B6" s="346" t="s">
        <v>5</v>
      </c>
      <c r="C6" s="346"/>
      <c r="D6" s="346"/>
      <c r="E6" s="347">
        <v>128005</v>
      </c>
      <c r="H6" s="4" t="s">
        <v>2230</v>
      </c>
      <c r="I6" s="5"/>
      <c r="J6" s="6"/>
      <c r="K6" s="813">
        <v>4</v>
      </c>
    </row>
    <row r="7" spans="2:18" ht="20.100000000000001" customHeight="1">
      <c r="B7" s="346" t="s">
        <v>6</v>
      </c>
      <c r="C7" s="346"/>
      <c r="D7" s="346"/>
      <c r="E7" s="359"/>
      <c r="H7" s="4" t="s">
        <v>2219</v>
      </c>
      <c r="I7" s="5"/>
      <c r="J7" s="6"/>
      <c r="K7" s="7">
        <f>K4/K6</f>
        <v>589202</v>
      </c>
    </row>
    <row r="8" spans="2:18" ht="20.100000000000001" customHeight="1">
      <c r="B8" s="346" t="s">
        <v>7</v>
      </c>
      <c r="C8" s="346"/>
      <c r="D8" s="346"/>
      <c r="E8" s="359"/>
    </row>
    <row r="10" spans="2:18" s="360" customFormat="1" ht="19.5" customHeight="1">
      <c r="B10" s="413" t="s">
        <v>150</v>
      </c>
      <c r="C10" s="413" t="s">
        <v>8</v>
      </c>
      <c r="D10" s="413" t="s">
        <v>9</v>
      </c>
      <c r="E10" s="386" t="s">
        <v>10</v>
      </c>
      <c r="F10" s="816" t="s">
        <v>2220</v>
      </c>
      <c r="G10" s="816" t="s">
        <v>2009</v>
      </c>
      <c r="H10" s="610" t="s">
        <v>12</v>
      </c>
      <c r="I10" s="817" t="s">
        <v>13</v>
      </c>
      <c r="J10" s="818" t="s">
        <v>14</v>
      </c>
      <c r="K10" s="386" t="s">
        <v>15</v>
      </c>
      <c r="L10" s="386" t="s">
        <v>16</v>
      </c>
      <c r="M10" s="386" t="s">
        <v>17</v>
      </c>
      <c r="N10" s="413" t="s">
        <v>18</v>
      </c>
      <c r="O10" s="413" t="s">
        <v>19</v>
      </c>
      <c r="P10" s="386" t="s">
        <v>20</v>
      </c>
      <c r="Q10" s="419" t="s">
        <v>21</v>
      </c>
      <c r="R10" s="419" t="s">
        <v>151</v>
      </c>
    </row>
    <row r="11" spans="2:18" s="360" customFormat="1" ht="18" customHeight="1">
      <c r="B11" s="413"/>
      <c r="C11" s="25" t="s">
        <v>252</v>
      </c>
      <c r="D11" s="25" t="s">
        <v>252</v>
      </c>
      <c r="E11" s="28" t="s">
        <v>2221</v>
      </c>
      <c r="F11" s="472">
        <v>1</v>
      </c>
      <c r="G11" s="472">
        <f>F11*$K$6</f>
        <v>4</v>
      </c>
      <c r="H11" s="150">
        <v>290000</v>
      </c>
      <c r="I11" s="150">
        <f>G11*H11</f>
        <v>1160000</v>
      </c>
      <c r="J11" s="286"/>
      <c r="K11" s="386" t="s">
        <v>2222</v>
      </c>
      <c r="L11" s="386"/>
      <c r="M11" s="418"/>
      <c r="N11" s="485"/>
      <c r="O11" s="485"/>
      <c r="P11" s="612"/>
      <c r="Q11" s="154"/>
      <c r="R11" s="820"/>
    </row>
    <row r="12" spans="2:18" s="360" customFormat="1" ht="18" customHeight="1">
      <c r="B12" s="413"/>
      <c r="C12" s="25" t="s">
        <v>252</v>
      </c>
      <c r="D12" s="25" t="s">
        <v>252</v>
      </c>
      <c r="E12" s="821" t="s">
        <v>2223</v>
      </c>
      <c r="F12" s="472"/>
      <c r="G12" s="472"/>
      <c r="H12" s="150"/>
      <c r="I12" s="150">
        <f>G12*H12</f>
        <v>0</v>
      </c>
      <c r="J12" s="416"/>
      <c r="K12" s="418"/>
      <c r="L12" s="418"/>
      <c r="M12" s="418"/>
      <c r="N12" s="485"/>
      <c r="O12" s="485"/>
      <c r="P12" s="612"/>
      <c r="Q12" s="152"/>
      <c r="R12" s="820"/>
    </row>
    <row r="13" spans="2:18" s="360" customFormat="1" ht="18" customHeight="1">
      <c r="B13" s="413"/>
      <c r="C13" s="25"/>
      <c r="D13" s="25"/>
      <c r="E13" s="821"/>
      <c r="F13" s="472"/>
      <c r="G13" s="472">
        <f t="shared" ref="G13:G70" si="0">F13*$K$6</f>
        <v>0</v>
      </c>
      <c r="H13" s="150"/>
      <c r="I13" s="150"/>
      <c r="J13" s="416"/>
      <c r="K13" s="418"/>
      <c r="L13" s="418"/>
      <c r="M13" s="418"/>
      <c r="N13" s="485"/>
      <c r="O13" s="485"/>
      <c r="P13" s="612"/>
      <c r="Q13" s="152"/>
      <c r="R13" s="820"/>
    </row>
    <row r="14" spans="2:18" s="360" customFormat="1" ht="18" customHeight="1">
      <c r="B14" s="413"/>
      <c r="C14" s="249" t="s">
        <v>94</v>
      </c>
      <c r="D14" s="249" t="s">
        <v>184</v>
      </c>
      <c r="E14" s="829" t="s">
        <v>2231</v>
      </c>
      <c r="F14" s="472">
        <v>2</v>
      </c>
      <c r="G14" s="472">
        <f t="shared" si="0"/>
        <v>8</v>
      </c>
      <c r="H14" s="830">
        <v>4840</v>
      </c>
      <c r="I14" s="822">
        <f t="shared" ref="I14:I23" si="1">G14*H14</f>
        <v>38720</v>
      </c>
      <c r="J14" s="375"/>
      <c r="K14" s="38" t="s">
        <v>2233</v>
      </c>
      <c r="L14" s="839" t="s">
        <v>1680</v>
      </c>
      <c r="M14" s="418"/>
      <c r="N14" s="485"/>
      <c r="O14" s="485"/>
      <c r="P14" s="612"/>
      <c r="Q14" s="154"/>
      <c r="R14" s="820" t="s">
        <v>2024</v>
      </c>
    </row>
    <row r="15" spans="2:18" s="360" customFormat="1" ht="18" customHeight="1">
      <c r="B15" s="413"/>
      <c r="C15" s="249" t="s">
        <v>94</v>
      </c>
      <c r="D15" s="249" t="s">
        <v>184</v>
      </c>
      <c r="E15" s="832" t="s">
        <v>2234</v>
      </c>
      <c r="F15" s="472">
        <v>2</v>
      </c>
      <c r="G15" s="472">
        <f t="shared" si="0"/>
        <v>8</v>
      </c>
      <c r="H15" s="822">
        <v>4000</v>
      </c>
      <c r="I15" s="822">
        <f t="shared" si="1"/>
        <v>32000</v>
      </c>
      <c r="J15" s="375"/>
      <c r="K15" s="38" t="s">
        <v>2233</v>
      </c>
      <c r="L15" s="839" t="s">
        <v>1680</v>
      </c>
      <c r="M15" s="418"/>
      <c r="N15" s="485"/>
      <c r="O15" s="485"/>
      <c r="P15" s="612"/>
      <c r="Q15" s="154"/>
      <c r="R15" s="820" t="s">
        <v>2024</v>
      </c>
    </row>
    <row r="16" spans="2:18" s="360" customFormat="1" ht="18" customHeight="1">
      <c r="B16" s="413"/>
      <c r="C16" s="249" t="s">
        <v>94</v>
      </c>
      <c r="D16" s="249" t="s">
        <v>184</v>
      </c>
      <c r="E16" s="580" t="s">
        <v>2235</v>
      </c>
      <c r="F16" s="472">
        <v>1</v>
      </c>
      <c r="G16" s="472">
        <v>10</v>
      </c>
      <c r="H16" s="830">
        <v>150</v>
      </c>
      <c r="I16" s="822">
        <v>1500</v>
      </c>
      <c r="J16" s="697"/>
      <c r="K16" s="158" t="s">
        <v>2236</v>
      </c>
      <c r="L16" s="839" t="s">
        <v>1680</v>
      </c>
      <c r="M16" s="158"/>
      <c r="N16" s="485"/>
      <c r="O16" s="485"/>
      <c r="P16" s="612"/>
      <c r="Q16" s="154"/>
      <c r="R16" s="820" t="s">
        <v>2024</v>
      </c>
    </row>
    <row r="17" spans="2:19" s="360" customFormat="1" ht="18" customHeight="1">
      <c r="B17" s="413"/>
      <c r="C17" s="249" t="s">
        <v>94</v>
      </c>
      <c r="D17" s="249" t="s">
        <v>184</v>
      </c>
      <c r="E17" s="829" t="s">
        <v>2237</v>
      </c>
      <c r="F17" s="472">
        <v>4</v>
      </c>
      <c r="G17" s="472">
        <v>20</v>
      </c>
      <c r="H17" s="822">
        <v>243</v>
      </c>
      <c r="I17" s="822">
        <v>4860</v>
      </c>
      <c r="J17" s="253"/>
      <c r="K17" s="158" t="s">
        <v>2236</v>
      </c>
      <c r="L17" s="839" t="s">
        <v>1680</v>
      </c>
      <c r="M17" s="418"/>
      <c r="N17" s="485"/>
      <c r="O17" s="485"/>
      <c r="P17" s="612"/>
      <c r="Q17" s="154"/>
      <c r="R17" s="820" t="s">
        <v>2024</v>
      </c>
    </row>
    <row r="18" spans="2:19" s="360" customFormat="1" ht="18" customHeight="1">
      <c r="B18" s="413"/>
      <c r="C18" s="249" t="s">
        <v>94</v>
      </c>
      <c r="D18" s="249" t="s">
        <v>184</v>
      </c>
      <c r="E18" s="829" t="s">
        <v>2238</v>
      </c>
      <c r="F18" s="472">
        <v>4</v>
      </c>
      <c r="G18" s="472">
        <v>20</v>
      </c>
      <c r="H18" s="822">
        <v>179</v>
      </c>
      <c r="I18" s="822">
        <v>3580</v>
      </c>
      <c r="J18" s="253"/>
      <c r="K18" s="158" t="s">
        <v>2236</v>
      </c>
      <c r="L18" s="839" t="s">
        <v>1680</v>
      </c>
      <c r="M18" s="418"/>
      <c r="N18" s="485"/>
      <c r="O18" s="485"/>
      <c r="P18" s="612"/>
      <c r="Q18" s="154"/>
      <c r="R18" s="820" t="s">
        <v>2024</v>
      </c>
    </row>
    <row r="19" spans="2:19" s="360" customFormat="1" ht="18" customHeight="1">
      <c r="B19" s="413"/>
      <c r="C19" s="249" t="s">
        <v>94</v>
      </c>
      <c r="D19" s="249" t="s">
        <v>184</v>
      </c>
      <c r="E19" s="829" t="s">
        <v>2239</v>
      </c>
      <c r="F19" s="833">
        <v>4</v>
      </c>
      <c r="G19" s="472">
        <v>20</v>
      </c>
      <c r="H19" s="822">
        <v>222</v>
      </c>
      <c r="I19" s="822">
        <v>4440</v>
      </c>
      <c r="J19" s="253"/>
      <c r="K19" s="158" t="s">
        <v>1134</v>
      </c>
      <c r="L19" s="839" t="s">
        <v>1680</v>
      </c>
      <c r="M19" s="418"/>
      <c r="N19" s="485"/>
      <c r="O19" s="485"/>
      <c r="P19" s="612"/>
      <c r="Q19" s="154"/>
      <c r="R19" s="820" t="s">
        <v>2024</v>
      </c>
    </row>
    <row r="20" spans="2:19" s="360" customFormat="1" ht="18" customHeight="1">
      <c r="B20" s="413"/>
      <c r="C20" s="249" t="s">
        <v>94</v>
      </c>
      <c r="D20" s="249" t="s">
        <v>184</v>
      </c>
      <c r="E20" s="268" t="s">
        <v>2240</v>
      </c>
      <c r="F20" s="833">
        <v>8</v>
      </c>
      <c r="G20" s="472">
        <f t="shared" si="0"/>
        <v>32</v>
      </c>
      <c r="H20" s="822">
        <v>565</v>
      </c>
      <c r="I20" s="822">
        <v>18080</v>
      </c>
      <c r="J20" s="123"/>
      <c r="K20" s="158" t="s">
        <v>2241</v>
      </c>
      <c r="L20" s="839" t="s">
        <v>1680</v>
      </c>
      <c r="M20" s="418"/>
      <c r="N20" s="485"/>
      <c r="O20" s="485"/>
      <c r="P20" s="612"/>
      <c r="Q20" s="154"/>
      <c r="R20" s="820" t="s">
        <v>2024</v>
      </c>
    </row>
    <row r="21" spans="2:19" s="360" customFormat="1" ht="18" customHeight="1">
      <c r="B21" s="413"/>
      <c r="C21" s="249" t="s">
        <v>94</v>
      </c>
      <c r="D21" s="249" t="s">
        <v>184</v>
      </c>
      <c r="E21" s="268" t="s">
        <v>2242</v>
      </c>
      <c r="F21" s="833">
        <v>1</v>
      </c>
      <c r="G21" s="472">
        <f t="shared" si="0"/>
        <v>4</v>
      </c>
      <c r="H21" s="822">
        <v>3430</v>
      </c>
      <c r="I21" s="822">
        <v>13720</v>
      </c>
      <c r="J21" s="123"/>
      <c r="K21" s="38" t="s">
        <v>1112</v>
      </c>
      <c r="L21" s="839" t="s">
        <v>1680</v>
      </c>
      <c r="M21" s="418"/>
      <c r="N21" s="485"/>
      <c r="O21" s="485"/>
      <c r="P21" s="612"/>
      <c r="Q21" s="154"/>
      <c r="R21" s="820" t="s">
        <v>2024</v>
      </c>
    </row>
    <row r="22" spans="2:19" s="360" customFormat="1" ht="18" customHeight="1">
      <c r="B22" s="413"/>
      <c r="C22" s="249" t="s">
        <v>94</v>
      </c>
      <c r="D22" s="249" t="s">
        <v>184</v>
      </c>
      <c r="E22" s="266" t="s">
        <v>2243</v>
      </c>
      <c r="F22" s="833">
        <v>1</v>
      </c>
      <c r="G22" s="472">
        <f t="shared" si="0"/>
        <v>4</v>
      </c>
      <c r="H22" s="822">
        <v>2550</v>
      </c>
      <c r="I22" s="822">
        <f t="shared" si="1"/>
        <v>10200</v>
      </c>
      <c r="J22" s="123"/>
      <c r="K22" s="38" t="s">
        <v>2244</v>
      </c>
      <c r="L22" s="839" t="s">
        <v>1680</v>
      </c>
      <c r="M22" s="418"/>
      <c r="N22" s="485"/>
      <c r="O22" s="485"/>
      <c r="P22" s="612"/>
      <c r="Q22" s="154"/>
      <c r="R22" s="820" t="s">
        <v>2024</v>
      </c>
    </row>
    <row r="23" spans="2:19" s="360" customFormat="1" ht="18" customHeight="1">
      <c r="B23" s="413"/>
      <c r="C23" s="249" t="s">
        <v>94</v>
      </c>
      <c r="D23" s="249" t="s">
        <v>184</v>
      </c>
      <c r="E23" s="268" t="s">
        <v>2245</v>
      </c>
      <c r="F23" s="833">
        <v>2</v>
      </c>
      <c r="G23" s="472">
        <f t="shared" si="0"/>
        <v>8</v>
      </c>
      <c r="H23" s="822">
        <v>3950</v>
      </c>
      <c r="I23" s="822">
        <f t="shared" si="1"/>
        <v>31600</v>
      </c>
      <c r="J23" s="123"/>
      <c r="K23" s="38" t="s">
        <v>1064</v>
      </c>
      <c r="L23" s="839" t="s">
        <v>1680</v>
      </c>
      <c r="M23" s="418"/>
      <c r="N23" s="485"/>
      <c r="O23" s="485"/>
      <c r="P23" s="612"/>
      <c r="Q23" s="154"/>
      <c r="R23" s="820" t="s">
        <v>2024</v>
      </c>
    </row>
    <row r="24" spans="2:19" s="360" customFormat="1" ht="18" customHeight="1">
      <c r="B24" s="413"/>
      <c r="C24" s="249" t="s">
        <v>94</v>
      </c>
      <c r="D24" s="249" t="s">
        <v>184</v>
      </c>
      <c r="E24" s="268" t="s">
        <v>2246</v>
      </c>
      <c r="F24" s="833">
        <v>2</v>
      </c>
      <c r="G24" s="472">
        <f t="shared" si="0"/>
        <v>8</v>
      </c>
      <c r="H24" s="822">
        <v>80</v>
      </c>
      <c r="I24" s="822">
        <v>640</v>
      </c>
      <c r="J24" s="123"/>
      <c r="K24" s="38" t="s">
        <v>2247</v>
      </c>
      <c r="L24" s="839" t="s">
        <v>1680</v>
      </c>
      <c r="M24" s="418"/>
      <c r="N24" s="485"/>
      <c r="O24" s="485"/>
      <c r="P24" s="612"/>
      <c r="Q24" s="154"/>
      <c r="R24" s="820" t="s">
        <v>2024</v>
      </c>
    </row>
    <row r="25" spans="2:19" s="360" customFormat="1" ht="18" customHeight="1">
      <c r="B25" s="413"/>
      <c r="C25" s="249" t="s">
        <v>2248</v>
      </c>
      <c r="D25" s="249" t="s">
        <v>184</v>
      </c>
      <c r="E25" s="581" t="s">
        <v>2249</v>
      </c>
      <c r="F25" s="833">
        <v>2</v>
      </c>
      <c r="G25" s="472">
        <f t="shared" si="0"/>
        <v>8</v>
      </c>
      <c r="H25" s="830">
        <v>3000</v>
      </c>
      <c r="I25" s="822">
        <f>G25*H25</f>
        <v>24000</v>
      </c>
      <c r="J25" s="267"/>
      <c r="K25" s="158" t="s">
        <v>1194</v>
      </c>
      <c r="L25" s="839" t="s">
        <v>1680</v>
      </c>
      <c r="M25" s="158"/>
      <c r="N25" s="485"/>
      <c r="O25" s="485"/>
      <c r="P25" s="612"/>
      <c r="Q25" s="154"/>
      <c r="R25" s="820" t="s">
        <v>2024</v>
      </c>
    </row>
    <row r="26" spans="2:19" s="360" customFormat="1" ht="18" customHeight="1">
      <c r="B26" s="413"/>
      <c r="C26" s="249" t="s">
        <v>2248</v>
      </c>
      <c r="D26" s="249" t="s">
        <v>184</v>
      </c>
      <c r="E26" s="834" t="s">
        <v>2250</v>
      </c>
      <c r="F26" s="833">
        <v>2</v>
      </c>
      <c r="G26" s="472">
        <f t="shared" si="0"/>
        <v>8</v>
      </c>
      <c r="H26" s="830">
        <v>170</v>
      </c>
      <c r="I26" s="822">
        <f>G26*H26</f>
        <v>1360</v>
      </c>
      <c r="J26" s="368"/>
      <c r="K26" s="158" t="s">
        <v>2251</v>
      </c>
      <c r="L26" s="839" t="s">
        <v>1680</v>
      </c>
      <c r="M26" s="158"/>
      <c r="N26" s="485"/>
      <c r="O26" s="485"/>
      <c r="P26" s="612"/>
      <c r="Q26" s="154"/>
      <c r="R26" s="820" t="s">
        <v>2024</v>
      </c>
    </row>
    <row r="27" spans="2:19" s="360" customFormat="1" ht="18" customHeight="1">
      <c r="B27" s="413"/>
      <c r="C27" s="79"/>
      <c r="D27" s="79"/>
      <c r="E27" s="821"/>
      <c r="F27" s="472"/>
      <c r="G27" s="472">
        <f t="shared" si="0"/>
        <v>0</v>
      </c>
      <c r="H27" s="836"/>
      <c r="I27" s="822"/>
      <c r="J27" s="837"/>
      <c r="K27" s="158"/>
      <c r="L27" s="158"/>
      <c r="M27" s="158"/>
      <c r="N27" s="485"/>
      <c r="O27" s="485"/>
      <c r="P27" s="612"/>
      <c r="Q27" s="152"/>
      <c r="R27" s="820"/>
    </row>
    <row r="28" spans="2:19" s="360" customFormat="1" ht="18" customHeight="1">
      <c r="B28" s="413"/>
      <c r="C28" s="16" t="s">
        <v>966</v>
      </c>
      <c r="D28" s="16" t="s">
        <v>966</v>
      </c>
      <c r="E28" s="821" t="s">
        <v>2257</v>
      </c>
      <c r="F28" s="472">
        <v>1</v>
      </c>
      <c r="G28" s="472">
        <f t="shared" si="0"/>
        <v>4</v>
      </c>
      <c r="H28" s="836">
        <v>7980</v>
      </c>
      <c r="I28" s="150">
        <f t="shared" ref="I28:I37" si="2">G28*H28</f>
        <v>31920</v>
      </c>
      <c r="J28" s="837"/>
      <c r="K28" s="158" t="s">
        <v>227</v>
      </c>
      <c r="L28" s="158" t="s">
        <v>2345</v>
      </c>
      <c r="M28" s="158"/>
      <c r="N28" s="485" t="s">
        <v>2346</v>
      </c>
      <c r="O28" s="485"/>
      <c r="P28" s="612"/>
      <c r="Q28" s="152">
        <v>42149</v>
      </c>
      <c r="R28" s="820">
        <v>42149</v>
      </c>
      <c r="S28" s="360" t="s">
        <v>2259</v>
      </c>
    </row>
    <row r="29" spans="2:19" ht="18" customHeight="1">
      <c r="B29" s="386"/>
      <c r="C29" s="16" t="s">
        <v>966</v>
      </c>
      <c r="D29" s="16" t="s">
        <v>966</v>
      </c>
      <c r="E29" s="26" t="s">
        <v>933</v>
      </c>
      <c r="F29" s="443">
        <v>1</v>
      </c>
      <c r="G29" s="472">
        <f t="shared" si="0"/>
        <v>4</v>
      </c>
      <c r="H29" s="23">
        <v>6615</v>
      </c>
      <c r="I29" s="150">
        <f t="shared" si="2"/>
        <v>26460</v>
      </c>
      <c r="J29" s="824"/>
      <c r="K29" s="16" t="s">
        <v>1653</v>
      </c>
      <c r="L29" s="158" t="s">
        <v>2345</v>
      </c>
      <c r="M29" s="386"/>
      <c r="N29" s="485" t="s">
        <v>2347</v>
      </c>
      <c r="O29" s="291"/>
      <c r="P29" s="483"/>
      <c r="Q29" s="152">
        <v>42131</v>
      </c>
      <c r="R29" s="820">
        <v>42131</v>
      </c>
      <c r="S29" s="838"/>
    </row>
    <row r="30" spans="2:19" ht="18" customHeight="1">
      <c r="B30" s="386"/>
      <c r="C30" s="16" t="s">
        <v>966</v>
      </c>
      <c r="D30" s="16" t="s">
        <v>966</v>
      </c>
      <c r="E30" s="26" t="s">
        <v>278</v>
      </c>
      <c r="F30" s="443">
        <v>1</v>
      </c>
      <c r="G30" s="472">
        <f t="shared" si="0"/>
        <v>4</v>
      </c>
      <c r="H30" s="23">
        <v>15500</v>
      </c>
      <c r="I30" s="150">
        <f t="shared" si="2"/>
        <v>62000</v>
      </c>
      <c r="J30" s="824"/>
      <c r="K30" s="16" t="s">
        <v>2261</v>
      </c>
      <c r="L30" s="158" t="s">
        <v>2345</v>
      </c>
      <c r="M30" s="386"/>
      <c r="N30" s="485"/>
      <c r="O30" s="291"/>
      <c r="P30" s="483"/>
      <c r="Q30" s="152">
        <v>42131</v>
      </c>
      <c r="R30" s="820">
        <v>42131</v>
      </c>
      <c r="S30" s="838"/>
    </row>
    <row r="31" spans="2:19" ht="18" customHeight="1">
      <c r="B31" s="386"/>
      <c r="C31" s="16" t="s">
        <v>966</v>
      </c>
      <c r="D31" s="16" t="s">
        <v>966</v>
      </c>
      <c r="E31" s="26" t="s">
        <v>2348</v>
      </c>
      <c r="F31" s="443">
        <v>1</v>
      </c>
      <c r="G31" s="472">
        <f t="shared" si="0"/>
        <v>4</v>
      </c>
      <c r="H31" s="23">
        <v>31000</v>
      </c>
      <c r="I31" s="150">
        <f t="shared" si="2"/>
        <v>124000</v>
      </c>
      <c r="J31" s="824"/>
      <c r="K31" s="16" t="s">
        <v>2262</v>
      </c>
      <c r="L31" s="158" t="s">
        <v>2345</v>
      </c>
      <c r="M31" s="386"/>
      <c r="N31" s="485"/>
      <c r="O31" s="291"/>
      <c r="P31" s="483"/>
      <c r="Q31" s="152">
        <v>42131</v>
      </c>
      <c r="R31" s="820">
        <v>42131</v>
      </c>
      <c r="S31" s="838"/>
    </row>
    <row r="32" spans="2:19" ht="18" customHeight="1">
      <c r="B32" s="413"/>
      <c r="C32" s="16" t="s">
        <v>966</v>
      </c>
      <c r="D32" s="16" t="s">
        <v>966</v>
      </c>
      <c r="E32" s="26" t="s">
        <v>2263</v>
      </c>
      <c r="F32" s="443">
        <v>2</v>
      </c>
      <c r="G32" s="472">
        <f t="shared" si="0"/>
        <v>8</v>
      </c>
      <c r="H32" s="23">
        <v>260</v>
      </c>
      <c r="I32" s="150">
        <f t="shared" si="2"/>
        <v>2080</v>
      </c>
      <c r="J32" s="26"/>
      <c r="K32" s="16" t="s">
        <v>2264</v>
      </c>
      <c r="L32" s="158" t="s">
        <v>2345</v>
      </c>
      <c r="M32" s="388"/>
      <c r="N32" s="485"/>
      <c r="O32" s="612"/>
      <c r="P32" s="485"/>
      <c r="Q32" s="152">
        <v>42131</v>
      </c>
      <c r="R32" s="820">
        <v>42131</v>
      </c>
    </row>
    <row r="33" spans="2:18" ht="18" customHeight="1">
      <c r="B33" s="413"/>
      <c r="C33" s="16" t="s">
        <v>966</v>
      </c>
      <c r="D33" s="16" t="s">
        <v>966</v>
      </c>
      <c r="E33" s="26" t="s">
        <v>2265</v>
      </c>
      <c r="F33" s="443">
        <v>4</v>
      </c>
      <c r="G33" s="472">
        <f t="shared" si="0"/>
        <v>16</v>
      </c>
      <c r="H33" s="23">
        <v>132</v>
      </c>
      <c r="I33" s="150">
        <f t="shared" si="2"/>
        <v>2112</v>
      </c>
      <c r="J33" s="26"/>
      <c r="K33" s="16" t="s">
        <v>2266</v>
      </c>
      <c r="L33" s="158" t="s">
        <v>2345</v>
      </c>
      <c r="M33" s="388"/>
      <c r="N33" s="485"/>
      <c r="O33" s="612"/>
      <c r="P33" s="485"/>
      <c r="Q33" s="152">
        <v>42131</v>
      </c>
      <c r="R33" s="820">
        <v>42131</v>
      </c>
    </row>
    <row r="34" spans="2:18" ht="18" customHeight="1">
      <c r="B34" s="413"/>
      <c r="C34" s="16" t="s">
        <v>966</v>
      </c>
      <c r="D34" s="16" t="s">
        <v>966</v>
      </c>
      <c r="E34" s="26" t="s">
        <v>2267</v>
      </c>
      <c r="F34" s="443">
        <v>4</v>
      </c>
      <c r="G34" s="472">
        <f t="shared" si="0"/>
        <v>16</v>
      </c>
      <c r="H34" s="23">
        <v>80</v>
      </c>
      <c r="I34" s="150">
        <f t="shared" si="2"/>
        <v>1280</v>
      </c>
      <c r="J34" s="26"/>
      <c r="K34" s="16" t="s">
        <v>2268</v>
      </c>
      <c r="L34" s="158" t="s">
        <v>2345</v>
      </c>
      <c r="M34" s="388"/>
      <c r="N34" s="485"/>
      <c r="O34" s="612"/>
      <c r="P34" s="485"/>
      <c r="Q34" s="152">
        <v>42131</v>
      </c>
      <c r="R34" s="820">
        <v>42131</v>
      </c>
    </row>
    <row r="35" spans="2:18" ht="18" customHeight="1">
      <c r="B35" s="413"/>
      <c r="C35" s="16" t="s">
        <v>966</v>
      </c>
      <c r="D35" s="16" t="s">
        <v>966</v>
      </c>
      <c r="E35" s="26" t="s">
        <v>2269</v>
      </c>
      <c r="F35" s="37">
        <v>1</v>
      </c>
      <c r="G35" s="472">
        <f t="shared" si="0"/>
        <v>4</v>
      </c>
      <c r="H35" s="22">
        <v>2347</v>
      </c>
      <c r="I35" s="150">
        <f t="shared" si="2"/>
        <v>9388</v>
      </c>
      <c r="J35" s="26"/>
      <c r="K35" s="16" t="s">
        <v>2270</v>
      </c>
      <c r="L35" s="158" t="s">
        <v>2345</v>
      </c>
      <c r="M35" s="388"/>
      <c r="N35" s="485"/>
      <c r="O35" s="612"/>
      <c r="P35" s="485"/>
      <c r="Q35" s="152">
        <v>42131</v>
      </c>
      <c r="R35" s="820">
        <v>42131</v>
      </c>
    </row>
    <row r="36" spans="2:18" ht="18" customHeight="1">
      <c r="B36" s="413"/>
      <c r="C36" s="16" t="s">
        <v>966</v>
      </c>
      <c r="D36" s="16" t="s">
        <v>966</v>
      </c>
      <c r="E36" s="26" t="s">
        <v>2349</v>
      </c>
      <c r="F36" s="443">
        <v>1</v>
      </c>
      <c r="G36" s="472">
        <f t="shared" si="0"/>
        <v>4</v>
      </c>
      <c r="H36" s="23">
        <v>1119</v>
      </c>
      <c r="I36" s="150">
        <f t="shared" si="2"/>
        <v>4476</v>
      </c>
      <c r="J36" s="26"/>
      <c r="K36" s="16" t="s">
        <v>2272</v>
      </c>
      <c r="L36" s="158" t="s">
        <v>2345</v>
      </c>
      <c r="M36" s="388"/>
      <c r="N36" s="485"/>
      <c r="O36" s="612"/>
      <c r="P36" s="485"/>
      <c r="Q36" s="152">
        <v>42131</v>
      </c>
      <c r="R36" s="820">
        <v>42131</v>
      </c>
    </row>
    <row r="37" spans="2:18" ht="18" customHeight="1">
      <c r="B37" s="413"/>
      <c r="C37" s="16" t="s">
        <v>966</v>
      </c>
      <c r="D37" s="16" t="s">
        <v>966</v>
      </c>
      <c r="E37" s="26" t="s">
        <v>2350</v>
      </c>
      <c r="F37" s="443">
        <v>1</v>
      </c>
      <c r="G37" s="472">
        <f t="shared" si="0"/>
        <v>4</v>
      </c>
      <c r="H37" s="23">
        <v>1038</v>
      </c>
      <c r="I37" s="150">
        <f t="shared" si="2"/>
        <v>4152</v>
      </c>
      <c r="J37" s="26"/>
      <c r="K37" s="16" t="s">
        <v>2272</v>
      </c>
      <c r="L37" s="158" t="s">
        <v>2345</v>
      </c>
      <c r="M37" s="388"/>
      <c r="N37" s="485"/>
      <c r="O37" s="612"/>
      <c r="P37" s="485"/>
      <c r="Q37" s="152">
        <v>42131</v>
      </c>
      <c r="R37" s="820">
        <v>42131</v>
      </c>
    </row>
    <row r="38" spans="2:18" ht="18" customHeight="1">
      <c r="B38" s="413"/>
      <c r="C38" s="16"/>
      <c r="D38" s="16"/>
      <c r="E38" s="26"/>
      <c r="F38" s="443"/>
      <c r="G38" s="443"/>
      <c r="H38" s="23"/>
      <c r="I38" s="822"/>
      <c r="J38" s="26"/>
      <c r="K38" s="386"/>
      <c r="L38" s="386"/>
      <c r="M38" s="388"/>
      <c r="N38" s="485"/>
      <c r="O38" s="612"/>
      <c r="P38" s="485"/>
      <c r="Q38" s="389"/>
      <c r="R38" s="291"/>
    </row>
    <row r="39" spans="2:18" ht="18" customHeight="1">
      <c r="B39" s="386"/>
      <c r="C39" s="161" t="s">
        <v>165</v>
      </c>
      <c r="D39" s="161" t="s">
        <v>165</v>
      </c>
      <c r="E39" s="149" t="s">
        <v>2283</v>
      </c>
      <c r="F39" s="823">
        <v>1</v>
      </c>
      <c r="G39" s="472">
        <f t="shared" si="0"/>
        <v>4</v>
      </c>
      <c r="H39" s="151">
        <v>15800</v>
      </c>
      <c r="I39" s="822">
        <f t="shared" ref="I39:I70" si="3">G39*H39</f>
        <v>63200</v>
      </c>
      <c r="J39" s="824"/>
      <c r="K39" s="386" t="s">
        <v>2284</v>
      </c>
      <c r="L39" s="386" t="s">
        <v>2351</v>
      </c>
      <c r="M39" s="386"/>
      <c r="N39" s="485"/>
      <c r="O39" s="291"/>
      <c r="P39" s="483"/>
      <c r="Q39" s="825"/>
      <c r="R39" s="820"/>
    </row>
    <row r="40" spans="2:18" ht="18" customHeight="1">
      <c r="B40" s="386"/>
      <c r="C40" s="161" t="s">
        <v>165</v>
      </c>
      <c r="D40" s="161" t="s">
        <v>165</v>
      </c>
      <c r="E40" s="149" t="s">
        <v>2285</v>
      </c>
      <c r="F40" s="823">
        <v>4</v>
      </c>
      <c r="G40" s="472">
        <f t="shared" si="0"/>
        <v>16</v>
      </c>
      <c r="H40" s="151">
        <v>5100</v>
      </c>
      <c r="I40" s="822">
        <f t="shared" si="3"/>
        <v>81600</v>
      </c>
      <c r="J40" s="824"/>
      <c r="K40" s="386" t="s">
        <v>2286</v>
      </c>
      <c r="L40" s="386" t="s">
        <v>2351</v>
      </c>
      <c r="M40" s="386"/>
      <c r="N40" s="485"/>
      <c r="O40" s="291"/>
      <c r="P40" s="483"/>
      <c r="Q40" s="825"/>
      <c r="R40" s="820"/>
    </row>
    <row r="41" spans="2:18" ht="18" customHeight="1">
      <c r="B41" s="386"/>
      <c r="C41" s="161" t="s">
        <v>165</v>
      </c>
      <c r="D41" s="161" t="s">
        <v>165</v>
      </c>
      <c r="E41" s="149" t="s">
        <v>2287</v>
      </c>
      <c r="F41" s="823">
        <v>1</v>
      </c>
      <c r="G41" s="472">
        <f t="shared" si="0"/>
        <v>4</v>
      </c>
      <c r="H41" s="151">
        <v>4400</v>
      </c>
      <c r="I41" s="822">
        <f t="shared" si="3"/>
        <v>17600</v>
      </c>
      <c r="J41" s="824"/>
      <c r="K41" s="386" t="s">
        <v>2288</v>
      </c>
      <c r="L41" s="386" t="s">
        <v>2351</v>
      </c>
      <c r="M41" s="386"/>
      <c r="N41" s="485"/>
      <c r="O41" s="291"/>
      <c r="P41" s="483"/>
      <c r="Q41" s="825"/>
      <c r="R41" s="820"/>
    </row>
    <row r="42" spans="2:18" ht="18" customHeight="1">
      <c r="B42" s="386"/>
      <c r="C42" s="161" t="s">
        <v>165</v>
      </c>
      <c r="D42" s="161" t="s">
        <v>165</v>
      </c>
      <c r="E42" s="149" t="s">
        <v>2289</v>
      </c>
      <c r="F42" s="823">
        <v>1</v>
      </c>
      <c r="G42" s="472">
        <f t="shared" si="0"/>
        <v>4</v>
      </c>
      <c r="H42" s="151">
        <v>9500</v>
      </c>
      <c r="I42" s="822">
        <f t="shared" si="3"/>
        <v>38000</v>
      </c>
      <c r="J42" s="824"/>
      <c r="K42" s="386" t="s">
        <v>2290</v>
      </c>
      <c r="L42" s="386" t="s">
        <v>2351</v>
      </c>
      <c r="M42" s="386"/>
      <c r="N42" s="485"/>
      <c r="O42" s="291"/>
      <c r="P42" s="483"/>
      <c r="Q42" s="825"/>
      <c r="R42" s="820"/>
    </row>
    <row r="43" spans="2:18" ht="18" customHeight="1">
      <c r="B43" s="386"/>
      <c r="C43" s="161" t="s">
        <v>165</v>
      </c>
      <c r="D43" s="161" t="s">
        <v>165</v>
      </c>
      <c r="E43" s="149" t="s">
        <v>2291</v>
      </c>
      <c r="F43" s="823">
        <v>1</v>
      </c>
      <c r="G43" s="472">
        <f t="shared" si="0"/>
        <v>4</v>
      </c>
      <c r="H43" s="151">
        <v>10500</v>
      </c>
      <c r="I43" s="822">
        <f t="shared" si="3"/>
        <v>42000</v>
      </c>
      <c r="J43" s="824"/>
      <c r="K43" s="386" t="s">
        <v>2292</v>
      </c>
      <c r="L43" s="386" t="s">
        <v>2351</v>
      </c>
      <c r="M43" s="386"/>
      <c r="N43" s="485"/>
      <c r="O43" s="291"/>
      <c r="P43" s="483"/>
      <c r="Q43" s="825"/>
      <c r="R43" s="820"/>
    </row>
    <row r="44" spans="2:18" ht="18" customHeight="1">
      <c r="B44" s="386"/>
      <c r="C44" s="161" t="s">
        <v>165</v>
      </c>
      <c r="D44" s="161" t="s">
        <v>165</v>
      </c>
      <c r="E44" s="149" t="s">
        <v>2293</v>
      </c>
      <c r="F44" s="823">
        <v>2</v>
      </c>
      <c r="G44" s="472">
        <f t="shared" si="0"/>
        <v>8</v>
      </c>
      <c r="H44" s="151">
        <v>2100</v>
      </c>
      <c r="I44" s="822">
        <f t="shared" si="3"/>
        <v>16800</v>
      </c>
      <c r="J44" s="824"/>
      <c r="K44" s="386" t="s">
        <v>2294</v>
      </c>
      <c r="L44" s="386" t="s">
        <v>2351</v>
      </c>
      <c r="M44" s="386"/>
      <c r="N44" s="485"/>
      <c r="O44" s="291"/>
      <c r="P44" s="483"/>
      <c r="Q44" s="825"/>
      <c r="R44" s="820"/>
    </row>
    <row r="45" spans="2:18" ht="18" customHeight="1">
      <c r="B45" s="386"/>
      <c r="C45" s="161" t="s">
        <v>165</v>
      </c>
      <c r="D45" s="161" t="s">
        <v>165</v>
      </c>
      <c r="E45" s="149" t="s">
        <v>2295</v>
      </c>
      <c r="F45" s="823">
        <v>2</v>
      </c>
      <c r="G45" s="472">
        <f t="shared" si="0"/>
        <v>8</v>
      </c>
      <c r="H45" s="151">
        <v>2100</v>
      </c>
      <c r="I45" s="822">
        <f t="shared" si="3"/>
        <v>16800</v>
      </c>
      <c r="J45" s="824"/>
      <c r="K45" s="386" t="s">
        <v>2296</v>
      </c>
      <c r="L45" s="386" t="s">
        <v>2351</v>
      </c>
      <c r="M45" s="386"/>
      <c r="N45" s="485"/>
      <c r="O45" s="291"/>
      <c r="P45" s="483"/>
      <c r="Q45" s="825"/>
      <c r="R45" s="820"/>
    </row>
    <row r="46" spans="2:18" ht="18" customHeight="1">
      <c r="B46" s="386"/>
      <c r="C46" s="161" t="s">
        <v>165</v>
      </c>
      <c r="D46" s="161" t="s">
        <v>165</v>
      </c>
      <c r="E46" s="149" t="s">
        <v>2297</v>
      </c>
      <c r="F46" s="823">
        <v>1</v>
      </c>
      <c r="G46" s="472">
        <f t="shared" si="0"/>
        <v>4</v>
      </c>
      <c r="H46" s="151">
        <v>1500</v>
      </c>
      <c r="I46" s="822">
        <f t="shared" si="3"/>
        <v>6000</v>
      </c>
      <c r="J46" s="824"/>
      <c r="K46" s="386" t="s">
        <v>2298</v>
      </c>
      <c r="L46" s="386" t="s">
        <v>2351</v>
      </c>
      <c r="M46" s="386"/>
      <c r="N46" s="485"/>
      <c r="O46" s="291"/>
      <c r="P46" s="483"/>
      <c r="Q46" s="825"/>
      <c r="R46" s="820"/>
    </row>
    <row r="47" spans="2:18" ht="18" customHeight="1">
      <c r="B47" s="386"/>
      <c r="C47" s="161" t="s">
        <v>165</v>
      </c>
      <c r="D47" s="161" t="s">
        <v>165</v>
      </c>
      <c r="E47" s="149" t="s">
        <v>2299</v>
      </c>
      <c r="F47" s="823">
        <v>1</v>
      </c>
      <c r="G47" s="472">
        <f t="shared" si="0"/>
        <v>4</v>
      </c>
      <c r="H47" s="151">
        <v>4800</v>
      </c>
      <c r="I47" s="822">
        <f t="shared" si="3"/>
        <v>19200</v>
      </c>
      <c r="J47" s="824"/>
      <c r="K47" s="386" t="s">
        <v>2300</v>
      </c>
      <c r="L47" s="386" t="s">
        <v>2351</v>
      </c>
      <c r="M47" s="386"/>
      <c r="N47" s="485"/>
      <c r="O47" s="291"/>
      <c r="P47" s="483"/>
      <c r="Q47" s="825"/>
      <c r="R47" s="820"/>
    </row>
    <row r="48" spans="2:18" ht="18" customHeight="1">
      <c r="B48" s="386"/>
      <c r="C48" s="161" t="s">
        <v>165</v>
      </c>
      <c r="D48" s="161" t="s">
        <v>165</v>
      </c>
      <c r="E48" s="149" t="s">
        <v>2301</v>
      </c>
      <c r="F48" s="823">
        <v>2</v>
      </c>
      <c r="G48" s="472">
        <f t="shared" si="0"/>
        <v>8</v>
      </c>
      <c r="H48" s="151">
        <v>3500</v>
      </c>
      <c r="I48" s="822">
        <f t="shared" si="3"/>
        <v>28000</v>
      </c>
      <c r="J48" s="824"/>
      <c r="K48" s="386" t="s">
        <v>2302</v>
      </c>
      <c r="L48" s="386" t="s">
        <v>2351</v>
      </c>
      <c r="M48" s="386"/>
      <c r="N48" s="485"/>
      <c r="O48" s="291"/>
      <c r="P48" s="483"/>
      <c r="Q48" s="825"/>
      <c r="R48" s="820"/>
    </row>
    <row r="49" spans="2:18" ht="18" customHeight="1">
      <c r="B49" s="386"/>
      <c r="C49" s="161" t="s">
        <v>165</v>
      </c>
      <c r="D49" s="161" t="s">
        <v>165</v>
      </c>
      <c r="E49" s="149" t="s">
        <v>2303</v>
      </c>
      <c r="F49" s="823">
        <v>2</v>
      </c>
      <c r="G49" s="472">
        <f t="shared" si="0"/>
        <v>8</v>
      </c>
      <c r="H49" s="151">
        <v>2700</v>
      </c>
      <c r="I49" s="822">
        <f t="shared" si="3"/>
        <v>21600</v>
      </c>
      <c r="J49" s="824"/>
      <c r="K49" s="386" t="s">
        <v>2304</v>
      </c>
      <c r="L49" s="386" t="s">
        <v>2351</v>
      </c>
      <c r="M49" s="386"/>
      <c r="N49" s="485"/>
      <c r="O49" s="291"/>
      <c r="P49" s="483"/>
      <c r="Q49" s="825"/>
      <c r="R49" s="820"/>
    </row>
    <row r="50" spans="2:18" ht="18" customHeight="1">
      <c r="B50" s="386"/>
      <c r="C50" s="161" t="s">
        <v>165</v>
      </c>
      <c r="D50" s="161" t="s">
        <v>165</v>
      </c>
      <c r="E50" s="149" t="s">
        <v>2305</v>
      </c>
      <c r="F50" s="823">
        <v>2</v>
      </c>
      <c r="G50" s="472">
        <f t="shared" si="0"/>
        <v>8</v>
      </c>
      <c r="H50" s="151">
        <v>700</v>
      </c>
      <c r="I50" s="822">
        <f t="shared" si="3"/>
        <v>5600</v>
      </c>
      <c r="J50" s="824"/>
      <c r="K50" s="386" t="s">
        <v>2306</v>
      </c>
      <c r="L50" s="386" t="s">
        <v>2351</v>
      </c>
      <c r="M50" s="386"/>
      <c r="N50" s="485"/>
      <c r="O50" s="291"/>
      <c r="P50" s="483"/>
      <c r="Q50" s="825"/>
      <c r="R50" s="820"/>
    </row>
    <row r="51" spans="2:18" ht="18" customHeight="1">
      <c r="B51" s="386"/>
      <c r="C51" s="161" t="s">
        <v>165</v>
      </c>
      <c r="D51" s="161" t="s">
        <v>165</v>
      </c>
      <c r="E51" s="149" t="s">
        <v>2307</v>
      </c>
      <c r="F51" s="823">
        <v>2</v>
      </c>
      <c r="G51" s="472">
        <f t="shared" si="0"/>
        <v>8</v>
      </c>
      <c r="H51" s="151">
        <v>700</v>
      </c>
      <c r="I51" s="822">
        <f t="shared" si="3"/>
        <v>5600</v>
      </c>
      <c r="J51" s="824"/>
      <c r="K51" s="386" t="s">
        <v>2308</v>
      </c>
      <c r="L51" s="386" t="s">
        <v>2351</v>
      </c>
      <c r="M51" s="386"/>
      <c r="N51" s="485"/>
      <c r="O51" s="291"/>
      <c r="P51" s="483"/>
      <c r="Q51" s="825"/>
      <c r="R51" s="820"/>
    </row>
    <row r="52" spans="2:18" ht="18" customHeight="1">
      <c r="B52" s="386"/>
      <c r="C52" s="161" t="s">
        <v>165</v>
      </c>
      <c r="D52" s="161" t="s">
        <v>165</v>
      </c>
      <c r="E52" s="149" t="s">
        <v>2309</v>
      </c>
      <c r="F52" s="823">
        <v>1</v>
      </c>
      <c r="G52" s="472">
        <f t="shared" si="0"/>
        <v>4</v>
      </c>
      <c r="H52" s="151">
        <v>13100</v>
      </c>
      <c r="I52" s="822">
        <f t="shared" si="3"/>
        <v>52400</v>
      </c>
      <c r="J52" s="824"/>
      <c r="K52" s="386" t="s">
        <v>2310</v>
      </c>
      <c r="L52" s="386" t="s">
        <v>2351</v>
      </c>
      <c r="M52" s="386"/>
      <c r="N52" s="485"/>
      <c r="O52" s="291"/>
      <c r="P52" s="483"/>
      <c r="Q52" s="825"/>
      <c r="R52" s="820"/>
    </row>
    <row r="53" spans="2:18" ht="18" customHeight="1">
      <c r="B53" s="386"/>
      <c r="C53" s="161" t="s">
        <v>165</v>
      </c>
      <c r="D53" s="161" t="s">
        <v>165</v>
      </c>
      <c r="E53" s="149" t="s">
        <v>2311</v>
      </c>
      <c r="F53" s="823">
        <v>4</v>
      </c>
      <c r="G53" s="472">
        <f t="shared" si="0"/>
        <v>16</v>
      </c>
      <c r="H53" s="151">
        <v>600</v>
      </c>
      <c r="I53" s="822">
        <f t="shared" si="3"/>
        <v>9600</v>
      </c>
      <c r="J53" s="824"/>
      <c r="K53" s="386" t="s">
        <v>2312</v>
      </c>
      <c r="L53" s="386" t="s">
        <v>2351</v>
      </c>
      <c r="M53" s="386"/>
      <c r="N53" s="485"/>
      <c r="O53" s="291"/>
      <c r="P53" s="483"/>
      <c r="Q53" s="825"/>
      <c r="R53" s="820"/>
    </row>
    <row r="54" spans="2:18" ht="18" customHeight="1">
      <c r="B54" s="386"/>
      <c r="C54" s="161" t="s">
        <v>165</v>
      </c>
      <c r="D54" s="161" t="s">
        <v>165</v>
      </c>
      <c r="E54" s="149" t="s">
        <v>2313</v>
      </c>
      <c r="F54" s="823">
        <v>2</v>
      </c>
      <c r="G54" s="472">
        <f t="shared" si="0"/>
        <v>8</v>
      </c>
      <c r="H54" s="151">
        <v>1300</v>
      </c>
      <c r="I54" s="822">
        <f t="shared" si="3"/>
        <v>10400</v>
      </c>
      <c r="J54" s="824"/>
      <c r="K54" s="386" t="s">
        <v>2314</v>
      </c>
      <c r="L54" s="386" t="s">
        <v>2351</v>
      </c>
      <c r="M54" s="386"/>
      <c r="N54" s="485"/>
      <c r="O54" s="291"/>
      <c r="P54" s="483"/>
      <c r="Q54" s="825"/>
      <c r="R54" s="820"/>
    </row>
    <row r="55" spans="2:18" ht="18" customHeight="1">
      <c r="B55" s="386"/>
      <c r="C55" s="161" t="s">
        <v>165</v>
      </c>
      <c r="D55" s="161" t="s">
        <v>165</v>
      </c>
      <c r="E55" s="149" t="s">
        <v>2315</v>
      </c>
      <c r="F55" s="823">
        <v>1</v>
      </c>
      <c r="G55" s="472">
        <f t="shared" si="0"/>
        <v>4</v>
      </c>
      <c r="H55" s="151">
        <v>6600</v>
      </c>
      <c r="I55" s="822">
        <f t="shared" si="3"/>
        <v>26400</v>
      </c>
      <c r="J55" s="824"/>
      <c r="K55" s="386" t="s">
        <v>2316</v>
      </c>
      <c r="L55" s="386" t="s">
        <v>2351</v>
      </c>
      <c r="M55" s="386"/>
      <c r="N55" s="485"/>
      <c r="O55" s="291"/>
      <c r="P55" s="483"/>
      <c r="Q55" s="825"/>
      <c r="R55" s="820"/>
    </row>
    <row r="56" spans="2:18" ht="18" customHeight="1">
      <c r="B56" s="386"/>
      <c r="C56" s="161" t="s">
        <v>165</v>
      </c>
      <c r="D56" s="161" t="s">
        <v>165</v>
      </c>
      <c r="E56" s="149" t="s">
        <v>2317</v>
      </c>
      <c r="F56" s="823">
        <v>1</v>
      </c>
      <c r="G56" s="472">
        <f t="shared" si="0"/>
        <v>4</v>
      </c>
      <c r="H56" s="151">
        <v>2800</v>
      </c>
      <c r="I56" s="822">
        <f t="shared" si="3"/>
        <v>11200</v>
      </c>
      <c r="J56" s="824"/>
      <c r="K56" s="386" t="s">
        <v>2318</v>
      </c>
      <c r="L56" s="386" t="s">
        <v>2351</v>
      </c>
      <c r="M56" s="386"/>
      <c r="N56" s="485"/>
      <c r="O56" s="291"/>
      <c r="P56" s="483"/>
      <c r="Q56" s="825"/>
      <c r="R56" s="820"/>
    </row>
    <row r="57" spans="2:18" ht="18" customHeight="1">
      <c r="B57" s="386"/>
      <c r="C57" s="161" t="s">
        <v>165</v>
      </c>
      <c r="D57" s="161" t="s">
        <v>165</v>
      </c>
      <c r="E57" s="149" t="s">
        <v>2319</v>
      </c>
      <c r="F57" s="823">
        <v>1</v>
      </c>
      <c r="G57" s="472">
        <f t="shared" si="0"/>
        <v>4</v>
      </c>
      <c r="H57" s="151">
        <v>2900</v>
      </c>
      <c r="I57" s="822">
        <f t="shared" si="3"/>
        <v>11600</v>
      </c>
      <c r="J57" s="824"/>
      <c r="K57" s="386" t="s">
        <v>2320</v>
      </c>
      <c r="L57" s="386" t="s">
        <v>2351</v>
      </c>
      <c r="M57" s="386"/>
      <c r="N57" s="485"/>
      <c r="O57" s="291"/>
      <c r="P57" s="483"/>
      <c r="Q57" s="825"/>
      <c r="R57" s="820"/>
    </row>
    <row r="58" spans="2:18" ht="18" customHeight="1">
      <c r="B58" s="386"/>
      <c r="C58" s="161" t="s">
        <v>165</v>
      </c>
      <c r="D58" s="161" t="s">
        <v>165</v>
      </c>
      <c r="E58" s="149" t="s">
        <v>2321</v>
      </c>
      <c r="F58" s="823">
        <v>2</v>
      </c>
      <c r="G58" s="472">
        <f t="shared" si="0"/>
        <v>8</v>
      </c>
      <c r="H58" s="151">
        <v>2800</v>
      </c>
      <c r="I58" s="822">
        <f t="shared" si="3"/>
        <v>22400</v>
      </c>
      <c r="J58" s="824"/>
      <c r="K58" s="386" t="s">
        <v>2322</v>
      </c>
      <c r="L58" s="386" t="s">
        <v>2351</v>
      </c>
      <c r="M58" s="386"/>
      <c r="N58" s="485"/>
      <c r="O58" s="291"/>
      <c r="P58" s="483"/>
      <c r="Q58" s="825"/>
      <c r="R58" s="820"/>
    </row>
    <row r="59" spans="2:18" ht="18" customHeight="1">
      <c r="B59" s="386"/>
      <c r="C59" s="161" t="s">
        <v>165</v>
      </c>
      <c r="D59" s="161" t="s">
        <v>165</v>
      </c>
      <c r="E59" s="149" t="s">
        <v>2323</v>
      </c>
      <c r="F59" s="823">
        <v>2</v>
      </c>
      <c r="G59" s="472">
        <f t="shared" si="0"/>
        <v>8</v>
      </c>
      <c r="H59" s="151">
        <v>5700</v>
      </c>
      <c r="I59" s="822">
        <f t="shared" si="3"/>
        <v>45600</v>
      </c>
      <c r="J59" s="824"/>
      <c r="K59" s="386" t="s">
        <v>2324</v>
      </c>
      <c r="L59" s="386" t="s">
        <v>2351</v>
      </c>
      <c r="M59" s="386"/>
      <c r="N59" s="485"/>
      <c r="O59" s="291"/>
      <c r="P59" s="483"/>
      <c r="Q59" s="825"/>
      <c r="R59" s="820"/>
    </row>
    <row r="60" spans="2:18" ht="18" customHeight="1">
      <c r="B60" s="386"/>
      <c r="C60" s="161" t="s">
        <v>165</v>
      </c>
      <c r="D60" s="161" t="s">
        <v>165</v>
      </c>
      <c r="E60" s="149" t="s">
        <v>2325</v>
      </c>
      <c r="F60" s="823">
        <v>0</v>
      </c>
      <c r="G60" s="472">
        <f t="shared" si="0"/>
        <v>0</v>
      </c>
      <c r="H60" s="151">
        <v>5100</v>
      </c>
      <c r="I60" s="822">
        <f t="shared" si="3"/>
        <v>0</v>
      </c>
      <c r="J60" s="824"/>
      <c r="K60" s="386" t="s">
        <v>2326</v>
      </c>
      <c r="L60" s="386" t="s">
        <v>2351</v>
      </c>
      <c r="M60" s="386"/>
      <c r="N60" s="485"/>
      <c r="O60" s="291"/>
      <c r="P60" s="483"/>
      <c r="Q60" s="825"/>
      <c r="R60" s="820"/>
    </row>
    <row r="61" spans="2:18" ht="18" customHeight="1">
      <c r="B61" s="386"/>
      <c r="C61" s="161" t="s">
        <v>165</v>
      </c>
      <c r="D61" s="161" t="s">
        <v>165</v>
      </c>
      <c r="E61" s="149" t="s">
        <v>2327</v>
      </c>
      <c r="F61" s="823">
        <v>1</v>
      </c>
      <c r="G61" s="472">
        <f t="shared" si="0"/>
        <v>4</v>
      </c>
      <c r="H61" s="151">
        <v>1200</v>
      </c>
      <c r="I61" s="822">
        <f t="shared" si="3"/>
        <v>4800</v>
      </c>
      <c r="J61" s="824"/>
      <c r="K61" s="386" t="s">
        <v>272</v>
      </c>
      <c r="L61" s="386" t="s">
        <v>2351</v>
      </c>
      <c r="M61" s="386"/>
      <c r="N61" s="485"/>
      <c r="O61" s="291"/>
      <c r="P61" s="483"/>
      <c r="Q61" s="825"/>
      <c r="R61" s="820"/>
    </row>
    <row r="62" spans="2:18" ht="18" customHeight="1">
      <c r="B62" s="386"/>
      <c r="C62" s="161" t="s">
        <v>165</v>
      </c>
      <c r="D62" s="161" t="s">
        <v>165</v>
      </c>
      <c r="E62" s="149" t="s">
        <v>2328</v>
      </c>
      <c r="F62" s="823">
        <v>1</v>
      </c>
      <c r="G62" s="472">
        <f t="shared" si="0"/>
        <v>4</v>
      </c>
      <c r="H62" s="151">
        <v>2800</v>
      </c>
      <c r="I62" s="822">
        <f t="shared" si="3"/>
        <v>11200</v>
      </c>
      <c r="J62" s="824"/>
      <c r="K62" s="386" t="s">
        <v>2329</v>
      </c>
      <c r="L62" s="386" t="s">
        <v>2351</v>
      </c>
      <c r="M62" s="386"/>
      <c r="N62" s="485"/>
      <c r="O62" s="291"/>
      <c r="P62" s="483"/>
      <c r="Q62" s="825"/>
      <c r="R62" s="820"/>
    </row>
    <row r="63" spans="2:18" ht="18" customHeight="1">
      <c r="B63" s="386"/>
      <c r="C63" s="161" t="s">
        <v>165</v>
      </c>
      <c r="D63" s="161" t="s">
        <v>165</v>
      </c>
      <c r="E63" s="149" t="s">
        <v>2330</v>
      </c>
      <c r="F63" s="823">
        <v>1</v>
      </c>
      <c r="G63" s="472">
        <f t="shared" si="0"/>
        <v>4</v>
      </c>
      <c r="H63" s="151">
        <v>3500</v>
      </c>
      <c r="I63" s="822">
        <f t="shared" si="3"/>
        <v>14000</v>
      </c>
      <c r="J63" s="824"/>
      <c r="K63" s="386" t="s">
        <v>2331</v>
      </c>
      <c r="L63" s="386" t="s">
        <v>2351</v>
      </c>
      <c r="M63" s="386"/>
      <c r="N63" s="485"/>
      <c r="O63" s="291"/>
      <c r="P63" s="483"/>
      <c r="Q63" s="825"/>
      <c r="R63" s="820"/>
    </row>
    <row r="64" spans="2:18" ht="18" customHeight="1">
      <c r="B64" s="386"/>
      <c r="C64" s="161" t="s">
        <v>165</v>
      </c>
      <c r="D64" s="161" t="s">
        <v>165</v>
      </c>
      <c r="E64" s="149" t="s">
        <v>2332</v>
      </c>
      <c r="F64" s="823">
        <v>1</v>
      </c>
      <c r="G64" s="472">
        <f t="shared" si="0"/>
        <v>4</v>
      </c>
      <c r="H64" s="151">
        <v>1500</v>
      </c>
      <c r="I64" s="822">
        <f t="shared" si="3"/>
        <v>6000</v>
      </c>
      <c r="J64" s="824"/>
      <c r="K64" s="386" t="s">
        <v>2333</v>
      </c>
      <c r="L64" s="386" t="s">
        <v>2351</v>
      </c>
      <c r="M64" s="386"/>
      <c r="N64" s="485"/>
      <c r="O64" s="291"/>
      <c r="P64" s="483"/>
      <c r="Q64" s="825"/>
      <c r="R64" s="820"/>
    </row>
    <row r="65" spans="2:18" ht="18" customHeight="1">
      <c r="B65" s="386"/>
      <c r="C65" s="161" t="s">
        <v>165</v>
      </c>
      <c r="D65" s="161" t="s">
        <v>165</v>
      </c>
      <c r="E65" s="149" t="s">
        <v>2334</v>
      </c>
      <c r="F65" s="823">
        <v>1</v>
      </c>
      <c r="G65" s="472">
        <f t="shared" si="0"/>
        <v>4</v>
      </c>
      <c r="H65" s="151">
        <v>5900</v>
      </c>
      <c r="I65" s="822">
        <f t="shared" si="3"/>
        <v>23600</v>
      </c>
      <c r="J65" s="824"/>
      <c r="K65" s="386" t="s">
        <v>2335</v>
      </c>
      <c r="L65" s="386" t="s">
        <v>2351</v>
      </c>
      <c r="M65" s="386"/>
      <c r="N65" s="485"/>
      <c r="O65" s="291"/>
      <c r="P65" s="483"/>
      <c r="Q65" s="825"/>
      <c r="R65" s="820"/>
    </row>
    <row r="66" spans="2:18" ht="18" customHeight="1">
      <c r="B66" s="386"/>
      <c r="C66" s="161" t="s">
        <v>165</v>
      </c>
      <c r="D66" s="161" t="s">
        <v>165</v>
      </c>
      <c r="E66" s="149" t="s">
        <v>2336</v>
      </c>
      <c r="F66" s="823">
        <v>3</v>
      </c>
      <c r="G66" s="472">
        <f t="shared" si="0"/>
        <v>12</v>
      </c>
      <c r="H66" s="151">
        <v>80</v>
      </c>
      <c r="I66" s="822">
        <f t="shared" si="3"/>
        <v>960</v>
      </c>
      <c r="J66" s="824"/>
      <c r="K66" s="386" t="s">
        <v>2337</v>
      </c>
      <c r="L66" s="386" t="s">
        <v>2351</v>
      </c>
      <c r="M66" s="386"/>
      <c r="N66" s="485"/>
      <c r="O66" s="291"/>
      <c r="P66" s="483"/>
      <c r="Q66" s="825"/>
      <c r="R66" s="820"/>
    </row>
    <row r="67" spans="2:18" ht="18" customHeight="1">
      <c r="B67" s="386"/>
      <c r="C67" s="161" t="s">
        <v>165</v>
      </c>
      <c r="D67" s="161" t="s">
        <v>165</v>
      </c>
      <c r="E67" s="149" t="s">
        <v>2338</v>
      </c>
      <c r="F67" s="823">
        <v>4</v>
      </c>
      <c r="G67" s="472">
        <f t="shared" si="0"/>
        <v>16</v>
      </c>
      <c r="H67" s="151">
        <v>80</v>
      </c>
      <c r="I67" s="822">
        <f t="shared" si="3"/>
        <v>1280</v>
      </c>
      <c r="J67" s="824"/>
      <c r="K67" s="386" t="s">
        <v>2339</v>
      </c>
      <c r="L67" s="386" t="s">
        <v>2351</v>
      </c>
      <c r="M67" s="386"/>
      <c r="N67" s="485"/>
      <c r="O67" s="291"/>
      <c r="P67" s="483"/>
      <c r="Q67" s="825"/>
      <c r="R67" s="820"/>
    </row>
    <row r="68" spans="2:18" ht="18" customHeight="1">
      <c r="B68" s="386"/>
      <c r="C68" s="161" t="s">
        <v>165</v>
      </c>
      <c r="D68" s="161" t="s">
        <v>165</v>
      </c>
      <c r="E68" s="149" t="s">
        <v>2340</v>
      </c>
      <c r="F68" s="823">
        <v>1</v>
      </c>
      <c r="G68" s="472">
        <f t="shared" si="0"/>
        <v>4</v>
      </c>
      <c r="H68" s="151"/>
      <c r="I68" s="822"/>
      <c r="J68" s="824"/>
      <c r="K68" s="386" t="s">
        <v>2341</v>
      </c>
      <c r="L68" s="386" t="s">
        <v>2351</v>
      </c>
      <c r="M68" s="386"/>
      <c r="N68" s="485"/>
      <c r="O68" s="291"/>
      <c r="P68" s="483"/>
      <c r="Q68" s="825"/>
      <c r="R68" s="820"/>
    </row>
    <row r="69" spans="2:18" ht="18" customHeight="1">
      <c r="B69" s="386"/>
      <c r="C69" s="161" t="s">
        <v>165</v>
      </c>
      <c r="D69" s="161" t="s">
        <v>165</v>
      </c>
      <c r="E69" s="149" t="s">
        <v>2342</v>
      </c>
      <c r="F69" s="823">
        <v>1</v>
      </c>
      <c r="G69" s="472">
        <f t="shared" si="0"/>
        <v>4</v>
      </c>
      <c r="H69" s="151">
        <v>700</v>
      </c>
      <c r="I69" s="822">
        <f t="shared" si="3"/>
        <v>2800</v>
      </c>
      <c r="J69" s="824"/>
      <c r="K69" s="386" t="s">
        <v>350</v>
      </c>
      <c r="L69" s="386" t="s">
        <v>2351</v>
      </c>
      <c r="M69" s="386"/>
      <c r="N69" s="485"/>
      <c r="O69" s="291"/>
      <c r="P69" s="483"/>
      <c r="Q69" s="825"/>
      <c r="R69" s="820"/>
    </row>
    <row r="70" spans="2:18" ht="18" customHeight="1">
      <c r="B70" s="386"/>
      <c r="C70" s="161" t="s">
        <v>165</v>
      </c>
      <c r="D70" s="161" t="s">
        <v>165</v>
      </c>
      <c r="E70" s="149" t="s">
        <v>2342</v>
      </c>
      <c r="F70" s="823">
        <v>1</v>
      </c>
      <c r="G70" s="472">
        <f t="shared" si="0"/>
        <v>4</v>
      </c>
      <c r="H70" s="151">
        <v>32000</v>
      </c>
      <c r="I70" s="822">
        <f t="shared" si="3"/>
        <v>128000</v>
      </c>
      <c r="J70" s="824"/>
      <c r="K70" s="79" t="s">
        <v>2343</v>
      </c>
      <c r="L70" s="386" t="s">
        <v>2351</v>
      </c>
      <c r="M70" s="386"/>
      <c r="N70" s="485"/>
      <c r="O70" s="291"/>
      <c r="P70" s="483"/>
      <c r="Q70" s="825"/>
      <c r="R70" s="820"/>
    </row>
    <row r="71" spans="2:18" ht="18" customHeight="1">
      <c r="C71" s="826"/>
      <c r="D71" s="826"/>
      <c r="E71" s="137"/>
      <c r="F71" s="827"/>
      <c r="G71" s="827"/>
      <c r="H71" s="170"/>
      <c r="I71" s="170"/>
      <c r="J71" s="138"/>
      <c r="N71" s="171"/>
      <c r="Q71" s="139"/>
      <c r="R71" s="828"/>
    </row>
    <row r="72" spans="2:18" ht="18" customHeight="1">
      <c r="C72" s="826"/>
      <c r="D72" s="826"/>
      <c r="E72" s="137"/>
      <c r="F72" s="827"/>
      <c r="G72" s="827"/>
      <c r="H72" s="170"/>
      <c r="I72" s="170"/>
      <c r="J72" s="138"/>
      <c r="N72" s="171"/>
      <c r="Q72" s="139"/>
      <c r="R72" s="828"/>
    </row>
    <row r="73" spans="2:18" ht="18" customHeight="1">
      <c r="C73" s="826"/>
      <c r="D73" s="826"/>
      <c r="E73" s="137"/>
      <c r="F73" s="827"/>
      <c r="G73" s="827"/>
      <c r="H73" s="170"/>
      <c r="I73" s="170"/>
      <c r="J73" s="138"/>
      <c r="N73" s="171"/>
      <c r="Q73" s="139"/>
      <c r="R73" s="828"/>
    </row>
    <row r="74" spans="2:18" ht="18" customHeight="1">
      <c r="C74" s="826"/>
      <c r="D74" s="826"/>
      <c r="E74" s="137"/>
      <c r="F74" s="827"/>
      <c r="G74" s="827"/>
      <c r="H74" s="170"/>
      <c r="I74" s="170"/>
      <c r="J74" s="138"/>
      <c r="N74" s="171"/>
      <c r="Q74" s="139"/>
      <c r="R74" s="828"/>
    </row>
    <row r="75" spans="2:18" ht="18" customHeight="1">
      <c r="C75" s="826"/>
      <c r="D75" s="826"/>
      <c r="E75" s="137"/>
      <c r="F75" s="827"/>
      <c r="G75" s="827"/>
      <c r="H75" s="170"/>
      <c r="I75" s="170"/>
      <c r="J75" s="138"/>
      <c r="N75" s="171"/>
      <c r="Q75" s="139"/>
      <c r="R75" s="828"/>
    </row>
    <row r="76" spans="2:18" ht="18" customHeight="1">
      <c r="C76" s="826"/>
      <c r="D76" s="826"/>
      <c r="E76" s="137"/>
      <c r="F76" s="827"/>
      <c r="G76" s="827"/>
      <c r="H76" s="170"/>
      <c r="I76" s="170"/>
      <c r="J76" s="138"/>
      <c r="N76" s="171"/>
      <c r="Q76" s="139"/>
      <c r="R76" s="828"/>
    </row>
    <row r="77" spans="2:18" ht="18" customHeight="1">
      <c r="C77" s="826"/>
      <c r="D77" s="826"/>
      <c r="E77" s="137"/>
      <c r="F77" s="827"/>
      <c r="G77" s="827"/>
      <c r="H77" s="170"/>
      <c r="I77" s="170"/>
      <c r="J77" s="138"/>
      <c r="N77" s="171"/>
      <c r="Q77" s="139"/>
      <c r="R77" s="828"/>
    </row>
    <row r="78" spans="2:18" ht="18" customHeight="1">
      <c r="C78" s="826"/>
      <c r="D78" s="826"/>
      <c r="E78" s="137"/>
      <c r="F78" s="827"/>
      <c r="G78" s="827"/>
      <c r="H78" s="170"/>
      <c r="I78" s="170"/>
      <c r="J78" s="138"/>
      <c r="N78" s="171"/>
      <c r="Q78" s="139"/>
      <c r="R78" s="828"/>
    </row>
    <row r="79" spans="2:18" ht="18" customHeight="1">
      <c r="C79" s="826"/>
      <c r="D79" s="826"/>
      <c r="E79" s="137"/>
      <c r="F79" s="827"/>
      <c r="G79" s="827"/>
      <c r="H79" s="170"/>
      <c r="I79" s="170"/>
      <c r="J79" s="138"/>
      <c r="N79" s="171"/>
      <c r="Q79" s="139"/>
      <c r="R79" s="828"/>
    </row>
    <row r="80" spans="2:18" ht="18" customHeight="1">
      <c r="C80" s="826"/>
      <c r="D80" s="826"/>
      <c r="E80" s="137"/>
      <c r="F80" s="827"/>
      <c r="G80" s="827"/>
      <c r="H80" s="170"/>
      <c r="I80" s="170"/>
      <c r="J80" s="138"/>
      <c r="N80" s="171"/>
      <c r="Q80" s="139"/>
      <c r="R80" s="828"/>
    </row>
    <row r="81" spans="3:18" ht="18" customHeight="1">
      <c r="C81" s="826"/>
      <c r="D81" s="826"/>
      <c r="E81" s="137"/>
      <c r="F81" s="827"/>
      <c r="G81" s="827"/>
      <c r="H81" s="170"/>
      <c r="I81" s="170"/>
      <c r="J81" s="138"/>
      <c r="N81" s="171"/>
      <c r="Q81" s="139"/>
      <c r="R81" s="828"/>
    </row>
    <row r="82" spans="3:18" ht="18" customHeight="1">
      <c r="C82" s="826"/>
      <c r="D82" s="826"/>
      <c r="E82" s="137"/>
      <c r="F82" s="827"/>
      <c r="G82" s="827"/>
      <c r="H82" s="170"/>
      <c r="I82" s="170"/>
      <c r="J82" s="138"/>
      <c r="N82" s="171"/>
      <c r="Q82" s="139"/>
      <c r="R82" s="828"/>
    </row>
    <row r="83" spans="3:18" ht="18" customHeight="1">
      <c r="C83" s="826"/>
      <c r="D83" s="826"/>
      <c r="E83" s="137"/>
      <c r="F83" s="827"/>
      <c r="G83" s="827"/>
      <c r="H83" s="170"/>
      <c r="I83" s="170"/>
      <c r="J83" s="138"/>
      <c r="N83" s="171"/>
      <c r="Q83" s="139"/>
      <c r="R83" s="828"/>
    </row>
    <row r="84" spans="3:18" ht="18" customHeight="1">
      <c r="C84" s="826"/>
      <c r="D84" s="826"/>
      <c r="E84" s="137"/>
      <c r="F84" s="827"/>
      <c r="G84" s="827"/>
      <c r="H84" s="170"/>
      <c r="I84" s="170"/>
      <c r="J84" s="138"/>
      <c r="N84" s="171"/>
      <c r="Q84" s="139"/>
      <c r="R84" s="828"/>
    </row>
    <row r="85" spans="3:18" ht="18" customHeight="1">
      <c r="C85" s="826"/>
      <c r="D85" s="826"/>
      <c r="E85" s="137"/>
      <c r="F85" s="827"/>
      <c r="G85" s="827"/>
      <c r="H85" s="170"/>
      <c r="I85" s="170"/>
      <c r="J85" s="138"/>
      <c r="N85" s="171"/>
      <c r="Q85" s="139"/>
      <c r="R85" s="828"/>
    </row>
    <row r="86" spans="3:18" ht="18" customHeight="1">
      <c r="C86" s="826"/>
      <c r="D86" s="826"/>
      <c r="E86" s="137"/>
      <c r="F86" s="827"/>
      <c r="G86" s="827"/>
      <c r="H86" s="170"/>
      <c r="I86" s="170"/>
      <c r="J86" s="138"/>
      <c r="N86" s="171"/>
      <c r="Q86" s="139"/>
      <c r="R86" s="828"/>
    </row>
    <row r="87" spans="3:18" ht="18" customHeight="1">
      <c r="C87" s="826"/>
      <c r="D87" s="826"/>
      <c r="E87" s="137"/>
      <c r="F87" s="827"/>
      <c r="G87" s="827"/>
      <c r="H87" s="170"/>
      <c r="I87" s="170"/>
      <c r="J87" s="138"/>
      <c r="N87" s="171"/>
      <c r="Q87" s="139"/>
      <c r="R87" s="828"/>
    </row>
    <row r="88" spans="3:18" ht="18" customHeight="1">
      <c r="C88" s="826"/>
      <c r="D88" s="826"/>
      <c r="E88" s="137"/>
      <c r="F88" s="827"/>
      <c r="G88" s="827"/>
      <c r="H88" s="170"/>
      <c r="I88" s="170"/>
      <c r="J88" s="138"/>
      <c r="N88" s="171"/>
      <c r="Q88" s="139"/>
      <c r="R88" s="828"/>
    </row>
    <row r="89" spans="3:18" ht="18" customHeight="1">
      <c r="C89" s="826"/>
      <c r="D89" s="826"/>
      <c r="E89" s="137"/>
      <c r="F89" s="827"/>
      <c r="G89" s="827"/>
      <c r="H89" s="170"/>
      <c r="I89" s="170"/>
      <c r="J89" s="138"/>
      <c r="N89" s="171"/>
      <c r="Q89" s="139"/>
      <c r="R89" s="828"/>
    </row>
    <row r="90" spans="3:18" ht="18" customHeight="1">
      <c r="C90" s="826"/>
      <c r="D90" s="826"/>
      <c r="E90" s="137"/>
      <c r="F90" s="827"/>
      <c r="G90" s="827"/>
      <c r="H90" s="170"/>
      <c r="I90" s="170"/>
      <c r="J90" s="138"/>
      <c r="N90" s="171"/>
      <c r="Q90" s="139"/>
      <c r="R90" s="828"/>
    </row>
    <row r="91" spans="3:18" ht="18" customHeight="1">
      <c r="C91" s="826"/>
      <c r="D91" s="826"/>
      <c r="E91" s="137"/>
      <c r="F91" s="827"/>
      <c r="G91" s="827"/>
      <c r="H91" s="170"/>
      <c r="I91" s="170"/>
      <c r="J91" s="138"/>
      <c r="N91" s="171"/>
      <c r="Q91" s="139"/>
      <c r="R91" s="828"/>
    </row>
    <row r="92" spans="3:18" ht="18" customHeight="1">
      <c r="C92" s="826"/>
      <c r="D92" s="826"/>
      <c r="E92" s="137"/>
      <c r="F92" s="827"/>
      <c r="G92" s="827"/>
      <c r="H92" s="170"/>
      <c r="I92" s="170"/>
      <c r="J92" s="138"/>
      <c r="N92" s="171"/>
      <c r="Q92" s="139"/>
      <c r="R92" s="828"/>
    </row>
    <row r="93" spans="3:18" ht="18" customHeight="1">
      <c r="C93" s="826"/>
      <c r="D93" s="826"/>
      <c r="E93" s="137"/>
      <c r="F93" s="827"/>
      <c r="G93" s="827"/>
      <c r="H93" s="170"/>
      <c r="I93" s="170"/>
      <c r="J93" s="138"/>
      <c r="N93" s="171"/>
      <c r="Q93" s="139"/>
      <c r="R93" s="828"/>
    </row>
    <row r="94" spans="3:18" ht="18" customHeight="1">
      <c r="C94" s="826"/>
      <c r="D94" s="826"/>
      <c r="E94" s="137"/>
      <c r="F94" s="827"/>
      <c r="G94" s="827"/>
      <c r="H94" s="170"/>
      <c r="I94" s="170"/>
      <c r="J94" s="138"/>
      <c r="N94" s="171"/>
      <c r="Q94" s="139"/>
      <c r="R94" s="828"/>
    </row>
    <row r="95" spans="3:18" ht="18" customHeight="1">
      <c r="C95" s="826"/>
      <c r="D95" s="826"/>
      <c r="E95" s="137"/>
      <c r="F95" s="827"/>
      <c r="G95" s="827"/>
      <c r="H95" s="170"/>
      <c r="I95" s="170"/>
      <c r="J95" s="138"/>
      <c r="N95" s="171"/>
      <c r="Q95" s="139"/>
      <c r="R95" s="828"/>
    </row>
    <row r="96" spans="3:18" ht="18" customHeight="1">
      <c r="C96" s="826"/>
      <c r="D96" s="826"/>
      <c r="E96" s="137"/>
      <c r="F96" s="827"/>
      <c r="G96" s="827"/>
      <c r="H96" s="170"/>
      <c r="I96" s="170"/>
      <c r="J96" s="138"/>
      <c r="N96" s="171"/>
      <c r="Q96" s="139"/>
      <c r="R96" s="828"/>
    </row>
    <row r="97" spans="3:18" ht="18" customHeight="1">
      <c r="C97" s="826"/>
      <c r="D97" s="826"/>
      <c r="E97" s="137"/>
      <c r="F97" s="827"/>
      <c r="G97" s="827"/>
      <c r="H97" s="170"/>
      <c r="I97" s="170"/>
      <c r="J97" s="138"/>
      <c r="N97" s="171"/>
      <c r="Q97" s="139"/>
      <c r="R97" s="828"/>
    </row>
    <row r="98" spans="3:18" ht="18" customHeight="1">
      <c r="C98" s="826"/>
      <c r="D98" s="826"/>
      <c r="E98" s="137"/>
      <c r="F98" s="827"/>
      <c r="G98" s="827"/>
      <c r="H98" s="170"/>
      <c r="I98" s="170"/>
      <c r="J98" s="138"/>
      <c r="N98" s="171"/>
      <c r="Q98" s="139"/>
      <c r="R98" s="828"/>
    </row>
    <row r="99" spans="3:18" ht="18" customHeight="1">
      <c r="C99" s="826"/>
      <c r="D99" s="826"/>
      <c r="E99" s="137"/>
      <c r="F99" s="827"/>
      <c r="G99" s="827"/>
      <c r="H99" s="170"/>
      <c r="I99" s="170"/>
      <c r="J99" s="138"/>
      <c r="N99" s="171"/>
      <c r="Q99" s="139"/>
      <c r="R99" s="828"/>
    </row>
    <row r="100" spans="3:18" ht="18" customHeight="1">
      <c r="C100" s="826"/>
      <c r="D100" s="826"/>
      <c r="E100" s="137"/>
      <c r="F100" s="827"/>
      <c r="G100" s="827"/>
      <c r="H100" s="170"/>
      <c r="I100" s="170"/>
      <c r="J100" s="138"/>
      <c r="N100" s="171"/>
      <c r="Q100" s="139"/>
      <c r="R100" s="828"/>
    </row>
    <row r="101" spans="3:18" ht="18" customHeight="1">
      <c r="C101" s="826"/>
      <c r="D101" s="826"/>
      <c r="E101" s="137"/>
      <c r="F101" s="827"/>
      <c r="G101" s="827"/>
      <c r="H101" s="170"/>
      <c r="I101" s="170"/>
      <c r="J101" s="138"/>
      <c r="N101" s="171"/>
      <c r="Q101" s="139"/>
      <c r="R101" s="828"/>
    </row>
    <row r="102" spans="3:18" ht="18" customHeight="1">
      <c r="C102" s="826"/>
      <c r="D102" s="826"/>
      <c r="E102" s="137"/>
      <c r="F102" s="827"/>
      <c r="G102" s="827"/>
      <c r="H102" s="170"/>
      <c r="I102" s="170"/>
      <c r="J102" s="138"/>
      <c r="N102" s="171"/>
      <c r="Q102" s="139"/>
      <c r="R102" s="828"/>
    </row>
    <row r="103" spans="3:18" ht="18" customHeight="1">
      <c r="C103" s="826"/>
      <c r="D103" s="826"/>
      <c r="E103" s="137"/>
      <c r="F103" s="827"/>
      <c r="G103" s="827"/>
      <c r="H103" s="170"/>
      <c r="I103" s="170"/>
      <c r="J103" s="138"/>
      <c r="N103" s="171"/>
      <c r="Q103" s="139"/>
      <c r="R103" s="828"/>
    </row>
    <row r="104" spans="3:18" ht="18" customHeight="1">
      <c r="C104" s="826"/>
      <c r="D104" s="826"/>
      <c r="E104" s="137"/>
      <c r="F104" s="827"/>
      <c r="G104" s="827"/>
      <c r="H104" s="170"/>
      <c r="I104" s="170"/>
      <c r="J104" s="138"/>
      <c r="N104" s="171"/>
      <c r="Q104" s="139"/>
      <c r="R104" s="828"/>
    </row>
    <row r="105" spans="3:18" ht="18" customHeight="1">
      <c r="C105" s="826"/>
      <c r="D105" s="826"/>
      <c r="E105" s="137"/>
      <c r="F105" s="827"/>
      <c r="G105" s="827"/>
      <c r="H105" s="170"/>
      <c r="I105" s="170"/>
      <c r="J105" s="138"/>
      <c r="N105" s="171"/>
      <c r="Q105" s="139"/>
      <c r="R105" s="828"/>
    </row>
    <row r="106" spans="3:18" ht="18" customHeight="1">
      <c r="C106" s="826"/>
      <c r="D106" s="826"/>
      <c r="E106" s="137"/>
      <c r="F106" s="827"/>
      <c r="G106" s="827"/>
      <c r="H106" s="170"/>
      <c r="I106" s="170"/>
      <c r="J106" s="138"/>
      <c r="N106" s="171"/>
      <c r="Q106" s="139"/>
      <c r="R106" s="828"/>
    </row>
    <row r="107" spans="3:18" ht="18" customHeight="1">
      <c r="C107" s="826"/>
      <c r="D107" s="826"/>
      <c r="E107" s="137"/>
      <c r="F107" s="827"/>
      <c r="G107" s="827"/>
      <c r="H107" s="170"/>
      <c r="I107" s="170"/>
      <c r="J107" s="138"/>
      <c r="N107" s="171"/>
      <c r="Q107" s="139"/>
      <c r="R107" s="828"/>
    </row>
    <row r="108" spans="3:18" ht="18" customHeight="1">
      <c r="C108" s="826"/>
      <c r="D108" s="826"/>
      <c r="E108" s="137"/>
      <c r="F108" s="827"/>
      <c r="G108" s="827"/>
      <c r="H108" s="170"/>
      <c r="I108" s="170"/>
      <c r="J108" s="138"/>
      <c r="N108" s="171"/>
      <c r="Q108" s="139"/>
      <c r="R108" s="828"/>
    </row>
    <row r="109" spans="3:18" ht="18" customHeight="1">
      <c r="C109" s="826"/>
      <c r="D109" s="826"/>
      <c r="E109" s="137"/>
      <c r="F109" s="827"/>
      <c r="G109" s="827"/>
      <c r="H109" s="170"/>
      <c r="I109" s="170"/>
      <c r="J109" s="138"/>
      <c r="N109" s="171"/>
      <c r="Q109" s="139"/>
      <c r="R109" s="828"/>
    </row>
    <row r="110" spans="3:18" ht="18" customHeight="1">
      <c r="C110" s="826"/>
      <c r="D110" s="826"/>
      <c r="E110" s="137"/>
      <c r="F110" s="827"/>
      <c r="G110" s="827"/>
      <c r="H110" s="170"/>
      <c r="I110" s="170"/>
      <c r="J110" s="138"/>
      <c r="N110" s="171"/>
      <c r="Q110" s="139"/>
      <c r="R110" s="828"/>
    </row>
    <row r="111" spans="3:18" ht="18" customHeight="1">
      <c r="C111" s="826"/>
      <c r="D111" s="826"/>
      <c r="E111" s="137"/>
      <c r="F111" s="827"/>
      <c r="G111" s="827"/>
      <c r="H111" s="170"/>
      <c r="I111" s="170"/>
      <c r="J111" s="138"/>
      <c r="N111" s="171"/>
      <c r="Q111" s="139"/>
      <c r="R111" s="828"/>
    </row>
    <row r="112" spans="3:18" ht="18" customHeight="1">
      <c r="C112" s="826"/>
      <c r="D112" s="826"/>
      <c r="E112" s="137"/>
      <c r="F112" s="827"/>
      <c r="G112" s="827"/>
      <c r="H112" s="170"/>
      <c r="I112" s="170"/>
      <c r="J112" s="138"/>
      <c r="N112" s="171"/>
      <c r="Q112" s="139"/>
      <c r="R112" s="828"/>
    </row>
    <row r="113" spans="3:18" ht="18" customHeight="1">
      <c r="C113" s="826"/>
      <c r="D113" s="826"/>
      <c r="E113" s="137"/>
      <c r="F113" s="827"/>
      <c r="G113" s="827"/>
      <c r="H113" s="170"/>
      <c r="I113" s="170"/>
      <c r="J113" s="138"/>
      <c r="N113" s="171"/>
      <c r="Q113" s="139"/>
      <c r="R113" s="828"/>
    </row>
    <row r="114" spans="3:18" ht="18" customHeight="1">
      <c r="C114" s="826"/>
      <c r="D114" s="826"/>
      <c r="E114" s="137"/>
      <c r="F114" s="827"/>
      <c r="G114" s="827"/>
      <c r="H114" s="170"/>
      <c r="I114" s="170"/>
      <c r="J114" s="138"/>
      <c r="N114" s="171"/>
      <c r="Q114" s="139"/>
      <c r="R114" s="828"/>
    </row>
    <row r="115" spans="3:18" ht="18" customHeight="1">
      <c r="C115" s="826"/>
      <c r="D115" s="826"/>
      <c r="E115" s="137"/>
      <c r="F115" s="827"/>
      <c r="G115" s="827"/>
      <c r="H115" s="170"/>
      <c r="I115" s="170"/>
      <c r="J115" s="138"/>
      <c r="N115" s="171"/>
      <c r="Q115" s="139"/>
      <c r="R115" s="828"/>
    </row>
    <row r="116" spans="3:18" ht="18" customHeight="1">
      <c r="C116" s="826"/>
      <c r="D116" s="826"/>
      <c r="E116" s="137"/>
      <c r="F116" s="827"/>
      <c r="G116" s="827"/>
      <c r="H116" s="170"/>
      <c r="I116" s="170"/>
      <c r="J116" s="138"/>
      <c r="N116" s="171"/>
      <c r="Q116" s="139"/>
      <c r="R116" s="828"/>
    </row>
    <row r="117" spans="3:18" ht="18" customHeight="1">
      <c r="C117" s="826"/>
      <c r="D117" s="826"/>
      <c r="E117" s="137"/>
      <c r="F117" s="827"/>
      <c r="G117" s="827"/>
      <c r="H117" s="170"/>
      <c r="I117" s="170"/>
      <c r="J117" s="138"/>
      <c r="N117" s="171"/>
      <c r="Q117" s="139"/>
      <c r="R117" s="828"/>
    </row>
    <row r="118" spans="3:18" ht="18" customHeight="1">
      <c r="C118" s="826"/>
      <c r="D118" s="826"/>
      <c r="E118" s="137"/>
      <c r="F118" s="827"/>
      <c r="G118" s="827"/>
      <c r="H118" s="170"/>
      <c r="I118" s="170"/>
      <c r="J118" s="138"/>
      <c r="N118" s="171"/>
      <c r="Q118" s="139"/>
      <c r="R118" s="828"/>
    </row>
    <row r="119" spans="3:18" ht="18" customHeight="1">
      <c r="C119" s="826"/>
      <c r="D119" s="826"/>
      <c r="E119" s="137"/>
      <c r="F119" s="827"/>
      <c r="G119" s="827"/>
      <c r="H119" s="170"/>
      <c r="I119" s="170"/>
      <c r="J119" s="138"/>
      <c r="N119" s="171"/>
      <c r="Q119" s="139"/>
      <c r="R119" s="828"/>
    </row>
    <row r="120" spans="3:18" ht="18" customHeight="1">
      <c r="C120" s="826"/>
      <c r="D120" s="826"/>
      <c r="E120" s="137"/>
      <c r="F120" s="827"/>
      <c r="G120" s="827"/>
      <c r="H120" s="170"/>
      <c r="I120" s="170"/>
      <c r="J120" s="138"/>
      <c r="N120" s="171"/>
      <c r="Q120" s="139"/>
      <c r="R120" s="828"/>
    </row>
    <row r="121" spans="3:18" ht="18" customHeight="1">
      <c r="C121" s="826"/>
      <c r="D121" s="826"/>
      <c r="E121" s="137"/>
      <c r="F121" s="827"/>
      <c r="G121" s="827"/>
      <c r="H121" s="170"/>
      <c r="I121" s="170"/>
      <c r="J121" s="138"/>
      <c r="N121" s="171"/>
      <c r="Q121" s="139"/>
      <c r="R121" s="828"/>
    </row>
    <row r="122" spans="3:18" ht="18" customHeight="1">
      <c r="C122" s="826"/>
      <c r="D122" s="826"/>
      <c r="E122" s="137"/>
      <c r="F122" s="827"/>
      <c r="G122" s="827"/>
      <c r="H122" s="170"/>
      <c r="I122" s="170"/>
      <c r="J122" s="138"/>
      <c r="N122" s="171"/>
      <c r="Q122" s="139"/>
      <c r="R122" s="828"/>
    </row>
    <row r="123" spans="3:18" ht="18" customHeight="1">
      <c r="C123" s="826"/>
      <c r="D123" s="826"/>
      <c r="E123" s="137"/>
      <c r="F123" s="827"/>
      <c r="G123" s="827"/>
      <c r="H123" s="170"/>
      <c r="I123" s="170"/>
      <c r="J123" s="138"/>
      <c r="N123" s="171"/>
      <c r="Q123" s="139"/>
      <c r="R123" s="828"/>
    </row>
    <row r="124" spans="3:18" ht="18" customHeight="1">
      <c r="C124" s="826"/>
      <c r="D124" s="826"/>
      <c r="E124" s="137"/>
      <c r="F124" s="827"/>
      <c r="G124" s="827"/>
      <c r="H124" s="170"/>
      <c r="I124" s="170"/>
      <c r="J124" s="138"/>
      <c r="N124" s="171"/>
      <c r="Q124" s="139"/>
      <c r="R124" s="828"/>
    </row>
    <row r="125" spans="3:18" ht="18" customHeight="1">
      <c r="C125" s="826"/>
      <c r="D125" s="826"/>
      <c r="E125" s="137"/>
      <c r="F125" s="827"/>
      <c r="G125" s="827"/>
      <c r="H125" s="170"/>
      <c r="I125" s="170"/>
      <c r="J125" s="138"/>
      <c r="N125" s="171"/>
      <c r="Q125" s="139"/>
      <c r="R125" s="828"/>
    </row>
    <row r="126" spans="3:18" ht="18" customHeight="1">
      <c r="C126" s="826"/>
      <c r="D126" s="826"/>
      <c r="E126" s="137"/>
      <c r="F126" s="827"/>
      <c r="G126" s="827"/>
      <c r="H126" s="170"/>
      <c r="I126" s="170"/>
      <c r="J126" s="138"/>
      <c r="N126" s="171"/>
      <c r="Q126" s="139"/>
      <c r="R126" s="828"/>
    </row>
    <row r="127" spans="3:18" ht="18" customHeight="1">
      <c r="C127" s="826"/>
      <c r="D127" s="826"/>
      <c r="E127" s="137"/>
      <c r="F127" s="827"/>
      <c r="G127" s="827"/>
      <c r="H127" s="170"/>
      <c r="I127" s="170"/>
      <c r="J127" s="138"/>
      <c r="N127" s="171"/>
      <c r="Q127" s="139"/>
      <c r="R127" s="828"/>
    </row>
    <row r="128" spans="3:18" ht="18" customHeight="1">
      <c r="C128" s="826"/>
      <c r="D128" s="826"/>
      <c r="E128" s="137"/>
      <c r="F128" s="827"/>
      <c r="G128" s="827"/>
      <c r="H128" s="170"/>
      <c r="I128" s="170"/>
      <c r="J128" s="138"/>
      <c r="N128" s="171"/>
      <c r="Q128" s="139"/>
      <c r="R128" s="828"/>
    </row>
    <row r="129" spans="3:18" ht="18" customHeight="1">
      <c r="C129" s="826"/>
      <c r="D129" s="826"/>
      <c r="E129" s="137"/>
      <c r="F129" s="827"/>
      <c r="G129" s="827"/>
      <c r="H129" s="170"/>
      <c r="I129" s="170"/>
      <c r="J129" s="138"/>
      <c r="N129" s="171"/>
      <c r="Q129" s="139"/>
      <c r="R129" s="828"/>
    </row>
    <row r="130" spans="3:18" ht="18" customHeight="1">
      <c r="C130" s="826"/>
      <c r="D130" s="826"/>
      <c r="E130" s="137"/>
      <c r="F130" s="827"/>
      <c r="G130" s="827"/>
      <c r="H130" s="170"/>
      <c r="I130" s="170"/>
      <c r="J130" s="138"/>
      <c r="N130" s="171"/>
      <c r="Q130" s="139"/>
      <c r="R130" s="828"/>
    </row>
    <row r="131" spans="3:18" ht="18" customHeight="1">
      <c r="C131" s="826"/>
      <c r="D131" s="826"/>
      <c r="E131" s="137"/>
      <c r="F131" s="827"/>
      <c r="G131" s="827"/>
      <c r="H131" s="170"/>
      <c r="I131" s="170"/>
      <c r="J131" s="138"/>
      <c r="N131" s="171"/>
      <c r="Q131" s="139"/>
      <c r="R131" s="828"/>
    </row>
    <row r="132" spans="3:18" ht="18" customHeight="1">
      <c r="C132" s="826"/>
      <c r="D132" s="826"/>
      <c r="E132" s="137"/>
      <c r="F132" s="827"/>
      <c r="G132" s="827"/>
      <c r="H132" s="170"/>
      <c r="I132" s="170"/>
      <c r="J132" s="138"/>
      <c r="N132" s="171"/>
      <c r="Q132" s="139"/>
      <c r="R132" s="828"/>
    </row>
    <row r="133" spans="3:18" ht="18" customHeight="1">
      <c r="C133" s="826"/>
      <c r="D133" s="826"/>
      <c r="E133" s="137"/>
      <c r="F133" s="827"/>
      <c r="G133" s="827"/>
      <c r="H133" s="170"/>
      <c r="I133" s="170"/>
      <c r="J133" s="138"/>
      <c r="N133" s="171"/>
      <c r="Q133" s="139"/>
      <c r="R133" s="828"/>
    </row>
    <row r="134" spans="3:18" ht="18" customHeight="1">
      <c r="C134" s="826"/>
      <c r="D134" s="826"/>
      <c r="E134" s="137"/>
      <c r="F134" s="827"/>
      <c r="G134" s="827"/>
      <c r="H134" s="170"/>
      <c r="I134" s="170"/>
      <c r="J134" s="138"/>
      <c r="N134" s="171"/>
      <c r="Q134" s="139"/>
      <c r="R134" s="828"/>
    </row>
    <row r="135" spans="3:18" ht="18" customHeight="1">
      <c r="C135" s="826"/>
      <c r="D135" s="826"/>
      <c r="E135" s="137"/>
      <c r="F135" s="827"/>
      <c r="G135" s="827"/>
      <c r="H135" s="170"/>
      <c r="I135" s="170"/>
      <c r="J135" s="138"/>
      <c r="N135" s="171"/>
      <c r="Q135" s="139"/>
      <c r="R135" s="828"/>
    </row>
    <row r="136" spans="3:18" ht="18" customHeight="1">
      <c r="C136" s="826"/>
      <c r="D136" s="826"/>
      <c r="E136" s="137"/>
      <c r="F136" s="827"/>
      <c r="G136" s="827"/>
      <c r="H136" s="170"/>
      <c r="I136" s="170"/>
      <c r="J136" s="138"/>
      <c r="N136" s="171"/>
      <c r="Q136" s="139"/>
      <c r="R136" s="828"/>
    </row>
    <row r="137" spans="3:18" ht="18" customHeight="1">
      <c r="C137" s="826"/>
      <c r="D137" s="826"/>
      <c r="E137" s="137"/>
      <c r="F137" s="827"/>
      <c r="G137" s="827"/>
      <c r="H137" s="170"/>
      <c r="I137" s="170"/>
      <c r="J137" s="138"/>
      <c r="N137" s="171"/>
      <c r="Q137" s="139"/>
      <c r="R137" s="828"/>
    </row>
    <row r="138" spans="3:18" ht="18" customHeight="1">
      <c r="C138" s="826"/>
      <c r="D138" s="826"/>
      <c r="E138" s="137"/>
      <c r="F138" s="827"/>
      <c r="G138" s="827"/>
      <c r="H138" s="170"/>
      <c r="I138" s="170"/>
      <c r="J138" s="138"/>
      <c r="N138" s="171"/>
      <c r="Q138" s="139"/>
      <c r="R138" s="828"/>
    </row>
    <row r="139" spans="3:18" ht="18" customHeight="1">
      <c r="C139" s="826"/>
      <c r="D139" s="826"/>
      <c r="E139" s="137"/>
      <c r="F139" s="827"/>
      <c r="G139" s="827"/>
      <c r="H139" s="170"/>
      <c r="I139" s="170"/>
      <c r="J139" s="138"/>
      <c r="N139" s="171"/>
      <c r="Q139" s="139"/>
      <c r="R139" s="828"/>
    </row>
    <row r="140" spans="3:18" ht="18" customHeight="1">
      <c r="C140" s="826"/>
      <c r="D140" s="826"/>
      <c r="E140" s="137"/>
      <c r="F140" s="827"/>
      <c r="G140" s="827"/>
      <c r="H140" s="170"/>
      <c r="I140" s="170"/>
      <c r="J140" s="138"/>
      <c r="N140" s="171"/>
      <c r="Q140" s="139"/>
      <c r="R140" s="828"/>
    </row>
    <row r="141" spans="3:18" ht="18" customHeight="1">
      <c r="C141" s="826"/>
      <c r="D141" s="826"/>
      <c r="E141" s="137"/>
      <c r="F141" s="827"/>
      <c r="G141" s="827"/>
      <c r="H141" s="170"/>
      <c r="I141" s="170"/>
      <c r="J141" s="138"/>
      <c r="N141" s="171"/>
      <c r="Q141" s="139"/>
      <c r="R141" s="828"/>
    </row>
    <row r="142" spans="3:18" ht="18" customHeight="1">
      <c r="F142" s="827"/>
      <c r="G142" s="827"/>
      <c r="N142" s="137"/>
      <c r="R142" s="377"/>
    </row>
    <row r="143" spans="3:18">
      <c r="R143" s="377"/>
    </row>
    <row r="144" spans="3:18">
      <c r="R144" s="377"/>
    </row>
    <row r="145" spans="18:18">
      <c r="R145" s="377"/>
    </row>
    <row r="146" spans="18:18">
      <c r="R146" s="377"/>
    </row>
    <row r="147" spans="18:18">
      <c r="R147" s="377"/>
    </row>
    <row r="148" spans="18:18">
      <c r="R148" s="377"/>
    </row>
    <row r="149" spans="18:18">
      <c r="R149" s="377"/>
    </row>
    <row r="150" spans="18:18">
      <c r="R150" s="377"/>
    </row>
    <row r="151" spans="18:18">
      <c r="R151" s="377"/>
    </row>
    <row r="152" spans="18:18">
      <c r="R152" s="377"/>
    </row>
    <row r="153" spans="18:18">
      <c r="R153" s="377"/>
    </row>
    <row r="154" spans="18:18">
      <c r="R154" s="377"/>
    </row>
    <row r="161" spans="5:12" ht="12.75" customHeight="1">
      <c r="E161" s="3"/>
      <c r="H161" s="98"/>
      <c r="I161" s="98"/>
      <c r="L161" s="3"/>
    </row>
    <row r="162" spans="5:12" ht="18.75">
      <c r="F162" s="811"/>
      <c r="G162" s="811"/>
    </row>
  </sheetData>
  <autoFilter ref="B10:P160" xr:uid="{71CBBAFC-5E81-453E-849D-D753913B5271}"/>
  <mergeCells count="10">
    <mergeCell ref="B7:D7"/>
    <mergeCell ref="H7:J7"/>
    <mergeCell ref="B8:D8"/>
    <mergeCell ref="B2:D2"/>
    <mergeCell ref="H2:J2"/>
    <mergeCell ref="B4:D4"/>
    <mergeCell ref="H4:J4"/>
    <mergeCell ref="B5:D5"/>
    <mergeCell ref="B6:D6"/>
    <mergeCell ref="H6:J6"/>
  </mergeCells>
  <phoneticPr fontId="3"/>
  <pageMargins left="0.70866141732283472" right="0.70866141732283472" top="0.74803149606299213" bottom="0.74803149606299213" header="0.31496062992125984" footer="0.31496062992125984"/>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5F42-601D-4895-9F28-2DB72A59B810}">
  <dimension ref="B2:R15"/>
  <sheetViews>
    <sheetView zoomScale="85" zoomScaleNormal="85" workbookViewId="0">
      <pane xSplit="10" ySplit="8" topLeftCell="K9" activePane="bottomRight" state="frozen"/>
      <selection pane="topRight" activeCell="K1" sqref="K1"/>
      <selection pane="bottomLeft" activeCell="A9" sqref="A9"/>
      <selection pane="bottomRight" activeCell="R32" sqref="R32"/>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10" customWidth="1"/>
    <col min="16" max="16" width="14.5" style="67" customWidth="1"/>
    <col min="17" max="17" width="15.625" style="68" customWidth="1"/>
    <col min="18" max="18" width="15.5" style="3" customWidth="1"/>
    <col min="19"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274" width="15.5" style="3" customWidth="1"/>
    <col min="275"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530" width="15.5" style="3" customWidth="1"/>
    <col min="531"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786" width="15.5" style="3" customWidth="1"/>
    <col min="787"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042" width="15.5" style="3" customWidth="1"/>
    <col min="1043"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298" width="15.5" style="3" customWidth="1"/>
    <col min="1299"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554" width="15.5" style="3" customWidth="1"/>
    <col min="1555"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1810" width="15.5" style="3" customWidth="1"/>
    <col min="1811"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066" width="15.5" style="3" customWidth="1"/>
    <col min="2067"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322" width="15.5" style="3" customWidth="1"/>
    <col min="2323"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578" width="15.5" style="3" customWidth="1"/>
    <col min="2579"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2834" width="15.5" style="3" customWidth="1"/>
    <col min="2835"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090" width="15.5" style="3" customWidth="1"/>
    <col min="3091"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346" width="15.5" style="3" customWidth="1"/>
    <col min="3347"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602" width="15.5" style="3" customWidth="1"/>
    <col min="3603"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3858" width="15.5" style="3" customWidth="1"/>
    <col min="3859"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114" width="15.5" style="3" customWidth="1"/>
    <col min="4115"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370" width="15.5" style="3" customWidth="1"/>
    <col min="4371"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626" width="15.5" style="3" customWidth="1"/>
    <col min="4627"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4882" width="15.5" style="3" customWidth="1"/>
    <col min="4883"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138" width="15.5" style="3" customWidth="1"/>
    <col min="5139"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394" width="15.5" style="3" customWidth="1"/>
    <col min="5395"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650" width="15.5" style="3" customWidth="1"/>
    <col min="5651"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5906" width="15.5" style="3" customWidth="1"/>
    <col min="5907"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162" width="15.5" style="3" customWidth="1"/>
    <col min="6163"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418" width="15.5" style="3" customWidth="1"/>
    <col min="6419"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674" width="15.5" style="3" customWidth="1"/>
    <col min="6675"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6930" width="15.5" style="3" customWidth="1"/>
    <col min="6931"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186" width="15.5" style="3" customWidth="1"/>
    <col min="7187"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442" width="15.5" style="3" customWidth="1"/>
    <col min="7443"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698" width="15.5" style="3" customWidth="1"/>
    <col min="7699"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7954" width="15.5" style="3" customWidth="1"/>
    <col min="7955"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210" width="15.5" style="3" customWidth="1"/>
    <col min="8211"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466" width="15.5" style="3" customWidth="1"/>
    <col min="8467"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722" width="15.5" style="3" customWidth="1"/>
    <col min="8723"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8978" width="15.5" style="3" customWidth="1"/>
    <col min="8979"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234" width="15.5" style="3" customWidth="1"/>
    <col min="9235"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490" width="15.5" style="3" customWidth="1"/>
    <col min="9491"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746" width="15.5" style="3" customWidth="1"/>
    <col min="9747"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002" width="15.5" style="3" customWidth="1"/>
    <col min="10003"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258" width="15.5" style="3" customWidth="1"/>
    <col min="10259"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514" width="15.5" style="3" customWidth="1"/>
    <col min="10515"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0770" width="15.5" style="3" customWidth="1"/>
    <col min="10771"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026" width="15.5" style="3" customWidth="1"/>
    <col min="11027"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282" width="15.5" style="3" customWidth="1"/>
    <col min="11283"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538" width="15.5" style="3" customWidth="1"/>
    <col min="11539"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1794" width="15.5" style="3" customWidth="1"/>
    <col min="11795"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050" width="15.5" style="3" customWidth="1"/>
    <col min="12051"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306" width="15.5" style="3" customWidth="1"/>
    <col min="12307"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562" width="15.5" style="3" customWidth="1"/>
    <col min="12563"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2818" width="15.5" style="3" customWidth="1"/>
    <col min="12819"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074" width="15.5" style="3" customWidth="1"/>
    <col min="13075"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330" width="15.5" style="3" customWidth="1"/>
    <col min="13331"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586" width="15.5" style="3" customWidth="1"/>
    <col min="13587"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3842" width="15.5" style="3" customWidth="1"/>
    <col min="13843"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098" width="15.5" style="3" customWidth="1"/>
    <col min="14099"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354" width="15.5" style="3" customWidth="1"/>
    <col min="14355"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610" width="15.5" style="3" customWidth="1"/>
    <col min="14611"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4866" width="15.5" style="3" customWidth="1"/>
    <col min="14867"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122" width="15.5" style="3" customWidth="1"/>
    <col min="15123"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378" width="15.5" style="3" customWidth="1"/>
    <col min="15379"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634" width="15.5" style="3" customWidth="1"/>
    <col min="15635"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5890" width="15.5" style="3" customWidth="1"/>
    <col min="15891"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146" width="15.5" style="3" customWidth="1"/>
    <col min="16147" max="16384" width="9" style="3"/>
  </cols>
  <sheetData>
    <row r="2" spans="2:18" ht="20.100000000000001" customHeight="1">
      <c r="B2" s="1" t="s">
        <v>0</v>
      </c>
      <c r="C2" s="1"/>
      <c r="D2" s="1"/>
      <c r="E2" s="2" t="s">
        <v>2352</v>
      </c>
      <c r="G2" s="4" t="s">
        <v>2</v>
      </c>
      <c r="H2" s="5"/>
      <c r="I2" s="6"/>
      <c r="J2" s="7">
        <f>SUM(H:H)</f>
        <v>986000</v>
      </c>
    </row>
    <row r="3" spans="2:18" ht="20.100000000000001" customHeight="1">
      <c r="B3" s="1" t="s">
        <v>3</v>
      </c>
      <c r="C3" s="1"/>
      <c r="D3" s="1"/>
      <c r="E3" s="13" t="s">
        <v>2353</v>
      </c>
    </row>
    <row r="4" spans="2:18" ht="20.100000000000001" customHeight="1">
      <c r="B4" s="1" t="s">
        <v>5</v>
      </c>
      <c r="C4" s="1"/>
      <c r="D4" s="1"/>
      <c r="E4" s="2">
        <v>128535</v>
      </c>
    </row>
    <row r="5" spans="2:18" ht="20.100000000000001" customHeight="1">
      <c r="B5" s="1" t="s">
        <v>6</v>
      </c>
      <c r="C5" s="1"/>
      <c r="D5" s="1"/>
      <c r="E5" s="14">
        <v>42167</v>
      </c>
    </row>
    <row r="6" spans="2:18" ht="20.100000000000001" customHeight="1">
      <c r="B6" s="1" t="s">
        <v>7</v>
      </c>
      <c r="C6" s="1"/>
      <c r="D6" s="1"/>
      <c r="E6" s="14">
        <v>42167</v>
      </c>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v>1</v>
      </c>
      <c r="C9" s="15" t="s">
        <v>252</v>
      </c>
      <c r="D9" s="15" t="s">
        <v>252</v>
      </c>
      <c r="E9" s="26" t="s">
        <v>2354</v>
      </c>
      <c r="F9" s="21">
        <v>1</v>
      </c>
      <c r="G9" s="22">
        <v>966000</v>
      </c>
      <c r="H9" s="23">
        <f>F9*G9</f>
        <v>966000</v>
      </c>
      <c r="I9" s="17"/>
      <c r="J9" s="840" t="s">
        <v>2355</v>
      </c>
      <c r="K9" s="36"/>
      <c r="L9" s="16"/>
      <c r="M9" s="18">
        <v>42131</v>
      </c>
      <c r="N9" s="15"/>
      <c r="O9" s="16" t="s">
        <v>2356</v>
      </c>
      <c r="P9" s="18"/>
      <c r="Q9" s="70">
        <v>42152</v>
      </c>
      <c r="R9" s="787" t="s">
        <v>2357</v>
      </c>
    </row>
    <row r="10" spans="2:18" s="8" customFormat="1" ht="19.5" customHeight="1">
      <c r="B10" s="15">
        <v>3</v>
      </c>
      <c r="C10" s="15" t="s">
        <v>252</v>
      </c>
      <c r="D10" s="15" t="s">
        <v>252</v>
      </c>
      <c r="E10" s="95" t="s">
        <v>2358</v>
      </c>
      <c r="F10" s="21">
        <v>1</v>
      </c>
      <c r="G10" s="22">
        <v>20000</v>
      </c>
      <c r="H10" s="23">
        <f>F10*G10</f>
        <v>20000</v>
      </c>
      <c r="I10" s="17"/>
      <c r="J10" s="841"/>
      <c r="K10" s="36"/>
      <c r="L10" s="16"/>
      <c r="M10" s="18"/>
      <c r="N10" s="15"/>
      <c r="O10" s="16"/>
      <c r="P10" s="18"/>
      <c r="Q10" s="70"/>
    </row>
    <row r="11" spans="2:18" s="8" customFormat="1" ht="19.5" customHeight="1">
      <c r="B11" s="15"/>
      <c r="C11" s="15"/>
      <c r="D11" s="15"/>
      <c r="E11" s="26"/>
      <c r="F11" s="21"/>
      <c r="G11" s="22"/>
      <c r="H11" s="23">
        <f>F11*G11</f>
        <v>0</v>
      </c>
      <c r="I11" s="17"/>
      <c r="J11" s="842"/>
      <c r="K11" s="36"/>
      <c r="L11" s="16"/>
      <c r="M11" s="18"/>
      <c r="N11" s="15"/>
      <c r="O11" s="16"/>
      <c r="P11" s="18"/>
      <c r="Q11" s="70"/>
    </row>
    <row r="12" spans="2:18" s="8" customFormat="1" ht="19.5" customHeight="1">
      <c r="B12" s="15"/>
      <c r="C12" s="15"/>
      <c r="D12" s="15"/>
      <c r="E12" s="26"/>
      <c r="F12" s="21"/>
      <c r="G12" s="22"/>
      <c r="H12" s="23">
        <f>F12*G12</f>
        <v>0</v>
      </c>
      <c r="I12" s="17"/>
      <c r="J12" s="36"/>
      <c r="K12" s="36"/>
      <c r="L12" s="16"/>
      <c r="M12" s="18"/>
      <c r="N12" s="15"/>
      <c r="O12" s="16"/>
      <c r="P12" s="18"/>
      <c r="Q12" s="70"/>
    </row>
    <row r="13" spans="2:18">
      <c r="M13" s="9"/>
    </row>
    <row r="15" spans="2:18">
      <c r="M15" s="132"/>
    </row>
  </sheetData>
  <autoFilter ref="B8:O12" xr:uid="{282D9E8B-31A2-476C-8AEC-EF71649FD741}"/>
  <mergeCells count="7">
    <mergeCell ref="J9:J11"/>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8BC5-C3D0-46FB-ABE0-691B89C26845}">
  <sheetPr>
    <pageSetUpPr fitToPage="1"/>
  </sheetPr>
  <dimension ref="A2:S150"/>
  <sheetViews>
    <sheetView zoomScale="85" zoomScaleNormal="85" workbookViewId="0">
      <pane xSplit="11" ySplit="8" topLeftCell="M9" activePane="bottomRight" state="frozen"/>
      <selection pane="topRight" activeCell="K1" sqref="K1"/>
      <selection pane="bottomLeft" activeCell="A9" sqref="A9"/>
      <selection pane="bottomRight" activeCell="K148" sqref="K148"/>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77" customWidth="1"/>
    <col min="19"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384" width="9" style="353"/>
  </cols>
  <sheetData>
    <row r="2" spans="2:19" ht="20.100000000000001" customHeight="1">
      <c r="B2" s="346" t="s">
        <v>0</v>
      </c>
      <c r="C2" s="346"/>
      <c r="D2" s="346"/>
      <c r="E2" s="347" t="s">
        <v>1007</v>
      </c>
      <c r="H2" s="349" t="s">
        <v>2</v>
      </c>
      <c r="I2" s="350"/>
      <c r="J2" s="351"/>
      <c r="K2" s="396">
        <f>SUM(I:I)</f>
        <v>4615330</v>
      </c>
    </row>
    <row r="3" spans="2:19" ht="20.100000000000001" customHeight="1">
      <c r="B3" s="346" t="s">
        <v>3</v>
      </c>
      <c r="C3" s="346"/>
      <c r="D3" s="346"/>
      <c r="E3" s="347" t="s">
        <v>2033</v>
      </c>
    </row>
    <row r="4" spans="2:19" ht="20.100000000000001" customHeight="1">
      <c r="B4" s="346" t="s">
        <v>5</v>
      </c>
      <c r="C4" s="346"/>
      <c r="D4" s="346"/>
      <c r="E4" s="347">
        <v>128639</v>
      </c>
      <c r="H4" s="349" t="s">
        <v>2009</v>
      </c>
      <c r="I4" s="350"/>
      <c r="J4" s="351"/>
      <c r="K4" s="658">
        <v>2</v>
      </c>
    </row>
    <row r="5" spans="2:19" ht="20.100000000000001" customHeight="1">
      <c r="B5" s="346" t="s">
        <v>6</v>
      </c>
      <c r="C5" s="346"/>
      <c r="D5" s="346"/>
      <c r="E5" s="359"/>
      <c r="H5" s="349" t="s">
        <v>2010</v>
      </c>
      <c r="I5" s="350"/>
      <c r="J5" s="351"/>
      <c r="K5" s="396">
        <f>K2/K4</f>
        <v>2307665</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7" t="s">
        <v>15</v>
      </c>
      <c r="L8" s="537" t="s">
        <v>16</v>
      </c>
      <c r="M8" s="537" t="s">
        <v>17</v>
      </c>
      <c r="N8" s="530" t="s">
        <v>18</v>
      </c>
      <c r="O8" s="530" t="s">
        <v>19</v>
      </c>
      <c r="P8" s="537" t="s">
        <v>20</v>
      </c>
      <c r="Q8" s="538" t="s">
        <v>21</v>
      </c>
      <c r="R8" s="659" t="s">
        <v>151</v>
      </c>
    </row>
    <row r="9" spans="2:19" s="360" customFormat="1" ht="18" customHeight="1">
      <c r="B9" s="25"/>
      <c r="C9" s="401" t="s">
        <v>1009</v>
      </c>
      <c r="D9" s="401" t="s">
        <v>1009</v>
      </c>
      <c r="E9" s="401" t="s">
        <v>1010</v>
      </c>
      <c r="F9" s="539">
        <v>1</v>
      </c>
      <c r="G9" s="539">
        <f>F9*$K$4</f>
        <v>2</v>
      </c>
      <c r="H9" s="416">
        <v>546000</v>
      </c>
      <c r="I9" s="540">
        <f>G9*H9</f>
        <v>1092000</v>
      </c>
      <c r="J9" s="156"/>
      <c r="K9" s="16" t="s">
        <v>1613</v>
      </c>
      <c r="L9" s="79" t="s">
        <v>1011</v>
      </c>
      <c r="M9" s="158"/>
      <c r="N9" s="152"/>
      <c r="O9" s="148"/>
      <c r="P9" s="166"/>
      <c r="Q9" s="152"/>
      <c r="R9" s="154"/>
      <c r="S9" s="386"/>
    </row>
    <row r="10" spans="2:19" s="360" customFormat="1" ht="18" customHeight="1">
      <c r="B10" s="25"/>
      <c r="C10" s="401" t="s">
        <v>1009</v>
      </c>
      <c r="D10" s="401" t="s">
        <v>1009</v>
      </c>
      <c r="E10" s="401" t="s">
        <v>1614</v>
      </c>
      <c r="F10" s="539">
        <v>1</v>
      </c>
      <c r="G10" s="539">
        <f t="shared" ref="G10:G73" si="0">F10*$K$4</f>
        <v>2</v>
      </c>
      <c r="H10" s="416">
        <v>5500</v>
      </c>
      <c r="I10" s="540">
        <f>G10*H10</f>
        <v>11000</v>
      </c>
      <c r="J10" s="156"/>
      <c r="K10" s="401" t="s">
        <v>1614</v>
      </c>
      <c r="L10" s="79"/>
      <c r="M10" s="158"/>
      <c r="N10" s="152"/>
      <c r="O10" s="148"/>
      <c r="P10" s="166"/>
      <c r="Q10" s="152"/>
      <c r="R10" s="154"/>
      <c r="S10" s="386"/>
    </row>
    <row r="11" spans="2:19" s="360" customFormat="1" ht="18" customHeight="1">
      <c r="B11" s="78"/>
      <c r="C11" s="413" t="s">
        <v>165</v>
      </c>
      <c r="D11" s="413" t="s">
        <v>165</v>
      </c>
      <c r="E11" s="401" t="s">
        <v>1029</v>
      </c>
      <c r="F11" s="539">
        <v>1</v>
      </c>
      <c r="G11" s="539">
        <f t="shared" si="0"/>
        <v>2</v>
      </c>
      <c r="H11" s="661">
        <v>918500</v>
      </c>
      <c r="I11" s="661">
        <f>H11*K4</f>
        <v>1837000</v>
      </c>
      <c r="J11" s="156"/>
      <c r="K11" s="16" t="s">
        <v>1030</v>
      </c>
      <c r="L11" s="158"/>
      <c r="M11" s="158"/>
      <c r="N11" s="152"/>
      <c r="O11" s="148"/>
      <c r="P11" s="166"/>
      <c r="Q11" s="152"/>
      <c r="R11" s="154"/>
      <c r="S11" s="386"/>
    </row>
    <row r="12" spans="2:19" s="360" customFormat="1" ht="18" customHeight="1">
      <c r="B12" s="78"/>
      <c r="C12" s="413" t="s">
        <v>165</v>
      </c>
      <c r="D12" s="413" t="s">
        <v>165</v>
      </c>
      <c r="E12" s="401" t="s">
        <v>1072</v>
      </c>
      <c r="F12" s="539">
        <v>1</v>
      </c>
      <c r="G12" s="539">
        <f t="shared" si="0"/>
        <v>2</v>
      </c>
      <c r="H12" s="662"/>
      <c r="I12" s="662"/>
      <c r="J12" s="156"/>
      <c r="K12" s="401" t="s">
        <v>1073</v>
      </c>
      <c r="L12" s="231" t="s">
        <v>2351</v>
      </c>
      <c r="M12" s="158"/>
      <c r="N12" s="152"/>
      <c r="O12" s="148"/>
      <c r="P12" s="166"/>
      <c r="Q12" s="152"/>
      <c r="R12" s="154"/>
      <c r="S12" s="386"/>
    </row>
    <row r="13" spans="2:19" s="360" customFormat="1" ht="18" customHeight="1">
      <c r="B13" s="78"/>
      <c r="C13" s="413" t="s">
        <v>165</v>
      </c>
      <c r="D13" s="413" t="s">
        <v>165</v>
      </c>
      <c r="E13" s="401" t="s">
        <v>1074</v>
      </c>
      <c r="F13" s="539">
        <v>1</v>
      </c>
      <c r="G13" s="539">
        <f t="shared" si="0"/>
        <v>2</v>
      </c>
      <c r="H13" s="662"/>
      <c r="I13" s="662"/>
      <c r="J13" s="156"/>
      <c r="K13" s="401" t="s">
        <v>1075</v>
      </c>
      <c r="L13" s="231" t="s">
        <v>2351</v>
      </c>
      <c r="M13" s="158"/>
      <c r="N13" s="152"/>
      <c r="O13" s="148"/>
      <c r="P13" s="166"/>
      <c r="Q13" s="152"/>
      <c r="R13" s="154"/>
      <c r="S13" s="386"/>
    </row>
    <row r="14" spans="2:19" s="360" customFormat="1" ht="18" customHeight="1">
      <c r="B14" s="78"/>
      <c r="C14" s="413" t="s">
        <v>165</v>
      </c>
      <c r="D14" s="413" t="s">
        <v>165</v>
      </c>
      <c r="E14" s="401" t="s">
        <v>1076</v>
      </c>
      <c r="F14" s="539">
        <v>1</v>
      </c>
      <c r="G14" s="539">
        <f t="shared" si="0"/>
        <v>2</v>
      </c>
      <c r="H14" s="662"/>
      <c r="I14" s="662"/>
      <c r="J14" s="156"/>
      <c r="K14" s="401" t="s">
        <v>1077</v>
      </c>
      <c r="L14" s="231" t="s">
        <v>2351</v>
      </c>
      <c r="M14" s="158"/>
      <c r="N14" s="152"/>
      <c r="O14" s="148"/>
      <c r="P14" s="166"/>
      <c r="Q14" s="152"/>
      <c r="R14" s="154"/>
      <c r="S14" s="386"/>
    </row>
    <row r="15" spans="2:19" s="360" customFormat="1" ht="18" customHeight="1">
      <c r="B15" s="78"/>
      <c r="C15" s="413" t="s">
        <v>165</v>
      </c>
      <c r="D15" s="413" t="s">
        <v>165</v>
      </c>
      <c r="E15" s="401" t="s">
        <v>1616</v>
      </c>
      <c r="F15" s="539">
        <v>1</v>
      </c>
      <c r="G15" s="539">
        <f t="shared" si="0"/>
        <v>2</v>
      </c>
      <c r="H15" s="662"/>
      <c r="I15" s="662"/>
      <c r="J15" s="156"/>
      <c r="K15" s="401" t="s">
        <v>1079</v>
      </c>
      <c r="L15" s="231" t="s">
        <v>2351</v>
      </c>
      <c r="M15" s="158"/>
      <c r="N15" s="152"/>
      <c r="O15" s="148"/>
      <c r="P15" s="166"/>
      <c r="Q15" s="152"/>
      <c r="R15" s="154"/>
      <c r="S15" s="386"/>
    </row>
    <row r="16" spans="2:19" s="360" customFormat="1" ht="18" customHeight="1">
      <c r="B16" s="78"/>
      <c r="C16" s="413" t="s">
        <v>165</v>
      </c>
      <c r="D16" s="413" t="s">
        <v>165</v>
      </c>
      <c r="E16" s="401" t="s">
        <v>1617</v>
      </c>
      <c r="F16" s="539">
        <v>1</v>
      </c>
      <c r="G16" s="539">
        <f t="shared" si="0"/>
        <v>2</v>
      </c>
      <c r="H16" s="662"/>
      <c r="I16" s="662"/>
      <c r="J16" s="156"/>
      <c r="K16" s="401" t="s">
        <v>1081</v>
      </c>
      <c r="L16" s="231" t="s">
        <v>2351</v>
      </c>
      <c r="M16" s="158"/>
      <c r="N16" s="152"/>
      <c r="O16" s="148"/>
      <c r="P16" s="166"/>
      <c r="Q16" s="152"/>
      <c r="R16" s="154"/>
      <c r="S16" s="386"/>
    </row>
    <row r="17" spans="1:19" s="360" customFormat="1" ht="18" customHeight="1">
      <c r="B17" s="78"/>
      <c r="C17" s="413" t="s">
        <v>165</v>
      </c>
      <c r="D17" s="413" t="s">
        <v>165</v>
      </c>
      <c r="E17" s="401" t="s">
        <v>1618</v>
      </c>
      <c r="F17" s="539">
        <v>1</v>
      </c>
      <c r="G17" s="539">
        <f t="shared" si="0"/>
        <v>2</v>
      </c>
      <c r="H17" s="662"/>
      <c r="I17" s="662"/>
      <c r="J17" s="156"/>
      <c r="K17" s="401" t="s">
        <v>1083</v>
      </c>
      <c r="L17" s="231" t="s">
        <v>2351</v>
      </c>
      <c r="M17" s="158"/>
      <c r="N17" s="152"/>
      <c r="O17" s="148"/>
      <c r="P17" s="166"/>
      <c r="Q17" s="152"/>
      <c r="R17" s="154"/>
      <c r="S17" s="386"/>
    </row>
    <row r="18" spans="1:19" s="360" customFormat="1" ht="18" customHeight="1">
      <c r="B18" s="78"/>
      <c r="C18" s="413" t="s">
        <v>165</v>
      </c>
      <c r="D18" s="413" t="s">
        <v>165</v>
      </c>
      <c r="E18" s="401" t="s">
        <v>1084</v>
      </c>
      <c r="F18" s="539">
        <v>1</v>
      </c>
      <c r="G18" s="539">
        <f t="shared" si="0"/>
        <v>2</v>
      </c>
      <c r="H18" s="662"/>
      <c r="I18" s="662"/>
      <c r="J18" s="156"/>
      <c r="K18" s="401" t="s">
        <v>1085</v>
      </c>
      <c r="L18" s="231" t="s">
        <v>2351</v>
      </c>
      <c r="M18" s="158"/>
      <c r="N18" s="152"/>
      <c r="O18" s="148"/>
      <c r="P18" s="166"/>
      <c r="Q18" s="152"/>
      <c r="R18" s="154"/>
      <c r="S18" s="386"/>
    </row>
    <row r="19" spans="1:19" s="360" customFormat="1" ht="18" customHeight="1">
      <c r="A19" s="373"/>
      <c r="B19" s="78"/>
      <c r="C19" s="413" t="s">
        <v>165</v>
      </c>
      <c r="D19" s="413" t="s">
        <v>165</v>
      </c>
      <c r="E19" s="401" t="s">
        <v>1086</v>
      </c>
      <c r="F19" s="539">
        <v>2</v>
      </c>
      <c r="G19" s="539">
        <f t="shared" si="0"/>
        <v>4</v>
      </c>
      <c r="H19" s="662"/>
      <c r="I19" s="662"/>
      <c r="J19" s="434"/>
      <c r="K19" s="236" t="s">
        <v>1087</v>
      </c>
      <c r="L19" s="231" t="s">
        <v>2351</v>
      </c>
      <c r="M19" s="369"/>
      <c r="N19" s="370"/>
      <c r="O19" s="428"/>
      <c r="P19" s="429"/>
      <c r="Q19" s="370"/>
      <c r="R19" s="372"/>
      <c r="S19" s="543"/>
    </row>
    <row r="20" spans="1:19" s="360" customFormat="1" ht="18" customHeight="1">
      <c r="B20" s="78"/>
      <c r="C20" s="413" t="s">
        <v>165</v>
      </c>
      <c r="D20" s="413" t="s">
        <v>165</v>
      </c>
      <c r="E20" s="401" t="s">
        <v>1088</v>
      </c>
      <c r="F20" s="539">
        <v>1</v>
      </c>
      <c r="G20" s="539">
        <f t="shared" si="0"/>
        <v>2</v>
      </c>
      <c r="H20" s="662"/>
      <c r="I20" s="662"/>
      <c r="J20" s="23"/>
      <c r="K20" s="16" t="s">
        <v>1089</v>
      </c>
      <c r="L20" s="231" t="s">
        <v>2351</v>
      </c>
      <c r="M20" s="158"/>
      <c r="N20" s="152"/>
      <c r="O20" s="148"/>
      <c r="P20" s="166"/>
      <c r="Q20" s="152"/>
      <c r="R20" s="154"/>
      <c r="S20" s="386"/>
    </row>
    <row r="21" spans="1:19" s="360" customFormat="1" ht="18" customHeight="1">
      <c r="B21" s="78"/>
      <c r="C21" s="413" t="s">
        <v>165</v>
      </c>
      <c r="D21" s="413" t="s">
        <v>165</v>
      </c>
      <c r="E21" s="401" t="s">
        <v>1090</v>
      </c>
      <c r="F21" s="539">
        <v>1</v>
      </c>
      <c r="G21" s="539">
        <f t="shared" si="0"/>
        <v>2</v>
      </c>
      <c r="H21" s="662"/>
      <c r="I21" s="662"/>
      <c r="J21" s="23"/>
      <c r="K21" s="16" t="s">
        <v>1091</v>
      </c>
      <c r="L21" s="231" t="s">
        <v>2351</v>
      </c>
      <c r="M21" s="158"/>
      <c r="N21" s="152"/>
      <c r="O21" s="148"/>
      <c r="P21" s="166"/>
      <c r="Q21" s="152"/>
      <c r="R21" s="154"/>
      <c r="S21" s="386"/>
    </row>
    <row r="22" spans="1:19" s="360" customFormat="1" ht="18" customHeight="1">
      <c r="B22" s="78"/>
      <c r="C22" s="413" t="s">
        <v>165</v>
      </c>
      <c r="D22" s="413" t="s">
        <v>165</v>
      </c>
      <c r="E22" s="401" t="s">
        <v>1092</v>
      </c>
      <c r="F22" s="539">
        <v>1</v>
      </c>
      <c r="G22" s="539">
        <f t="shared" si="0"/>
        <v>2</v>
      </c>
      <c r="H22" s="662"/>
      <c r="I22" s="662"/>
      <c r="J22" s="23"/>
      <c r="K22" s="16" t="s">
        <v>1093</v>
      </c>
      <c r="L22" s="231" t="s">
        <v>2351</v>
      </c>
      <c r="M22" s="158"/>
      <c r="N22" s="152"/>
      <c r="O22" s="148"/>
      <c r="P22" s="166"/>
      <c r="Q22" s="152"/>
      <c r="R22" s="154"/>
      <c r="S22" s="386"/>
    </row>
    <row r="23" spans="1:19" s="360" customFormat="1" ht="18" customHeight="1">
      <c r="B23" s="78"/>
      <c r="C23" s="413" t="s">
        <v>165</v>
      </c>
      <c r="D23" s="413" t="s">
        <v>165</v>
      </c>
      <c r="E23" s="401" t="s">
        <v>1619</v>
      </c>
      <c r="F23" s="539">
        <v>1</v>
      </c>
      <c r="G23" s="539">
        <f t="shared" si="0"/>
        <v>2</v>
      </c>
      <c r="H23" s="662"/>
      <c r="I23" s="662"/>
      <c r="J23" s="23"/>
      <c r="K23" s="16" t="s">
        <v>1620</v>
      </c>
      <c r="L23" s="231" t="s">
        <v>2351</v>
      </c>
      <c r="M23" s="158"/>
      <c r="N23" s="152"/>
      <c r="O23" s="148"/>
      <c r="P23" s="166"/>
      <c r="Q23" s="152"/>
      <c r="R23" s="154"/>
      <c r="S23" s="386"/>
    </row>
    <row r="24" spans="1:19" s="360" customFormat="1" ht="18" customHeight="1">
      <c r="B24" s="78"/>
      <c r="C24" s="413" t="s">
        <v>165</v>
      </c>
      <c r="D24" s="413" t="s">
        <v>165</v>
      </c>
      <c r="E24" s="401" t="s">
        <v>1621</v>
      </c>
      <c r="F24" s="539">
        <v>4</v>
      </c>
      <c r="G24" s="539">
        <f t="shared" si="0"/>
        <v>8</v>
      </c>
      <c r="H24" s="662"/>
      <c r="I24" s="662"/>
      <c r="J24" s="156"/>
      <c r="K24" s="16"/>
      <c r="L24" s="231" t="s">
        <v>2351</v>
      </c>
      <c r="M24" s="158"/>
      <c r="N24" s="152"/>
      <c r="O24" s="148"/>
      <c r="P24" s="166"/>
      <c r="Q24" s="152"/>
      <c r="R24" s="154"/>
      <c r="S24" s="386"/>
    </row>
    <row r="25" spans="1:19" s="360" customFormat="1" ht="18" customHeight="1">
      <c r="B25" s="78"/>
      <c r="C25" s="545" t="s">
        <v>165</v>
      </c>
      <c r="D25" s="545" t="s">
        <v>165</v>
      </c>
      <c r="E25" s="546" t="s">
        <v>1153</v>
      </c>
      <c r="F25" s="547">
        <v>1</v>
      </c>
      <c r="G25" s="539">
        <f t="shared" si="0"/>
        <v>2</v>
      </c>
      <c r="H25" s="662"/>
      <c r="I25" s="662"/>
      <c r="J25" s="549"/>
      <c r="K25" s="550" t="s">
        <v>1154</v>
      </c>
      <c r="L25" s="231" t="s">
        <v>2351</v>
      </c>
      <c r="M25" s="158"/>
      <c r="N25" s="152"/>
      <c r="O25" s="148"/>
      <c r="P25" s="166"/>
      <c r="Q25" s="152"/>
      <c r="R25" s="154"/>
      <c r="S25" s="386"/>
    </row>
    <row r="26" spans="1:19" s="360" customFormat="1" ht="18" customHeight="1">
      <c r="B26" s="78"/>
      <c r="C26" s="413" t="s">
        <v>165</v>
      </c>
      <c r="D26" s="413" t="s">
        <v>165</v>
      </c>
      <c r="E26" s="418" t="s">
        <v>1155</v>
      </c>
      <c r="F26" s="539">
        <v>1</v>
      </c>
      <c r="G26" s="539">
        <f t="shared" si="0"/>
        <v>2</v>
      </c>
      <c r="H26" s="662"/>
      <c r="I26" s="662"/>
      <c r="J26" s="156"/>
      <c r="K26" s="158" t="s">
        <v>1156</v>
      </c>
      <c r="L26" s="231" t="s">
        <v>2351</v>
      </c>
      <c r="M26" s="158"/>
      <c r="N26" s="152"/>
      <c r="O26" s="148"/>
      <c r="P26" s="166"/>
      <c r="Q26" s="152"/>
      <c r="R26" s="154"/>
      <c r="S26" s="386"/>
    </row>
    <row r="27" spans="1:19" s="360" customFormat="1" ht="18" customHeight="1">
      <c r="B27" s="78"/>
      <c r="C27" s="413" t="s">
        <v>165</v>
      </c>
      <c r="D27" s="413" t="s">
        <v>165</v>
      </c>
      <c r="E27" s="418" t="s">
        <v>1157</v>
      </c>
      <c r="F27" s="539">
        <v>1</v>
      </c>
      <c r="G27" s="539">
        <f t="shared" si="0"/>
        <v>2</v>
      </c>
      <c r="H27" s="662"/>
      <c r="I27" s="662"/>
      <c r="J27" s="156"/>
      <c r="K27" s="158" t="s">
        <v>1158</v>
      </c>
      <c r="L27" s="231" t="s">
        <v>2351</v>
      </c>
      <c r="M27" s="158"/>
      <c r="N27" s="152"/>
      <c r="O27" s="148"/>
      <c r="P27" s="166"/>
      <c r="Q27" s="152"/>
      <c r="R27" s="154"/>
      <c r="S27" s="386"/>
    </row>
    <row r="28" spans="1:19" s="360" customFormat="1" ht="18" customHeight="1">
      <c r="B28" s="78"/>
      <c r="C28" s="413" t="s">
        <v>165</v>
      </c>
      <c r="D28" s="413" t="s">
        <v>165</v>
      </c>
      <c r="E28" s="418" t="s">
        <v>1159</v>
      </c>
      <c r="F28" s="539">
        <v>1</v>
      </c>
      <c r="G28" s="539">
        <f t="shared" si="0"/>
        <v>2</v>
      </c>
      <c r="H28" s="662"/>
      <c r="I28" s="662"/>
      <c r="J28" s="156"/>
      <c r="K28" s="158" t="s">
        <v>1160</v>
      </c>
      <c r="L28" s="231" t="s">
        <v>2351</v>
      </c>
      <c r="M28" s="158"/>
      <c r="N28" s="152"/>
      <c r="O28" s="148"/>
      <c r="P28" s="166"/>
      <c r="Q28" s="152"/>
      <c r="R28" s="154"/>
      <c r="S28" s="386"/>
    </row>
    <row r="29" spans="1:19" s="360" customFormat="1" ht="18" customHeight="1">
      <c r="B29" s="78"/>
      <c r="C29" s="413" t="s">
        <v>165</v>
      </c>
      <c r="D29" s="413" t="s">
        <v>165</v>
      </c>
      <c r="E29" s="418" t="s">
        <v>1161</v>
      </c>
      <c r="F29" s="539">
        <v>1</v>
      </c>
      <c r="G29" s="539">
        <f t="shared" si="0"/>
        <v>2</v>
      </c>
      <c r="H29" s="662"/>
      <c r="I29" s="662"/>
      <c r="J29" s="156"/>
      <c r="K29" s="158" t="s">
        <v>1162</v>
      </c>
      <c r="L29" s="231" t="s">
        <v>2351</v>
      </c>
      <c r="M29" s="158"/>
      <c r="N29" s="152"/>
      <c r="O29" s="148"/>
      <c r="P29" s="166"/>
      <c r="Q29" s="152"/>
      <c r="R29" s="154"/>
      <c r="S29" s="386"/>
    </row>
    <row r="30" spans="1:19" s="360" customFormat="1" ht="18" customHeight="1">
      <c r="B30" s="363"/>
      <c r="C30" s="413" t="s">
        <v>165</v>
      </c>
      <c r="D30" s="413" t="s">
        <v>165</v>
      </c>
      <c r="E30" s="401" t="s">
        <v>1164</v>
      </c>
      <c r="F30" s="539">
        <v>4</v>
      </c>
      <c r="G30" s="539">
        <f t="shared" si="0"/>
        <v>8</v>
      </c>
      <c r="H30" s="662"/>
      <c r="I30" s="662"/>
      <c r="J30" s="156"/>
      <c r="K30" s="417" t="s">
        <v>1165</v>
      </c>
      <c r="L30" s="231" t="s">
        <v>2351</v>
      </c>
      <c r="M30" s="158"/>
      <c r="N30" s="152"/>
      <c r="O30" s="148"/>
      <c r="P30" s="166"/>
      <c r="Q30" s="152"/>
      <c r="R30" s="154"/>
      <c r="S30" s="386"/>
    </row>
    <row r="31" spans="1:19" s="360" customFormat="1" ht="18" customHeight="1">
      <c r="B31" s="363"/>
      <c r="C31" s="413" t="s">
        <v>165</v>
      </c>
      <c r="D31" s="413" t="s">
        <v>165</v>
      </c>
      <c r="E31" s="401" t="s">
        <v>1166</v>
      </c>
      <c r="F31" s="539">
        <v>4</v>
      </c>
      <c r="G31" s="539">
        <f t="shared" si="0"/>
        <v>8</v>
      </c>
      <c r="H31" s="662"/>
      <c r="I31" s="662"/>
      <c r="J31" s="156"/>
      <c r="K31" s="417" t="s">
        <v>1167</v>
      </c>
      <c r="L31" s="231" t="s">
        <v>2351</v>
      </c>
      <c r="M31" s="158"/>
      <c r="N31" s="152"/>
      <c r="O31" s="148"/>
      <c r="P31" s="166"/>
      <c r="Q31" s="152"/>
      <c r="R31" s="154"/>
      <c r="S31" s="386"/>
    </row>
    <row r="32" spans="1:19" s="360" customFormat="1" ht="18" customHeight="1">
      <c r="B32" s="363"/>
      <c r="C32" s="413" t="s">
        <v>165</v>
      </c>
      <c r="D32" s="413" t="s">
        <v>165</v>
      </c>
      <c r="E32" s="401" t="s">
        <v>1168</v>
      </c>
      <c r="F32" s="551">
        <v>4</v>
      </c>
      <c r="G32" s="539">
        <f t="shared" si="0"/>
        <v>8</v>
      </c>
      <c r="H32" s="662"/>
      <c r="I32" s="662"/>
      <c r="J32" s="416"/>
      <c r="K32" s="417" t="s">
        <v>1169</v>
      </c>
      <c r="L32" s="231" t="s">
        <v>2351</v>
      </c>
      <c r="M32" s="418"/>
      <c r="N32" s="485"/>
      <c r="O32" s="419"/>
      <c r="P32" s="419"/>
      <c r="Q32" s="485"/>
      <c r="R32" s="389"/>
      <c r="S32" s="386"/>
    </row>
    <row r="33" spans="2:19" s="360" customFormat="1" ht="18" customHeight="1">
      <c r="B33" s="363"/>
      <c r="C33" s="413" t="s">
        <v>165</v>
      </c>
      <c r="D33" s="413" t="s">
        <v>165</v>
      </c>
      <c r="E33" s="401" t="s">
        <v>1170</v>
      </c>
      <c r="F33" s="551">
        <v>2</v>
      </c>
      <c r="G33" s="539">
        <f t="shared" si="0"/>
        <v>4</v>
      </c>
      <c r="H33" s="662"/>
      <c r="I33" s="662"/>
      <c r="J33" s="416"/>
      <c r="K33" s="418" t="s">
        <v>1171</v>
      </c>
      <c r="L33" s="231" t="s">
        <v>2351</v>
      </c>
      <c r="M33" s="418"/>
      <c r="N33" s="485"/>
      <c r="O33" s="419"/>
      <c r="P33" s="419"/>
      <c r="Q33" s="485"/>
      <c r="R33" s="389"/>
      <c r="S33" s="386"/>
    </row>
    <row r="34" spans="2:19" s="360" customFormat="1" ht="18" customHeight="1">
      <c r="B34" s="363"/>
      <c r="C34" s="552" t="s">
        <v>165</v>
      </c>
      <c r="D34" s="552" t="s">
        <v>165</v>
      </c>
      <c r="E34" s="465" t="s">
        <v>1172</v>
      </c>
      <c r="F34" s="553">
        <v>4</v>
      </c>
      <c r="G34" s="539">
        <f t="shared" si="0"/>
        <v>8</v>
      </c>
      <c r="H34" s="662"/>
      <c r="I34" s="662"/>
      <c r="J34" s="468"/>
      <c r="K34" s="469" t="s">
        <v>1173</v>
      </c>
      <c r="L34" s="231" t="s">
        <v>2351</v>
      </c>
      <c r="M34" s="418"/>
      <c r="N34" s="485"/>
      <c r="O34" s="419"/>
      <c r="P34" s="419"/>
      <c r="Q34" s="485"/>
      <c r="R34" s="389"/>
      <c r="S34" s="386"/>
    </row>
    <row r="35" spans="2:19" ht="18" customHeight="1">
      <c r="B35" s="363"/>
      <c r="C35" s="545" t="s">
        <v>165</v>
      </c>
      <c r="D35" s="545" t="s">
        <v>165</v>
      </c>
      <c r="E35" s="554" t="s">
        <v>1182</v>
      </c>
      <c r="F35" s="547">
        <v>1</v>
      </c>
      <c r="G35" s="539">
        <f t="shared" si="0"/>
        <v>2</v>
      </c>
      <c r="H35" s="662"/>
      <c r="I35" s="662"/>
      <c r="J35" s="555"/>
      <c r="K35" s="556" t="s">
        <v>1183</v>
      </c>
      <c r="L35" s="231" t="s">
        <v>2351</v>
      </c>
      <c r="M35" s="418"/>
      <c r="N35" s="485"/>
      <c r="O35" s="419"/>
      <c r="P35" s="419"/>
      <c r="Q35" s="485"/>
      <c r="R35" s="389"/>
      <c r="S35" s="291"/>
    </row>
    <row r="36" spans="2:19" ht="18" customHeight="1">
      <c r="B36" s="363"/>
      <c r="C36" s="413" t="s">
        <v>165</v>
      </c>
      <c r="D36" s="413" t="s">
        <v>165</v>
      </c>
      <c r="E36" s="414" t="s">
        <v>1184</v>
      </c>
      <c r="F36" s="539">
        <v>8</v>
      </c>
      <c r="G36" s="539">
        <f t="shared" si="0"/>
        <v>16</v>
      </c>
      <c r="H36" s="662"/>
      <c r="I36" s="662"/>
      <c r="J36" s="416"/>
      <c r="K36" s="417" t="s">
        <v>1185</v>
      </c>
      <c r="L36" s="231" t="s">
        <v>2351</v>
      </c>
      <c r="M36" s="418"/>
      <c r="N36" s="485"/>
      <c r="O36" s="419"/>
      <c r="P36" s="419"/>
      <c r="Q36" s="485"/>
      <c r="R36" s="389"/>
      <c r="S36" s="291"/>
    </row>
    <row r="37" spans="2:19" ht="18" customHeight="1">
      <c r="B37" s="363"/>
      <c r="C37" s="545" t="s">
        <v>165</v>
      </c>
      <c r="D37" s="545" t="s">
        <v>165</v>
      </c>
      <c r="E37" s="554" t="s">
        <v>1186</v>
      </c>
      <c r="F37" s="547">
        <v>1</v>
      </c>
      <c r="G37" s="539">
        <f t="shared" si="0"/>
        <v>2</v>
      </c>
      <c r="H37" s="662"/>
      <c r="I37" s="662"/>
      <c r="J37" s="555"/>
      <c r="K37" s="556" t="s">
        <v>1187</v>
      </c>
      <c r="L37" s="231" t="s">
        <v>2351</v>
      </c>
      <c r="M37" s="418"/>
      <c r="N37" s="485"/>
      <c r="O37" s="419"/>
      <c r="P37" s="419"/>
      <c r="Q37" s="485"/>
      <c r="R37" s="389"/>
      <c r="S37" s="291"/>
    </row>
    <row r="38" spans="2:19" ht="18" customHeight="1">
      <c r="B38" s="363"/>
      <c r="C38" s="413" t="s">
        <v>165</v>
      </c>
      <c r="D38" s="413" t="s">
        <v>165</v>
      </c>
      <c r="E38" s="414" t="s">
        <v>1188</v>
      </c>
      <c r="F38" s="539">
        <v>4</v>
      </c>
      <c r="G38" s="539">
        <f t="shared" si="0"/>
        <v>8</v>
      </c>
      <c r="H38" s="662"/>
      <c r="I38" s="662"/>
      <c r="J38" s="416"/>
      <c r="K38" s="417" t="s">
        <v>1185</v>
      </c>
      <c r="L38" s="231" t="s">
        <v>2351</v>
      </c>
      <c r="M38" s="418"/>
      <c r="N38" s="485"/>
      <c r="O38" s="419"/>
      <c r="P38" s="419"/>
      <c r="Q38" s="485"/>
      <c r="R38" s="389"/>
      <c r="S38" s="291"/>
    </row>
    <row r="39" spans="2:19" ht="18" customHeight="1">
      <c r="B39" s="363"/>
      <c r="C39" s="413" t="s">
        <v>165</v>
      </c>
      <c r="D39" s="413" t="s">
        <v>165</v>
      </c>
      <c r="E39" s="414" t="s">
        <v>1189</v>
      </c>
      <c r="F39" s="539">
        <v>4</v>
      </c>
      <c r="G39" s="539">
        <f t="shared" si="0"/>
        <v>8</v>
      </c>
      <c r="H39" s="662"/>
      <c r="I39" s="662"/>
      <c r="J39" s="416"/>
      <c r="K39" s="417" t="s">
        <v>1190</v>
      </c>
      <c r="L39" s="231" t="s">
        <v>2351</v>
      </c>
      <c r="M39" s="418"/>
      <c r="N39" s="485"/>
      <c r="O39" s="419"/>
      <c r="P39" s="419"/>
      <c r="Q39" s="485"/>
      <c r="R39" s="389"/>
      <c r="S39" s="291"/>
    </row>
    <row r="40" spans="2:19" ht="18" customHeight="1">
      <c r="B40" s="363"/>
      <c r="C40" s="413" t="s">
        <v>165</v>
      </c>
      <c r="D40" s="413" t="s">
        <v>165</v>
      </c>
      <c r="E40" s="414" t="s">
        <v>1191</v>
      </c>
      <c r="F40" s="539">
        <v>1</v>
      </c>
      <c r="G40" s="539">
        <f t="shared" si="0"/>
        <v>2</v>
      </c>
      <c r="H40" s="662"/>
      <c r="I40" s="662"/>
      <c r="J40" s="416"/>
      <c r="K40" s="417" t="s">
        <v>1171</v>
      </c>
      <c r="L40" s="231" t="s">
        <v>2351</v>
      </c>
      <c r="M40" s="418"/>
      <c r="N40" s="485"/>
      <c r="O40" s="419"/>
      <c r="P40" s="419"/>
      <c r="Q40" s="485"/>
      <c r="R40" s="389"/>
      <c r="S40" s="291"/>
    </row>
    <row r="41" spans="2:19" ht="18" customHeight="1">
      <c r="B41" s="363"/>
      <c r="C41" s="413" t="s">
        <v>165</v>
      </c>
      <c r="D41" s="413" t="s">
        <v>165</v>
      </c>
      <c r="E41" s="414" t="s">
        <v>1202</v>
      </c>
      <c r="F41" s="539">
        <v>1</v>
      </c>
      <c r="G41" s="539">
        <f t="shared" si="0"/>
        <v>2</v>
      </c>
      <c r="H41" s="662"/>
      <c r="I41" s="662"/>
      <c r="J41" s="416"/>
      <c r="K41" s="417" t="s">
        <v>1203</v>
      </c>
      <c r="L41" s="231" t="s">
        <v>2351</v>
      </c>
      <c r="M41" s="418"/>
      <c r="N41" s="485"/>
      <c r="O41" s="419"/>
      <c r="P41" s="419"/>
      <c r="Q41" s="485"/>
      <c r="R41" s="389"/>
      <c r="S41" s="291"/>
    </row>
    <row r="42" spans="2:19" ht="18" customHeight="1">
      <c r="B42" s="363"/>
      <c r="C42" s="413" t="s">
        <v>165</v>
      </c>
      <c r="D42" s="413" t="s">
        <v>165</v>
      </c>
      <c r="E42" s="414" t="s">
        <v>1204</v>
      </c>
      <c r="F42" s="539">
        <v>1</v>
      </c>
      <c r="G42" s="539">
        <f t="shared" si="0"/>
        <v>2</v>
      </c>
      <c r="H42" s="662"/>
      <c r="I42" s="662"/>
      <c r="J42" s="416"/>
      <c r="K42" s="417" t="s">
        <v>1205</v>
      </c>
      <c r="L42" s="231" t="s">
        <v>2351</v>
      </c>
      <c r="M42" s="418"/>
      <c r="N42" s="485"/>
      <c r="O42" s="419"/>
      <c r="P42" s="419"/>
      <c r="Q42" s="485"/>
      <c r="R42" s="389"/>
      <c r="S42" s="291"/>
    </row>
    <row r="43" spans="2:19" ht="18" customHeight="1">
      <c r="B43" s="363"/>
      <c r="C43" s="413" t="s">
        <v>165</v>
      </c>
      <c r="D43" s="413" t="s">
        <v>165</v>
      </c>
      <c r="E43" s="414" t="s">
        <v>1206</v>
      </c>
      <c r="F43" s="539">
        <v>4</v>
      </c>
      <c r="G43" s="539">
        <f t="shared" si="0"/>
        <v>8</v>
      </c>
      <c r="H43" s="662"/>
      <c r="I43" s="662"/>
      <c r="J43" s="416"/>
      <c r="K43" s="417" t="s">
        <v>1207</v>
      </c>
      <c r="L43" s="231" t="s">
        <v>2351</v>
      </c>
      <c r="M43" s="418"/>
      <c r="N43" s="485"/>
      <c r="O43" s="419"/>
      <c r="P43" s="419"/>
      <c r="Q43" s="485"/>
      <c r="R43" s="389"/>
      <c r="S43" s="291"/>
    </row>
    <row r="44" spans="2:19" ht="18" customHeight="1">
      <c r="B44" s="363"/>
      <c r="C44" s="413" t="s">
        <v>165</v>
      </c>
      <c r="D44" s="413" t="s">
        <v>165</v>
      </c>
      <c r="E44" s="414" t="s">
        <v>1208</v>
      </c>
      <c r="F44" s="539">
        <v>2</v>
      </c>
      <c r="G44" s="539">
        <f t="shared" si="0"/>
        <v>4</v>
      </c>
      <c r="H44" s="662"/>
      <c r="I44" s="662"/>
      <c r="J44" s="416"/>
      <c r="K44" s="417" t="s">
        <v>1209</v>
      </c>
      <c r="L44" s="231" t="s">
        <v>2351</v>
      </c>
      <c r="M44" s="418"/>
      <c r="N44" s="485"/>
      <c r="O44" s="419"/>
      <c r="P44" s="419"/>
      <c r="Q44" s="485"/>
      <c r="R44" s="389"/>
      <c r="S44" s="291"/>
    </row>
    <row r="45" spans="2:19" ht="18" customHeight="1">
      <c r="B45" s="363"/>
      <c r="C45" s="413" t="s">
        <v>165</v>
      </c>
      <c r="D45" s="413" t="s">
        <v>165</v>
      </c>
      <c r="E45" s="414" t="s">
        <v>1218</v>
      </c>
      <c r="F45" s="539">
        <v>1</v>
      </c>
      <c r="G45" s="539">
        <f t="shared" si="0"/>
        <v>2</v>
      </c>
      <c r="H45" s="662"/>
      <c r="I45" s="662"/>
      <c r="J45" s="416"/>
      <c r="K45" s="417" t="s">
        <v>1219</v>
      </c>
      <c r="L45" s="231" t="s">
        <v>2351</v>
      </c>
      <c r="M45" s="418"/>
      <c r="N45" s="485"/>
      <c r="O45" s="419"/>
      <c r="P45" s="419"/>
      <c r="Q45" s="485"/>
      <c r="R45" s="389"/>
      <c r="S45" s="291"/>
    </row>
    <row r="46" spans="2:19" ht="18" customHeight="1">
      <c r="B46" s="363"/>
      <c r="C46" s="413" t="s">
        <v>165</v>
      </c>
      <c r="D46" s="413" t="s">
        <v>165</v>
      </c>
      <c r="E46" s="414" t="s">
        <v>1220</v>
      </c>
      <c r="F46" s="539">
        <v>2</v>
      </c>
      <c r="G46" s="539">
        <f t="shared" si="0"/>
        <v>4</v>
      </c>
      <c r="H46" s="662"/>
      <c r="I46" s="662"/>
      <c r="J46" s="416"/>
      <c r="K46" s="417" t="s">
        <v>1221</v>
      </c>
      <c r="L46" s="231" t="s">
        <v>2351</v>
      </c>
      <c r="M46" s="418"/>
      <c r="N46" s="485"/>
      <c r="O46" s="419"/>
      <c r="P46" s="419"/>
      <c r="Q46" s="485"/>
      <c r="R46" s="389"/>
      <c r="S46" s="291"/>
    </row>
    <row r="47" spans="2:19" ht="18" customHeight="1">
      <c r="B47" s="363"/>
      <c r="C47" s="413" t="s">
        <v>165</v>
      </c>
      <c r="D47" s="413" t="s">
        <v>165</v>
      </c>
      <c r="E47" s="414" t="s">
        <v>1222</v>
      </c>
      <c r="F47" s="539">
        <v>2</v>
      </c>
      <c r="G47" s="539">
        <f t="shared" si="0"/>
        <v>4</v>
      </c>
      <c r="H47" s="662"/>
      <c r="I47" s="662"/>
      <c r="J47" s="416"/>
      <c r="K47" s="417" t="s">
        <v>1223</v>
      </c>
      <c r="L47" s="231" t="s">
        <v>2351</v>
      </c>
      <c r="M47" s="418"/>
      <c r="N47" s="485"/>
      <c r="O47" s="419"/>
      <c r="P47" s="419"/>
      <c r="Q47" s="485"/>
      <c r="R47" s="389"/>
      <c r="S47" s="291"/>
    </row>
    <row r="48" spans="2:19" ht="18" customHeight="1">
      <c r="B48" s="363"/>
      <c r="C48" s="413" t="s">
        <v>165</v>
      </c>
      <c r="D48" s="413" t="s">
        <v>165</v>
      </c>
      <c r="E48" s="414" t="s">
        <v>1224</v>
      </c>
      <c r="F48" s="551">
        <v>2</v>
      </c>
      <c r="G48" s="539">
        <f t="shared" si="0"/>
        <v>4</v>
      </c>
      <c r="H48" s="662"/>
      <c r="I48" s="662"/>
      <c r="J48" s="416"/>
      <c r="K48" s="418" t="s">
        <v>1225</v>
      </c>
      <c r="L48" s="231" t="s">
        <v>2351</v>
      </c>
      <c r="M48" s="418"/>
      <c r="N48" s="485"/>
      <c r="O48" s="419"/>
      <c r="P48" s="419"/>
      <c r="Q48" s="485"/>
      <c r="R48" s="389"/>
      <c r="S48" s="291"/>
    </row>
    <row r="49" spans="1:19" ht="18" customHeight="1">
      <c r="B49" s="363"/>
      <c r="C49" s="413" t="s">
        <v>165</v>
      </c>
      <c r="D49" s="413" t="s">
        <v>165</v>
      </c>
      <c r="E49" s="414" t="s">
        <v>1226</v>
      </c>
      <c r="F49" s="551">
        <v>2</v>
      </c>
      <c r="G49" s="539">
        <f t="shared" si="0"/>
        <v>4</v>
      </c>
      <c r="H49" s="662"/>
      <c r="I49" s="662"/>
      <c r="J49" s="416"/>
      <c r="K49" s="418" t="s">
        <v>1225</v>
      </c>
      <c r="L49" s="231" t="s">
        <v>2351</v>
      </c>
      <c r="M49" s="418"/>
      <c r="N49" s="485"/>
      <c r="O49" s="419"/>
      <c r="P49" s="419"/>
      <c r="Q49" s="485"/>
      <c r="R49" s="389"/>
      <c r="S49" s="291"/>
    </row>
    <row r="50" spans="1:19" ht="18" customHeight="1">
      <c r="B50" s="363"/>
      <c r="C50" s="413" t="s">
        <v>165</v>
      </c>
      <c r="D50" s="413" t="s">
        <v>165</v>
      </c>
      <c r="E50" s="414" t="s">
        <v>1227</v>
      </c>
      <c r="F50" s="539">
        <v>1</v>
      </c>
      <c r="G50" s="539">
        <f t="shared" si="0"/>
        <v>2</v>
      </c>
      <c r="H50" s="662"/>
      <c r="I50" s="662"/>
      <c r="J50" s="416"/>
      <c r="K50" s="417" t="s">
        <v>1228</v>
      </c>
      <c r="L50" s="231" t="s">
        <v>2351</v>
      </c>
      <c r="M50" s="418"/>
      <c r="N50" s="485"/>
      <c r="O50" s="419"/>
      <c r="P50" s="419"/>
      <c r="Q50" s="485"/>
      <c r="R50" s="389"/>
      <c r="S50" s="291"/>
    </row>
    <row r="51" spans="1:19" ht="18" customHeight="1">
      <c r="B51" s="363"/>
      <c r="C51" s="413" t="s">
        <v>165</v>
      </c>
      <c r="D51" s="413" t="s">
        <v>165</v>
      </c>
      <c r="E51" s="414" t="s">
        <v>1229</v>
      </c>
      <c r="F51" s="539">
        <v>1</v>
      </c>
      <c r="G51" s="539">
        <f t="shared" si="0"/>
        <v>2</v>
      </c>
      <c r="H51" s="662"/>
      <c r="I51" s="662"/>
      <c r="J51" s="416"/>
      <c r="K51" s="417" t="s">
        <v>1230</v>
      </c>
      <c r="L51" s="231" t="s">
        <v>2351</v>
      </c>
      <c r="M51" s="418"/>
      <c r="N51" s="485"/>
      <c r="O51" s="419"/>
      <c r="P51" s="419"/>
      <c r="Q51" s="485"/>
      <c r="R51" s="389"/>
      <c r="S51" s="291"/>
    </row>
    <row r="52" spans="1:19" ht="18" customHeight="1">
      <c r="B52" s="363"/>
      <c r="C52" s="413" t="s">
        <v>165</v>
      </c>
      <c r="D52" s="413" t="s">
        <v>165</v>
      </c>
      <c r="E52" s="414" t="s">
        <v>1231</v>
      </c>
      <c r="F52" s="539">
        <v>1</v>
      </c>
      <c r="G52" s="539">
        <f t="shared" si="0"/>
        <v>2</v>
      </c>
      <c r="H52" s="662"/>
      <c r="I52" s="662"/>
      <c r="J52" s="416"/>
      <c r="K52" s="417" t="s">
        <v>1232</v>
      </c>
      <c r="L52" s="231" t="s">
        <v>2351</v>
      </c>
      <c r="M52" s="418"/>
      <c r="N52" s="485"/>
      <c r="O52" s="419"/>
      <c r="P52" s="419"/>
      <c r="Q52" s="485"/>
      <c r="R52" s="389"/>
      <c r="S52" s="291"/>
    </row>
    <row r="53" spans="1:19" ht="18" customHeight="1">
      <c r="B53" s="363"/>
      <c r="C53" s="413" t="s">
        <v>165</v>
      </c>
      <c r="D53" s="413" t="s">
        <v>165</v>
      </c>
      <c r="E53" s="414" t="s">
        <v>1233</v>
      </c>
      <c r="F53" s="539">
        <v>1</v>
      </c>
      <c r="G53" s="539">
        <f t="shared" si="0"/>
        <v>2</v>
      </c>
      <c r="H53" s="662"/>
      <c r="I53" s="662"/>
      <c r="J53" s="416"/>
      <c r="K53" s="417" t="s">
        <v>1234</v>
      </c>
      <c r="L53" s="231" t="s">
        <v>2351</v>
      </c>
      <c r="M53" s="418"/>
      <c r="N53" s="485"/>
      <c r="O53" s="419"/>
      <c r="P53" s="419"/>
      <c r="Q53" s="485"/>
      <c r="R53" s="389"/>
      <c r="S53" s="291"/>
    </row>
    <row r="54" spans="1:19" ht="18" customHeight="1">
      <c r="B54" s="363"/>
      <c r="C54" s="413" t="s">
        <v>165</v>
      </c>
      <c r="D54" s="413" t="s">
        <v>165</v>
      </c>
      <c r="E54" s="414" t="s">
        <v>1235</v>
      </c>
      <c r="F54" s="539">
        <v>2</v>
      </c>
      <c r="G54" s="539">
        <f t="shared" si="0"/>
        <v>4</v>
      </c>
      <c r="H54" s="662"/>
      <c r="I54" s="662"/>
      <c r="J54" s="416"/>
      <c r="K54" s="417" t="s">
        <v>1236</v>
      </c>
      <c r="L54" s="231" t="s">
        <v>2351</v>
      </c>
      <c r="M54" s="418"/>
      <c r="N54" s="485"/>
      <c r="O54" s="419"/>
      <c r="P54" s="419"/>
      <c r="Q54" s="485"/>
      <c r="R54" s="389"/>
      <c r="S54" s="291"/>
    </row>
    <row r="55" spans="1:19" ht="18" customHeight="1">
      <c r="B55" s="363"/>
      <c r="C55" s="413" t="s">
        <v>165</v>
      </c>
      <c r="D55" s="413" t="s">
        <v>165</v>
      </c>
      <c r="E55" s="414" t="s">
        <v>1237</v>
      </c>
      <c r="F55" s="539">
        <v>4</v>
      </c>
      <c r="G55" s="539">
        <f t="shared" si="0"/>
        <v>8</v>
      </c>
      <c r="H55" s="662"/>
      <c r="I55" s="662"/>
      <c r="J55" s="416"/>
      <c r="K55" s="417" t="s">
        <v>1207</v>
      </c>
      <c r="L55" s="231" t="s">
        <v>2351</v>
      </c>
      <c r="M55" s="418"/>
      <c r="N55" s="485"/>
      <c r="O55" s="419"/>
      <c r="P55" s="419"/>
      <c r="Q55" s="485"/>
      <c r="R55" s="389"/>
      <c r="S55" s="291"/>
    </row>
    <row r="56" spans="1:19" ht="18" customHeight="1">
      <c r="B56" s="363"/>
      <c r="C56" s="413" t="s">
        <v>165</v>
      </c>
      <c r="D56" s="413" t="s">
        <v>165</v>
      </c>
      <c r="E56" s="414" t="s">
        <v>1238</v>
      </c>
      <c r="F56" s="539">
        <v>4</v>
      </c>
      <c r="G56" s="539">
        <f t="shared" si="0"/>
        <v>8</v>
      </c>
      <c r="H56" s="662"/>
      <c r="I56" s="662"/>
      <c r="J56" s="416"/>
      <c r="K56" s="417" t="s">
        <v>1207</v>
      </c>
      <c r="L56" s="231" t="s">
        <v>2351</v>
      </c>
      <c r="M56" s="418"/>
      <c r="N56" s="485"/>
      <c r="O56" s="419"/>
      <c r="P56" s="419"/>
      <c r="Q56" s="485"/>
      <c r="R56" s="389"/>
      <c r="S56" s="291"/>
    </row>
    <row r="57" spans="1:19" ht="18" customHeight="1">
      <c r="B57" s="363"/>
      <c r="C57" s="413" t="s">
        <v>165</v>
      </c>
      <c r="D57" s="413" t="s">
        <v>165</v>
      </c>
      <c r="E57" s="418" t="s">
        <v>1239</v>
      </c>
      <c r="F57" s="557">
        <v>8</v>
      </c>
      <c r="G57" s="539">
        <f t="shared" si="0"/>
        <v>16</v>
      </c>
      <c r="H57" s="663"/>
      <c r="I57" s="663"/>
      <c r="J57" s="479"/>
      <c r="K57" s="417" t="s">
        <v>1622</v>
      </c>
      <c r="L57" s="231" t="s">
        <v>2351</v>
      </c>
      <c r="M57" s="418"/>
      <c r="N57" s="485">
        <v>42177</v>
      </c>
      <c r="O57" s="419"/>
      <c r="P57" s="419"/>
      <c r="Q57" s="485"/>
      <c r="R57" s="389"/>
      <c r="S57" s="291"/>
    </row>
    <row r="58" spans="1:19" ht="18" customHeight="1">
      <c r="B58" s="363"/>
      <c r="C58" s="413" t="s">
        <v>165</v>
      </c>
      <c r="D58" s="413" t="s">
        <v>165</v>
      </c>
      <c r="E58" s="418" t="s">
        <v>1031</v>
      </c>
      <c r="F58" s="551">
        <v>1</v>
      </c>
      <c r="G58" s="539">
        <f t="shared" si="0"/>
        <v>2</v>
      </c>
      <c r="H58" s="442">
        <v>339200</v>
      </c>
      <c r="I58" s="540">
        <f>G58*H58</f>
        <v>678400</v>
      </c>
      <c r="J58" s="479"/>
      <c r="K58" s="418" t="s">
        <v>1624</v>
      </c>
      <c r="L58" s="231" t="s">
        <v>2351</v>
      </c>
      <c r="M58" s="418"/>
      <c r="N58" s="485">
        <v>42177</v>
      </c>
      <c r="O58" s="419"/>
      <c r="P58" s="419"/>
      <c r="Q58" s="485"/>
      <c r="R58" s="389"/>
      <c r="S58" s="291"/>
    </row>
    <row r="59" spans="1:19" ht="18" customHeight="1">
      <c r="B59" s="363"/>
      <c r="C59" s="386" t="s">
        <v>966</v>
      </c>
      <c r="D59" s="386" t="s">
        <v>966</v>
      </c>
      <c r="E59" s="418" t="s">
        <v>2012</v>
      </c>
      <c r="F59" s="551">
        <v>1</v>
      </c>
      <c r="G59" s="539">
        <f t="shared" si="0"/>
        <v>2</v>
      </c>
      <c r="H59" s="442">
        <v>25778</v>
      </c>
      <c r="I59" s="540">
        <f>G59*H59</f>
        <v>51556</v>
      </c>
      <c r="J59" s="479"/>
      <c r="K59" s="418" t="s">
        <v>2013</v>
      </c>
      <c r="L59" s="51" t="s">
        <v>2359</v>
      </c>
      <c r="M59" s="418"/>
      <c r="N59" s="485"/>
      <c r="O59" s="419"/>
      <c r="P59" s="419"/>
      <c r="Q59" s="485"/>
      <c r="R59" s="389"/>
      <c r="S59" s="291"/>
    </row>
    <row r="60" spans="1:19" ht="18" customHeight="1">
      <c r="B60" s="363"/>
      <c r="C60" s="386" t="s">
        <v>966</v>
      </c>
      <c r="D60" s="386" t="s">
        <v>966</v>
      </c>
      <c r="E60" s="418" t="s">
        <v>2014</v>
      </c>
      <c r="F60" s="551">
        <v>1</v>
      </c>
      <c r="G60" s="539">
        <f t="shared" si="0"/>
        <v>2</v>
      </c>
      <c r="H60" s="442">
        <v>46518</v>
      </c>
      <c r="I60" s="540">
        <f>G60*H60</f>
        <v>93036</v>
      </c>
      <c r="J60" s="479"/>
      <c r="K60" s="418" t="s">
        <v>2015</v>
      </c>
      <c r="L60" s="51" t="s">
        <v>2359</v>
      </c>
      <c r="M60" s="418"/>
      <c r="N60" s="485"/>
      <c r="O60" s="419"/>
      <c r="P60" s="419"/>
      <c r="Q60" s="485"/>
      <c r="R60" s="389"/>
      <c r="S60" s="291"/>
    </row>
    <row r="61" spans="1:19" ht="18" customHeight="1">
      <c r="A61" s="363"/>
      <c r="B61" s="363"/>
      <c r="C61" s="386" t="s">
        <v>966</v>
      </c>
      <c r="D61" s="386" t="s">
        <v>966</v>
      </c>
      <c r="E61" s="26" t="s">
        <v>2034</v>
      </c>
      <c r="F61" s="26">
        <v>1</v>
      </c>
      <c r="G61" s="539">
        <f t="shared" si="0"/>
        <v>2</v>
      </c>
      <c r="H61" s="26">
        <v>840</v>
      </c>
      <c r="I61" s="26">
        <f>H61*G61</f>
        <v>1680</v>
      </c>
      <c r="J61" s="363"/>
      <c r="K61" s="16" t="s">
        <v>1626</v>
      </c>
      <c r="L61" s="25" t="s">
        <v>1627</v>
      </c>
      <c r="M61" s="363"/>
      <c r="N61" s="666"/>
      <c r="O61" s="363"/>
      <c r="P61" s="363"/>
      <c r="Q61" s="152"/>
      <c r="R61" s="667"/>
      <c r="S61" s="363"/>
    </row>
    <row r="62" spans="1:19" ht="18" customHeight="1">
      <c r="A62" s="363"/>
      <c r="B62" s="363"/>
      <c r="C62" s="386" t="s">
        <v>966</v>
      </c>
      <c r="D62" s="386" t="s">
        <v>966</v>
      </c>
      <c r="E62" s="26" t="s">
        <v>2360</v>
      </c>
      <c r="F62" s="26">
        <v>1</v>
      </c>
      <c r="G62" s="539">
        <f t="shared" si="0"/>
        <v>2</v>
      </c>
      <c r="H62" s="26">
        <v>1110</v>
      </c>
      <c r="I62" s="26">
        <f t="shared" ref="I62:I96" si="1">H62*G62</f>
        <v>2220</v>
      </c>
      <c r="J62" s="363"/>
      <c r="K62" s="16" t="s">
        <v>1626</v>
      </c>
      <c r="L62" s="25" t="s">
        <v>1627</v>
      </c>
      <c r="M62" s="363"/>
      <c r="N62" s="666"/>
      <c r="O62" s="363"/>
      <c r="P62" s="363"/>
      <c r="Q62" s="152"/>
      <c r="R62" s="667"/>
      <c r="S62" s="363"/>
    </row>
    <row r="63" spans="1:19" ht="18" customHeight="1">
      <c r="B63" s="386"/>
      <c r="C63" s="386" t="s">
        <v>966</v>
      </c>
      <c r="D63" s="386" t="s">
        <v>966</v>
      </c>
      <c r="E63" s="26" t="s">
        <v>1630</v>
      </c>
      <c r="F63" s="26">
        <v>4</v>
      </c>
      <c r="G63" s="539">
        <f t="shared" si="0"/>
        <v>8</v>
      </c>
      <c r="H63" s="26">
        <v>260</v>
      </c>
      <c r="I63" s="26">
        <f t="shared" si="1"/>
        <v>2080</v>
      </c>
      <c r="J63" s="483"/>
      <c r="K63" s="16" t="s">
        <v>1631</v>
      </c>
      <c r="L63" s="25" t="s">
        <v>1627</v>
      </c>
      <c r="M63" s="386"/>
      <c r="N63" s="485"/>
      <c r="O63" s="291"/>
      <c r="P63" s="483"/>
      <c r="Q63" s="485"/>
      <c r="R63" s="670"/>
      <c r="S63" s="291"/>
    </row>
    <row r="64" spans="1:19" ht="18" customHeight="1">
      <c r="B64" s="386"/>
      <c r="C64" s="386" t="s">
        <v>966</v>
      </c>
      <c r="D64" s="386" t="s">
        <v>966</v>
      </c>
      <c r="E64" s="26" t="s">
        <v>1632</v>
      </c>
      <c r="F64" s="26">
        <v>8</v>
      </c>
      <c r="G64" s="539">
        <f t="shared" si="0"/>
        <v>16</v>
      </c>
      <c r="H64" s="26">
        <v>17</v>
      </c>
      <c r="I64" s="26">
        <f t="shared" si="1"/>
        <v>272</v>
      </c>
      <c r="J64" s="483"/>
      <c r="K64" s="16" t="s">
        <v>1633</v>
      </c>
      <c r="L64" s="25" t="s">
        <v>1627</v>
      </c>
      <c r="M64" s="386"/>
      <c r="N64" s="485"/>
      <c r="O64" s="291"/>
      <c r="P64" s="483"/>
      <c r="Q64" s="485"/>
      <c r="R64" s="670"/>
      <c r="S64" s="291"/>
    </row>
    <row r="65" spans="2:19" ht="18" customHeight="1">
      <c r="B65" s="386"/>
      <c r="C65" s="386" t="s">
        <v>966</v>
      </c>
      <c r="D65" s="386" t="s">
        <v>966</v>
      </c>
      <c r="E65" s="26" t="s">
        <v>1634</v>
      </c>
      <c r="F65" s="26">
        <v>8</v>
      </c>
      <c r="G65" s="539">
        <f t="shared" si="0"/>
        <v>16</v>
      </c>
      <c r="H65" s="26">
        <v>160</v>
      </c>
      <c r="I65" s="26">
        <f t="shared" si="1"/>
        <v>2560</v>
      </c>
      <c r="J65" s="483"/>
      <c r="K65" s="16" t="s">
        <v>1635</v>
      </c>
      <c r="L65" s="25" t="s">
        <v>1627</v>
      </c>
      <c r="M65" s="386"/>
      <c r="N65" s="485"/>
      <c r="O65" s="291"/>
      <c r="P65" s="483"/>
      <c r="Q65" s="485"/>
      <c r="R65" s="670"/>
      <c r="S65" s="291"/>
    </row>
    <row r="66" spans="2:19" ht="18" customHeight="1">
      <c r="B66" s="386"/>
      <c r="C66" s="386" t="s">
        <v>966</v>
      </c>
      <c r="D66" s="386" t="s">
        <v>966</v>
      </c>
      <c r="E66" s="26" t="s">
        <v>1636</v>
      </c>
      <c r="F66" s="26">
        <v>2</v>
      </c>
      <c r="G66" s="539">
        <f t="shared" si="0"/>
        <v>4</v>
      </c>
      <c r="H66" s="26">
        <v>1060</v>
      </c>
      <c r="I66" s="26">
        <f t="shared" si="1"/>
        <v>4240</v>
      </c>
      <c r="J66" s="483"/>
      <c r="K66" s="16" t="s">
        <v>1637</v>
      </c>
      <c r="L66" s="25" t="s">
        <v>1627</v>
      </c>
      <c r="M66" s="386"/>
      <c r="N66" s="485"/>
      <c r="O66" s="291"/>
      <c r="P66" s="483"/>
      <c r="Q66" s="485"/>
      <c r="R66" s="670"/>
      <c r="S66" s="291"/>
    </row>
    <row r="67" spans="2:19" ht="18" customHeight="1">
      <c r="B67" s="386"/>
      <c r="C67" s="386" t="s">
        <v>966</v>
      </c>
      <c r="D67" s="386" t="s">
        <v>966</v>
      </c>
      <c r="E67" s="26" t="s">
        <v>1638</v>
      </c>
      <c r="F67" s="26">
        <v>1</v>
      </c>
      <c r="G67" s="539">
        <f t="shared" si="0"/>
        <v>2</v>
      </c>
      <c r="H67" s="26">
        <v>3079</v>
      </c>
      <c r="I67" s="26">
        <f t="shared" si="1"/>
        <v>6158</v>
      </c>
      <c r="J67" s="483"/>
      <c r="K67" s="16" t="s">
        <v>1639</v>
      </c>
      <c r="L67" s="25" t="s">
        <v>1627</v>
      </c>
      <c r="M67" s="386"/>
      <c r="N67" s="485"/>
      <c r="O67" s="291"/>
      <c r="P67" s="483"/>
      <c r="Q67" s="485"/>
      <c r="R67" s="670"/>
      <c r="S67" s="291"/>
    </row>
    <row r="68" spans="2:19" ht="18" customHeight="1">
      <c r="B68" s="386"/>
      <c r="C68" s="386" t="s">
        <v>966</v>
      </c>
      <c r="D68" s="386" t="s">
        <v>966</v>
      </c>
      <c r="E68" s="26" t="s">
        <v>1640</v>
      </c>
      <c r="F68" s="26">
        <v>1</v>
      </c>
      <c r="G68" s="539">
        <f t="shared" si="0"/>
        <v>2</v>
      </c>
      <c r="H68" s="26">
        <v>690</v>
      </c>
      <c r="I68" s="26">
        <f t="shared" si="1"/>
        <v>1380</v>
      </c>
      <c r="J68" s="483"/>
      <c r="K68" s="16" t="s">
        <v>1641</v>
      </c>
      <c r="L68" s="25" t="s">
        <v>1627</v>
      </c>
      <c r="M68" s="386"/>
      <c r="N68" s="485"/>
      <c r="O68" s="291"/>
      <c r="P68" s="483"/>
      <c r="Q68" s="485"/>
      <c r="R68" s="670"/>
      <c r="S68" s="291"/>
    </row>
    <row r="69" spans="2:19" ht="18" customHeight="1">
      <c r="B69" s="386"/>
      <c r="C69" s="386" t="s">
        <v>966</v>
      </c>
      <c r="D69" s="386" t="s">
        <v>966</v>
      </c>
      <c r="E69" s="26" t="s">
        <v>1642</v>
      </c>
      <c r="F69" s="26">
        <v>4</v>
      </c>
      <c r="G69" s="539">
        <f t="shared" si="0"/>
        <v>8</v>
      </c>
      <c r="H69" s="26">
        <v>520</v>
      </c>
      <c r="I69" s="26">
        <f t="shared" si="1"/>
        <v>4160</v>
      </c>
      <c r="J69" s="483"/>
      <c r="K69" s="16" t="s">
        <v>1643</v>
      </c>
      <c r="L69" s="25" t="s">
        <v>1627</v>
      </c>
      <c r="M69" s="386"/>
      <c r="N69" s="485"/>
      <c r="O69" s="291"/>
      <c r="P69" s="483"/>
      <c r="Q69" s="485"/>
      <c r="R69" s="670"/>
      <c r="S69" s="291"/>
    </row>
    <row r="70" spans="2:19" ht="18" customHeight="1">
      <c r="B70" s="386"/>
      <c r="C70" s="386" t="s">
        <v>966</v>
      </c>
      <c r="D70" s="386" t="s">
        <v>966</v>
      </c>
      <c r="E70" s="26" t="s">
        <v>1251</v>
      </c>
      <c r="F70" s="26">
        <v>1</v>
      </c>
      <c r="G70" s="539">
        <f t="shared" si="0"/>
        <v>2</v>
      </c>
      <c r="H70" s="26">
        <v>21910</v>
      </c>
      <c r="I70" s="26">
        <f t="shared" si="1"/>
        <v>43820</v>
      </c>
      <c r="J70" s="483"/>
      <c r="K70" s="16" t="s">
        <v>1644</v>
      </c>
      <c r="L70" s="25" t="s">
        <v>1627</v>
      </c>
      <c r="M70" s="386"/>
      <c r="N70" s="485"/>
      <c r="O70" s="291"/>
      <c r="P70" s="483"/>
      <c r="Q70" s="485"/>
      <c r="R70" s="670"/>
      <c r="S70" s="291"/>
    </row>
    <row r="71" spans="2:19" ht="18" customHeight="1">
      <c r="B71" s="386"/>
      <c r="C71" s="386" t="s">
        <v>966</v>
      </c>
      <c r="D71" s="386" t="s">
        <v>966</v>
      </c>
      <c r="E71" s="26" t="s">
        <v>1645</v>
      </c>
      <c r="F71" s="26">
        <v>4</v>
      </c>
      <c r="G71" s="539">
        <f t="shared" si="0"/>
        <v>8</v>
      </c>
      <c r="H71" s="26">
        <v>120</v>
      </c>
      <c r="I71" s="26">
        <f t="shared" si="1"/>
        <v>960</v>
      </c>
      <c r="J71" s="483"/>
      <c r="K71" s="16" t="s">
        <v>1646</v>
      </c>
      <c r="L71" s="25" t="s">
        <v>1627</v>
      </c>
      <c r="M71" s="386"/>
      <c r="N71" s="485"/>
      <c r="O71" s="291"/>
      <c r="P71" s="483"/>
      <c r="Q71" s="485"/>
      <c r="R71" s="670"/>
      <c r="S71" s="291"/>
    </row>
    <row r="72" spans="2:19" ht="18" customHeight="1">
      <c r="B72" s="386"/>
      <c r="C72" s="386" t="s">
        <v>966</v>
      </c>
      <c r="D72" s="386" t="s">
        <v>966</v>
      </c>
      <c r="E72" s="26" t="s">
        <v>1053</v>
      </c>
      <c r="F72" s="26">
        <v>1</v>
      </c>
      <c r="G72" s="539">
        <f t="shared" si="0"/>
        <v>2</v>
      </c>
      <c r="H72" s="26">
        <v>790</v>
      </c>
      <c r="I72" s="26">
        <f t="shared" si="1"/>
        <v>1580</v>
      </c>
      <c r="J72" s="483"/>
      <c r="K72" s="16" t="s">
        <v>1054</v>
      </c>
      <c r="L72" s="25" t="s">
        <v>1627</v>
      </c>
      <c r="M72" s="386"/>
      <c r="N72" s="485"/>
      <c r="O72" s="291"/>
      <c r="P72" s="483"/>
      <c r="Q72" s="485"/>
      <c r="R72" s="670"/>
      <c r="S72" s="291"/>
    </row>
    <row r="73" spans="2:19" ht="18" customHeight="1">
      <c r="B73" s="386"/>
      <c r="C73" s="386" t="s">
        <v>966</v>
      </c>
      <c r="D73" s="386" t="s">
        <v>966</v>
      </c>
      <c r="E73" s="26" t="s">
        <v>1017</v>
      </c>
      <c r="F73" s="26">
        <v>8</v>
      </c>
      <c r="G73" s="539">
        <f t="shared" si="0"/>
        <v>16</v>
      </c>
      <c r="H73" s="26">
        <v>2250</v>
      </c>
      <c r="I73" s="26">
        <f t="shared" si="1"/>
        <v>36000</v>
      </c>
      <c r="J73" s="483"/>
      <c r="K73" s="16" t="s">
        <v>1647</v>
      </c>
      <c r="L73" s="25" t="s">
        <v>1627</v>
      </c>
      <c r="M73" s="386"/>
      <c r="N73" s="485"/>
      <c r="O73" s="291"/>
      <c r="P73" s="483"/>
      <c r="Q73" s="485"/>
      <c r="R73" s="670"/>
      <c r="S73" s="291"/>
    </row>
    <row r="74" spans="2:19" ht="18" customHeight="1">
      <c r="B74" s="386"/>
      <c r="C74" s="386" t="s">
        <v>966</v>
      </c>
      <c r="D74" s="386" t="s">
        <v>966</v>
      </c>
      <c r="E74" s="26" t="s">
        <v>1648</v>
      </c>
      <c r="F74" s="26">
        <v>2</v>
      </c>
      <c r="G74" s="539">
        <f t="shared" ref="G74:G118" si="2">F74*$K$4</f>
        <v>4</v>
      </c>
      <c r="H74" s="26">
        <v>740</v>
      </c>
      <c r="I74" s="26">
        <f t="shared" si="1"/>
        <v>2960</v>
      </c>
      <c r="J74" s="483"/>
      <c r="K74" s="16" t="s">
        <v>982</v>
      </c>
      <c r="L74" s="25" t="s">
        <v>1627</v>
      </c>
      <c r="M74" s="386"/>
      <c r="N74" s="485"/>
      <c r="O74" s="291"/>
      <c r="P74" s="483"/>
      <c r="Q74" s="485"/>
      <c r="R74" s="670"/>
      <c r="S74" s="291"/>
    </row>
    <row r="75" spans="2:19" ht="18" customHeight="1">
      <c r="B75" s="386"/>
      <c r="C75" s="386" t="s">
        <v>966</v>
      </c>
      <c r="D75" s="386" t="s">
        <v>966</v>
      </c>
      <c r="E75" s="26" t="s">
        <v>1649</v>
      </c>
      <c r="F75" s="26">
        <v>2</v>
      </c>
      <c r="G75" s="539">
        <f t="shared" si="2"/>
        <v>4</v>
      </c>
      <c r="H75" s="26">
        <v>610</v>
      </c>
      <c r="I75" s="26">
        <f t="shared" si="1"/>
        <v>2440</v>
      </c>
      <c r="J75" s="483"/>
      <c r="K75" s="16" t="s">
        <v>982</v>
      </c>
      <c r="L75" s="25" t="s">
        <v>1627</v>
      </c>
      <c r="M75" s="386"/>
      <c r="N75" s="485"/>
      <c r="O75" s="291"/>
      <c r="P75" s="483"/>
      <c r="Q75" s="485"/>
      <c r="R75" s="670"/>
      <c r="S75" s="291"/>
    </row>
    <row r="76" spans="2:19" ht="18" customHeight="1">
      <c r="B76" s="386"/>
      <c r="C76" s="386" t="s">
        <v>966</v>
      </c>
      <c r="D76" s="386" t="s">
        <v>966</v>
      </c>
      <c r="E76" s="26" t="s">
        <v>1650</v>
      </c>
      <c r="F76" s="26">
        <v>1</v>
      </c>
      <c r="G76" s="539">
        <f t="shared" si="2"/>
        <v>2</v>
      </c>
      <c r="H76" s="26">
        <v>276</v>
      </c>
      <c r="I76" s="26">
        <f t="shared" si="1"/>
        <v>552</v>
      </c>
      <c r="J76" s="483"/>
      <c r="K76" s="16" t="s">
        <v>1651</v>
      </c>
      <c r="L76" s="25" t="s">
        <v>1627</v>
      </c>
      <c r="M76" s="386"/>
      <c r="N76" s="485"/>
      <c r="O76" s="291"/>
      <c r="P76" s="483"/>
      <c r="Q76" s="485"/>
      <c r="R76" s="670"/>
      <c r="S76" s="291"/>
    </row>
    <row r="77" spans="2:19" ht="18" customHeight="1">
      <c r="B77" s="386"/>
      <c r="C77" s="386" t="s">
        <v>966</v>
      </c>
      <c r="D77" s="386" t="s">
        <v>966</v>
      </c>
      <c r="E77" s="26" t="s">
        <v>1037</v>
      </c>
      <c r="F77" s="26">
        <v>4</v>
      </c>
      <c r="G77" s="539">
        <f t="shared" si="2"/>
        <v>8</v>
      </c>
      <c r="H77" s="26">
        <v>520</v>
      </c>
      <c r="I77" s="26">
        <f t="shared" si="1"/>
        <v>4160</v>
      </c>
      <c r="J77" s="483"/>
      <c r="K77" s="16" t="s">
        <v>1652</v>
      </c>
      <c r="L77" s="25" t="s">
        <v>1627</v>
      </c>
      <c r="M77" s="386"/>
      <c r="N77" s="485"/>
      <c r="O77" s="291"/>
      <c r="P77" s="483"/>
      <c r="Q77" s="485"/>
      <c r="R77" s="670"/>
      <c r="S77" s="291"/>
    </row>
    <row r="78" spans="2:19" ht="18" customHeight="1">
      <c r="B78" s="386"/>
      <c r="C78" s="386" t="s">
        <v>966</v>
      </c>
      <c r="D78" s="386" t="s">
        <v>966</v>
      </c>
      <c r="E78" s="26" t="s">
        <v>1042</v>
      </c>
      <c r="F78" s="26">
        <v>2</v>
      </c>
      <c r="G78" s="539">
        <f t="shared" si="2"/>
        <v>4</v>
      </c>
      <c r="H78" s="26">
        <v>6840</v>
      </c>
      <c r="I78" s="26">
        <f t="shared" si="1"/>
        <v>27360</v>
      </c>
      <c r="J78" s="483"/>
      <c r="K78" s="16" t="s">
        <v>1653</v>
      </c>
      <c r="L78" s="25" t="s">
        <v>1627</v>
      </c>
      <c r="M78" s="386"/>
      <c r="N78" s="485"/>
      <c r="O78" s="291"/>
      <c r="P78" s="483"/>
      <c r="Q78" s="485"/>
      <c r="R78" s="670"/>
      <c r="S78" s="291"/>
    </row>
    <row r="79" spans="2:19" ht="18" customHeight="1">
      <c r="B79" s="386"/>
      <c r="C79" s="386" t="s">
        <v>966</v>
      </c>
      <c r="D79" s="386" t="s">
        <v>966</v>
      </c>
      <c r="E79" s="26" t="s">
        <v>1654</v>
      </c>
      <c r="F79" s="26">
        <v>10</v>
      </c>
      <c r="G79" s="539">
        <f t="shared" si="2"/>
        <v>20</v>
      </c>
      <c r="H79" s="26">
        <v>140</v>
      </c>
      <c r="I79" s="26">
        <f t="shared" si="1"/>
        <v>2800</v>
      </c>
      <c r="J79" s="483"/>
      <c r="K79" s="16" t="s">
        <v>1635</v>
      </c>
      <c r="L79" s="25" t="s">
        <v>1627</v>
      </c>
      <c r="M79" s="386"/>
      <c r="N79" s="485"/>
      <c r="O79" s="291"/>
      <c r="P79" s="483"/>
      <c r="Q79" s="485"/>
      <c r="R79" s="670"/>
      <c r="S79" s="291"/>
    </row>
    <row r="80" spans="2:19" ht="18" customHeight="1">
      <c r="B80" s="386"/>
      <c r="C80" s="386" t="s">
        <v>966</v>
      </c>
      <c r="D80" s="386" t="s">
        <v>966</v>
      </c>
      <c r="E80" s="26" t="s">
        <v>1655</v>
      </c>
      <c r="F80" s="26">
        <v>1</v>
      </c>
      <c r="G80" s="539">
        <f t="shared" si="2"/>
        <v>2</v>
      </c>
      <c r="H80" s="26">
        <v>3350</v>
      </c>
      <c r="I80" s="26">
        <f t="shared" si="1"/>
        <v>6700</v>
      </c>
      <c r="J80" s="483"/>
      <c r="K80" s="16" t="s">
        <v>1135</v>
      </c>
      <c r="L80" s="25" t="s">
        <v>1627</v>
      </c>
      <c r="M80" s="386"/>
      <c r="N80" s="485"/>
      <c r="O80" s="291"/>
      <c r="P80" s="483"/>
      <c r="Q80" s="485"/>
      <c r="R80" s="670"/>
      <c r="S80" s="291"/>
    </row>
    <row r="81" spans="2:19" ht="18" customHeight="1">
      <c r="B81" s="386"/>
      <c r="C81" s="386" t="s">
        <v>966</v>
      </c>
      <c r="D81" s="386" t="s">
        <v>966</v>
      </c>
      <c r="E81" s="26" t="s">
        <v>1656</v>
      </c>
      <c r="F81" s="26">
        <v>1</v>
      </c>
      <c r="G81" s="539">
        <f t="shared" si="2"/>
        <v>2</v>
      </c>
      <c r="H81" s="26">
        <v>5869</v>
      </c>
      <c r="I81" s="26">
        <f t="shared" si="1"/>
        <v>11738</v>
      </c>
      <c r="J81" s="483"/>
      <c r="K81" s="16" t="s">
        <v>1137</v>
      </c>
      <c r="L81" s="25" t="s">
        <v>1627</v>
      </c>
      <c r="M81" s="386"/>
      <c r="N81" s="485"/>
      <c r="O81" s="291"/>
      <c r="P81" s="483"/>
      <c r="Q81" s="485"/>
      <c r="R81" s="670"/>
      <c r="S81" s="291"/>
    </row>
    <row r="82" spans="2:19" ht="18" customHeight="1">
      <c r="B82" s="386"/>
      <c r="C82" s="386" t="s">
        <v>966</v>
      </c>
      <c r="D82" s="386" t="s">
        <v>966</v>
      </c>
      <c r="E82" s="26" t="s">
        <v>1657</v>
      </c>
      <c r="F82" s="26">
        <v>3</v>
      </c>
      <c r="G82" s="539">
        <f t="shared" si="2"/>
        <v>6</v>
      </c>
      <c r="H82" s="26">
        <v>190</v>
      </c>
      <c r="I82" s="26">
        <f t="shared" si="1"/>
        <v>1140</v>
      </c>
      <c r="J82" s="483"/>
      <c r="K82" s="16" t="s">
        <v>1658</v>
      </c>
      <c r="L82" s="25" t="s">
        <v>1627</v>
      </c>
      <c r="M82" s="386"/>
      <c r="N82" s="485"/>
      <c r="O82" s="291"/>
      <c r="P82" s="483"/>
      <c r="Q82" s="485"/>
      <c r="R82" s="670"/>
      <c r="S82" s="291"/>
    </row>
    <row r="83" spans="2:19" ht="18" customHeight="1">
      <c r="B83" s="386"/>
      <c r="C83" s="386" t="s">
        <v>966</v>
      </c>
      <c r="D83" s="386" t="s">
        <v>966</v>
      </c>
      <c r="E83" s="26" t="s">
        <v>1659</v>
      </c>
      <c r="F83" s="26">
        <v>1</v>
      </c>
      <c r="G83" s="539">
        <f t="shared" si="2"/>
        <v>2</v>
      </c>
      <c r="H83" s="26">
        <v>295</v>
      </c>
      <c r="I83" s="26">
        <f t="shared" si="1"/>
        <v>590</v>
      </c>
      <c r="J83" s="483"/>
      <c r="K83" s="16" t="s">
        <v>1660</v>
      </c>
      <c r="L83" s="25" t="s">
        <v>1627</v>
      </c>
      <c r="M83" s="386"/>
      <c r="N83" s="485"/>
      <c r="O83" s="291"/>
      <c r="P83" s="483"/>
      <c r="Q83" s="485"/>
      <c r="R83" s="670"/>
      <c r="S83" s="291"/>
    </row>
    <row r="84" spans="2:19" ht="18" customHeight="1">
      <c r="B84" s="386"/>
      <c r="C84" s="386" t="s">
        <v>966</v>
      </c>
      <c r="D84" s="386" t="s">
        <v>966</v>
      </c>
      <c r="E84" s="26" t="s">
        <v>1661</v>
      </c>
      <c r="F84" s="26">
        <v>2</v>
      </c>
      <c r="G84" s="539">
        <f t="shared" si="2"/>
        <v>4</v>
      </c>
      <c r="H84" s="26">
        <v>210</v>
      </c>
      <c r="I84" s="26">
        <f t="shared" si="1"/>
        <v>840</v>
      </c>
      <c r="J84" s="483"/>
      <c r="K84" s="16" t="s">
        <v>1658</v>
      </c>
      <c r="L84" s="25" t="s">
        <v>1627</v>
      </c>
      <c r="M84" s="386"/>
      <c r="N84" s="485"/>
      <c r="O84" s="291"/>
      <c r="P84" s="483"/>
      <c r="Q84" s="485"/>
      <c r="R84" s="670"/>
      <c r="S84" s="291"/>
    </row>
    <row r="85" spans="2:19" ht="18" customHeight="1">
      <c r="B85" s="386"/>
      <c r="C85" s="386" t="s">
        <v>966</v>
      </c>
      <c r="D85" s="386" t="s">
        <v>966</v>
      </c>
      <c r="E85" s="26" t="s">
        <v>1662</v>
      </c>
      <c r="F85" s="26">
        <v>8</v>
      </c>
      <c r="G85" s="539">
        <f t="shared" si="2"/>
        <v>16</v>
      </c>
      <c r="H85" s="26">
        <v>170</v>
      </c>
      <c r="I85" s="26">
        <f t="shared" si="1"/>
        <v>2720</v>
      </c>
      <c r="J85" s="483"/>
      <c r="K85" s="16" t="s">
        <v>1658</v>
      </c>
      <c r="L85" s="25" t="s">
        <v>1627</v>
      </c>
      <c r="M85" s="386"/>
      <c r="N85" s="485"/>
      <c r="O85" s="291"/>
      <c r="P85" s="483"/>
      <c r="Q85" s="485"/>
      <c r="R85" s="670"/>
      <c r="S85" s="291"/>
    </row>
    <row r="86" spans="2:19" ht="18" customHeight="1">
      <c r="B86" s="386"/>
      <c r="C86" s="386" t="s">
        <v>966</v>
      </c>
      <c r="D86" s="386" t="s">
        <v>966</v>
      </c>
      <c r="E86" s="26" t="s">
        <v>1663</v>
      </c>
      <c r="F86" s="26">
        <v>6</v>
      </c>
      <c r="G86" s="539">
        <f t="shared" si="2"/>
        <v>12</v>
      </c>
      <c r="H86" s="26">
        <v>250</v>
      </c>
      <c r="I86" s="26">
        <f t="shared" si="1"/>
        <v>3000</v>
      </c>
      <c r="J86" s="483"/>
      <c r="K86" s="16" t="s">
        <v>1664</v>
      </c>
      <c r="L86" s="25" t="s">
        <v>1627</v>
      </c>
      <c r="M86" s="386"/>
      <c r="N86" s="485"/>
      <c r="O86" s="291"/>
      <c r="P86" s="483"/>
      <c r="Q86" s="485"/>
      <c r="R86" s="670"/>
      <c r="S86" s="291"/>
    </row>
    <row r="87" spans="2:19" ht="18" customHeight="1">
      <c r="B87" s="386"/>
      <c r="C87" s="386" t="s">
        <v>966</v>
      </c>
      <c r="D87" s="386" t="s">
        <v>966</v>
      </c>
      <c r="E87" s="26" t="s">
        <v>1133</v>
      </c>
      <c r="F87" s="26">
        <v>1</v>
      </c>
      <c r="G87" s="539">
        <f t="shared" si="2"/>
        <v>2</v>
      </c>
      <c r="H87" s="26">
        <v>270</v>
      </c>
      <c r="I87" s="26">
        <f t="shared" si="1"/>
        <v>540</v>
      </c>
      <c r="J87" s="483"/>
      <c r="K87" s="16" t="s">
        <v>1665</v>
      </c>
      <c r="L87" s="25" t="s">
        <v>1627</v>
      </c>
      <c r="M87" s="386"/>
      <c r="N87" s="485"/>
      <c r="O87" s="291"/>
      <c r="P87" s="483"/>
      <c r="Q87" s="485"/>
      <c r="R87" s="670"/>
      <c r="S87" s="291"/>
    </row>
    <row r="88" spans="2:19" ht="18" customHeight="1">
      <c r="B88" s="386"/>
      <c r="C88" s="386" t="s">
        <v>966</v>
      </c>
      <c r="D88" s="386" t="s">
        <v>966</v>
      </c>
      <c r="E88" s="26" t="s">
        <v>1666</v>
      </c>
      <c r="F88" s="26">
        <v>1</v>
      </c>
      <c r="G88" s="539">
        <f t="shared" si="2"/>
        <v>2</v>
      </c>
      <c r="H88" s="26">
        <v>2650</v>
      </c>
      <c r="I88" s="26">
        <f t="shared" si="1"/>
        <v>5300</v>
      </c>
      <c r="J88" s="483"/>
      <c r="K88" s="16" t="s">
        <v>1135</v>
      </c>
      <c r="L88" s="25" t="s">
        <v>1627</v>
      </c>
      <c r="M88" s="386"/>
      <c r="N88" s="485"/>
      <c r="O88" s="291"/>
      <c r="P88" s="483"/>
      <c r="Q88" s="485"/>
      <c r="R88" s="670"/>
      <c r="S88" s="291"/>
    </row>
    <row r="89" spans="2:19" ht="18" customHeight="1">
      <c r="B89" s="386"/>
      <c r="C89" s="386" t="s">
        <v>966</v>
      </c>
      <c r="D89" s="386" t="s">
        <v>966</v>
      </c>
      <c r="E89" s="26" t="s">
        <v>1667</v>
      </c>
      <c r="F89" s="26">
        <v>1</v>
      </c>
      <c r="G89" s="539">
        <f t="shared" si="2"/>
        <v>2</v>
      </c>
      <c r="H89" s="26">
        <v>4395</v>
      </c>
      <c r="I89" s="26">
        <f t="shared" si="1"/>
        <v>8790</v>
      </c>
      <c r="J89" s="483"/>
      <c r="K89" s="16" t="s">
        <v>1137</v>
      </c>
      <c r="L89" s="25" t="s">
        <v>1627</v>
      </c>
      <c r="M89" s="386"/>
      <c r="N89" s="485"/>
      <c r="O89" s="291"/>
      <c r="P89" s="483"/>
      <c r="Q89" s="485"/>
      <c r="R89" s="670"/>
      <c r="S89" s="291"/>
    </row>
    <row r="90" spans="2:19" ht="18" customHeight="1">
      <c r="B90" s="386"/>
      <c r="C90" s="386" t="s">
        <v>966</v>
      </c>
      <c r="D90" s="386" t="s">
        <v>966</v>
      </c>
      <c r="E90" s="26" t="s">
        <v>1668</v>
      </c>
      <c r="F90" s="26">
        <v>4</v>
      </c>
      <c r="G90" s="539">
        <f t="shared" si="2"/>
        <v>8</v>
      </c>
      <c r="H90" s="26">
        <v>157</v>
      </c>
      <c r="I90" s="26">
        <f t="shared" si="1"/>
        <v>1256</v>
      </c>
      <c r="J90" s="483"/>
      <c r="K90" s="16" t="s">
        <v>1669</v>
      </c>
      <c r="L90" s="25" t="s">
        <v>1627</v>
      </c>
      <c r="M90" s="386"/>
      <c r="N90" s="485"/>
      <c r="O90" s="291"/>
      <c r="P90" s="483"/>
      <c r="Q90" s="485"/>
      <c r="R90" s="670"/>
      <c r="S90" s="291"/>
    </row>
    <row r="91" spans="2:19" ht="18" customHeight="1">
      <c r="B91" s="386"/>
      <c r="C91" s="386" t="s">
        <v>966</v>
      </c>
      <c r="D91" s="386" t="s">
        <v>966</v>
      </c>
      <c r="E91" s="26" t="s">
        <v>1214</v>
      </c>
      <c r="F91" s="26">
        <v>1</v>
      </c>
      <c r="G91" s="539">
        <f t="shared" si="2"/>
        <v>2</v>
      </c>
      <c r="H91" s="26">
        <v>69</v>
      </c>
      <c r="I91" s="26">
        <f t="shared" si="1"/>
        <v>138</v>
      </c>
      <c r="J91" s="483"/>
      <c r="K91" s="16" t="s">
        <v>1670</v>
      </c>
      <c r="L91" s="25" t="s">
        <v>1627</v>
      </c>
      <c r="M91" s="386"/>
      <c r="N91" s="485"/>
      <c r="O91" s="291"/>
      <c r="P91" s="483"/>
      <c r="Q91" s="485"/>
      <c r="R91" s="670"/>
      <c r="S91" s="291"/>
    </row>
    <row r="92" spans="2:19" ht="18" customHeight="1">
      <c r="B92" s="386"/>
      <c r="C92" s="386" t="s">
        <v>966</v>
      </c>
      <c r="D92" s="386" t="s">
        <v>966</v>
      </c>
      <c r="E92" s="26" t="s">
        <v>1671</v>
      </c>
      <c r="F92" s="26">
        <v>2</v>
      </c>
      <c r="G92" s="539">
        <f t="shared" si="2"/>
        <v>4</v>
      </c>
      <c r="H92" s="26">
        <v>10070</v>
      </c>
      <c r="I92" s="26">
        <f t="shared" si="1"/>
        <v>40280</v>
      </c>
      <c r="J92" s="483"/>
      <c r="K92" s="16" t="s">
        <v>1672</v>
      </c>
      <c r="L92" s="25" t="s">
        <v>1627</v>
      </c>
      <c r="M92" s="386"/>
      <c r="N92" s="485"/>
      <c r="O92" s="291"/>
      <c r="P92" s="483"/>
      <c r="Q92" s="485"/>
      <c r="R92" s="670"/>
      <c r="S92" s="291"/>
    </row>
    <row r="93" spans="2:19" ht="18" customHeight="1">
      <c r="B93" s="386"/>
      <c r="C93" s="386" t="s">
        <v>966</v>
      </c>
      <c r="D93" s="386" t="s">
        <v>966</v>
      </c>
      <c r="E93" s="26" t="s">
        <v>1673</v>
      </c>
      <c r="F93" s="26">
        <v>1</v>
      </c>
      <c r="G93" s="539">
        <f t="shared" si="2"/>
        <v>2</v>
      </c>
      <c r="H93" s="26">
        <v>4930</v>
      </c>
      <c r="I93" s="26">
        <f t="shared" si="1"/>
        <v>9860</v>
      </c>
      <c r="J93" s="483"/>
      <c r="K93" s="16" t="s">
        <v>1674</v>
      </c>
      <c r="L93" s="25" t="s">
        <v>1627</v>
      </c>
      <c r="M93" s="386"/>
      <c r="N93" s="485"/>
      <c r="O93" s="291"/>
      <c r="P93" s="483"/>
      <c r="Q93" s="485"/>
      <c r="R93" s="670"/>
      <c r="S93" s="291"/>
    </row>
    <row r="94" spans="2:19" ht="18" customHeight="1">
      <c r="B94" s="386"/>
      <c r="C94" s="386" t="s">
        <v>966</v>
      </c>
      <c r="D94" s="386" t="s">
        <v>966</v>
      </c>
      <c r="E94" s="26" t="s">
        <v>1675</v>
      </c>
      <c r="F94" s="26">
        <v>1</v>
      </c>
      <c r="G94" s="539">
        <f t="shared" si="2"/>
        <v>2</v>
      </c>
      <c r="H94" s="26">
        <v>4550</v>
      </c>
      <c r="I94" s="26">
        <f t="shared" si="1"/>
        <v>9100</v>
      </c>
      <c r="J94" s="483"/>
      <c r="K94" s="16" t="s">
        <v>1676</v>
      </c>
      <c r="L94" s="25" t="s">
        <v>1627</v>
      </c>
      <c r="M94" s="386"/>
      <c r="N94" s="485"/>
      <c r="O94" s="291"/>
      <c r="P94" s="483"/>
      <c r="Q94" s="485"/>
      <c r="R94" s="670"/>
      <c r="S94" s="291"/>
    </row>
    <row r="95" spans="2:19" ht="18" customHeight="1">
      <c r="B95" s="386"/>
      <c r="C95" s="386" t="s">
        <v>966</v>
      </c>
      <c r="D95" s="386" t="s">
        <v>966</v>
      </c>
      <c r="E95" s="26" t="s">
        <v>1677</v>
      </c>
      <c r="F95" s="26">
        <v>1</v>
      </c>
      <c r="G95" s="539">
        <f t="shared" si="2"/>
        <v>2</v>
      </c>
      <c r="H95" s="26">
        <v>13800</v>
      </c>
      <c r="I95" s="26">
        <f t="shared" si="1"/>
        <v>27600</v>
      </c>
      <c r="J95" s="483"/>
      <c r="K95" s="16" t="s">
        <v>1678</v>
      </c>
      <c r="L95" s="25" t="s">
        <v>1627</v>
      </c>
      <c r="M95" s="386"/>
      <c r="N95" s="485"/>
      <c r="O95" s="291"/>
      <c r="P95" s="483"/>
      <c r="Q95" s="485"/>
      <c r="R95" s="670"/>
      <c r="S95" s="291"/>
    </row>
    <row r="96" spans="2:19" ht="18" customHeight="1">
      <c r="B96" s="386"/>
      <c r="C96" s="386" t="s">
        <v>966</v>
      </c>
      <c r="D96" s="386" t="s">
        <v>966</v>
      </c>
      <c r="E96" s="26" t="s">
        <v>1679</v>
      </c>
      <c r="F96" s="26">
        <v>4</v>
      </c>
      <c r="G96" s="539">
        <f t="shared" si="2"/>
        <v>8</v>
      </c>
      <c r="H96" s="26">
        <v>133</v>
      </c>
      <c r="I96" s="26">
        <f t="shared" si="1"/>
        <v>1064</v>
      </c>
      <c r="J96" s="483"/>
      <c r="K96" s="16" t="s">
        <v>1669</v>
      </c>
      <c r="L96" s="25" t="s">
        <v>1627</v>
      </c>
      <c r="M96" s="386"/>
      <c r="N96" s="485"/>
      <c r="O96" s="291"/>
      <c r="P96" s="483"/>
      <c r="Q96" s="485"/>
      <c r="R96" s="670"/>
      <c r="S96" s="291"/>
    </row>
    <row r="97" spans="2:19" s="360" customFormat="1" ht="17.25" customHeight="1">
      <c r="B97" s="78"/>
      <c r="C97" s="671" t="s">
        <v>1025</v>
      </c>
      <c r="D97" s="671" t="s">
        <v>1026</v>
      </c>
      <c r="E97" s="406" t="s">
        <v>1027</v>
      </c>
      <c r="F97" s="672">
        <v>1</v>
      </c>
      <c r="G97" s="539">
        <f t="shared" si="2"/>
        <v>2</v>
      </c>
      <c r="H97" s="540">
        <v>5280</v>
      </c>
      <c r="I97" s="540">
        <f t="shared" ref="I97:I118" si="3">G97*H97</f>
        <v>10560</v>
      </c>
      <c r="J97" s="408"/>
      <c r="K97" s="406" t="s">
        <v>1028</v>
      </c>
      <c r="L97" s="58" t="s">
        <v>1680</v>
      </c>
      <c r="M97" s="158"/>
      <c r="N97" s="152">
        <v>42142</v>
      </c>
      <c r="O97" s="148"/>
      <c r="P97" s="166"/>
      <c r="Q97" s="152"/>
      <c r="R97" s="389" t="s">
        <v>2361</v>
      </c>
      <c r="S97" s="386"/>
    </row>
    <row r="98" spans="2:19" s="360" customFormat="1" ht="18" customHeight="1">
      <c r="B98" s="78"/>
      <c r="C98" s="413" t="s">
        <v>1192</v>
      </c>
      <c r="D98" s="413" t="s">
        <v>1026</v>
      </c>
      <c r="E98" s="562" t="s">
        <v>1193</v>
      </c>
      <c r="F98" s="672">
        <v>2</v>
      </c>
      <c r="G98" s="539">
        <f t="shared" si="2"/>
        <v>4</v>
      </c>
      <c r="H98" s="415">
        <v>900</v>
      </c>
      <c r="I98" s="540">
        <f t="shared" si="3"/>
        <v>3600</v>
      </c>
      <c r="J98" s="416"/>
      <c r="K98" s="417" t="s">
        <v>1194</v>
      </c>
      <c r="L98" s="58" t="s">
        <v>1680</v>
      </c>
      <c r="M98" s="158"/>
      <c r="N98" s="152">
        <v>42142</v>
      </c>
      <c r="O98" s="148"/>
      <c r="P98" s="166"/>
      <c r="Q98" s="152"/>
      <c r="R98" s="389" t="s">
        <v>2361</v>
      </c>
      <c r="S98" s="386"/>
    </row>
    <row r="99" spans="2:19" s="360" customFormat="1" ht="18" customHeight="1">
      <c r="B99" s="78"/>
      <c r="C99" s="413" t="s">
        <v>1192</v>
      </c>
      <c r="D99" s="413" t="s">
        <v>1026</v>
      </c>
      <c r="E99" s="562" t="s">
        <v>2017</v>
      </c>
      <c r="F99" s="557">
        <v>2</v>
      </c>
      <c r="G99" s="539">
        <v>4</v>
      </c>
      <c r="H99" s="415">
        <v>414</v>
      </c>
      <c r="I99" s="540">
        <f t="shared" si="3"/>
        <v>1656</v>
      </c>
      <c r="J99" s="416"/>
      <c r="K99" s="417" t="s">
        <v>2018</v>
      </c>
      <c r="L99" s="58" t="s">
        <v>1680</v>
      </c>
      <c r="M99" s="158"/>
      <c r="N99" s="152">
        <v>42142</v>
      </c>
      <c r="O99" s="148"/>
      <c r="P99" s="166"/>
      <c r="Q99" s="152"/>
      <c r="R99" s="389" t="s">
        <v>2361</v>
      </c>
      <c r="S99" s="386"/>
    </row>
    <row r="100" spans="2:19" s="360" customFormat="1" ht="18" customHeight="1">
      <c r="B100" s="78"/>
      <c r="C100" s="413" t="s">
        <v>1192</v>
      </c>
      <c r="D100" s="413" t="s">
        <v>1026</v>
      </c>
      <c r="E100" s="562" t="s">
        <v>2019</v>
      </c>
      <c r="F100" s="672">
        <v>1</v>
      </c>
      <c r="G100" s="539">
        <f t="shared" si="2"/>
        <v>2</v>
      </c>
      <c r="H100" s="415">
        <v>82</v>
      </c>
      <c r="I100" s="540">
        <f t="shared" si="3"/>
        <v>164</v>
      </c>
      <c r="J100" s="416"/>
      <c r="K100" s="417" t="s">
        <v>2020</v>
      </c>
      <c r="L100" s="58" t="s">
        <v>1680</v>
      </c>
      <c r="M100" s="158"/>
      <c r="N100" s="152">
        <v>42142</v>
      </c>
      <c r="O100" s="148"/>
      <c r="P100" s="166"/>
      <c r="Q100" s="152"/>
      <c r="R100" s="389" t="s">
        <v>2361</v>
      </c>
      <c r="S100" s="386"/>
    </row>
    <row r="101" spans="2:19" ht="18" customHeight="1">
      <c r="B101" s="78"/>
      <c r="C101" s="413" t="s">
        <v>1058</v>
      </c>
      <c r="D101" s="413" t="s">
        <v>1026</v>
      </c>
      <c r="E101" s="401" t="s">
        <v>1059</v>
      </c>
      <c r="F101" s="539">
        <v>1</v>
      </c>
      <c r="G101" s="539">
        <f t="shared" si="2"/>
        <v>2</v>
      </c>
      <c r="H101" s="540">
        <v>44000</v>
      </c>
      <c r="I101" s="540">
        <f t="shared" si="3"/>
        <v>88000</v>
      </c>
      <c r="J101" s="412"/>
      <c r="K101" s="16" t="s">
        <v>1683</v>
      </c>
      <c r="L101" s="58" t="s">
        <v>1680</v>
      </c>
      <c r="M101" s="418"/>
      <c r="N101" s="152">
        <v>42142</v>
      </c>
      <c r="O101" s="419"/>
      <c r="P101" s="419"/>
      <c r="Q101" s="485"/>
      <c r="R101" s="389" t="s">
        <v>2361</v>
      </c>
      <c r="S101" s="291"/>
    </row>
    <row r="102" spans="2:19" s="360" customFormat="1" ht="18" customHeight="1">
      <c r="B102" s="78"/>
      <c r="C102" s="413" t="s">
        <v>1058</v>
      </c>
      <c r="D102" s="413" t="s">
        <v>1026</v>
      </c>
      <c r="E102" s="401" t="s">
        <v>1061</v>
      </c>
      <c r="F102" s="539">
        <v>1</v>
      </c>
      <c r="G102" s="539">
        <f t="shared" si="2"/>
        <v>2</v>
      </c>
      <c r="H102" s="540">
        <v>660</v>
      </c>
      <c r="I102" s="540">
        <f t="shared" si="3"/>
        <v>1320</v>
      </c>
      <c r="J102" s="412"/>
      <c r="K102" s="16" t="s">
        <v>1684</v>
      </c>
      <c r="L102" s="58" t="s">
        <v>1680</v>
      </c>
      <c r="M102" s="158"/>
      <c r="N102" s="152">
        <v>42142</v>
      </c>
      <c r="O102" s="148"/>
      <c r="P102" s="166"/>
      <c r="Q102" s="152"/>
      <c r="R102" s="389" t="s">
        <v>2361</v>
      </c>
      <c r="S102" s="386"/>
    </row>
    <row r="103" spans="2:19" s="360" customFormat="1" ht="18" customHeight="1">
      <c r="B103" s="78"/>
      <c r="C103" s="401" t="s">
        <v>1058</v>
      </c>
      <c r="D103" s="401" t="s">
        <v>1026</v>
      </c>
      <c r="E103" s="563" t="s">
        <v>1068</v>
      </c>
      <c r="F103" s="564">
        <v>1</v>
      </c>
      <c r="G103" s="539">
        <f t="shared" si="2"/>
        <v>2</v>
      </c>
      <c r="H103" s="565">
        <v>15300</v>
      </c>
      <c r="I103" s="540">
        <f t="shared" si="3"/>
        <v>30600</v>
      </c>
      <c r="J103" s="235"/>
      <c r="K103" s="38" t="s">
        <v>1069</v>
      </c>
      <c r="L103" s="58" t="s">
        <v>1680</v>
      </c>
      <c r="M103" s="158"/>
      <c r="N103" s="152">
        <v>42142</v>
      </c>
      <c r="O103" s="148"/>
      <c r="P103" s="166"/>
      <c r="Q103" s="152"/>
      <c r="R103" s="389" t="s">
        <v>2361</v>
      </c>
      <c r="S103" s="386"/>
    </row>
    <row r="104" spans="2:19" s="360" customFormat="1" ht="18" customHeight="1">
      <c r="B104" s="78"/>
      <c r="C104" s="401" t="s">
        <v>1058</v>
      </c>
      <c r="D104" s="401" t="s">
        <v>1026</v>
      </c>
      <c r="E104" s="421" t="s">
        <v>2021</v>
      </c>
      <c r="F104" s="564">
        <v>1</v>
      </c>
      <c r="G104" s="539">
        <f t="shared" si="2"/>
        <v>2</v>
      </c>
      <c r="H104" s="565">
        <v>1140</v>
      </c>
      <c r="I104" s="540">
        <f t="shared" si="3"/>
        <v>2280</v>
      </c>
      <c r="J104" s="235"/>
      <c r="K104" s="38" t="s">
        <v>1069</v>
      </c>
      <c r="L104" s="58" t="s">
        <v>1680</v>
      </c>
      <c r="M104" s="158"/>
      <c r="N104" s="152">
        <v>42142</v>
      </c>
      <c r="O104" s="148"/>
      <c r="P104" s="166"/>
      <c r="Q104" s="152"/>
      <c r="R104" s="389" t="s">
        <v>2361</v>
      </c>
      <c r="S104" s="386"/>
    </row>
    <row r="105" spans="2:19" s="373" customFormat="1" ht="18" customHeight="1">
      <c r="B105" s="78"/>
      <c r="C105" s="413" t="s">
        <v>94</v>
      </c>
      <c r="D105" s="450" t="s">
        <v>1026</v>
      </c>
      <c r="E105" s="401" t="s">
        <v>1062</v>
      </c>
      <c r="F105" s="539">
        <v>2</v>
      </c>
      <c r="G105" s="539">
        <f t="shared" si="2"/>
        <v>4</v>
      </c>
      <c r="H105" s="544">
        <v>13000</v>
      </c>
      <c r="I105" s="540">
        <f t="shared" si="3"/>
        <v>52000</v>
      </c>
      <c r="J105" s="23"/>
      <c r="K105" s="16" t="s">
        <v>1211</v>
      </c>
      <c r="L105" s="58" t="s">
        <v>1680</v>
      </c>
      <c r="M105" s="369"/>
      <c r="N105" s="152">
        <v>42142</v>
      </c>
      <c r="O105" s="428"/>
      <c r="P105" s="429"/>
      <c r="Q105" s="370"/>
      <c r="R105" s="389" t="s">
        <v>2361</v>
      </c>
      <c r="S105" s="543"/>
    </row>
    <row r="106" spans="2:19" s="360" customFormat="1" ht="18" customHeight="1">
      <c r="B106" s="363"/>
      <c r="C106" s="413" t="s">
        <v>94</v>
      </c>
      <c r="D106" s="413" t="s">
        <v>1026</v>
      </c>
      <c r="E106" s="414" t="s">
        <v>1689</v>
      </c>
      <c r="F106" s="539">
        <v>10</v>
      </c>
      <c r="G106" s="539">
        <f t="shared" si="2"/>
        <v>20</v>
      </c>
      <c r="H106" s="415">
        <v>744</v>
      </c>
      <c r="I106" s="540">
        <f t="shared" si="3"/>
        <v>14880</v>
      </c>
      <c r="J106" s="416"/>
      <c r="K106" s="417" t="s">
        <v>1066</v>
      </c>
      <c r="L106" s="58" t="s">
        <v>1680</v>
      </c>
      <c r="M106" s="79"/>
      <c r="N106" s="152">
        <v>42142</v>
      </c>
      <c r="O106" s="152"/>
      <c r="P106" s="148"/>
      <c r="Q106" s="152"/>
      <c r="R106" s="389" t="s">
        <v>2361</v>
      </c>
      <c r="S106" s="154"/>
    </row>
    <row r="107" spans="2:19" s="360" customFormat="1" ht="18" customHeight="1">
      <c r="B107" s="363"/>
      <c r="C107" s="413" t="s">
        <v>94</v>
      </c>
      <c r="D107" s="450" t="s">
        <v>1026</v>
      </c>
      <c r="E107" s="401" t="s">
        <v>1106</v>
      </c>
      <c r="F107" s="559">
        <v>3</v>
      </c>
      <c r="G107" s="539">
        <f t="shared" si="2"/>
        <v>6</v>
      </c>
      <c r="H107" s="540">
        <v>6550</v>
      </c>
      <c r="I107" s="540">
        <f t="shared" si="3"/>
        <v>39300</v>
      </c>
      <c r="J107" s="22"/>
      <c r="K107" s="417" t="s">
        <v>1688</v>
      </c>
      <c r="L107" s="58" t="s">
        <v>1680</v>
      </c>
      <c r="M107" s="79"/>
      <c r="N107" s="152">
        <v>42142</v>
      </c>
      <c r="O107" s="152"/>
      <c r="P107" s="148"/>
      <c r="Q107" s="152"/>
      <c r="R107" s="389" t="s">
        <v>2361</v>
      </c>
      <c r="S107" s="154"/>
    </row>
    <row r="108" spans="2:19" s="360" customFormat="1" ht="18" customHeight="1">
      <c r="B108" s="363"/>
      <c r="C108" s="413" t="s">
        <v>94</v>
      </c>
      <c r="D108" s="450" t="s">
        <v>1026</v>
      </c>
      <c r="E108" s="401" t="s">
        <v>1107</v>
      </c>
      <c r="F108" s="559">
        <v>1</v>
      </c>
      <c r="G108" s="539">
        <f t="shared" si="2"/>
        <v>2</v>
      </c>
      <c r="H108" s="544">
        <v>3690</v>
      </c>
      <c r="I108" s="540">
        <f t="shared" si="3"/>
        <v>7380</v>
      </c>
      <c r="J108" s="22"/>
      <c r="K108" s="16" t="s">
        <v>1108</v>
      </c>
      <c r="L108" s="58" t="s">
        <v>1680</v>
      </c>
      <c r="M108" s="79"/>
      <c r="N108" s="152">
        <v>42142</v>
      </c>
      <c r="O108" s="152"/>
      <c r="P108" s="148"/>
      <c r="Q108" s="152"/>
      <c r="R108" s="389" t="s">
        <v>2361</v>
      </c>
      <c r="S108" s="154"/>
    </row>
    <row r="109" spans="2:19" s="360" customFormat="1" ht="18" customHeight="1">
      <c r="B109" s="363"/>
      <c r="C109" s="413" t="s">
        <v>94</v>
      </c>
      <c r="D109" s="450" t="s">
        <v>1026</v>
      </c>
      <c r="E109" s="401" t="s">
        <v>1109</v>
      </c>
      <c r="F109" s="559">
        <v>1</v>
      </c>
      <c r="G109" s="539">
        <f t="shared" si="2"/>
        <v>2</v>
      </c>
      <c r="H109" s="544">
        <v>11666</v>
      </c>
      <c r="I109" s="540">
        <f t="shared" si="3"/>
        <v>23332</v>
      </c>
      <c r="J109" s="22"/>
      <c r="K109" s="16" t="s">
        <v>1110</v>
      </c>
      <c r="L109" s="58" t="s">
        <v>1680</v>
      </c>
      <c r="M109" s="79"/>
      <c r="N109" s="152">
        <v>42142</v>
      </c>
      <c r="O109" s="152"/>
      <c r="P109" s="148"/>
      <c r="Q109" s="152"/>
      <c r="R109" s="389" t="s">
        <v>2361</v>
      </c>
      <c r="S109" s="154"/>
    </row>
    <row r="110" spans="2:19" s="360" customFormat="1" ht="18" customHeight="1">
      <c r="B110" s="363"/>
      <c r="C110" s="413" t="s">
        <v>94</v>
      </c>
      <c r="D110" s="450" t="s">
        <v>1026</v>
      </c>
      <c r="E110" s="401" t="s">
        <v>1690</v>
      </c>
      <c r="F110" s="559">
        <v>1</v>
      </c>
      <c r="G110" s="539">
        <f t="shared" si="2"/>
        <v>2</v>
      </c>
      <c r="H110" s="544">
        <v>2420</v>
      </c>
      <c r="I110" s="540">
        <f t="shared" si="3"/>
        <v>4840</v>
      </c>
      <c r="J110" s="22"/>
      <c r="K110" s="16" t="s">
        <v>1112</v>
      </c>
      <c r="L110" s="58" t="s">
        <v>1680</v>
      </c>
      <c r="M110" s="79"/>
      <c r="N110" s="152">
        <v>42142</v>
      </c>
      <c r="O110" s="152"/>
      <c r="P110" s="148"/>
      <c r="Q110" s="152"/>
      <c r="R110" s="389" t="s">
        <v>2361</v>
      </c>
      <c r="S110" s="154"/>
    </row>
    <row r="111" spans="2:19" ht="18" customHeight="1">
      <c r="B111" s="363"/>
      <c r="C111" s="413" t="s">
        <v>94</v>
      </c>
      <c r="D111" s="413" t="s">
        <v>1026</v>
      </c>
      <c r="E111" s="414" t="s">
        <v>1210</v>
      </c>
      <c r="F111" s="539">
        <v>2</v>
      </c>
      <c r="G111" s="539">
        <f t="shared" si="2"/>
        <v>4</v>
      </c>
      <c r="H111" s="415">
        <v>14760</v>
      </c>
      <c r="I111" s="540">
        <f t="shared" si="3"/>
        <v>59040</v>
      </c>
      <c r="J111" s="416"/>
      <c r="K111" s="417" t="s">
        <v>1211</v>
      </c>
      <c r="L111" s="58" t="s">
        <v>1680</v>
      </c>
      <c r="M111" s="418"/>
      <c r="N111" s="152">
        <v>42142</v>
      </c>
      <c r="O111" s="419"/>
      <c r="P111" s="419"/>
      <c r="Q111" s="485"/>
      <c r="R111" s="389" t="s">
        <v>2361</v>
      </c>
      <c r="S111" s="291"/>
    </row>
    <row r="112" spans="2:19" ht="18" customHeight="1">
      <c r="B112" s="363"/>
      <c r="C112" s="413" t="s">
        <v>94</v>
      </c>
      <c r="D112" s="413" t="s">
        <v>1026</v>
      </c>
      <c r="E112" s="414" t="s">
        <v>1241</v>
      </c>
      <c r="F112" s="539">
        <v>4</v>
      </c>
      <c r="G112" s="539">
        <f t="shared" si="2"/>
        <v>8</v>
      </c>
      <c r="H112" s="415">
        <v>2880</v>
      </c>
      <c r="I112" s="540">
        <f t="shared" si="3"/>
        <v>23040</v>
      </c>
      <c r="J112" s="416"/>
      <c r="K112" s="417" t="s">
        <v>1242</v>
      </c>
      <c r="L112" s="58" t="s">
        <v>1680</v>
      </c>
      <c r="M112" s="418"/>
      <c r="N112" s="152">
        <v>42142</v>
      </c>
      <c r="O112" s="419"/>
      <c r="P112" s="419"/>
      <c r="Q112" s="485"/>
      <c r="R112" s="389" t="s">
        <v>2361</v>
      </c>
      <c r="S112" s="291"/>
    </row>
    <row r="113" spans="2:19" ht="18" customHeight="1">
      <c r="B113" s="363"/>
      <c r="C113" s="413" t="s">
        <v>94</v>
      </c>
      <c r="D113" s="413" t="s">
        <v>1026</v>
      </c>
      <c r="E113" s="414" t="s">
        <v>1243</v>
      </c>
      <c r="F113" s="539">
        <v>1</v>
      </c>
      <c r="G113" s="539">
        <f t="shared" si="2"/>
        <v>2</v>
      </c>
      <c r="H113" s="415">
        <v>20000</v>
      </c>
      <c r="I113" s="540">
        <f t="shared" si="3"/>
        <v>40000</v>
      </c>
      <c r="J113" s="416"/>
      <c r="K113" s="417" t="s">
        <v>1244</v>
      </c>
      <c r="L113" s="58" t="s">
        <v>1680</v>
      </c>
      <c r="M113" s="418"/>
      <c r="N113" s="152">
        <v>42142</v>
      </c>
      <c r="O113" s="419"/>
      <c r="P113" s="419"/>
      <c r="Q113" s="485"/>
      <c r="R113" s="389" t="s">
        <v>2361</v>
      </c>
      <c r="S113" s="291"/>
    </row>
    <row r="114" spans="2:19" ht="18" customHeight="1">
      <c r="B114" s="363"/>
      <c r="C114" s="401" t="s">
        <v>1103</v>
      </c>
      <c r="D114" s="450" t="s">
        <v>1026</v>
      </c>
      <c r="E114" s="401" t="s">
        <v>1104</v>
      </c>
      <c r="F114" s="559">
        <v>1</v>
      </c>
      <c r="G114" s="539">
        <f t="shared" si="2"/>
        <v>2</v>
      </c>
      <c r="H114" s="540">
        <v>21000</v>
      </c>
      <c r="I114" s="540">
        <f t="shared" si="3"/>
        <v>42000</v>
      </c>
      <c r="J114" s="22"/>
      <c r="K114" s="16" t="s">
        <v>1094</v>
      </c>
      <c r="L114" s="58" t="s">
        <v>1680</v>
      </c>
      <c r="M114" s="418"/>
      <c r="N114" s="152">
        <v>42142</v>
      </c>
      <c r="O114" s="419"/>
      <c r="P114" s="419"/>
      <c r="Q114" s="485"/>
      <c r="R114" s="389" t="s">
        <v>2361</v>
      </c>
      <c r="S114" s="291"/>
    </row>
    <row r="115" spans="2:19" ht="18" customHeight="1">
      <c r="B115" s="363"/>
      <c r="C115" s="401" t="s">
        <v>1103</v>
      </c>
      <c r="D115" s="450" t="s">
        <v>1026</v>
      </c>
      <c r="E115" s="401" t="s">
        <v>1105</v>
      </c>
      <c r="F115" s="559">
        <v>1</v>
      </c>
      <c r="G115" s="539">
        <f t="shared" si="2"/>
        <v>2</v>
      </c>
      <c r="H115" s="540">
        <v>2820</v>
      </c>
      <c r="I115" s="540">
        <f t="shared" si="3"/>
        <v>5640</v>
      </c>
      <c r="J115" s="22"/>
      <c r="K115" s="16" t="s">
        <v>1094</v>
      </c>
      <c r="L115" s="58" t="s">
        <v>1680</v>
      </c>
      <c r="M115" s="418"/>
      <c r="N115" s="152">
        <v>42142</v>
      </c>
      <c r="O115" s="419"/>
      <c r="P115" s="419"/>
      <c r="Q115" s="485"/>
      <c r="R115" s="389" t="s">
        <v>2361</v>
      </c>
      <c r="S115" s="291"/>
    </row>
    <row r="116" spans="2:19" ht="18" customHeight="1">
      <c r="B116" s="363"/>
      <c r="C116" s="413" t="s">
        <v>1198</v>
      </c>
      <c r="D116" s="413" t="s">
        <v>1026</v>
      </c>
      <c r="E116" s="418" t="s">
        <v>1199</v>
      </c>
      <c r="F116" s="539">
        <v>0</v>
      </c>
      <c r="G116" s="539">
        <f t="shared" si="2"/>
        <v>0</v>
      </c>
      <c r="H116" s="415">
        <v>8420</v>
      </c>
      <c r="I116" s="540">
        <f t="shared" si="3"/>
        <v>0</v>
      </c>
      <c r="J116" s="416"/>
      <c r="K116" s="418" t="s">
        <v>1200</v>
      </c>
      <c r="L116" s="58" t="s">
        <v>1680</v>
      </c>
      <c r="M116" s="418"/>
      <c r="N116" s="152">
        <v>42142</v>
      </c>
      <c r="O116" s="419"/>
      <c r="P116" s="419"/>
      <c r="Q116" s="485"/>
      <c r="R116" s="389"/>
      <c r="S116" s="291"/>
    </row>
    <row r="117" spans="2:19" ht="18" customHeight="1">
      <c r="B117" s="363"/>
      <c r="C117" s="413" t="s">
        <v>1198</v>
      </c>
      <c r="D117" s="413" t="s">
        <v>1026</v>
      </c>
      <c r="E117" s="418" t="s">
        <v>1039</v>
      </c>
      <c r="F117" s="539">
        <v>0</v>
      </c>
      <c r="G117" s="539">
        <f t="shared" si="2"/>
        <v>0</v>
      </c>
      <c r="H117" s="415">
        <v>800</v>
      </c>
      <c r="I117" s="540">
        <f t="shared" si="3"/>
        <v>0</v>
      </c>
      <c r="J117" s="416"/>
      <c r="K117" s="418" t="s">
        <v>1039</v>
      </c>
      <c r="L117" s="58" t="s">
        <v>1680</v>
      </c>
      <c r="M117" s="418"/>
      <c r="N117" s="152">
        <v>42142</v>
      </c>
      <c r="O117" s="419"/>
      <c r="P117" s="419"/>
      <c r="Q117" s="485"/>
      <c r="R117" s="389"/>
      <c r="S117" s="291"/>
    </row>
    <row r="118" spans="2:19" ht="18" customHeight="1">
      <c r="B118" s="363"/>
      <c r="C118" s="413" t="s">
        <v>1195</v>
      </c>
      <c r="D118" s="413" t="s">
        <v>1026</v>
      </c>
      <c r="E118" s="418" t="s">
        <v>1196</v>
      </c>
      <c r="F118" s="539">
        <v>1</v>
      </c>
      <c r="G118" s="539">
        <f t="shared" si="2"/>
        <v>2</v>
      </c>
      <c r="H118" s="415">
        <v>6070</v>
      </c>
      <c r="I118" s="540">
        <f t="shared" si="3"/>
        <v>12140</v>
      </c>
      <c r="J118" s="416"/>
      <c r="K118" s="418" t="s">
        <v>1197</v>
      </c>
      <c r="L118" s="58" t="s">
        <v>1680</v>
      </c>
      <c r="M118" s="418"/>
      <c r="N118" s="152">
        <v>42142</v>
      </c>
      <c r="O118" s="419"/>
      <c r="P118" s="419"/>
      <c r="Q118" s="485"/>
      <c r="R118" s="389" t="s">
        <v>2361</v>
      </c>
      <c r="S118" s="291"/>
    </row>
    <row r="119" spans="2:19" ht="18" customHeight="1">
      <c r="B119" s="363" t="s">
        <v>153</v>
      </c>
      <c r="C119" s="413" t="s">
        <v>94</v>
      </c>
      <c r="D119" s="413" t="s">
        <v>1026</v>
      </c>
      <c r="E119" s="469" t="s">
        <v>1290</v>
      </c>
      <c r="F119" s="539">
        <v>4</v>
      </c>
      <c r="G119" s="689">
        <v>10</v>
      </c>
      <c r="H119" s="415">
        <v>291</v>
      </c>
      <c r="I119" s="540">
        <v>2328</v>
      </c>
      <c r="J119" s="416"/>
      <c r="K119" s="418" t="s">
        <v>2023</v>
      </c>
      <c r="L119" s="58"/>
      <c r="M119" s="418"/>
      <c r="N119" s="152">
        <v>42142</v>
      </c>
      <c r="O119" s="419"/>
      <c r="P119" s="419"/>
      <c r="Q119" s="485"/>
      <c r="R119" s="389" t="s">
        <v>2361</v>
      </c>
      <c r="S119" s="291"/>
    </row>
    <row r="120" spans="2:19" s="360" customFormat="1" ht="18" customHeight="1">
      <c r="B120" s="363"/>
      <c r="C120" s="401" t="s">
        <v>1095</v>
      </c>
      <c r="D120" s="401" t="s">
        <v>1095</v>
      </c>
      <c r="E120" s="401" t="s">
        <v>1096</v>
      </c>
      <c r="F120" s="567">
        <v>1</v>
      </c>
      <c r="G120" s="690">
        <f>F120*$K$4</f>
        <v>2</v>
      </c>
      <c r="H120" s="568">
        <v>58000</v>
      </c>
      <c r="I120" s="568">
        <f>F120*G120*H120</f>
        <v>116000</v>
      </c>
      <c r="J120" s="569"/>
      <c r="K120" s="16" t="s">
        <v>1097</v>
      </c>
      <c r="L120" s="58" t="s">
        <v>1680</v>
      </c>
      <c r="M120" s="79"/>
      <c r="N120" s="152">
        <v>42142</v>
      </c>
      <c r="O120" s="152"/>
      <c r="P120" s="148"/>
      <c r="Q120" s="152">
        <v>42143</v>
      </c>
      <c r="R120" s="154" t="s">
        <v>2024</v>
      </c>
      <c r="S120" s="154"/>
    </row>
    <row r="121" spans="2:19" s="360" customFormat="1" ht="18" customHeight="1">
      <c r="B121" s="363"/>
      <c r="C121" s="401" t="s">
        <v>1095</v>
      </c>
      <c r="D121" s="401" t="s">
        <v>1095</v>
      </c>
      <c r="E121" s="401" t="s">
        <v>1099</v>
      </c>
      <c r="F121" s="567"/>
      <c r="G121" s="691"/>
      <c r="H121" s="568"/>
      <c r="I121" s="568"/>
      <c r="J121" s="569"/>
      <c r="K121" s="16" t="s">
        <v>1100</v>
      </c>
      <c r="L121" s="58" t="s">
        <v>1680</v>
      </c>
      <c r="M121" s="79"/>
      <c r="N121" s="152">
        <v>42142</v>
      </c>
      <c r="O121" s="152"/>
      <c r="P121" s="148"/>
      <c r="Q121" s="152">
        <v>42143</v>
      </c>
      <c r="R121" s="154" t="s">
        <v>2024</v>
      </c>
      <c r="S121" s="154"/>
    </row>
    <row r="122" spans="2:19" s="360" customFormat="1" ht="18" customHeight="1">
      <c r="B122" s="363"/>
      <c r="C122" s="401" t="s">
        <v>1095</v>
      </c>
      <c r="D122" s="401" t="s">
        <v>1095</v>
      </c>
      <c r="E122" s="401" t="s">
        <v>1102</v>
      </c>
      <c r="F122" s="539">
        <v>1</v>
      </c>
      <c r="G122" s="539">
        <f>F122*$K$4</f>
        <v>2</v>
      </c>
      <c r="H122" s="540">
        <v>-2900</v>
      </c>
      <c r="I122" s="540">
        <f>F122*G122*H122</f>
        <v>-5800</v>
      </c>
      <c r="J122" s="156"/>
      <c r="K122" s="401" t="s">
        <v>1102</v>
      </c>
      <c r="L122" s="58" t="s">
        <v>1680</v>
      </c>
      <c r="M122" s="79"/>
      <c r="N122" s="152">
        <v>42142</v>
      </c>
      <c r="O122" s="152"/>
      <c r="P122" s="148"/>
      <c r="Q122" s="152"/>
      <c r="R122" s="154"/>
      <c r="S122" s="154"/>
    </row>
    <row r="123" spans="2:19" ht="18" customHeight="1">
      <c r="B123" s="386"/>
      <c r="C123" s="291"/>
      <c r="D123" s="291"/>
      <c r="E123" s="386"/>
      <c r="F123" s="551"/>
      <c r="G123" s="551"/>
      <c r="H123" s="415"/>
      <c r="I123" s="415"/>
      <c r="J123" s="483"/>
      <c r="K123" s="386"/>
      <c r="L123" s="386"/>
      <c r="M123" s="386"/>
      <c r="N123" s="386"/>
      <c r="O123" s="291"/>
      <c r="P123" s="483"/>
      <c r="Q123" s="484"/>
      <c r="R123" s="670"/>
      <c r="S123" s="291"/>
    </row>
    <row r="124" spans="2:19" ht="18" customHeight="1">
      <c r="B124" s="386"/>
      <c r="C124" s="413"/>
      <c r="D124" s="413"/>
      <c r="E124" s="562"/>
      <c r="F124" s="551"/>
      <c r="G124" s="551"/>
      <c r="H124" s="415"/>
      <c r="I124" s="415"/>
      <c r="J124" s="483"/>
      <c r="K124" s="79"/>
      <c r="L124" s="386"/>
      <c r="M124" s="386"/>
      <c r="N124" s="388"/>
      <c r="O124" s="291"/>
      <c r="P124" s="483"/>
      <c r="Q124" s="485"/>
      <c r="R124" s="389"/>
      <c r="S124" s="291"/>
    </row>
    <row r="125" spans="2:19" ht="18" customHeight="1">
      <c r="B125" s="386"/>
      <c r="C125" s="386"/>
      <c r="D125" s="413"/>
      <c r="E125" s="414"/>
      <c r="F125" s="551"/>
      <c r="G125" s="551"/>
      <c r="H125" s="415"/>
      <c r="I125" s="415"/>
      <c r="J125" s="483"/>
      <c r="K125" s="79"/>
      <c r="L125" s="386"/>
      <c r="M125" s="386"/>
      <c r="N125" s="388"/>
      <c r="O125" s="291"/>
      <c r="P125" s="483"/>
      <c r="Q125" s="485"/>
      <c r="R125" s="389"/>
      <c r="S125" s="291"/>
    </row>
    <row r="126" spans="2:19" ht="18" customHeight="1">
      <c r="B126" s="386"/>
      <c r="C126" s="386"/>
      <c r="D126" s="413"/>
      <c r="E126" s="386"/>
      <c r="F126" s="551"/>
      <c r="G126" s="551"/>
      <c r="H126" s="415"/>
      <c r="I126" s="415"/>
      <c r="J126" s="483"/>
      <c r="K126" s="79"/>
      <c r="L126" s="386"/>
      <c r="M126" s="386"/>
      <c r="N126" s="388"/>
      <c r="O126" s="291"/>
      <c r="P126" s="483"/>
      <c r="Q126" s="485"/>
      <c r="R126" s="389"/>
      <c r="S126" s="291"/>
    </row>
    <row r="127" spans="2:19" ht="18" customHeight="1">
      <c r="B127" s="386"/>
      <c r="C127" s="386"/>
      <c r="D127" s="413"/>
      <c r="E127" s="386"/>
      <c r="F127" s="551"/>
      <c r="G127" s="551"/>
      <c r="H127" s="415"/>
      <c r="I127" s="415"/>
      <c r="J127" s="483"/>
      <c r="K127" s="79"/>
      <c r="L127" s="386"/>
      <c r="M127" s="386"/>
      <c r="N127" s="388"/>
      <c r="O127" s="291"/>
      <c r="P127" s="483"/>
      <c r="Q127" s="485"/>
      <c r="R127" s="389"/>
      <c r="S127" s="291"/>
    </row>
    <row r="128" spans="2:19" ht="18" customHeight="1">
      <c r="B128" s="386"/>
      <c r="C128" s="386"/>
      <c r="D128" s="413"/>
      <c r="E128" s="386"/>
      <c r="F128" s="551"/>
      <c r="G128" s="551"/>
      <c r="H128" s="415"/>
      <c r="I128" s="415"/>
      <c r="J128" s="483"/>
      <c r="K128" s="79"/>
      <c r="L128" s="386"/>
      <c r="M128" s="386"/>
      <c r="N128" s="388"/>
      <c r="O128" s="291"/>
      <c r="P128" s="483"/>
      <c r="Q128" s="485"/>
      <c r="R128" s="389"/>
      <c r="S128" s="291"/>
    </row>
    <row r="129" spans="2:19" ht="18" customHeight="1">
      <c r="B129" s="386"/>
      <c r="C129" s="291"/>
      <c r="D129" s="291"/>
      <c r="E129" s="386"/>
      <c r="F129" s="551"/>
      <c r="G129" s="551"/>
      <c r="H129" s="415"/>
      <c r="I129" s="415"/>
      <c r="J129" s="483"/>
      <c r="K129" s="386"/>
      <c r="L129" s="386"/>
      <c r="M129" s="386"/>
      <c r="N129" s="386"/>
      <c r="O129" s="291"/>
      <c r="P129" s="483"/>
      <c r="Q129" s="419"/>
      <c r="R129" s="670"/>
      <c r="S129" s="291"/>
    </row>
    <row r="130" spans="2:19" ht="18" customHeight="1">
      <c r="B130" s="386"/>
      <c r="C130" s="386"/>
      <c r="D130" s="386"/>
      <c r="E130" s="386"/>
      <c r="F130" s="551"/>
      <c r="G130" s="551"/>
      <c r="H130" s="415"/>
      <c r="I130" s="415"/>
      <c r="J130" s="483"/>
      <c r="K130" s="79"/>
      <c r="L130" s="386"/>
      <c r="M130" s="386"/>
      <c r="N130" s="386"/>
      <c r="O130" s="291"/>
      <c r="P130" s="483"/>
      <c r="Q130" s="419"/>
      <c r="R130" s="670"/>
      <c r="S130" s="291"/>
    </row>
    <row r="131" spans="2:19" ht="18" customHeight="1">
      <c r="B131" s="386"/>
      <c r="C131" s="386"/>
      <c r="D131" s="386"/>
      <c r="E131" s="386"/>
      <c r="F131" s="551"/>
      <c r="G131" s="551"/>
      <c r="H131" s="415"/>
      <c r="I131" s="415"/>
      <c r="J131" s="483"/>
      <c r="K131" s="79"/>
      <c r="L131" s="386"/>
      <c r="M131" s="386"/>
      <c r="N131" s="386"/>
      <c r="O131" s="291"/>
      <c r="P131" s="483"/>
      <c r="Q131" s="419"/>
      <c r="R131" s="670"/>
      <c r="S131" s="291"/>
    </row>
    <row r="132" spans="2:19" ht="18" customHeight="1">
      <c r="B132" s="386"/>
      <c r="C132" s="386"/>
      <c r="D132" s="386"/>
      <c r="E132" s="386"/>
      <c r="F132" s="551"/>
      <c r="G132" s="551"/>
      <c r="H132" s="415"/>
      <c r="I132" s="415"/>
      <c r="J132" s="483"/>
      <c r="K132" s="16"/>
      <c r="L132" s="386"/>
      <c r="M132" s="386"/>
      <c r="N132" s="386"/>
      <c r="O132" s="291"/>
      <c r="P132" s="483"/>
      <c r="Q132" s="484"/>
      <c r="R132" s="670"/>
      <c r="S132" s="291"/>
    </row>
    <row r="133" spans="2:19" ht="18" customHeight="1">
      <c r="B133" s="386"/>
      <c r="C133" s="386"/>
      <c r="D133" s="386"/>
      <c r="E133" s="386"/>
      <c r="F133" s="551"/>
      <c r="G133" s="551"/>
      <c r="H133" s="415"/>
      <c r="I133" s="415"/>
      <c r="J133" s="483"/>
      <c r="K133" s="79"/>
      <c r="L133" s="386"/>
      <c r="M133" s="386"/>
      <c r="N133" s="386"/>
      <c r="O133" s="291"/>
      <c r="P133" s="483"/>
      <c r="Q133" s="484"/>
      <c r="R133" s="670"/>
      <c r="S133" s="291"/>
    </row>
    <row r="134" spans="2:19" ht="18" customHeight="1">
      <c r="B134" s="386"/>
      <c r="C134" s="386"/>
      <c r="D134" s="386"/>
      <c r="E134" s="386"/>
      <c r="F134" s="551"/>
      <c r="G134" s="551"/>
      <c r="H134" s="415"/>
      <c r="I134" s="415"/>
      <c r="J134" s="483"/>
      <c r="K134" s="79"/>
      <c r="L134" s="386"/>
      <c r="M134" s="386"/>
      <c r="N134" s="386"/>
      <c r="O134" s="291"/>
      <c r="P134" s="483"/>
      <c r="Q134" s="484"/>
      <c r="R134" s="670"/>
      <c r="S134" s="291"/>
    </row>
    <row r="135" spans="2:19" ht="18" customHeight="1">
      <c r="B135" s="386"/>
      <c r="C135" s="386"/>
      <c r="D135" s="386"/>
      <c r="E135" s="386"/>
      <c r="F135" s="551"/>
      <c r="G135" s="551"/>
      <c r="H135" s="415"/>
      <c r="I135" s="415"/>
      <c r="J135" s="483"/>
      <c r="K135" s="79"/>
      <c r="L135" s="386"/>
      <c r="M135" s="386"/>
      <c r="N135" s="386"/>
      <c r="O135" s="291"/>
      <c r="P135" s="483"/>
      <c r="Q135" s="484"/>
      <c r="R135" s="670"/>
      <c r="S135" s="291"/>
    </row>
    <row r="136" spans="2:19" ht="18" customHeight="1">
      <c r="B136" s="386"/>
      <c r="C136" s="386"/>
      <c r="D136" s="386"/>
      <c r="E136" s="386"/>
      <c r="F136" s="551"/>
      <c r="G136" s="551"/>
      <c r="H136" s="415"/>
      <c r="I136" s="415"/>
      <c r="J136" s="483"/>
      <c r="K136" s="79"/>
      <c r="L136" s="386"/>
      <c r="M136" s="386"/>
      <c r="N136" s="386"/>
      <c r="O136" s="291"/>
      <c r="P136" s="483"/>
      <c r="Q136" s="484"/>
      <c r="R136" s="670"/>
      <c r="S136" s="291"/>
    </row>
    <row r="137" spans="2:19" ht="18" customHeight="1">
      <c r="B137" s="386"/>
      <c r="C137" s="291"/>
      <c r="D137" s="291"/>
      <c r="E137" s="386"/>
      <c r="F137" s="551"/>
      <c r="G137" s="551"/>
      <c r="H137" s="415"/>
      <c r="I137" s="415"/>
      <c r="J137" s="483"/>
      <c r="K137" s="386"/>
      <c r="L137" s="386"/>
      <c r="M137" s="386"/>
      <c r="N137" s="386"/>
      <c r="O137" s="291"/>
      <c r="P137" s="483"/>
      <c r="Q137" s="484"/>
      <c r="R137" s="670"/>
      <c r="S137" s="291"/>
    </row>
    <row r="138" spans="2:19" ht="18" customHeight="1">
      <c r="B138" s="386"/>
      <c r="C138" s="386"/>
      <c r="D138" s="413"/>
      <c r="E138" s="418"/>
      <c r="F138" s="551"/>
      <c r="G138" s="551"/>
      <c r="H138" s="415"/>
      <c r="I138" s="415"/>
      <c r="J138" s="483"/>
      <c r="K138" s="386"/>
      <c r="L138" s="386"/>
      <c r="M138" s="386"/>
      <c r="N138" s="388"/>
      <c r="O138" s="291"/>
      <c r="P138" s="483"/>
      <c r="Q138" s="485"/>
      <c r="R138" s="670"/>
      <c r="S138" s="291"/>
    </row>
    <row r="139" spans="2:19" ht="18" customHeight="1">
      <c r="B139" s="386"/>
      <c r="C139" s="386"/>
      <c r="D139" s="413"/>
      <c r="E139" s="386"/>
      <c r="F139" s="551"/>
      <c r="G139" s="551"/>
      <c r="H139" s="415"/>
      <c r="I139" s="415"/>
      <c r="J139" s="483"/>
      <c r="K139" s="386"/>
      <c r="L139" s="386"/>
      <c r="M139" s="386"/>
      <c r="N139" s="386"/>
      <c r="O139" s="291"/>
      <c r="P139" s="483"/>
      <c r="Q139" s="668"/>
      <c r="R139" s="670"/>
      <c r="S139" s="291"/>
    </row>
    <row r="140" spans="2:19" ht="18" customHeight="1">
      <c r="B140" s="386"/>
      <c r="C140" s="291"/>
      <c r="D140" s="291"/>
      <c r="E140" s="386"/>
      <c r="F140" s="551"/>
      <c r="G140" s="551"/>
      <c r="H140" s="415"/>
      <c r="I140" s="415"/>
      <c r="J140" s="483"/>
      <c r="K140" s="386"/>
      <c r="L140" s="386"/>
      <c r="M140" s="386"/>
      <c r="N140" s="386"/>
      <c r="O140" s="291"/>
      <c r="P140" s="483"/>
      <c r="Q140" s="668"/>
      <c r="R140" s="670"/>
      <c r="S140" s="291"/>
    </row>
    <row r="141" spans="2:19" ht="18" customHeight="1">
      <c r="B141" s="386"/>
      <c r="C141" s="291"/>
      <c r="D141" s="291"/>
      <c r="E141" s="386"/>
      <c r="F141" s="551"/>
      <c r="G141" s="551"/>
      <c r="H141" s="415"/>
      <c r="I141" s="415"/>
      <c r="J141" s="483"/>
      <c r="K141" s="386"/>
      <c r="L141" s="386"/>
      <c r="M141" s="386"/>
      <c r="N141" s="386"/>
      <c r="O141" s="291"/>
      <c r="P141" s="483"/>
      <c r="Q141" s="668"/>
      <c r="R141" s="670"/>
      <c r="S141" s="291"/>
    </row>
    <row r="142" spans="2:19" ht="18" customHeight="1">
      <c r="B142" s="386"/>
      <c r="C142" s="291"/>
      <c r="D142" s="291"/>
      <c r="E142" s="386"/>
      <c r="F142" s="551"/>
      <c r="G142" s="551"/>
      <c r="H142" s="415"/>
      <c r="I142" s="415"/>
      <c r="J142" s="483"/>
      <c r="K142" s="386"/>
      <c r="L142" s="386"/>
      <c r="M142" s="386"/>
      <c r="N142" s="386"/>
      <c r="O142" s="291"/>
      <c r="P142" s="483"/>
      <c r="Q142" s="668"/>
      <c r="R142" s="670"/>
      <c r="S142" s="291"/>
    </row>
    <row r="143" spans="2:19" ht="18" customHeight="1"/>
    <row r="144" spans="2:19" ht="18" customHeight="1"/>
    <row r="145" ht="18" customHeight="1"/>
    <row r="146" ht="18" customHeight="1"/>
    <row r="147" ht="18" customHeight="1"/>
    <row r="148" ht="18" customHeight="1"/>
    <row r="149" ht="18" customHeight="1"/>
    <row r="150" ht="18" customHeight="1"/>
  </sheetData>
  <autoFilter ref="B8:S122" xr:uid="{D09A5FB3-FDE5-44E4-9211-85028F7AE7F3}"/>
  <mergeCells count="15">
    <mergeCell ref="J120:J121"/>
    <mergeCell ref="B6:D6"/>
    <mergeCell ref="H11:H57"/>
    <mergeCell ref="I11:I57"/>
    <mergeCell ref="F120:F121"/>
    <mergeCell ref="G120:G121"/>
    <mergeCell ref="H120:H121"/>
    <mergeCell ref="I120:I121"/>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4343-D116-40C1-8B74-4B21932EDB82}">
  <dimension ref="B2:Q71"/>
  <sheetViews>
    <sheetView zoomScale="85" zoomScaleNormal="85" workbookViewId="0">
      <pane xSplit="10" ySplit="8" topLeftCell="L9" activePane="bottomRight" state="frozen"/>
      <selection pane="topRight" activeCell="K1" sqref="K1"/>
      <selection pane="bottomLeft" activeCell="A9" sqref="A9"/>
      <selection pane="bottomRight" activeCell="E75" sqref="E75"/>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2362</v>
      </c>
      <c r="G2" s="4" t="s">
        <v>2</v>
      </c>
      <c r="H2" s="5"/>
      <c r="I2" s="6"/>
      <c r="J2" s="7">
        <f>SUM(H:H)</f>
        <v>253559</v>
      </c>
    </row>
    <row r="3" spans="2:17" ht="20.100000000000001" customHeight="1">
      <c r="B3" s="1" t="s">
        <v>3</v>
      </c>
      <c r="C3" s="1"/>
      <c r="D3" s="1"/>
      <c r="E3" s="13" t="s">
        <v>658</v>
      </c>
    </row>
    <row r="4" spans="2:17" ht="20.100000000000001" customHeight="1">
      <c r="B4" s="1" t="s">
        <v>5</v>
      </c>
      <c r="C4" s="1"/>
      <c r="D4" s="1"/>
      <c r="E4" s="13">
        <v>128658</v>
      </c>
    </row>
    <row r="5" spans="2:17" ht="20.100000000000001" customHeight="1">
      <c r="B5" s="1" t="s">
        <v>6</v>
      </c>
      <c r="C5" s="1"/>
      <c r="D5" s="1"/>
      <c r="E5" s="14">
        <v>42145</v>
      </c>
    </row>
    <row r="6" spans="2:17" ht="20.100000000000001" customHeight="1">
      <c r="B6" s="1" t="s">
        <v>7</v>
      </c>
      <c r="C6" s="1"/>
      <c r="D6" s="1"/>
      <c r="E6" s="14">
        <v>42167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4</v>
      </c>
      <c r="C9" s="15" t="s">
        <v>252</v>
      </c>
      <c r="D9" s="15" t="s">
        <v>252</v>
      </c>
      <c r="E9" s="36" t="s">
        <v>2363</v>
      </c>
      <c r="F9" s="843">
        <v>1</v>
      </c>
      <c r="G9" s="21">
        <v>30000</v>
      </c>
      <c r="H9" s="23">
        <f>F9*G9</f>
        <v>30000</v>
      </c>
      <c r="I9" s="17"/>
      <c r="J9" s="16"/>
      <c r="K9" s="16"/>
      <c r="L9" s="16"/>
      <c r="M9" s="18">
        <v>42137</v>
      </c>
      <c r="N9" s="15"/>
      <c r="O9" s="16"/>
      <c r="P9" s="18">
        <v>42145</v>
      </c>
      <c r="Q9" s="70">
        <v>42145</v>
      </c>
    </row>
    <row r="10" spans="2:17" s="8" customFormat="1" ht="19.7" customHeight="1">
      <c r="B10" s="15">
        <v>4</v>
      </c>
      <c r="C10" s="15" t="s">
        <v>252</v>
      </c>
      <c r="D10" s="15" t="s">
        <v>252</v>
      </c>
      <c r="E10" s="36" t="s">
        <v>254</v>
      </c>
      <c r="F10" s="843">
        <v>1</v>
      </c>
      <c r="G10" s="21">
        <v>1000</v>
      </c>
      <c r="H10" s="23">
        <f>F10*G10</f>
        <v>1000</v>
      </c>
      <c r="I10" s="17"/>
      <c r="J10" s="16"/>
      <c r="K10" s="16"/>
      <c r="L10" s="16"/>
      <c r="M10" s="18">
        <v>42137</v>
      </c>
      <c r="N10" s="15"/>
      <c r="O10" s="16"/>
      <c r="P10" s="18"/>
      <c r="Q10" s="70"/>
    </row>
    <row r="11" spans="2:17" s="8" customFormat="1" ht="19.7" customHeight="1">
      <c r="B11" s="15"/>
      <c r="C11" s="15"/>
      <c r="D11" s="15"/>
      <c r="E11" s="36"/>
      <c r="F11" s="843"/>
      <c r="G11" s="21"/>
      <c r="H11" s="23"/>
      <c r="I11" s="17"/>
      <c r="J11" s="16"/>
      <c r="K11" s="16"/>
      <c r="L11" s="16"/>
      <c r="M11" s="18"/>
      <c r="N11" s="15"/>
      <c r="O11" s="16"/>
      <c r="P11" s="18"/>
      <c r="Q11" s="70"/>
    </row>
    <row r="12" spans="2:17" s="8" customFormat="1" ht="19.7" customHeight="1">
      <c r="B12" s="15">
        <v>4</v>
      </c>
      <c r="C12" s="15" t="s">
        <v>58</v>
      </c>
      <c r="D12" s="15" t="s">
        <v>58</v>
      </c>
      <c r="E12" s="43" t="s">
        <v>255</v>
      </c>
      <c r="F12" s="843">
        <v>1</v>
      </c>
      <c r="G12" s="21">
        <v>5200</v>
      </c>
      <c r="H12" s="23">
        <f>F12*G12</f>
        <v>5200</v>
      </c>
      <c r="I12" s="17"/>
      <c r="J12" s="78" t="s">
        <v>2364</v>
      </c>
      <c r="K12" s="16"/>
      <c r="L12" s="16"/>
      <c r="M12" s="18">
        <v>42137</v>
      </c>
      <c r="N12" s="15"/>
      <c r="O12" s="16"/>
      <c r="P12" s="18">
        <v>42144</v>
      </c>
      <c r="Q12" s="70">
        <v>42144</v>
      </c>
    </row>
    <row r="13" spans="2:17" s="8" customFormat="1" ht="19.7" customHeight="1">
      <c r="B13" s="15">
        <v>4</v>
      </c>
      <c r="C13" s="15" t="s">
        <v>58</v>
      </c>
      <c r="D13" s="15" t="s">
        <v>58</v>
      </c>
      <c r="E13" s="43" t="s">
        <v>257</v>
      </c>
      <c r="F13" s="843">
        <v>1</v>
      </c>
      <c r="G13" s="21">
        <v>203</v>
      </c>
      <c r="H13" s="23">
        <f>F13*G13</f>
        <v>203</v>
      </c>
      <c r="I13" s="17"/>
      <c r="J13" s="78" t="s">
        <v>258</v>
      </c>
      <c r="K13" s="16"/>
      <c r="L13" s="16"/>
      <c r="M13" s="18">
        <v>42137</v>
      </c>
      <c r="N13" s="15"/>
      <c r="O13" s="16"/>
      <c r="P13" s="18">
        <v>42144</v>
      </c>
      <c r="Q13" s="70">
        <v>42144</v>
      </c>
    </row>
    <row r="14" spans="2:17" s="8" customFormat="1" ht="19.7" customHeight="1">
      <c r="B14" s="15">
        <v>3</v>
      </c>
      <c r="C14" s="15" t="s">
        <v>58</v>
      </c>
      <c r="D14" s="15" t="s">
        <v>58</v>
      </c>
      <c r="E14" s="36" t="s">
        <v>933</v>
      </c>
      <c r="F14" s="843">
        <v>1</v>
      </c>
      <c r="G14" s="21">
        <v>6615</v>
      </c>
      <c r="H14" s="23">
        <f>F14*G14</f>
        <v>6615</v>
      </c>
      <c r="I14" s="17"/>
      <c r="J14" s="36" t="s">
        <v>934</v>
      </c>
      <c r="K14" s="16"/>
      <c r="L14" s="16"/>
      <c r="M14" s="18">
        <v>42137</v>
      </c>
      <c r="N14" s="15"/>
      <c r="O14" s="16"/>
      <c r="P14" s="18">
        <v>42144</v>
      </c>
      <c r="Q14" s="70">
        <v>42144</v>
      </c>
    </row>
    <row r="15" spans="2:17" s="8" customFormat="1" ht="19.7" customHeight="1">
      <c r="B15" s="15">
        <v>8</v>
      </c>
      <c r="C15" s="15" t="s">
        <v>58</v>
      </c>
      <c r="D15" s="15" t="s">
        <v>58</v>
      </c>
      <c r="E15" s="36" t="s">
        <v>928</v>
      </c>
      <c r="F15" s="843">
        <v>1</v>
      </c>
      <c r="G15" s="21">
        <v>16000</v>
      </c>
      <c r="H15" s="23">
        <f t="shared" ref="H15:H70" si="0">F15*G15</f>
        <v>16000</v>
      </c>
      <c r="I15" s="17"/>
      <c r="J15" s="36" t="s">
        <v>279</v>
      </c>
      <c r="K15" s="36"/>
      <c r="L15" s="16"/>
      <c r="M15" s="18">
        <v>42137</v>
      </c>
      <c r="N15" s="15"/>
      <c r="O15" s="16"/>
      <c r="P15" s="18">
        <v>42144</v>
      </c>
      <c r="Q15" s="70">
        <v>42144</v>
      </c>
    </row>
    <row r="16" spans="2:17" s="8" customFormat="1" ht="19.7" customHeight="1">
      <c r="B16" s="15">
        <v>11</v>
      </c>
      <c r="C16" s="15" t="s">
        <v>58</v>
      </c>
      <c r="D16" s="15" t="s">
        <v>58</v>
      </c>
      <c r="E16" s="36" t="s">
        <v>2365</v>
      </c>
      <c r="F16" s="843">
        <v>1</v>
      </c>
      <c r="G16" s="21">
        <v>1430</v>
      </c>
      <c r="H16" s="23">
        <f t="shared" si="0"/>
        <v>1430</v>
      </c>
      <c r="I16" s="17"/>
      <c r="J16" s="36" t="s">
        <v>2366</v>
      </c>
      <c r="K16" s="16"/>
      <c r="L16" s="16"/>
      <c r="M16" s="18">
        <v>42137</v>
      </c>
      <c r="N16" s="15"/>
      <c r="O16" s="16"/>
      <c r="P16" s="18">
        <v>42144</v>
      </c>
      <c r="Q16" s="70">
        <v>42144</v>
      </c>
    </row>
    <row r="17" spans="2:17" s="8" customFormat="1" ht="19.7" customHeight="1">
      <c r="B17" s="15">
        <v>12</v>
      </c>
      <c r="C17" s="15" t="s">
        <v>58</v>
      </c>
      <c r="D17" s="15" t="s">
        <v>58</v>
      </c>
      <c r="E17" s="73" t="s">
        <v>2367</v>
      </c>
      <c r="F17" s="843">
        <v>2</v>
      </c>
      <c r="G17" s="74">
        <v>140</v>
      </c>
      <c r="H17" s="23">
        <f t="shared" si="0"/>
        <v>280</v>
      </c>
      <c r="I17" s="17"/>
      <c r="J17" s="36" t="s">
        <v>1704</v>
      </c>
      <c r="K17" s="16"/>
      <c r="L17" s="16"/>
      <c r="M17" s="18">
        <v>42137</v>
      </c>
      <c r="N17" s="15"/>
      <c r="O17" s="16"/>
      <c r="P17" s="18">
        <v>42144</v>
      </c>
      <c r="Q17" s="70">
        <v>42144</v>
      </c>
    </row>
    <row r="18" spans="2:17" s="8" customFormat="1" ht="19.7" customHeight="1">
      <c r="B18" s="15">
        <v>12</v>
      </c>
      <c r="C18" s="15" t="s">
        <v>58</v>
      </c>
      <c r="D18" s="15" t="s">
        <v>58</v>
      </c>
      <c r="E18" s="73" t="s">
        <v>2368</v>
      </c>
      <c r="F18" s="843">
        <v>2</v>
      </c>
      <c r="G18" s="74">
        <v>290</v>
      </c>
      <c r="H18" s="23">
        <f t="shared" si="0"/>
        <v>580</v>
      </c>
      <c r="I18" s="17"/>
      <c r="J18" s="36" t="s">
        <v>674</v>
      </c>
      <c r="K18" s="16"/>
      <c r="L18" s="16"/>
      <c r="M18" s="18">
        <v>42137</v>
      </c>
      <c r="N18" s="15"/>
      <c r="O18" s="16"/>
      <c r="P18" s="18">
        <v>42144</v>
      </c>
      <c r="Q18" s="70">
        <v>42144</v>
      </c>
    </row>
    <row r="19" spans="2:17" s="8" customFormat="1" ht="19.7" customHeight="1">
      <c r="B19" s="15">
        <v>12</v>
      </c>
      <c r="C19" s="15" t="s">
        <v>58</v>
      </c>
      <c r="D19" s="15" t="s">
        <v>58</v>
      </c>
      <c r="E19" s="73" t="s">
        <v>89</v>
      </c>
      <c r="F19" s="843">
        <v>1</v>
      </c>
      <c r="G19" s="74">
        <v>230</v>
      </c>
      <c r="H19" s="23">
        <f t="shared" si="0"/>
        <v>230</v>
      </c>
      <c r="I19" s="17"/>
      <c r="J19" s="36" t="s">
        <v>2369</v>
      </c>
      <c r="K19" s="16"/>
      <c r="L19" s="16"/>
      <c r="M19" s="18">
        <v>42137</v>
      </c>
      <c r="N19" s="15"/>
      <c r="O19" s="16"/>
      <c r="P19" s="18">
        <v>42144</v>
      </c>
      <c r="Q19" s="70">
        <v>42144</v>
      </c>
    </row>
    <row r="20" spans="2:17" s="8" customFormat="1" ht="19.7" customHeight="1">
      <c r="B20" s="15">
        <v>12</v>
      </c>
      <c r="C20" s="15" t="s">
        <v>58</v>
      </c>
      <c r="D20" s="15" t="s">
        <v>58</v>
      </c>
      <c r="E20" s="73" t="s">
        <v>90</v>
      </c>
      <c r="F20" s="843">
        <v>1</v>
      </c>
      <c r="G20" s="74">
        <v>130</v>
      </c>
      <c r="H20" s="23">
        <f t="shared" si="0"/>
        <v>130</v>
      </c>
      <c r="I20" s="17"/>
      <c r="J20" s="36" t="s">
        <v>2370</v>
      </c>
      <c r="K20" s="16"/>
      <c r="L20" s="16"/>
      <c r="M20" s="18">
        <v>42137</v>
      </c>
      <c r="N20" s="15"/>
      <c r="O20" s="16"/>
      <c r="P20" s="18">
        <v>42144</v>
      </c>
      <c r="Q20" s="70">
        <v>42144</v>
      </c>
    </row>
    <row r="21" spans="2:17" s="8" customFormat="1" ht="19.7" customHeight="1">
      <c r="B21" s="15">
        <v>9</v>
      </c>
      <c r="C21" s="15" t="s">
        <v>58</v>
      </c>
      <c r="D21" s="15" t="s">
        <v>58</v>
      </c>
      <c r="E21" s="73" t="s">
        <v>2371</v>
      </c>
      <c r="F21" s="843">
        <v>2</v>
      </c>
      <c r="G21" s="74">
        <v>320</v>
      </c>
      <c r="H21" s="23">
        <f t="shared" si="0"/>
        <v>640</v>
      </c>
      <c r="I21" s="17"/>
      <c r="J21" s="36" t="s">
        <v>2372</v>
      </c>
      <c r="K21" s="16"/>
      <c r="L21" s="16"/>
      <c r="M21" s="18">
        <v>42137</v>
      </c>
      <c r="N21" s="15"/>
      <c r="O21" s="16"/>
      <c r="P21" s="18">
        <v>42144</v>
      </c>
      <c r="Q21" s="70">
        <v>42144</v>
      </c>
    </row>
    <row r="22" spans="2:17" s="8" customFormat="1" ht="19.7" customHeight="1">
      <c r="B22" s="15">
        <v>9</v>
      </c>
      <c r="C22" s="15" t="s">
        <v>58</v>
      </c>
      <c r="D22" s="15" t="s">
        <v>58</v>
      </c>
      <c r="E22" s="73" t="s">
        <v>755</v>
      </c>
      <c r="F22" s="843">
        <v>1</v>
      </c>
      <c r="G22" s="74">
        <v>930</v>
      </c>
      <c r="H22" s="23">
        <f t="shared" si="0"/>
        <v>930</v>
      </c>
      <c r="I22" s="17"/>
      <c r="J22" s="36" t="s">
        <v>350</v>
      </c>
      <c r="K22" s="16"/>
      <c r="L22" s="16"/>
      <c r="M22" s="18">
        <v>42137</v>
      </c>
      <c r="N22" s="15"/>
      <c r="O22" s="16"/>
      <c r="P22" s="18">
        <v>42144</v>
      </c>
      <c r="Q22" s="70">
        <v>42144</v>
      </c>
    </row>
    <row r="23" spans="2:17" s="8" customFormat="1" ht="19.7" customHeight="1">
      <c r="B23" s="15">
        <v>9</v>
      </c>
      <c r="C23" s="15" t="s">
        <v>58</v>
      </c>
      <c r="D23" s="15" t="s">
        <v>58</v>
      </c>
      <c r="E23" s="73" t="s">
        <v>2373</v>
      </c>
      <c r="F23" s="843">
        <v>1</v>
      </c>
      <c r="G23" s="74">
        <v>2490</v>
      </c>
      <c r="H23" s="23">
        <f t="shared" si="0"/>
        <v>2490</v>
      </c>
      <c r="I23" s="17"/>
      <c r="J23" s="36" t="s">
        <v>139</v>
      </c>
      <c r="K23" s="16"/>
      <c r="L23" s="16"/>
      <c r="M23" s="18">
        <v>42137</v>
      </c>
      <c r="N23" s="15"/>
      <c r="O23" s="16"/>
      <c r="P23" s="18">
        <v>42144</v>
      </c>
      <c r="Q23" s="70">
        <v>42144</v>
      </c>
    </row>
    <row r="24" spans="2:17" s="8" customFormat="1" ht="19.7" customHeight="1">
      <c r="B24" s="15">
        <v>9</v>
      </c>
      <c r="C24" s="15" t="s">
        <v>58</v>
      </c>
      <c r="D24" s="15" t="s">
        <v>58</v>
      </c>
      <c r="E24" s="73" t="s">
        <v>353</v>
      </c>
      <c r="F24" s="843">
        <v>1</v>
      </c>
      <c r="G24" s="74">
        <v>2218</v>
      </c>
      <c r="H24" s="23">
        <f t="shared" si="0"/>
        <v>2218</v>
      </c>
      <c r="I24" s="17"/>
      <c r="J24" s="36" t="s">
        <v>1792</v>
      </c>
      <c r="K24" s="16"/>
      <c r="L24" s="16"/>
      <c r="M24" s="18">
        <v>42137</v>
      </c>
      <c r="N24" s="15"/>
      <c r="O24" s="16"/>
      <c r="P24" s="18">
        <v>42144</v>
      </c>
      <c r="Q24" s="70">
        <v>42144</v>
      </c>
    </row>
    <row r="25" spans="2:17" s="8" customFormat="1" ht="19.7" customHeight="1">
      <c r="B25" s="15">
        <v>9</v>
      </c>
      <c r="C25" s="15" t="s">
        <v>58</v>
      </c>
      <c r="D25" s="15" t="s">
        <v>58</v>
      </c>
      <c r="E25" s="183" t="s">
        <v>759</v>
      </c>
      <c r="F25" s="844">
        <v>1</v>
      </c>
      <c r="G25" s="74">
        <v>730</v>
      </c>
      <c r="H25" s="23">
        <f t="shared" si="0"/>
        <v>730</v>
      </c>
      <c r="I25" s="17"/>
      <c r="J25" s="183" t="s">
        <v>517</v>
      </c>
      <c r="K25" s="16"/>
      <c r="L25" s="16"/>
      <c r="M25" s="18">
        <v>42137</v>
      </c>
      <c r="N25" s="15"/>
      <c r="O25" s="16"/>
      <c r="P25" s="18">
        <v>42144</v>
      </c>
      <c r="Q25" s="70">
        <v>42144</v>
      </c>
    </row>
    <row r="26" spans="2:17" s="8" customFormat="1" ht="19.7" customHeight="1">
      <c r="B26" s="15">
        <v>9</v>
      </c>
      <c r="C26" s="15" t="s">
        <v>58</v>
      </c>
      <c r="D26" s="15" t="s">
        <v>58</v>
      </c>
      <c r="E26" s="183" t="s">
        <v>141</v>
      </c>
      <c r="F26" s="844">
        <v>1</v>
      </c>
      <c r="G26" s="74">
        <v>4293</v>
      </c>
      <c r="H26" s="23">
        <f t="shared" si="0"/>
        <v>4293</v>
      </c>
      <c r="I26" s="17"/>
      <c r="J26" s="183" t="s">
        <v>2374</v>
      </c>
      <c r="K26" s="16"/>
      <c r="L26" s="16"/>
      <c r="M26" s="18">
        <v>42137</v>
      </c>
      <c r="N26" s="15"/>
      <c r="O26" s="16"/>
      <c r="P26" s="18">
        <v>42144</v>
      </c>
      <c r="Q26" s="70">
        <v>42144</v>
      </c>
    </row>
    <row r="27" spans="2:17" s="8" customFormat="1" ht="19.7" customHeight="1">
      <c r="B27" s="15">
        <v>9</v>
      </c>
      <c r="C27" s="15" t="s">
        <v>58</v>
      </c>
      <c r="D27" s="15" t="s">
        <v>58</v>
      </c>
      <c r="E27" s="183" t="s">
        <v>765</v>
      </c>
      <c r="F27" s="844">
        <v>1</v>
      </c>
      <c r="G27" s="74">
        <v>403</v>
      </c>
      <c r="H27" s="23">
        <f t="shared" si="0"/>
        <v>403</v>
      </c>
      <c r="I27" s="17"/>
      <c r="J27" s="97" t="s">
        <v>766</v>
      </c>
      <c r="K27" s="16"/>
      <c r="L27" s="16"/>
      <c r="M27" s="18">
        <v>42137</v>
      </c>
      <c r="N27" s="15"/>
      <c r="O27" s="16"/>
      <c r="P27" s="18">
        <v>42144</v>
      </c>
      <c r="Q27" s="70">
        <v>42144</v>
      </c>
    </row>
    <row r="28" spans="2:17" s="8" customFormat="1" ht="19.7" customHeight="1">
      <c r="B28" s="15">
        <v>9</v>
      </c>
      <c r="C28" s="15" t="s">
        <v>58</v>
      </c>
      <c r="D28" s="15" t="s">
        <v>58</v>
      </c>
      <c r="E28" s="183" t="s">
        <v>767</v>
      </c>
      <c r="F28" s="844">
        <v>1</v>
      </c>
      <c r="G28" s="74">
        <v>881</v>
      </c>
      <c r="H28" s="23">
        <f t="shared" si="0"/>
        <v>881</v>
      </c>
      <c r="I28" s="17"/>
      <c r="J28" s="97" t="s">
        <v>768</v>
      </c>
      <c r="K28" s="16"/>
      <c r="L28" s="16"/>
      <c r="M28" s="18">
        <v>42137</v>
      </c>
      <c r="N28" s="15"/>
      <c r="O28" s="16"/>
      <c r="P28" s="18">
        <v>42144</v>
      </c>
      <c r="Q28" s="70">
        <v>42144</v>
      </c>
    </row>
    <row r="29" spans="2:17" s="8" customFormat="1" ht="19.7" customHeight="1">
      <c r="B29" s="15">
        <v>9</v>
      </c>
      <c r="C29" s="15" t="s">
        <v>1939</v>
      </c>
      <c r="D29" s="15" t="s">
        <v>2375</v>
      </c>
      <c r="E29" s="165" t="s">
        <v>769</v>
      </c>
      <c r="F29" s="844">
        <v>2</v>
      </c>
      <c r="G29" s="74">
        <v>71</v>
      </c>
      <c r="H29" s="23">
        <f t="shared" si="0"/>
        <v>142</v>
      </c>
      <c r="I29" s="17"/>
      <c r="J29" s="97" t="s">
        <v>770</v>
      </c>
      <c r="K29" s="16"/>
      <c r="L29" s="16"/>
      <c r="M29" s="18">
        <v>42137</v>
      </c>
      <c r="N29" s="15"/>
      <c r="O29" s="16"/>
      <c r="P29" s="18">
        <v>42144</v>
      </c>
      <c r="Q29" s="70">
        <v>42144</v>
      </c>
    </row>
    <row r="30" spans="2:17" s="8" customFormat="1" ht="19.7" customHeight="1">
      <c r="B30" s="15">
        <v>3</v>
      </c>
      <c r="C30" s="15" t="s">
        <v>58</v>
      </c>
      <c r="D30" s="15" t="s">
        <v>58</v>
      </c>
      <c r="E30" s="845" t="s">
        <v>2376</v>
      </c>
      <c r="F30" s="844">
        <v>1</v>
      </c>
      <c r="G30" s="74">
        <v>1767</v>
      </c>
      <c r="H30" s="23">
        <f t="shared" si="0"/>
        <v>1767</v>
      </c>
      <c r="I30" s="17"/>
      <c r="J30" s="97" t="s">
        <v>226</v>
      </c>
      <c r="K30" s="16"/>
      <c r="L30" s="16"/>
      <c r="M30" s="18">
        <v>42137</v>
      </c>
      <c r="N30" s="15"/>
      <c r="O30" s="16"/>
      <c r="P30" s="18">
        <v>42149</v>
      </c>
      <c r="Q30" s="70">
        <v>42149</v>
      </c>
    </row>
    <row r="31" spans="2:17" s="8" customFormat="1" ht="19.7" customHeight="1">
      <c r="B31" s="15">
        <v>9</v>
      </c>
      <c r="C31" s="15" t="s">
        <v>666</v>
      </c>
      <c r="D31" s="15" t="s">
        <v>2377</v>
      </c>
      <c r="E31" s="73" t="s">
        <v>2378</v>
      </c>
      <c r="F31" s="843">
        <v>2</v>
      </c>
      <c r="G31" s="74">
        <v>665</v>
      </c>
      <c r="H31" s="23">
        <f t="shared" si="0"/>
        <v>1330</v>
      </c>
      <c r="I31" s="17"/>
      <c r="J31" s="36" t="s">
        <v>2379</v>
      </c>
      <c r="K31" s="16"/>
      <c r="L31" s="36"/>
      <c r="M31" s="18">
        <v>42137</v>
      </c>
      <c r="N31" s="15"/>
      <c r="O31" s="16"/>
      <c r="P31" s="18">
        <v>42144</v>
      </c>
      <c r="Q31" s="70">
        <v>42144</v>
      </c>
    </row>
    <row r="32" spans="2:17" s="8" customFormat="1" ht="19.7" customHeight="1">
      <c r="B32" s="15">
        <v>9</v>
      </c>
      <c r="C32" s="15" t="s">
        <v>58</v>
      </c>
      <c r="D32" s="15" t="s">
        <v>58</v>
      </c>
      <c r="E32" s="73" t="s">
        <v>68</v>
      </c>
      <c r="F32" s="843">
        <v>1</v>
      </c>
      <c r="G32" s="74">
        <v>200</v>
      </c>
      <c r="H32" s="23">
        <f t="shared" si="0"/>
        <v>200</v>
      </c>
      <c r="I32" s="17"/>
      <c r="J32" s="36" t="s">
        <v>2369</v>
      </c>
      <c r="K32" s="16"/>
      <c r="L32" s="36"/>
      <c r="M32" s="18">
        <v>42137</v>
      </c>
      <c r="N32" s="15"/>
      <c r="O32" s="16"/>
      <c r="P32" s="18">
        <v>42144</v>
      </c>
      <c r="Q32" s="70">
        <v>42144</v>
      </c>
    </row>
    <row r="33" spans="2:17" s="8" customFormat="1" ht="19.7" customHeight="1">
      <c r="B33" s="15">
        <v>9</v>
      </c>
      <c r="C33" s="15" t="s">
        <v>58</v>
      </c>
      <c r="D33" s="15" t="s">
        <v>58</v>
      </c>
      <c r="E33" s="73" t="s">
        <v>89</v>
      </c>
      <c r="F33" s="843">
        <v>4</v>
      </c>
      <c r="G33" s="74">
        <v>230</v>
      </c>
      <c r="H33" s="23">
        <f t="shared" si="0"/>
        <v>920</v>
      </c>
      <c r="I33" s="17"/>
      <c r="J33" s="36" t="s">
        <v>2369</v>
      </c>
      <c r="K33" s="16"/>
      <c r="L33" s="36"/>
      <c r="M33" s="18">
        <v>42137</v>
      </c>
      <c r="N33" s="15"/>
      <c r="O33" s="16"/>
      <c r="P33" s="18">
        <v>42144</v>
      </c>
      <c r="Q33" s="70">
        <v>42144</v>
      </c>
    </row>
    <row r="34" spans="2:17" s="8" customFormat="1" ht="19.7" customHeight="1">
      <c r="B34" s="15">
        <v>9</v>
      </c>
      <c r="C34" s="15" t="s">
        <v>58</v>
      </c>
      <c r="D34" s="15" t="s">
        <v>58</v>
      </c>
      <c r="E34" s="36" t="s">
        <v>70</v>
      </c>
      <c r="F34" s="843">
        <v>10</v>
      </c>
      <c r="G34" s="74">
        <v>300</v>
      </c>
      <c r="H34" s="23">
        <f t="shared" si="0"/>
        <v>3000</v>
      </c>
      <c r="I34" s="17"/>
      <c r="J34" s="26" t="s">
        <v>771</v>
      </c>
      <c r="K34" s="16"/>
      <c r="L34" s="36"/>
      <c r="M34" s="18">
        <v>42137</v>
      </c>
      <c r="N34" s="15"/>
      <c r="O34" s="16"/>
      <c r="P34" s="18">
        <v>42144</v>
      </c>
      <c r="Q34" s="70">
        <v>42144</v>
      </c>
    </row>
    <row r="35" spans="2:17" s="8" customFormat="1" ht="19.7" customHeight="1">
      <c r="B35" s="15">
        <v>9</v>
      </c>
      <c r="C35" s="15" t="s">
        <v>58</v>
      </c>
      <c r="D35" s="15" t="s">
        <v>58</v>
      </c>
      <c r="E35" s="73" t="s">
        <v>773</v>
      </c>
      <c r="F35" s="843">
        <v>4</v>
      </c>
      <c r="G35" s="74">
        <v>210</v>
      </c>
      <c r="H35" s="23">
        <f t="shared" si="0"/>
        <v>840</v>
      </c>
      <c r="I35" s="17"/>
      <c r="J35" s="36" t="s">
        <v>93</v>
      </c>
      <c r="K35" s="16"/>
      <c r="L35" s="36"/>
      <c r="M35" s="18">
        <v>42137</v>
      </c>
      <c r="N35" s="15"/>
      <c r="O35" s="16"/>
      <c r="P35" s="18">
        <v>42144</v>
      </c>
      <c r="Q35" s="70">
        <v>42144</v>
      </c>
    </row>
    <row r="36" spans="2:17" s="8" customFormat="1" ht="19.7" customHeight="1">
      <c r="B36" s="15">
        <v>9</v>
      </c>
      <c r="C36" s="15" t="s">
        <v>58</v>
      </c>
      <c r="D36" s="15" t="s">
        <v>58</v>
      </c>
      <c r="E36" s="73" t="s">
        <v>92</v>
      </c>
      <c r="F36" s="843">
        <v>1</v>
      </c>
      <c r="G36" s="74">
        <v>280</v>
      </c>
      <c r="H36" s="23">
        <f t="shared" si="0"/>
        <v>280</v>
      </c>
      <c r="I36" s="17"/>
      <c r="J36" s="36" t="s">
        <v>93</v>
      </c>
      <c r="K36" s="16"/>
      <c r="L36" s="36"/>
      <c r="M36" s="18">
        <v>42137</v>
      </c>
      <c r="N36" s="15"/>
      <c r="O36" s="16"/>
      <c r="P36" s="18">
        <v>42144</v>
      </c>
      <c r="Q36" s="70">
        <v>42144</v>
      </c>
    </row>
    <row r="37" spans="2:17" s="8" customFormat="1" ht="19.7" customHeight="1">
      <c r="B37" s="15">
        <v>9</v>
      </c>
      <c r="C37" s="15" t="s">
        <v>58</v>
      </c>
      <c r="D37" s="15" t="s">
        <v>58</v>
      </c>
      <c r="E37" s="73" t="s">
        <v>2380</v>
      </c>
      <c r="F37" s="843">
        <v>4</v>
      </c>
      <c r="G37" s="74">
        <v>330</v>
      </c>
      <c r="H37" s="23">
        <f t="shared" si="0"/>
        <v>1320</v>
      </c>
      <c r="I37" s="17"/>
      <c r="J37" s="36" t="s">
        <v>1430</v>
      </c>
      <c r="K37" s="16"/>
      <c r="L37" s="36"/>
      <c r="M37" s="18">
        <v>42137</v>
      </c>
      <c r="N37" s="15"/>
      <c r="O37" s="16"/>
      <c r="P37" s="18">
        <v>42144</v>
      </c>
      <c r="Q37" s="70">
        <v>42144</v>
      </c>
    </row>
    <row r="38" spans="2:17" s="8" customFormat="1" ht="19.7" customHeight="1">
      <c r="B38" s="15">
        <v>9</v>
      </c>
      <c r="C38" s="15" t="s">
        <v>58</v>
      </c>
      <c r="D38" s="15" t="s">
        <v>58</v>
      </c>
      <c r="E38" s="316" t="s">
        <v>129</v>
      </c>
      <c r="F38" s="843">
        <v>1</v>
      </c>
      <c r="G38" s="74">
        <v>940</v>
      </c>
      <c r="H38" s="23">
        <f t="shared" si="0"/>
        <v>940</v>
      </c>
      <c r="I38" s="17"/>
      <c r="J38" s="36" t="s">
        <v>78</v>
      </c>
      <c r="K38" s="16"/>
      <c r="L38" s="16"/>
      <c r="M38" s="18">
        <v>42137</v>
      </c>
      <c r="N38" s="15"/>
      <c r="O38" s="16"/>
      <c r="P38" s="18">
        <v>42144</v>
      </c>
      <c r="Q38" s="70">
        <v>42144</v>
      </c>
    </row>
    <row r="39" spans="2:17" s="8" customFormat="1" ht="19.7" customHeight="1">
      <c r="B39" s="15">
        <v>9</v>
      </c>
      <c r="C39" s="15" t="s">
        <v>58</v>
      </c>
      <c r="D39" s="15" t="s">
        <v>58</v>
      </c>
      <c r="E39" s="316" t="s">
        <v>2381</v>
      </c>
      <c r="F39" s="843">
        <v>2</v>
      </c>
      <c r="G39" s="74">
        <v>760</v>
      </c>
      <c r="H39" s="23">
        <f t="shared" si="0"/>
        <v>1520</v>
      </c>
      <c r="I39" s="17"/>
      <c r="J39" s="36" t="s">
        <v>78</v>
      </c>
      <c r="K39" s="36"/>
      <c r="L39" s="16"/>
      <c r="M39" s="18">
        <v>42137</v>
      </c>
      <c r="N39" s="15"/>
      <c r="O39" s="16"/>
      <c r="P39" s="18">
        <v>42144</v>
      </c>
      <c r="Q39" s="70">
        <v>42144</v>
      </c>
    </row>
    <row r="40" spans="2:17" s="8" customFormat="1" ht="19.7" customHeight="1">
      <c r="B40" s="72">
        <v>9</v>
      </c>
      <c r="C40" s="72" t="s">
        <v>58</v>
      </c>
      <c r="D40" s="72" t="s">
        <v>58</v>
      </c>
      <c r="E40" s="326" t="s">
        <v>228</v>
      </c>
      <c r="F40" s="844">
        <v>1</v>
      </c>
      <c r="G40" s="315">
        <v>78</v>
      </c>
      <c r="H40" s="107">
        <f t="shared" si="0"/>
        <v>78</v>
      </c>
      <c r="I40" s="110"/>
      <c r="J40" s="183" t="s">
        <v>229</v>
      </c>
      <c r="K40" s="183" t="s">
        <v>2382</v>
      </c>
      <c r="L40" s="94"/>
      <c r="M40" s="59">
        <v>42144</v>
      </c>
      <c r="N40" s="72"/>
      <c r="O40" s="94"/>
      <c r="P40" s="59">
        <v>42145</v>
      </c>
      <c r="Q40" s="327">
        <v>42145</v>
      </c>
    </row>
    <row r="41" spans="2:17" s="8" customFormat="1" ht="19.7" customHeight="1">
      <c r="B41" s="72">
        <v>9</v>
      </c>
      <c r="C41" s="72" t="s">
        <v>58</v>
      </c>
      <c r="D41" s="72" t="s">
        <v>58</v>
      </c>
      <c r="E41" s="96" t="s">
        <v>90</v>
      </c>
      <c r="F41" s="844">
        <v>1</v>
      </c>
      <c r="G41" s="315">
        <v>130</v>
      </c>
      <c r="H41" s="107">
        <f t="shared" si="0"/>
        <v>130</v>
      </c>
      <c r="I41" s="110"/>
      <c r="J41" s="183" t="s">
        <v>2370</v>
      </c>
      <c r="K41" s="183" t="s">
        <v>2382</v>
      </c>
      <c r="L41" s="94"/>
      <c r="M41" s="59">
        <v>42146</v>
      </c>
      <c r="N41" s="72"/>
      <c r="O41" s="94"/>
      <c r="P41" s="59">
        <v>42150</v>
      </c>
      <c r="Q41" s="327">
        <v>42150</v>
      </c>
    </row>
    <row r="42" spans="2:17" s="8" customFormat="1" ht="19.7" customHeight="1">
      <c r="B42" s="72">
        <v>12</v>
      </c>
      <c r="C42" s="72" t="s">
        <v>58</v>
      </c>
      <c r="D42" s="72" t="s">
        <v>58</v>
      </c>
      <c r="E42" s="326" t="s">
        <v>2383</v>
      </c>
      <c r="F42" s="844">
        <v>1</v>
      </c>
      <c r="G42" s="315">
        <v>290</v>
      </c>
      <c r="H42" s="107">
        <f t="shared" si="0"/>
        <v>290</v>
      </c>
      <c r="I42" s="110"/>
      <c r="J42" s="183" t="s">
        <v>2384</v>
      </c>
      <c r="K42" s="183" t="s">
        <v>2382</v>
      </c>
      <c r="L42" s="94"/>
      <c r="M42" s="59">
        <v>42146</v>
      </c>
      <c r="N42" s="72"/>
      <c r="O42" s="94"/>
      <c r="P42" s="59">
        <v>42150</v>
      </c>
      <c r="Q42" s="327">
        <v>42150</v>
      </c>
    </row>
    <row r="43" spans="2:17" s="8" customFormat="1" ht="19.7" customHeight="1">
      <c r="B43" s="72">
        <v>9</v>
      </c>
      <c r="C43" s="72" t="s">
        <v>58</v>
      </c>
      <c r="D43" s="72" t="s">
        <v>58</v>
      </c>
      <c r="E43" s="326" t="s">
        <v>1357</v>
      </c>
      <c r="F43" s="844">
        <v>1</v>
      </c>
      <c r="G43" s="315">
        <v>170</v>
      </c>
      <c r="H43" s="107">
        <f t="shared" si="0"/>
        <v>170</v>
      </c>
      <c r="I43" s="110"/>
      <c r="J43" s="183" t="s">
        <v>2369</v>
      </c>
      <c r="K43" s="183" t="s">
        <v>2382</v>
      </c>
      <c r="L43" s="94"/>
      <c r="M43" s="59">
        <v>42150</v>
      </c>
      <c r="N43" s="72"/>
      <c r="O43" s="94"/>
      <c r="P43" s="59">
        <v>42151</v>
      </c>
      <c r="Q43" s="327">
        <v>42151</v>
      </c>
    </row>
    <row r="44" spans="2:17" s="8" customFormat="1" ht="19.7" customHeight="1">
      <c r="B44" s="15"/>
      <c r="C44" s="15"/>
      <c r="D44" s="15"/>
      <c r="E44" s="73"/>
      <c r="F44" s="843"/>
      <c r="G44" s="74"/>
      <c r="H44" s="23">
        <f t="shared" si="0"/>
        <v>0</v>
      </c>
      <c r="I44" s="17"/>
      <c r="J44" s="36"/>
      <c r="K44" s="36"/>
      <c r="L44" s="16"/>
      <c r="M44" s="18"/>
      <c r="N44" s="15"/>
      <c r="O44" s="16"/>
      <c r="P44" s="18"/>
      <c r="Q44" s="70"/>
    </row>
    <row r="45" spans="2:17" s="8" customFormat="1" ht="19.7" customHeight="1">
      <c r="B45" s="15">
        <v>9</v>
      </c>
      <c r="C45" s="15" t="s">
        <v>94</v>
      </c>
      <c r="D45" s="15" t="s">
        <v>23</v>
      </c>
      <c r="E45" s="73" t="s">
        <v>2385</v>
      </c>
      <c r="F45" s="843">
        <v>1</v>
      </c>
      <c r="G45" s="74">
        <v>40320</v>
      </c>
      <c r="H45" s="23">
        <f t="shared" si="0"/>
        <v>40320</v>
      </c>
      <c r="I45" s="17"/>
      <c r="J45" s="36" t="s">
        <v>2386</v>
      </c>
      <c r="K45" s="183" t="s">
        <v>2387</v>
      </c>
      <c r="L45" s="16"/>
      <c r="M45" s="18">
        <v>42137</v>
      </c>
      <c r="N45" s="15"/>
      <c r="O45" s="16"/>
      <c r="P45" s="18">
        <v>42146</v>
      </c>
      <c r="Q45" s="70">
        <v>42146</v>
      </c>
    </row>
    <row r="46" spans="2:17" s="8" customFormat="1" ht="19.7" customHeight="1">
      <c r="B46" s="15">
        <v>9</v>
      </c>
      <c r="C46" s="15" t="s">
        <v>94</v>
      </c>
      <c r="D46" s="15" t="s">
        <v>23</v>
      </c>
      <c r="E46" s="73" t="s">
        <v>2388</v>
      </c>
      <c r="F46" s="843">
        <v>1</v>
      </c>
      <c r="G46" s="74">
        <v>3510</v>
      </c>
      <c r="H46" s="23">
        <f t="shared" si="0"/>
        <v>3510</v>
      </c>
      <c r="I46" s="17"/>
      <c r="J46" s="36" t="s">
        <v>2389</v>
      </c>
      <c r="K46" s="183" t="s">
        <v>2387</v>
      </c>
      <c r="L46" s="16"/>
      <c r="M46" s="18">
        <v>42137</v>
      </c>
      <c r="N46" s="15"/>
      <c r="O46" s="16"/>
      <c r="P46" s="18">
        <v>42149</v>
      </c>
      <c r="Q46" s="70">
        <v>42146</v>
      </c>
    </row>
    <row r="47" spans="2:17" s="8" customFormat="1" ht="19.7" customHeight="1">
      <c r="B47" s="15">
        <v>9</v>
      </c>
      <c r="C47" s="15" t="s">
        <v>94</v>
      </c>
      <c r="D47" s="15" t="s">
        <v>23</v>
      </c>
      <c r="E47" s="73" t="s">
        <v>2390</v>
      </c>
      <c r="F47" s="843">
        <v>1</v>
      </c>
      <c r="G47" s="74">
        <v>3470</v>
      </c>
      <c r="H47" s="23">
        <f t="shared" si="0"/>
        <v>3470</v>
      </c>
      <c r="I47" s="17"/>
      <c r="J47" s="36" t="s">
        <v>2391</v>
      </c>
      <c r="K47" s="183" t="s">
        <v>2387</v>
      </c>
      <c r="L47" s="16"/>
      <c r="M47" s="18">
        <v>42137</v>
      </c>
      <c r="N47" s="15"/>
      <c r="O47" s="16"/>
      <c r="P47" s="18">
        <v>42146</v>
      </c>
      <c r="Q47" s="70">
        <v>42146</v>
      </c>
    </row>
    <row r="48" spans="2:17" s="8" customFormat="1" ht="19.7" customHeight="1">
      <c r="B48" s="15">
        <v>9</v>
      </c>
      <c r="C48" s="15" t="s">
        <v>94</v>
      </c>
      <c r="D48" s="15" t="s">
        <v>23</v>
      </c>
      <c r="E48" s="73" t="s">
        <v>2392</v>
      </c>
      <c r="F48" s="843">
        <v>1</v>
      </c>
      <c r="G48" s="74">
        <v>7320</v>
      </c>
      <c r="H48" s="23">
        <f t="shared" si="0"/>
        <v>7320</v>
      </c>
      <c r="I48" s="17"/>
      <c r="J48" s="36" t="s">
        <v>2393</v>
      </c>
      <c r="K48" s="183" t="s">
        <v>2387</v>
      </c>
      <c r="L48" s="16"/>
      <c r="M48" s="18">
        <v>42137</v>
      </c>
      <c r="N48" s="15"/>
      <c r="O48" s="16"/>
      <c r="P48" s="18">
        <v>42146</v>
      </c>
      <c r="Q48" s="70">
        <v>42146</v>
      </c>
    </row>
    <row r="49" spans="2:17" s="8" customFormat="1" ht="19.7" customHeight="1">
      <c r="B49" s="15">
        <v>9</v>
      </c>
      <c r="C49" s="15" t="s">
        <v>94</v>
      </c>
      <c r="D49" s="15" t="s">
        <v>23</v>
      </c>
      <c r="E49" s="73" t="s">
        <v>2394</v>
      </c>
      <c r="F49" s="843">
        <v>2</v>
      </c>
      <c r="G49" s="74">
        <v>5400</v>
      </c>
      <c r="H49" s="23">
        <f t="shared" si="0"/>
        <v>10800</v>
      </c>
      <c r="I49" s="17"/>
      <c r="J49" s="36" t="s">
        <v>2395</v>
      </c>
      <c r="K49" s="183" t="s">
        <v>2387</v>
      </c>
      <c r="L49" s="16"/>
      <c r="M49" s="18">
        <v>42137</v>
      </c>
      <c r="N49" s="15"/>
      <c r="O49" s="16"/>
      <c r="P49" s="18">
        <v>42146</v>
      </c>
      <c r="Q49" s="70">
        <v>42146</v>
      </c>
    </row>
    <row r="50" spans="2:17" s="8" customFormat="1" ht="19.7" customHeight="1">
      <c r="B50" s="15">
        <v>9</v>
      </c>
      <c r="C50" s="15" t="s">
        <v>94</v>
      </c>
      <c r="D50" s="15" t="s">
        <v>23</v>
      </c>
      <c r="E50" s="73" t="s">
        <v>2396</v>
      </c>
      <c r="F50" s="843">
        <v>2</v>
      </c>
      <c r="G50" s="74">
        <v>235</v>
      </c>
      <c r="H50" s="23">
        <f t="shared" si="0"/>
        <v>470</v>
      </c>
      <c r="I50" s="17"/>
      <c r="J50" s="36" t="s">
        <v>2397</v>
      </c>
      <c r="K50" s="183" t="s">
        <v>2387</v>
      </c>
      <c r="L50" s="16"/>
      <c r="M50" s="18">
        <v>42137</v>
      </c>
      <c r="N50" s="15"/>
      <c r="O50" s="16"/>
      <c r="P50" s="18">
        <v>42146</v>
      </c>
      <c r="Q50" s="70">
        <v>42146</v>
      </c>
    </row>
    <row r="51" spans="2:17" s="8" customFormat="1" ht="19.7" customHeight="1">
      <c r="B51" s="15">
        <v>12</v>
      </c>
      <c r="C51" s="15" t="s">
        <v>94</v>
      </c>
      <c r="D51" s="15" t="s">
        <v>23</v>
      </c>
      <c r="E51" s="73" t="s">
        <v>2398</v>
      </c>
      <c r="F51" s="843">
        <v>1</v>
      </c>
      <c r="G51" s="74">
        <v>4700</v>
      </c>
      <c r="H51" s="23">
        <f t="shared" si="0"/>
        <v>4700</v>
      </c>
      <c r="I51" s="17"/>
      <c r="J51" s="36" t="s">
        <v>422</v>
      </c>
      <c r="K51" s="183" t="s">
        <v>2387</v>
      </c>
      <c r="L51" s="16"/>
      <c r="M51" s="18">
        <v>42137</v>
      </c>
      <c r="N51" s="15"/>
      <c r="O51" s="16"/>
      <c r="P51" s="18">
        <v>42146</v>
      </c>
      <c r="Q51" s="70">
        <v>42146</v>
      </c>
    </row>
    <row r="52" spans="2:17" s="8" customFormat="1" ht="19.7" customHeight="1">
      <c r="B52" s="15">
        <v>12</v>
      </c>
      <c r="C52" s="15" t="s">
        <v>94</v>
      </c>
      <c r="D52" s="15" t="s">
        <v>23</v>
      </c>
      <c r="E52" s="73" t="s">
        <v>185</v>
      </c>
      <c r="F52" s="843">
        <v>1</v>
      </c>
      <c r="G52" s="74">
        <v>1710</v>
      </c>
      <c r="H52" s="23">
        <f t="shared" si="0"/>
        <v>1710</v>
      </c>
      <c r="I52" s="17"/>
      <c r="J52" s="36" t="s">
        <v>2399</v>
      </c>
      <c r="K52" s="183" t="s">
        <v>2387</v>
      </c>
      <c r="L52" s="16"/>
      <c r="M52" s="18">
        <v>42137</v>
      </c>
      <c r="N52" s="15"/>
      <c r="O52" s="16"/>
      <c r="P52" s="18">
        <v>42146</v>
      </c>
      <c r="Q52" s="70">
        <v>42146</v>
      </c>
    </row>
    <row r="53" spans="2:17" s="8" customFormat="1" ht="19.7" customHeight="1">
      <c r="B53" s="15">
        <v>12</v>
      </c>
      <c r="C53" s="15" t="s">
        <v>363</v>
      </c>
      <c r="D53" s="15" t="s">
        <v>2400</v>
      </c>
      <c r="E53" s="73" t="s">
        <v>2401</v>
      </c>
      <c r="F53" s="843">
        <v>1</v>
      </c>
      <c r="G53" s="74">
        <v>910</v>
      </c>
      <c r="H53" s="23">
        <f t="shared" si="0"/>
        <v>910</v>
      </c>
      <c r="I53" s="17"/>
      <c r="J53" s="36" t="s">
        <v>2402</v>
      </c>
      <c r="K53" s="183" t="s">
        <v>2387</v>
      </c>
      <c r="L53" s="16"/>
      <c r="M53" s="18">
        <v>42137</v>
      </c>
      <c r="N53" s="15"/>
      <c r="O53" s="16"/>
      <c r="P53" s="18">
        <v>42146</v>
      </c>
      <c r="Q53" s="70">
        <v>42144</v>
      </c>
    </row>
    <row r="54" spans="2:17" s="8" customFormat="1" ht="19.7" customHeight="1">
      <c r="B54" s="15"/>
      <c r="C54" s="15"/>
      <c r="D54" s="15"/>
      <c r="E54" s="73"/>
      <c r="F54" s="843"/>
      <c r="G54" s="74"/>
      <c r="H54" s="23">
        <f t="shared" si="0"/>
        <v>0</v>
      </c>
      <c r="I54" s="17"/>
      <c r="J54" s="36"/>
      <c r="K54" s="36"/>
      <c r="L54" s="16"/>
      <c r="M54" s="18"/>
      <c r="N54" s="15"/>
      <c r="O54" s="16"/>
      <c r="P54" s="18"/>
      <c r="Q54" s="70"/>
    </row>
    <row r="55" spans="2:17" s="8" customFormat="1" ht="19.7" customHeight="1">
      <c r="B55" s="15">
        <v>11</v>
      </c>
      <c r="C55" s="15" t="s">
        <v>165</v>
      </c>
      <c r="D55" s="15" t="s">
        <v>165</v>
      </c>
      <c r="E55" s="73" t="s">
        <v>2403</v>
      </c>
      <c r="F55" s="843">
        <v>1</v>
      </c>
      <c r="G55" s="74">
        <v>25300</v>
      </c>
      <c r="H55" s="23">
        <f t="shared" si="0"/>
        <v>25300</v>
      </c>
      <c r="I55" s="17"/>
      <c r="J55" s="36" t="s">
        <v>2065</v>
      </c>
      <c r="K55" s="36"/>
      <c r="L55" s="16"/>
      <c r="M55" s="18">
        <v>42137</v>
      </c>
      <c r="N55" s="15"/>
      <c r="O55" s="16"/>
      <c r="P55" s="18"/>
      <c r="Q55" s="846">
        <v>42151</v>
      </c>
    </row>
    <row r="56" spans="2:17" s="8" customFormat="1" ht="19.7" customHeight="1">
      <c r="B56" s="15">
        <v>8</v>
      </c>
      <c r="C56" s="15" t="s">
        <v>165</v>
      </c>
      <c r="D56" s="15" t="s">
        <v>165</v>
      </c>
      <c r="E56" s="73" t="s">
        <v>2404</v>
      </c>
      <c r="F56" s="843">
        <v>1</v>
      </c>
      <c r="G56" s="74">
        <v>6900</v>
      </c>
      <c r="H56" s="23">
        <f t="shared" si="0"/>
        <v>6900</v>
      </c>
      <c r="I56" s="17"/>
      <c r="J56" s="36" t="s">
        <v>231</v>
      </c>
      <c r="K56" s="16"/>
      <c r="L56" s="16"/>
      <c r="M56" s="18">
        <v>42137</v>
      </c>
      <c r="N56" s="15"/>
      <c r="O56" s="16"/>
      <c r="P56" s="18">
        <v>42146</v>
      </c>
      <c r="Q56" s="70">
        <v>42146</v>
      </c>
    </row>
    <row r="57" spans="2:17" s="8" customFormat="1" ht="19.7" customHeight="1">
      <c r="B57" s="15">
        <v>8</v>
      </c>
      <c r="C57" s="15" t="s">
        <v>165</v>
      </c>
      <c r="D57" s="15" t="s">
        <v>165</v>
      </c>
      <c r="E57" s="73" t="s">
        <v>2405</v>
      </c>
      <c r="F57" s="843">
        <v>1</v>
      </c>
      <c r="G57" s="74">
        <v>4200</v>
      </c>
      <c r="H57" s="23">
        <f t="shared" si="0"/>
        <v>4200</v>
      </c>
      <c r="I57" s="17"/>
      <c r="J57" s="36" t="s">
        <v>2406</v>
      </c>
      <c r="K57" s="16"/>
      <c r="L57" s="16"/>
      <c r="M57" s="18">
        <v>42137</v>
      </c>
      <c r="N57" s="15"/>
      <c r="O57" s="16"/>
      <c r="P57" s="18">
        <v>42146</v>
      </c>
      <c r="Q57" s="70">
        <v>42146</v>
      </c>
    </row>
    <row r="58" spans="2:17" s="8" customFormat="1" ht="19.7" customHeight="1">
      <c r="B58" s="15">
        <v>8</v>
      </c>
      <c r="C58" s="15" t="s">
        <v>165</v>
      </c>
      <c r="D58" s="15" t="s">
        <v>165</v>
      </c>
      <c r="E58" s="73" t="s">
        <v>2407</v>
      </c>
      <c r="F58" s="843">
        <v>1</v>
      </c>
      <c r="G58" s="74">
        <v>4200</v>
      </c>
      <c r="H58" s="23">
        <f t="shared" si="0"/>
        <v>4200</v>
      </c>
      <c r="I58" s="17"/>
      <c r="J58" s="36" t="s">
        <v>1874</v>
      </c>
      <c r="K58" s="16"/>
      <c r="L58" s="16"/>
      <c r="M58" s="18">
        <v>42137</v>
      </c>
      <c r="N58" s="15"/>
      <c r="O58" s="16"/>
      <c r="P58" s="18">
        <v>42146</v>
      </c>
      <c r="Q58" s="70">
        <v>42146</v>
      </c>
    </row>
    <row r="59" spans="2:17" s="8" customFormat="1" ht="19.7" customHeight="1">
      <c r="B59" s="15">
        <v>10</v>
      </c>
      <c r="C59" s="15" t="s">
        <v>165</v>
      </c>
      <c r="D59" s="15" t="s">
        <v>165</v>
      </c>
      <c r="E59" s="73" t="s">
        <v>2408</v>
      </c>
      <c r="F59" s="843">
        <v>1</v>
      </c>
      <c r="G59" s="74">
        <v>5000</v>
      </c>
      <c r="H59" s="23">
        <f t="shared" si="0"/>
        <v>5000</v>
      </c>
      <c r="I59" s="17"/>
      <c r="J59" s="36" t="s">
        <v>2409</v>
      </c>
      <c r="K59" s="16"/>
      <c r="L59" s="16"/>
      <c r="M59" s="18">
        <v>42137</v>
      </c>
      <c r="N59" s="15"/>
      <c r="O59" s="16"/>
      <c r="P59" s="18">
        <v>42146</v>
      </c>
      <c r="Q59" s="70">
        <v>42146</v>
      </c>
    </row>
    <row r="60" spans="2:17" s="8" customFormat="1" ht="19.7" customHeight="1">
      <c r="B60" s="15">
        <v>9</v>
      </c>
      <c r="C60" s="15" t="s">
        <v>165</v>
      </c>
      <c r="D60" s="15" t="s">
        <v>165</v>
      </c>
      <c r="E60" s="73" t="s">
        <v>2410</v>
      </c>
      <c r="F60" s="843">
        <v>1</v>
      </c>
      <c r="G60" s="74">
        <v>7000</v>
      </c>
      <c r="H60" s="23">
        <f t="shared" si="0"/>
        <v>7000</v>
      </c>
      <c r="I60" s="17"/>
      <c r="J60" s="36" t="s">
        <v>2411</v>
      </c>
      <c r="K60" s="16"/>
      <c r="L60" s="16"/>
      <c r="M60" s="18">
        <v>42137</v>
      </c>
      <c r="N60" s="15"/>
      <c r="O60" s="16"/>
      <c r="P60" s="18">
        <v>42146</v>
      </c>
      <c r="Q60" s="70">
        <v>42146</v>
      </c>
    </row>
    <row r="61" spans="2:17" s="8" customFormat="1" ht="19.7" customHeight="1">
      <c r="B61" s="15">
        <v>8</v>
      </c>
      <c r="C61" s="15" t="s">
        <v>165</v>
      </c>
      <c r="D61" s="15" t="s">
        <v>165</v>
      </c>
      <c r="E61" s="73" t="s">
        <v>1755</v>
      </c>
      <c r="F61" s="843">
        <v>1</v>
      </c>
      <c r="G61" s="74">
        <v>19600</v>
      </c>
      <c r="H61" s="23">
        <f t="shared" si="0"/>
        <v>19600</v>
      </c>
      <c r="I61" s="17"/>
      <c r="J61" s="36" t="s">
        <v>311</v>
      </c>
      <c r="K61" s="16"/>
      <c r="L61" s="16"/>
      <c r="M61" s="18">
        <v>42137</v>
      </c>
      <c r="N61" s="15"/>
      <c r="O61" s="16"/>
      <c r="P61" s="18">
        <v>42146</v>
      </c>
      <c r="Q61" s="70">
        <v>42146</v>
      </c>
    </row>
    <row r="62" spans="2:17" s="8" customFormat="1" ht="19.7" customHeight="1">
      <c r="B62" s="15">
        <v>12</v>
      </c>
      <c r="C62" s="15" t="s">
        <v>165</v>
      </c>
      <c r="D62" s="15" t="s">
        <v>165</v>
      </c>
      <c r="E62" s="73" t="s">
        <v>2412</v>
      </c>
      <c r="F62" s="843">
        <v>1</v>
      </c>
      <c r="G62" s="74">
        <v>7100</v>
      </c>
      <c r="H62" s="23">
        <f t="shared" si="0"/>
        <v>7100</v>
      </c>
      <c r="I62" s="17"/>
      <c r="J62" s="36" t="s">
        <v>2413</v>
      </c>
      <c r="K62" s="16"/>
      <c r="L62" s="16"/>
      <c r="M62" s="18">
        <v>42137</v>
      </c>
      <c r="N62" s="15"/>
      <c r="O62" s="16"/>
      <c r="P62" s="18">
        <v>42146</v>
      </c>
      <c r="Q62" s="70">
        <v>42146</v>
      </c>
    </row>
    <row r="63" spans="2:17" s="8" customFormat="1" ht="19.7" customHeight="1">
      <c r="B63" s="15">
        <v>12</v>
      </c>
      <c r="C63" s="15" t="s">
        <v>165</v>
      </c>
      <c r="D63" s="15" t="s">
        <v>165</v>
      </c>
      <c r="E63" s="73" t="s">
        <v>2414</v>
      </c>
      <c r="F63" s="843">
        <v>1</v>
      </c>
      <c r="G63" s="74">
        <v>5400</v>
      </c>
      <c r="H63" s="23">
        <f t="shared" si="0"/>
        <v>5400</v>
      </c>
      <c r="I63" s="17"/>
      <c r="J63" s="36" t="s">
        <v>2415</v>
      </c>
      <c r="K63" s="16"/>
      <c r="L63" s="16"/>
      <c r="M63" s="18">
        <v>42137</v>
      </c>
      <c r="N63" s="15"/>
      <c r="O63" s="16"/>
      <c r="P63" s="18">
        <v>42146</v>
      </c>
      <c r="Q63" s="70">
        <v>42146</v>
      </c>
    </row>
    <row r="64" spans="2:17" s="8" customFormat="1" ht="19.7" customHeight="1">
      <c r="B64" s="15"/>
      <c r="C64" s="15"/>
      <c r="D64" s="15"/>
      <c r="E64" s="73"/>
      <c r="F64" s="843"/>
      <c r="G64" s="74"/>
      <c r="H64" s="23">
        <f t="shared" si="0"/>
        <v>0</v>
      </c>
      <c r="I64" s="17"/>
      <c r="J64" s="36"/>
      <c r="K64" s="16"/>
      <c r="L64" s="16"/>
      <c r="M64" s="18"/>
      <c r="N64" s="15"/>
      <c r="O64" s="16"/>
      <c r="P64" s="18"/>
      <c r="Q64" s="70"/>
    </row>
    <row r="65" spans="2:17" s="8" customFormat="1" ht="19.7" customHeight="1">
      <c r="B65" s="72">
        <v>12</v>
      </c>
      <c r="C65" s="72" t="s">
        <v>165</v>
      </c>
      <c r="D65" s="72" t="s">
        <v>165</v>
      </c>
      <c r="E65" s="96" t="s">
        <v>2416</v>
      </c>
      <c r="F65" s="844">
        <v>1</v>
      </c>
      <c r="G65" s="315">
        <v>6500</v>
      </c>
      <c r="H65" s="107">
        <f t="shared" si="0"/>
        <v>6500</v>
      </c>
      <c r="I65" s="110"/>
      <c r="J65" s="183" t="s">
        <v>2417</v>
      </c>
      <c r="K65" s="94"/>
      <c r="L65" s="94"/>
      <c r="M65" s="59">
        <v>42167</v>
      </c>
      <c r="N65" s="72"/>
      <c r="O65" s="94"/>
      <c r="P65" s="59"/>
      <c r="Q65" s="327" t="s">
        <v>2418</v>
      </c>
    </row>
    <row r="66" spans="2:17" s="8" customFormat="1" ht="19.7" customHeight="1">
      <c r="B66" s="72">
        <v>12</v>
      </c>
      <c r="C66" s="72" t="s">
        <v>58</v>
      </c>
      <c r="D66" s="72" t="s">
        <v>58</v>
      </c>
      <c r="E66" s="96" t="s">
        <v>2367</v>
      </c>
      <c r="F66" s="844">
        <v>1</v>
      </c>
      <c r="G66" s="315">
        <v>140</v>
      </c>
      <c r="H66" s="107">
        <f t="shared" si="0"/>
        <v>140</v>
      </c>
      <c r="I66" s="110"/>
      <c r="J66" s="183" t="s">
        <v>1704</v>
      </c>
      <c r="K66" s="183" t="s">
        <v>2382</v>
      </c>
      <c r="L66" s="94"/>
      <c r="M66" s="59">
        <v>42166</v>
      </c>
      <c r="N66" s="72"/>
      <c r="O66" s="94"/>
      <c r="P66" s="59">
        <v>42170</v>
      </c>
      <c r="Q66" s="327">
        <v>42170</v>
      </c>
    </row>
    <row r="67" spans="2:17" s="8" customFormat="1" ht="19.7" customHeight="1">
      <c r="B67" s="72">
        <v>12</v>
      </c>
      <c r="C67" s="72" t="s">
        <v>58</v>
      </c>
      <c r="D67" s="72" t="s">
        <v>58</v>
      </c>
      <c r="E67" s="96" t="s">
        <v>2368</v>
      </c>
      <c r="F67" s="844">
        <v>1</v>
      </c>
      <c r="G67" s="315">
        <v>290</v>
      </c>
      <c r="H67" s="107">
        <f t="shared" si="0"/>
        <v>290</v>
      </c>
      <c r="I67" s="110"/>
      <c r="J67" s="183" t="s">
        <v>674</v>
      </c>
      <c r="K67" s="183" t="s">
        <v>2382</v>
      </c>
      <c r="L67" s="94"/>
      <c r="M67" s="59">
        <v>42166</v>
      </c>
      <c r="N67" s="72"/>
      <c r="O67" s="94"/>
      <c r="P67" s="59">
        <v>42173</v>
      </c>
      <c r="Q67" s="327">
        <v>42173</v>
      </c>
    </row>
    <row r="68" spans="2:17" s="8" customFormat="1" ht="19.7" customHeight="1">
      <c r="B68" s="72">
        <v>8</v>
      </c>
      <c r="C68" s="72" t="s">
        <v>58</v>
      </c>
      <c r="D68" s="72" t="s">
        <v>58</v>
      </c>
      <c r="E68" s="96" t="s">
        <v>2419</v>
      </c>
      <c r="F68" s="844">
        <v>1</v>
      </c>
      <c r="G68" s="315">
        <v>537</v>
      </c>
      <c r="H68" s="107">
        <f t="shared" si="0"/>
        <v>537</v>
      </c>
      <c r="I68" s="110"/>
      <c r="J68" s="183" t="s">
        <v>2420</v>
      </c>
      <c r="K68" s="183" t="s">
        <v>2382</v>
      </c>
      <c r="L68" s="94"/>
      <c r="M68" s="59">
        <v>42166</v>
      </c>
      <c r="N68" s="72"/>
      <c r="O68" s="94"/>
      <c r="P68" s="59">
        <v>42170</v>
      </c>
      <c r="Q68" s="327">
        <v>42170</v>
      </c>
    </row>
    <row r="69" spans="2:17" s="8" customFormat="1" ht="19.7" customHeight="1">
      <c r="B69" s="72">
        <v>8</v>
      </c>
      <c r="C69" s="72" t="s">
        <v>58</v>
      </c>
      <c r="D69" s="72" t="s">
        <v>58</v>
      </c>
      <c r="E69" s="96" t="s">
        <v>2421</v>
      </c>
      <c r="F69" s="844">
        <v>2</v>
      </c>
      <c r="G69" s="315">
        <v>501</v>
      </c>
      <c r="H69" s="107">
        <f t="shared" si="0"/>
        <v>1002</v>
      </c>
      <c r="I69" s="110"/>
      <c r="J69" s="183" t="s">
        <v>2420</v>
      </c>
      <c r="K69" s="183" t="s">
        <v>2382</v>
      </c>
      <c r="L69" s="94"/>
      <c r="M69" s="59">
        <v>42166</v>
      </c>
      <c r="N69" s="72"/>
      <c r="O69" s="94"/>
      <c r="P69" s="59">
        <v>42173</v>
      </c>
      <c r="Q69" s="327">
        <v>42170</v>
      </c>
    </row>
    <row r="70" spans="2:17" s="8" customFormat="1" ht="19.7" customHeight="1">
      <c r="B70" s="15"/>
      <c r="C70" s="15"/>
      <c r="D70" s="15"/>
      <c r="E70" s="73"/>
      <c r="F70" s="843"/>
      <c r="G70" s="74"/>
      <c r="H70" s="23">
        <f t="shared" si="0"/>
        <v>0</v>
      </c>
      <c r="I70" s="17"/>
      <c r="J70" s="36"/>
      <c r="K70" s="16"/>
      <c r="L70" s="16"/>
      <c r="M70" s="18"/>
      <c r="N70" s="15"/>
      <c r="O70" s="16"/>
      <c r="P70" s="18"/>
      <c r="Q70" s="70"/>
    </row>
    <row r="71" spans="2:17" s="8" customFormat="1" ht="19.7" customHeight="1">
      <c r="B71" s="15"/>
      <c r="C71" s="15"/>
      <c r="D71" s="15"/>
      <c r="E71" s="73"/>
      <c r="F71" s="843"/>
      <c r="G71" s="74"/>
      <c r="H71" s="23">
        <f>F71*G71</f>
        <v>0</v>
      </c>
      <c r="I71" s="17"/>
      <c r="J71" s="36"/>
      <c r="K71" s="16"/>
      <c r="L71" s="16"/>
      <c r="M71" s="18"/>
      <c r="N71" s="15"/>
      <c r="O71" s="16"/>
      <c r="P71" s="18"/>
      <c r="Q71" s="70"/>
    </row>
  </sheetData>
  <autoFilter ref="B8:O71" xr:uid="{6EBDCCCB-1B39-4E8B-9858-69AC0FF0257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BCF5-46E7-439B-81CB-65A88DE4E07E}">
  <sheetPr>
    <pageSetUpPr fitToPage="1"/>
  </sheetPr>
  <dimension ref="B2:S33"/>
  <sheetViews>
    <sheetView zoomScale="85" zoomScaleNormal="85" workbookViewId="0">
      <pane xSplit="11" ySplit="8" topLeftCell="M9" activePane="bottomRight" state="frozen"/>
      <selection pane="topRight" activeCell="K1" sqref="K1"/>
      <selection pane="bottomLeft" activeCell="A9" sqref="A9"/>
      <selection pane="bottomRight" activeCell="R18" sqref="R18"/>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42.87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97" customWidth="1"/>
    <col min="19" max="19" width="14.375" style="353" customWidth="1"/>
    <col min="20"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42.87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275" width="14.375" style="353" customWidth="1"/>
    <col min="276"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42.87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531" width="14.375" style="353" customWidth="1"/>
    <col min="532"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42.87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787" width="14.375" style="353" customWidth="1"/>
    <col min="788"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42.87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043" width="14.375" style="353" customWidth="1"/>
    <col min="1044"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42.87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299" width="14.375" style="353" customWidth="1"/>
    <col min="1300"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42.87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555" width="14.375" style="353" customWidth="1"/>
    <col min="1556"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42.87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1811" width="14.375" style="353" customWidth="1"/>
    <col min="1812"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42.87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067" width="14.375" style="353" customWidth="1"/>
    <col min="2068"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42.87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323" width="14.375" style="353" customWidth="1"/>
    <col min="2324"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42.87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579" width="14.375" style="353" customWidth="1"/>
    <col min="2580"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42.87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2835" width="14.375" style="353" customWidth="1"/>
    <col min="2836"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42.87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091" width="14.375" style="353" customWidth="1"/>
    <col min="3092"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42.87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347" width="14.375" style="353" customWidth="1"/>
    <col min="3348"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42.87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603" width="14.375" style="353" customWidth="1"/>
    <col min="3604"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42.87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3859" width="14.375" style="353" customWidth="1"/>
    <col min="3860"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42.87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115" width="14.375" style="353" customWidth="1"/>
    <col min="4116"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42.87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371" width="14.375" style="353" customWidth="1"/>
    <col min="4372"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42.87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627" width="14.375" style="353" customWidth="1"/>
    <col min="4628"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42.87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4883" width="14.375" style="353" customWidth="1"/>
    <col min="4884"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42.87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139" width="14.375" style="353" customWidth="1"/>
    <col min="5140"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42.87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395" width="14.375" style="353" customWidth="1"/>
    <col min="5396"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42.87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651" width="14.375" style="353" customWidth="1"/>
    <col min="5652"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42.87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5907" width="14.375" style="353" customWidth="1"/>
    <col min="5908"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42.87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163" width="14.375" style="353" customWidth="1"/>
    <col min="6164"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42.87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419" width="14.375" style="353" customWidth="1"/>
    <col min="6420"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42.87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675" width="14.375" style="353" customWidth="1"/>
    <col min="6676"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42.87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6931" width="14.375" style="353" customWidth="1"/>
    <col min="6932"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42.87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187" width="14.375" style="353" customWidth="1"/>
    <col min="7188"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42.87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443" width="14.375" style="353" customWidth="1"/>
    <col min="7444"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42.87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699" width="14.375" style="353" customWidth="1"/>
    <col min="7700"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42.87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7955" width="14.375" style="353" customWidth="1"/>
    <col min="7956"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42.87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211" width="14.375" style="353" customWidth="1"/>
    <col min="8212"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42.87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467" width="14.375" style="353" customWidth="1"/>
    <col min="8468"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42.87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723" width="14.375" style="353" customWidth="1"/>
    <col min="8724"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42.87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8979" width="14.375" style="353" customWidth="1"/>
    <col min="8980"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42.87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235" width="14.375" style="353" customWidth="1"/>
    <col min="9236"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42.87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491" width="14.375" style="353" customWidth="1"/>
    <col min="9492"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42.87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747" width="14.375" style="353" customWidth="1"/>
    <col min="9748"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42.87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003" width="14.375" style="353" customWidth="1"/>
    <col min="10004"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42.87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259" width="14.375" style="353" customWidth="1"/>
    <col min="10260"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42.87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515" width="14.375" style="353" customWidth="1"/>
    <col min="10516"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42.87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0771" width="14.375" style="353" customWidth="1"/>
    <col min="10772"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42.87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027" width="14.375" style="353" customWidth="1"/>
    <col min="11028"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42.87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283" width="14.375" style="353" customWidth="1"/>
    <col min="11284"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42.87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539" width="14.375" style="353" customWidth="1"/>
    <col min="11540"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42.87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1795" width="14.375" style="353" customWidth="1"/>
    <col min="11796"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42.87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051" width="14.375" style="353" customWidth="1"/>
    <col min="12052"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42.87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307" width="14.375" style="353" customWidth="1"/>
    <col min="12308"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42.87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563" width="14.375" style="353" customWidth="1"/>
    <col min="12564"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42.87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2819" width="14.375" style="353" customWidth="1"/>
    <col min="12820"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42.87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075" width="14.375" style="353" customWidth="1"/>
    <col min="13076"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42.87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331" width="14.375" style="353" customWidth="1"/>
    <col min="13332"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42.87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587" width="14.375" style="353" customWidth="1"/>
    <col min="13588"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42.87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3843" width="14.375" style="353" customWidth="1"/>
    <col min="13844"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42.87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099" width="14.375" style="353" customWidth="1"/>
    <col min="14100"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42.87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355" width="14.375" style="353" customWidth="1"/>
    <col min="14356"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42.87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611" width="14.375" style="353" customWidth="1"/>
    <col min="14612"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42.87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4867" width="14.375" style="353" customWidth="1"/>
    <col min="14868"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42.87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123" width="14.375" style="353" customWidth="1"/>
    <col min="15124"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42.87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379" width="14.375" style="353" customWidth="1"/>
    <col min="15380"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42.87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635" width="14.375" style="353" customWidth="1"/>
    <col min="15636"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42.87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5891" width="14.375" style="353" customWidth="1"/>
    <col min="15892"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42.87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147" width="14.375" style="353" customWidth="1"/>
    <col min="16148" max="16384" width="9" style="353"/>
  </cols>
  <sheetData>
    <row r="2" spans="2:19" ht="20.100000000000001" customHeight="1">
      <c r="B2" s="346" t="s">
        <v>0</v>
      </c>
      <c r="C2" s="346"/>
      <c r="D2" s="346"/>
      <c r="E2" s="347" t="s">
        <v>1007</v>
      </c>
      <c r="H2" s="349" t="s">
        <v>2</v>
      </c>
      <c r="I2" s="350"/>
      <c r="J2" s="351"/>
      <c r="K2" s="396">
        <f>SUM(I:I)</f>
        <v>86828</v>
      </c>
    </row>
    <row r="3" spans="2:19" ht="20.100000000000001" customHeight="1">
      <c r="B3" s="346" t="s">
        <v>3</v>
      </c>
      <c r="C3" s="346"/>
      <c r="D3" s="346"/>
      <c r="E3" s="347" t="s">
        <v>2422</v>
      </c>
    </row>
    <row r="4" spans="2:19" ht="20.100000000000001" customHeight="1">
      <c r="B4" s="346" t="s">
        <v>5</v>
      </c>
      <c r="C4" s="346"/>
      <c r="D4" s="346"/>
      <c r="E4" s="347">
        <v>128823</v>
      </c>
      <c r="H4" s="349" t="s">
        <v>2009</v>
      </c>
      <c r="I4" s="350"/>
      <c r="J4" s="351"/>
      <c r="K4" s="658">
        <v>1</v>
      </c>
    </row>
    <row r="5" spans="2:19" ht="20.100000000000001" customHeight="1">
      <c r="B5" s="346" t="s">
        <v>6</v>
      </c>
      <c r="C5" s="346"/>
      <c r="D5" s="346"/>
      <c r="E5" s="359"/>
      <c r="H5" s="349" t="s">
        <v>2010</v>
      </c>
      <c r="I5" s="350"/>
      <c r="J5" s="351"/>
      <c r="K5" s="396">
        <f>K2/K4</f>
        <v>86828</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2" t="s">
        <v>15</v>
      </c>
      <c r="L8" s="537" t="s">
        <v>16</v>
      </c>
      <c r="M8" s="537" t="s">
        <v>17</v>
      </c>
      <c r="N8" s="530" t="s">
        <v>18</v>
      </c>
      <c r="O8" s="530" t="s">
        <v>19</v>
      </c>
      <c r="P8" s="537" t="s">
        <v>20</v>
      </c>
      <c r="Q8" s="538" t="s">
        <v>21</v>
      </c>
      <c r="R8" s="538" t="s">
        <v>151</v>
      </c>
    </row>
    <row r="9" spans="2:19" s="853" customFormat="1" ht="18" customHeight="1">
      <c r="B9" s="847" t="s">
        <v>1140</v>
      </c>
      <c r="C9" s="124" t="s">
        <v>1095</v>
      </c>
      <c r="D9" s="124" t="s">
        <v>1095</v>
      </c>
      <c r="E9" s="450" t="s">
        <v>1141</v>
      </c>
      <c r="F9" s="451">
        <v>1</v>
      </c>
      <c r="G9" s="452">
        <v>1</v>
      </c>
      <c r="H9" s="452">
        <v>60000</v>
      </c>
      <c r="I9" s="452">
        <f>G9*H9</f>
        <v>60000</v>
      </c>
      <c r="J9" s="124"/>
      <c r="K9" s="450" t="s">
        <v>1140</v>
      </c>
      <c r="L9" s="688" t="s">
        <v>1680</v>
      </c>
      <c r="M9" s="848"/>
      <c r="N9" s="849">
        <v>42143</v>
      </c>
      <c r="O9" s="850"/>
      <c r="P9" s="851"/>
      <c r="Q9" s="849"/>
      <c r="R9" s="852">
        <v>42146</v>
      </c>
      <c r="S9" s="852" t="s">
        <v>2361</v>
      </c>
    </row>
    <row r="10" spans="2:19" s="853" customFormat="1" ht="18" customHeight="1">
      <c r="B10" s="854"/>
      <c r="C10" s="124" t="s">
        <v>1095</v>
      </c>
      <c r="D10" s="124" t="s">
        <v>1095</v>
      </c>
      <c r="E10" s="450" t="s">
        <v>1142</v>
      </c>
      <c r="F10" s="453"/>
      <c r="G10" s="454"/>
      <c r="H10" s="454"/>
      <c r="I10" s="454"/>
      <c r="J10" s="124"/>
      <c r="K10" s="450" t="s">
        <v>1143</v>
      </c>
      <c r="L10" s="688" t="s">
        <v>1680</v>
      </c>
      <c r="M10" s="848"/>
      <c r="N10" s="849">
        <v>42143</v>
      </c>
      <c r="O10" s="850"/>
      <c r="P10" s="851"/>
      <c r="Q10" s="849"/>
      <c r="R10" s="852">
        <v>42146</v>
      </c>
      <c r="S10" s="852" t="s">
        <v>2361</v>
      </c>
    </row>
    <row r="11" spans="2:19" s="638" customFormat="1" ht="18" customHeight="1">
      <c r="B11" s="854"/>
      <c r="C11" s="16" t="s">
        <v>1103</v>
      </c>
      <c r="D11" s="124" t="s">
        <v>1026</v>
      </c>
      <c r="E11" s="401" t="s">
        <v>1144</v>
      </c>
      <c r="F11" s="443">
        <v>1</v>
      </c>
      <c r="G11" s="455">
        <v>1</v>
      </c>
      <c r="H11" s="455">
        <v>3000</v>
      </c>
      <c r="I11" s="456">
        <f t="shared" ref="I11:I17" si="0">G11*H11</f>
        <v>3000</v>
      </c>
      <c r="J11" s="16"/>
      <c r="K11" s="401" t="s">
        <v>1094</v>
      </c>
      <c r="L11" s="688" t="s">
        <v>1680</v>
      </c>
      <c r="M11" s="446"/>
      <c r="N11" s="849">
        <v>42143</v>
      </c>
      <c r="O11" s="647"/>
      <c r="P11" s="649"/>
      <c r="Q11" s="648">
        <v>42151</v>
      </c>
      <c r="R11" s="650">
        <v>42149</v>
      </c>
      <c r="S11" s="852" t="s">
        <v>2259</v>
      </c>
    </row>
    <row r="12" spans="2:19" s="638" customFormat="1" ht="18" customHeight="1">
      <c r="B12" s="854"/>
      <c r="C12" s="16" t="s">
        <v>1145</v>
      </c>
      <c r="D12" s="124" t="s">
        <v>1026</v>
      </c>
      <c r="E12" s="401" t="s">
        <v>1146</v>
      </c>
      <c r="F12" s="443">
        <v>1</v>
      </c>
      <c r="G12" s="455">
        <v>1</v>
      </c>
      <c r="H12" s="455">
        <v>48</v>
      </c>
      <c r="I12" s="456">
        <f t="shared" si="0"/>
        <v>48</v>
      </c>
      <c r="J12" s="457"/>
      <c r="K12" s="657" t="s">
        <v>1147</v>
      </c>
      <c r="L12" s="688" t="s">
        <v>1680</v>
      </c>
      <c r="M12" s="446"/>
      <c r="N12" s="849">
        <v>42143</v>
      </c>
      <c r="O12" s="647"/>
      <c r="P12" s="649"/>
      <c r="Q12" s="648">
        <v>42151</v>
      </c>
      <c r="R12" s="650">
        <v>42149</v>
      </c>
      <c r="S12" s="852" t="s">
        <v>2259</v>
      </c>
    </row>
    <row r="13" spans="2:19" s="638" customFormat="1" ht="18" customHeight="1">
      <c r="B13" s="854"/>
      <c r="C13" s="16" t="s">
        <v>1145</v>
      </c>
      <c r="D13" s="124" t="s">
        <v>1026</v>
      </c>
      <c r="E13" s="401" t="s">
        <v>1148</v>
      </c>
      <c r="F13" s="443">
        <v>1</v>
      </c>
      <c r="G13" s="455">
        <v>1</v>
      </c>
      <c r="H13" s="455">
        <v>900</v>
      </c>
      <c r="I13" s="456">
        <f t="shared" si="0"/>
        <v>900</v>
      </c>
      <c r="J13" s="458"/>
      <c r="K13" s="561" t="s">
        <v>1149</v>
      </c>
      <c r="L13" s="688" t="s">
        <v>1680</v>
      </c>
      <c r="M13" s="446"/>
      <c r="N13" s="849">
        <v>42143</v>
      </c>
      <c r="O13" s="647"/>
      <c r="P13" s="649"/>
      <c r="Q13" s="648">
        <v>42151</v>
      </c>
      <c r="R13" s="650">
        <v>42149</v>
      </c>
      <c r="S13" s="852" t="s">
        <v>2259</v>
      </c>
    </row>
    <row r="14" spans="2:19" s="638" customFormat="1" ht="18" customHeight="1">
      <c r="B14" s="854"/>
      <c r="C14" s="239" t="s">
        <v>966</v>
      </c>
      <c r="D14" s="239" t="s">
        <v>966</v>
      </c>
      <c r="E14" s="459" t="s">
        <v>1118</v>
      </c>
      <c r="F14" s="443">
        <v>1</v>
      </c>
      <c r="G14" s="455">
        <v>1</v>
      </c>
      <c r="H14" s="455">
        <v>440</v>
      </c>
      <c r="I14" s="456">
        <f t="shared" si="0"/>
        <v>440</v>
      </c>
      <c r="J14" s="446"/>
      <c r="K14" s="459" t="s">
        <v>1117</v>
      </c>
      <c r="L14" s="446" t="s">
        <v>2345</v>
      </c>
      <c r="M14" s="446"/>
      <c r="N14" s="648"/>
      <c r="O14" s="647"/>
      <c r="P14" s="649"/>
      <c r="Q14" s="855" t="s">
        <v>2423</v>
      </c>
      <c r="R14" s="650"/>
    </row>
    <row r="15" spans="2:19" s="638" customFormat="1" ht="18" customHeight="1">
      <c r="B15" s="854"/>
      <c r="C15" s="239" t="s">
        <v>966</v>
      </c>
      <c r="D15" s="239" t="s">
        <v>966</v>
      </c>
      <c r="E15" s="459" t="s">
        <v>1116</v>
      </c>
      <c r="F15" s="443">
        <v>1</v>
      </c>
      <c r="G15" s="455">
        <v>1</v>
      </c>
      <c r="H15" s="455">
        <v>600</v>
      </c>
      <c r="I15" s="456">
        <f t="shared" si="0"/>
        <v>600</v>
      </c>
      <c r="J15" s="446"/>
      <c r="K15" s="459" t="s">
        <v>1117</v>
      </c>
      <c r="L15" s="446" t="s">
        <v>2345</v>
      </c>
      <c r="M15" s="446"/>
      <c r="N15" s="648"/>
      <c r="O15" s="647"/>
      <c r="P15" s="649"/>
      <c r="Q15" s="648" t="s">
        <v>1020</v>
      </c>
      <c r="R15" s="650"/>
    </row>
    <row r="16" spans="2:19" s="638" customFormat="1" ht="18" customHeight="1">
      <c r="B16" s="854"/>
      <c r="C16" s="239" t="s">
        <v>966</v>
      </c>
      <c r="D16" s="239" t="s">
        <v>966</v>
      </c>
      <c r="E16" s="8" t="s">
        <v>1150</v>
      </c>
      <c r="F16" s="443">
        <v>1</v>
      </c>
      <c r="G16" s="455">
        <v>1</v>
      </c>
      <c r="H16" s="455">
        <v>840</v>
      </c>
      <c r="I16" s="456">
        <f t="shared" si="0"/>
        <v>840</v>
      </c>
      <c r="J16" s="446"/>
      <c r="K16" s="459" t="s">
        <v>2424</v>
      </c>
      <c r="L16" s="446" t="s">
        <v>2345</v>
      </c>
      <c r="M16" s="446"/>
      <c r="N16" s="648"/>
      <c r="O16" s="647"/>
      <c r="P16" s="649"/>
      <c r="Q16" s="648"/>
      <c r="R16" s="650"/>
    </row>
    <row r="17" spans="2:18" s="639" customFormat="1" ht="18" customHeight="1">
      <c r="B17" s="856"/>
      <c r="C17" s="239" t="s">
        <v>165</v>
      </c>
      <c r="D17" s="239" t="s">
        <v>165</v>
      </c>
      <c r="E17" s="401" t="s">
        <v>1151</v>
      </c>
      <c r="F17" s="443">
        <v>1</v>
      </c>
      <c r="G17" s="23">
        <v>1</v>
      </c>
      <c r="H17" s="23">
        <v>21000</v>
      </c>
      <c r="I17" s="41">
        <f t="shared" si="0"/>
        <v>21000</v>
      </c>
      <c r="J17" s="16"/>
      <c r="K17" s="401" t="s">
        <v>1031</v>
      </c>
      <c r="L17" s="688" t="s">
        <v>1680</v>
      </c>
      <c r="M17" s="446"/>
      <c r="N17" s="849">
        <v>42143</v>
      </c>
      <c r="O17" s="647"/>
      <c r="P17" s="649"/>
      <c r="Q17" s="648"/>
      <c r="R17" s="650">
        <v>42179</v>
      </c>
    </row>
    <row r="18" spans="2:18" ht="18" customHeight="1">
      <c r="B18" s="386"/>
      <c r="C18" s="291"/>
      <c r="D18" s="291"/>
      <c r="E18" s="386"/>
      <c r="F18" s="551"/>
      <c r="G18" s="551"/>
      <c r="H18" s="415"/>
      <c r="I18" s="415"/>
      <c r="J18" s="483"/>
      <c r="K18" s="386"/>
      <c r="L18" s="386"/>
      <c r="M18" s="386"/>
      <c r="N18" s="386"/>
      <c r="O18" s="291"/>
      <c r="P18" s="483"/>
      <c r="Q18" s="668"/>
      <c r="R18" s="484"/>
    </row>
    <row r="19" spans="2:18" ht="18" customHeight="1"/>
    <row r="20" spans="2:18" ht="18" customHeight="1"/>
    <row r="21" spans="2:18" ht="18" customHeight="1"/>
    <row r="22" spans="2:18" ht="18" customHeight="1"/>
    <row r="23" spans="2:18" ht="18" customHeight="1"/>
    <row r="24" spans="2:18" ht="18" customHeight="1"/>
    <row r="25" spans="2:18" ht="18" customHeight="1"/>
    <row r="26" spans="2:18" ht="18" customHeight="1"/>
    <row r="27" spans="2:18" ht="18" customHeight="1"/>
    <row r="28" spans="2:18" ht="18" customHeight="1"/>
    <row r="29" spans="2:18" ht="18" customHeight="1"/>
    <row r="30" spans="2:18" ht="18" customHeight="1"/>
    <row r="31" spans="2:18" ht="18" customHeight="1"/>
    <row r="32" spans="2:18" ht="18" customHeight="1"/>
    <row r="33" ht="18" customHeight="1"/>
  </sheetData>
  <autoFilter ref="B8:S8" xr:uid="{FE1E3602-6CEA-4AAF-ADED-431D5DF4E3C6}"/>
  <mergeCells count="13">
    <mergeCell ref="B6:D6"/>
    <mergeCell ref="B9:B17"/>
    <mergeCell ref="F9:F10"/>
    <mergeCell ref="G9:G10"/>
    <mergeCell ref="H9:H10"/>
    <mergeCell ref="I9:I10"/>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5616-3C50-41C8-B55F-7A4EFBD6F008}">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2425</v>
      </c>
      <c r="G2" s="4" t="s">
        <v>2</v>
      </c>
      <c r="H2" s="5"/>
      <c r="I2" s="6"/>
      <c r="J2" s="7">
        <f>SUM(H:H)</f>
        <v>47544</v>
      </c>
    </row>
    <row r="3" spans="2:17" ht="20.100000000000001" customHeight="1">
      <c r="B3" s="1" t="s">
        <v>3</v>
      </c>
      <c r="C3" s="1"/>
      <c r="D3" s="1"/>
      <c r="E3" s="13" t="s">
        <v>2426</v>
      </c>
    </row>
    <row r="4" spans="2:17" ht="20.100000000000001" customHeight="1">
      <c r="B4" s="1" t="s">
        <v>5</v>
      </c>
      <c r="C4" s="1"/>
      <c r="D4" s="1"/>
      <c r="E4" s="13">
        <v>128826</v>
      </c>
    </row>
    <row r="5" spans="2:17" ht="20.100000000000001" customHeight="1">
      <c r="B5" s="1" t="s">
        <v>6</v>
      </c>
      <c r="C5" s="1"/>
      <c r="D5" s="1"/>
      <c r="E5" s="14">
        <v>42157</v>
      </c>
    </row>
    <row r="6" spans="2:17" ht="20.100000000000001" customHeight="1">
      <c r="B6" s="1" t="s">
        <v>7</v>
      </c>
      <c r="C6" s="1"/>
      <c r="D6" s="1"/>
      <c r="E6" s="14">
        <v>42158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2</v>
      </c>
      <c r="C10" s="15" t="s">
        <v>58</v>
      </c>
      <c r="D10" s="15" t="s">
        <v>58</v>
      </c>
      <c r="E10" s="220" t="s">
        <v>1743</v>
      </c>
      <c r="F10" s="79">
        <v>2</v>
      </c>
      <c r="G10" s="150">
        <v>147</v>
      </c>
      <c r="H10" s="23">
        <f t="shared" ref="H10:H28" si="0">F10*G10</f>
        <v>294</v>
      </c>
      <c r="I10" s="17"/>
      <c r="J10" s="149" t="s">
        <v>1742</v>
      </c>
      <c r="K10" s="16"/>
      <c r="L10" s="16"/>
      <c r="M10" s="18">
        <v>42143</v>
      </c>
      <c r="N10" s="15"/>
      <c r="O10" s="16"/>
      <c r="P10" s="18">
        <v>42149</v>
      </c>
      <c r="Q10" s="70">
        <v>42149</v>
      </c>
    </row>
    <row r="11" spans="2:17" s="8" customFormat="1" ht="19.7" customHeight="1">
      <c r="B11" s="15">
        <v>2</v>
      </c>
      <c r="C11" s="15" t="s">
        <v>58</v>
      </c>
      <c r="D11" s="15" t="s">
        <v>58</v>
      </c>
      <c r="E11" s="220" t="s">
        <v>2427</v>
      </c>
      <c r="F11" s="79">
        <v>1</v>
      </c>
      <c r="G11" s="150">
        <v>1610</v>
      </c>
      <c r="H11" s="23">
        <f t="shared" si="0"/>
        <v>1610</v>
      </c>
      <c r="I11" s="17"/>
      <c r="J11" s="149" t="s">
        <v>2428</v>
      </c>
      <c r="K11" s="16"/>
      <c r="L11" s="16"/>
      <c r="M11" s="18">
        <v>42143</v>
      </c>
      <c r="N11" s="15"/>
      <c r="O11" s="16"/>
      <c r="P11" s="18">
        <v>42152</v>
      </c>
      <c r="Q11" s="70">
        <v>42152</v>
      </c>
    </row>
    <row r="12" spans="2:17" s="8" customFormat="1" ht="19.7" customHeight="1">
      <c r="B12" s="15">
        <v>2</v>
      </c>
      <c r="C12" s="15" t="s">
        <v>58</v>
      </c>
      <c r="D12" s="15" t="s">
        <v>58</v>
      </c>
      <c r="E12" s="220" t="s">
        <v>2429</v>
      </c>
      <c r="F12" s="79">
        <v>1</v>
      </c>
      <c r="G12" s="150">
        <v>870</v>
      </c>
      <c r="H12" s="23">
        <f t="shared" si="0"/>
        <v>870</v>
      </c>
      <c r="I12" s="17"/>
      <c r="J12" s="149" t="s">
        <v>2430</v>
      </c>
      <c r="K12" s="16"/>
      <c r="L12" s="16"/>
      <c r="M12" s="18">
        <v>42143</v>
      </c>
      <c r="N12" s="15"/>
      <c r="O12" s="16"/>
      <c r="P12" s="18">
        <v>42149</v>
      </c>
      <c r="Q12" s="70">
        <v>42149</v>
      </c>
    </row>
    <row r="13" spans="2:17" s="8" customFormat="1" ht="19.7" customHeight="1">
      <c r="B13" s="15">
        <v>2</v>
      </c>
      <c r="C13" s="15" t="s">
        <v>58</v>
      </c>
      <c r="D13" s="15" t="s">
        <v>58</v>
      </c>
      <c r="E13" s="220" t="s">
        <v>2431</v>
      </c>
      <c r="F13" s="79">
        <v>1</v>
      </c>
      <c r="G13" s="150">
        <v>1420</v>
      </c>
      <c r="H13" s="23">
        <f>F13*G13</f>
        <v>1420</v>
      </c>
      <c r="I13" s="17"/>
      <c r="J13" s="149" t="s">
        <v>395</v>
      </c>
      <c r="K13" s="16"/>
      <c r="L13" s="16"/>
      <c r="M13" s="18">
        <v>42143</v>
      </c>
      <c r="N13" s="15"/>
      <c r="O13" s="16"/>
      <c r="P13" s="18">
        <v>42149</v>
      </c>
      <c r="Q13" s="70">
        <v>42149</v>
      </c>
    </row>
    <row r="14" spans="2:17" s="8" customFormat="1" ht="19.7" customHeight="1">
      <c r="B14" s="15">
        <v>2</v>
      </c>
      <c r="C14" s="15" t="s">
        <v>58</v>
      </c>
      <c r="D14" s="15" t="s">
        <v>58</v>
      </c>
      <c r="E14" s="220" t="s">
        <v>2432</v>
      </c>
      <c r="F14" s="79">
        <v>1</v>
      </c>
      <c r="G14" s="150">
        <v>220</v>
      </c>
      <c r="H14" s="23">
        <f t="shared" si="0"/>
        <v>220</v>
      </c>
      <c r="I14" s="17"/>
      <c r="J14" s="149" t="s">
        <v>2433</v>
      </c>
      <c r="K14" s="16"/>
      <c r="L14" s="16"/>
      <c r="M14" s="18">
        <v>42143</v>
      </c>
      <c r="N14" s="15"/>
      <c r="O14" s="16"/>
      <c r="P14" s="18">
        <v>42149</v>
      </c>
      <c r="Q14" s="70">
        <v>42149</v>
      </c>
    </row>
    <row r="15" spans="2:17" s="8" customFormat="1" ht="19.7" customHeight="1">
      <c r="B15" s="15">
        <v>2</v>
      </c>
      <c r="C15" s="15" t="s">
        <v>58</v>
      </c>
      <c r="D15" s="15" t="s">
        <v>58</v>
      </c>
      <c r="E15" s="220" t="s">
        <v>2434</v>
      </c>
      <c r="F15" s="79">
        <v>1</v>
      </c>
      <c r="G15" s="150">
        <v>140</v>
      </c>
      <c r="H15" s="23">
        <f t="shared" si="0"/>
        <v>140</v>
      </c>
      <c r="I15" s="17"/>
      <c r="J15" s="149" t="s">
        <v>2433</v>
      </c>
      <c r="K15" s="16"/>
      <c r="L15" s="16"/>
      <c r="M15" s="18">
        <v>42143</v>
      </c>
      <c r="N15" s="15"/>
      <c r="O15" s="16"/>
      <c r="P15" s="18">
        <v>42149</v>
      </c>
      <c r="Q15" s="70">
        <v>42149</v>
      </c>
    </row>
    <row r="16" spans="2:17" s="8" customFormat="1" ht="19.7" customHeight="1">
      <c r="B16" s="15">
        <v>2</v>
      </c>
      <c r="C16" s="15" t="s">
        <v>58</v>
      </c>
      <c r="D16" s="15" t="s">
        <v>58</v>
      </c>
      <c r="E16" s="220" t="s">
        <v>2435</v>
      </c>
      <c r="F16" s="79">
        <v>10</v>
      </c>
      <c r="G16" s="150">
        <v>29</v>
      </c>
      <c r="H16" s="23">
        <f>F16*G16</f>
        <v>290</v>
      </c>
      <c r="I16" s="17"/>
      <c r="J16" s="149" t="s">
        <v>346</v>
      </c>
      <c r="K16" s="16"/>
      <c r="L16" s="16"/>
      <c r="M16" s="18">
        <v>42143</v>
      </c>
      <c r="N16" s="15"/>
      <c r="O16" s="16"/>
      <c r="P16" s="18">
        <v>42149</v>
      </c>
      <c r="Q16" s="70">
        <v>42149</v>
      </c>
    </row>
    <row r="17" spans="2:17" s="8" customFormat="1" ht="19.7" customHeight="1">
      <c r="B17" s="15">
        <v>2</v>
      </c>
      <c r="C17" s="15" t="s">
        <v>58</v>
      </c>
      <c r="D17" s="15" t="s">
        <v>58</v>
      </c>
      <c r="E17" s="220" t="s">
        <v>2436</v>
      </c>
      <c r="F17" s="79">
        <v>1</v>
      </c>
      <c r="G17" s="150">
        <v>1100</v>
      </c>
      <c r="H17" s="23">
        <f t="shared" si="0"/>
        <v>1100</v>
      </c>
      <c r="I17" s="17"/>
      <c r="J17" s="149" t="s">
        <v>395</v>
      </c>
      <c r="K17" s="16"/>
      <c r="L17" s="16"/>
      <c r="M17" s="18">
        <v>42143</v>
      </c>
      <c r="N17" s="15"/>
      <c r="O17" s="16"/>
      <c r="P17" s="18">
        <v>42149</v>
      </c>
      <c r="Q17" s="70">
        <v>42149</v>
      </c>
    </row>
    <row r="18" spans="2:17" s="8" customFormat="1" ht="19.7" customHeight="1">
      <c r="B18" s="15">
        <v>2</v>
      </c>
      <c r="C18" s="15" t="s">
        <v>58</v>
      </c>
      <c r="D18" s="15" t="s">
        <v>58</v>
      </c>
      <c r="E18" s="220" t="s">
        <v>68</v>
      </c>
      <c r="F18" s="79">
        <v>1</v>
      </c>
      <c r="G18" s="150">
        <v>200</v>
      </c>
      <c r="H18" s="23">
        <f t="shared" si="0"/>
        <v>200</v>
      </c>
      <c r="I18" s="17"/>
      <c r="J18" s="149" t="s">
        <v>1306</v>
      </c>
      <c r="K18" s="16"/>
      <c r="L18" s="16"/>
      <c r="M18" s="18">
        <v>42143</v>
      </c>
      <c r="N18" s="15"/>
      <c r="O18" s="16"/>
      <c r="P18" s="18">
        <v>42149</v>
      </c>
      <c r="Q18" s="70">
        <v>42149</v>
      </c>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v>2</v>
      </c>
      <c r="C20" s="15" t="s">
        <v>94</v>
      </c>
      <c r="D20" s="15" t="s">
        <v>23</v>
      </c>
      <c r="E20" s="73" t="s">
        <v>2437</v>
      </c>
      <c r="F20" s="16">
        <v>1</v>
      </c>
      <c r="G20" s="74">
        <v>6800</v>
      </c>
      <c r="H20" s="23">
        <f t="shared" si="0"/>
        <v>6800</v>
      </c>
      <c r="I20" s="17"/>
      <c r="J20" s="26" t="s">
        <v>621</v>
      </c>
      <c r="K20" s="16"/>
      <c r="L20" s="16"/>
      <c r="M20" s="18">
        <v>42143</v>
      </c>
      <c r="N20" s="15"/>
      <c r="O20" s="16"/>
      <c r="P20" s="18">
        <v>42152</v>
      </c>
      <c r="Q20" s="70">
        <v>42152</v>
      </c>
    </row>
    <row r="21" spans="2:17" s="8" customFormat="1" ht="19.7" customHeight="1">
      <c r="B21" s="15"/>
      <c r="C21" s="15"/>
      <c r="D21" s="15"/>
      <c r="E21" s="73"/>
      <c r="F21" s="16"/>
      <c r="G21" s="74"/>
      <c r="H21" s="23">
        <f t="shared" si="0"/>
        <v>0</v>
      </c>
      <c r="I21" s="17"/>
      <c r="J21" s="26"/>
      <c r="K21" s="16"/>
      <c r="L21" s="16"/>
      <c r="M21" s="18"/>
      <c r="N21" s="15"/>
      <c r="O21" s="16"/>
      <c r="P21" s="18"/>
      <c r="Q21" s="70"/>
    </row>
    <row r="22" spans="2:17" s="8" customFormat="1" ht="19.7" customHeight="1">
      <c r="B22" s="15">
        <v>2</v>
      </c>
      <c r="C22" s="15" t="s">
        <v>871</v>
      </c>
      <c r="D22" s="15" t="s">
        <v>871</v>
      </c>
      <c r="E22" s="149" t="s">
        <v>2438</v>
      </c>
      <c r="F22" s="16">
        <v>1</v>
      </c>
      <c r="G22" s="74">
        <v>9800</v>
      </c>
      <c r="H22" s="23">
        <f t="shared" si="0"/>
        <v>9800</v>
      </c>
      <c r="I22" s="17"/>
      <c r="J22" s="149" t="s">
        <v>950</v>
      </c>
      <c r="K22" s="16"/>
      <c r="L22" s="16"/>
      <c r="M22" s="18">
        <v>42143</v>
      </c>
      <c r="N22" s="15"/>
      <c r="O22" s="16"/>
      <c r="P22" s="18">
        <v>42157</v>
      </c>
      <c r="Q22" s="70">
        <v>42157</v>
      </c>
    </row>
    <row r="23" spans="2:17" s="8" customFormat="1" ht="19.7" customHeight="1">
      <c r="B23" s="15">
        <v>2</v>
      </c>
      <c r="C23" s="15" t="s">
        <v>871</v>
      </c>
      <c r="D23" s="15" t="s">
        <v>871</v>
      </c>
      <c r="E23" s="149" t="s">
        <v>2439</v>
      </c>
      <c r="F23" s="16">
        <v>1</v>
      </c>
      <c r="G23" s="74">
        <v>9800</v>
      </c>
      <c r="H23" s="23">
        <f t="shared" si="0"/>
        <v>9800</v>
      </c>
      <c r="I23" s="17"/>
      <c r="J23" s="149" t="s">
        <v>1450</v>
      </c>
      <c r="K23" s="16"/>
      <c r="L23" s="16"/>
      <c r="M23" s="18">
        <v>42143</v>
      </c>
      <c r="N23" s="15"/>
      <c r="O23" s="16"/>
      <c r="P23" s="18">
        <v>42157</v>
      </c>
      <c r="Q23" s="70">
        <v>42157</v>
      </c>
    </row>
    <row r="24" spans="2:17" s="8" customFormat="1" ht="19.7" customHeight="1">
      <c r="B24" s="15">
        <v>2</v>
      </c>
      <c r="C24" s="15" t="s">
        <v>871</v>
      </c>
      <c r="D24" s="15" t="s">
        <v>871</v>
      </c>
      <c r="E24" s="149" t="s">
        <v>2440</v>
      </c>
      <c r="F24" s="16">
        <v>1</v>
      </c>
      <c r="G24" s="74">
        <v>4800</v>
      </c>
      <c r="H24" s="23">
        <f t="shared" si="0"/>
        <v>4800</v>
      </c>
      <c r="I24" s="17"/>
      <c r="J24" s="149" t="s">
        <v>2441</v>
      </c>
      <c r="K24" s="16"/>
      <c r="L24" s="16"/>
      <c r="M24" s="18">
        <v>42143</v>
      </c>
      <c r="N24" s="15"/>
      <c r="O24" s="16"/>
      <c r="P24" s="18">
        <v>42157</v>
      </c>
      <c r="Q24" s="70">
        <v>42157</v>
      </c>
    </row>
    <row r="25" spans="2:17" s="8" customFormat="1" ht="19.7" customHeight="1">
      <c r="B25" s="15">
        <v>2</v>
      </c>
      <c r="C25" s="15" t="s">
        <v>871</v>
      </c>
      <c r="D25" s="15" t="s">
        <v>871</v>
      </c>
      <c r="E25" s="149" t="s">
        <v>2442</v>
      </c>
      <c r="F25" s="16">
        <v>1</v>
      </c>
      <c r="G25" s="74">
        <v>4800</v>
      </c>
      <c r="H25" s="23">
        <f t="shared" si="0"/>
        <v>4800</v>
      </c>
      <c r="I25" s="17"/>
      <c r="J25" s="149" t="s">
        <v>2443</v>
      </c>
      <c r="K25" s="16"/>
      <c r="L25" s="16"/>
      <c r="M25" s="18">
        <v>42143</v>
      </c>
      <c r="N25" s="15"/>
      <c r="O25" s="16"/>
      <c r="P25" s="18">
        <v>42157</v>
      </c>
      <c r="Q25" s="70">
        <v>42157</v>
      </c>
    </row>
    <row r="26" spans="2:17" s="8" customFormat="1" ht="19.7" customHeight="1">
      <c r="B26" s="15">
        <v>2</v>
      </c>
      <c r="C26" s="15" t="s">
        <v>871</v>
      </c>
      <c r="D26" s="15" t="s">
        <v>871</v>
      </c>
      <c r="E26" s="149" t="s">
        <v>2444</v>
      </c>
      <c r="F26" s="16">
        <v>1</v>
      </c>
      <c r="G26" s="74">
        <v>5400</v>
      </c>
      <c r="H26" s="23">
        <f t="shared" si="0"/>
        <v>5400</v>
      </c>
      <c r="I26" s="17"/>
      <c r="J26" s="149" t="s">
        <v>2445</v>
      </c>
      <c r="K26" s="16"/>
      <c r="L26" s="16"/>
      <c r="M26" s="18">
        <v>42143</v>
      </c>
      <c r="N26" s="15"/>
      <c r="O26" s="16"/>
      <c r="P26" s="18">
        <v>42157</v>
      </c>
      <c r="Q26" s="70">
        <v>42157</v>
      </c>
    </row>
    <row r="27" spans="2:17" s="8" customFormat="1" ht="19.7" customHeight="1">
      <c r="B27" s="15"/>
      <c r="C27" s="15"/>
      <c r="D27" s="15"/>
      <c r="E27" s="73"/>
      <c r="F27" s="26"/>
      <c r="G27" s="74"/>
      <c r="H27" s="23">
        <f t="shared" si="0"/>
        <v>0</v>
      </c>
      <c r="I27" s="17"/>
      <c r="J27" s="26"/>
      <c r="K27" s="16"/>
      <c r="L27" s="16"/>
      <c r="M27" s="18"/>
      <c r="N27" s="15"/>
      <c r="O27" s="16"/>
      <c r="P27" s="18"/>
      <c r="Q27" s="70"/>
    </row>
    <row r="28" spans="2:17" s="8" customFormat="1" ht="19.7" customHeight="1">
      <c r="B28" s="15"/>
      <c r="C28" s="15"/>
      <c r="D28" s="15"/>
      <c r="E28" s="73"/>
      <c r="F28" s="26"/>
      <c r="G28" s="74"/>
      <c r="H28" s="23">
        <f t="shared" si="0"/>
        <v>0</v>
      </c>
      <c r="I28" s="17"/>
      <c r="J28" s="26"/>
      <c r="K28" s="16"/>
      <c r="L28" s="16"/>
      <c r="M28" s="18"/>
      <c r="N28" s="15"/>
      <c r="O28" s="16"/>
      <c r="P28" s="18"/>
      <c r="Q28" s="70"/>
    </row>
  </sheetData>
  <autoFilter ref="B8:O28" xr:uid="{A1C3900A-563B-402A-8672-F9624EE0D15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405-A394-4D3C-879F-F76EFFC8E68F}">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2446</v>
      </c>
      <c r="G2" s="4" t="s">
        <v>2</v>
      </c>
      <c r="H2" s="5"/>
      <c r="I2" s="6"/>
      <c r="J2" s="7">
        <f>SUM(H:H)</f>
        <v>46189</v>
      </c>
    </row>
    <row r="3" spans="2:17" ht="20.100000000000001" customHeight="1">
      <c r="B3" s="1" t="s">
        <v>3</v>
      </c>
      <c r="C3" s="1"/>
      <c r="D3" s="1"/>
      <c r="E3" s="13" t="s">
        <v>2447</v>
      </c>
    </row>
    <row r="4" spans="2:17" ht="20.100000000000001" customHeight="1">
      <c r="B4" s="1" t="s">
        <v>5</v>
      </c>
      <c r="C4" s="1"/>
      <c r="D4" s="1"/>
      <c r="E4" s="13">
        <v>128903</v>
      </c>
    </row>
    <row r="5" spans="2:17" ht="20.100000000000001" customHeight="1">
      <c r="B5" s="1" t="s">
        <v>6</v>
      </c>
      <c r="C5" s="1"/>
      <c r="D5" s="1"/>
      <c r="E5" s="14">
        <v>42160</v>
      </c>
    </row>
    <row r="6" spans="2:17" ht="20.100000000000001" customHeight="1">
      <c r="B6" s="1" t="s">
        <v>7</v>
      </c>
      <c r="C6" s="1"/>
      <c r="D6" s="1"/>
      <c r="E6" s="14">
        <v>42167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5</v>
      </c>
      <c r="C10" s="15" t="s">
        <v>58</v>
      </c>
      <c r="D10" s="15" t="s">
        <v>58</v>
      </c>
      <c r="E10" s="73" t="s">
        <v>2448</v>
      </c>
      <c r="F10" s="26">
        <v>1</v>
      </c>
      <c r="G10" s="74">
        <v>1450</v>
      </c>
      <c r="H10" s="23">
        <f t="shared" ref="H10:H26" si="0">F10*G10</f>
        <v>1450</v>
      </c>
      <c r="I10" s="17"/>
      <c r="J10" s="26" t="s">
        <v>538</v>
      </c>
      <c r="K10" s="16"/>
      <c r="L10" s="16"/>
      <c r="M10" s="18">
        <v>42146</v>
      </c>
      <c r="N10" s="15"/>
      <c r="O10" s="16"/>
      <c r="P10" s="18">
        <v>42151</v>
      </c>
      <c r="Q10" s="70">
        <v>42151</v>
      </c>
    </row>
    <row r="11" spans="2:17" s="8" customFormat="1" ht="19.7" customHeight="1">
      <c r="B11" s="15">
        <v>5</v>
      </c>
      <c r="C11" s="15" t="s">
        <v>58</v>
      </c>
      <c r="D11" s="15" t="s">
        <v>58</v>
      </c>
      <c r="E11" s="73" t="s">
        <v>2449</v>
      </c>
      <c r="F11" s="26">
        <v>1</v>
      </c>
      <c r="G11" s="74">
        <v>3800</v>
      </c>
      <c r="H11" s="23">
        <f t="shared" si="0"/>
        <v>3800</v>
      </c>
      <c r="I11" s="17"/>
      <c r="J11" s="26" t="s">
        <v>2450</v>
      </c>
      <c r="K11" s="16"/>
      <c r="L11" s="16"/>
      <c r="M11" s="18">
        <v>42146</v>
      </c>
      <c r="N11" s="15"/>
      <c r="O11" s="16"/>
      <c r="P11" s="18">
        <v>42151</v>
      </c>
      <c r="Q11" s="70">
        <v>42151</v>
      </c>
    </row>
    <row r="12" spans="2:17" s="8" customFormat="1" ht="19.7" customHeight="1">
      <c r="B12" s="15">
        <v>5</v>
      </c>
      <c r="C12" s="15" t="s">
        <v>58</v>
      </c>
      <c r="D12" s="15" t="s">
        <v>58</v>
      </c>
      <c r="E12" s="73" t="s">
        <v>2451</v>
      </c>
      <c r="F12" s="26">
        <v>1</v>
      </c>
      <c r="G12" s="74">
        <v>3630</v>
      </c>
      <c r="H12" s="23">
        <f>F12*G12</f>
        <v>3630</v>
      </c>
      <c r="I12" s="17"/>
      <c r="J12" s="26" t="s">
        <v>2452</v>
      </c>
      <c r="K12" s="16"/>
      <c r="L12" s="16"/>
      <c r="M12" s="18">
        <v>42146</v>
      </c>
      <c r="N12" s="15"/>
      <c r="O12" s="16"/>
      <c r="P12" s="18">
        <v>42151</v>
      </c>
      <c r="Q12" s="70">
        <v>42151</v>
      </c>
    </row>
    <row r="13" spans="2:17" s="8" customFormat="1" ht="19.7" customHeight="1">
      <c r="B13" s="15">
        <v>5</v>
      </c>
      <c r="C13" s="15" t="s">
        <v>58</v>
      </c>
      <c r="D13" s="15" t="s">
        <v>58</v>
      </c>
      <c r="E13" s="73" t="s">
        <v>2453</v>
      </c>
      <c r="F13" s="26">
        <v>1</v>
      </c>
      <c r="G13" s="74">
        <v>2875</v>
      </c>
      <c r="H13" s="23">
        <f>F13*G13</f>
        <v>2875</v>
      </c>
      <c r="I13" s="17"/>
      <c r="J13" s="26" t="s">
        <v>2454</v>
      </c>
      <c r="K13" s="16"/>
      <c r="L13" s="16"/>
      <c r="M13" s="18">
        <v>42146</v>
      </c>
      <c r="N13" s="15"/>
      <c r="O13" s="16"/>
      <c r="P13" s="18">
        <v>42151</v>
      </c>
      <c r="Q13" s="70">
        <v>42151</v>
      </c>
    </row>
    <row r="14" spans="2:17" s="8" customFormat="1" ht="19.7" customHeight="1">
      <c r="B14" s="15">
        <v>5</v>
      </c>
      <c r="C14" s="15" t="s">
        <v>58</v>
      </c>
      <c r="D14" s="15" t="s">
        <v>58</v>
      </c>
      <c r="E14" s="73" t="s">
        <v>2455</v>
      </c>
      <c r="F14" s="26">
        <v>4</v>
      </c>
      <c r="G14" s="74">
        <v>280</v>
      </c>
      <c r="H14" s="23">
        <f>F14*G14</f>
        <v>1120</v>
      </c>
      <c r="I14" s="17"/>
      <c r="J14" s="26" t="s">
        <v>361</v>
      </c>
      <c r="K14" s="16"/>
      <c r="L14" s="16"/>
      <c r="M14" s="18">
        <v>42146</v>
      </c>
      <c r="N14" s="15"/>
      <c r="O14" s="16"/>
      <c r="P14" s="18">
        <v>42151</v>
      </c>
      <c r="Q14" s="70">
        <v>42151</v>
      </c>
    </row>
    <row r="15" spans="2:17" s="8" customFormat="1" ht="19.7" customHeight="1">
      <c r="B15" s="15">
        <v>5</v>
      </c>
      <c r="C15" s="15" t="s">
        <v>58</v>
      </c>
      <c r="D15" s="15" t="s">
        <v>58</v>
      </c>
      <c r="E15" s="73" t="s">
        <v>2084</v>
      </c>
      <c r="F15" s="26">
        <v>10</v>
      </c>
      <c r="G15" s="74">
        <v>26</v>
      </c>
      <c r="H15" s="23">
        <f>F15*G15</f>
        <v>260</v>
      </c>
      <c r="I15" s="17"/>
      <c r="J15" s="26" t="s">
        <v>346</v>
      </c>
      <c r="K15" s="16"/>
      <c r="L15" s="16"/>
      <c r="M15" s="18">
        <v>42146</v>
      </c>
      <c r="N15" s="15"/>
      <c r="O15" s="16"/>
      <c r="P15" s="18">
        <v>42151</v>
      </c>
      <c r="Q15" s="70">
        <v>42151</v>
      </c>
    </row>
    <row r="16" spans="2:17" s="8" customFormat="1" ht="19.7" customHeight="1">
      <c r="B16" s="15">
        <v>5</v>
      </c>
      <c r="C16" s="15" t="s">
        <v>58</v>
      </c>
      <c r="D16" s="15" t="s">
        <v>58</v>
      </c>
      <c r="E16" s="73" t="s">
        <v>2456</v>
      </c>
      <c r="F16" s="26">
        <v>10</v>
      </c>
      <c r="G16" s="74">
        <v>26</v>
      </c>
      <c r="H16" s="23">
        <f t="shared" si="0"/>
        <v>260</v>
      </c>
      <c r="I16" s="17"/>
      <c r="J16" s="26" t="s">
        <v>346</v>
      </c>
      <c r="K16" s="16"/>
      <c r="L16" s="16"/>
      <c r="M16" s="18">
        <v>42146</v>
      </c>
      <c r="N16" s="15"/>
      <c r="O16" s="16"/>
      <c r="P16" s="18">
        <v>42151</v>
      </c>
      <c r="Q16" s="70">
        <v>42151</v>
      </c>
    </row>
    <row r="17" spans="2:17" s="8" customFormat="1" ht="19.7" customHeight="1">
      <c r="B17" s="15">
        <v>5</v>
      </c>
      <c r="C17" s="15" t="s">
        <v>58</v>
      </c>
      <c r="D17" s="15" t="s">
        <v>58</v>
      </c>
      <c r="E17" s="73" t="s">
        <v>1743</v>
      </c>
      <c r="F17" s="26">
        <v>2</v>
      </c>
      <c r="G17" s="74">
        <v>147</v>
      </c>
      <c r="H17" s="23">
        <f>F17*G17</f>
        <v>294</v>
      </c>
      <c r="I17" s="17"/>
      <c r="J17" s="26" t="s">
        <v>1524</v>
      </c>
      <c r="K17" s="16"/>
      <c r="L17" s="16"/>
      <c r="M17" s="18">
        <v>42146</v>
      </c>
      <c r="N17" s="15"/>
      <c r="O17" s="16"/>
      <c r="P17" s="18">
        <v>42151</v>
      </c>
      <c r="Q17" s="70">
        <v>42151</v>
      </c>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v>6</v>
      </c>
      <c r="C19" s="15" t="s">
        <v>165</v>
      </c>
      <c r="D19" s="15" t="s">
        <v>165</v>
      </c>
      <c r="E19" s="73" t="s">
        <v>2457</v>
      </c>
      <c r="F19" s="26">
        <v>1</v>
      </c>
      <c r="G19" s="74">
        <v>8500</v>
      </c>
      <c r="H19" s="23">
        <f t="shared" si="0"/>
        <v>8500</v>
      </c>
      <c r="I19" s="17"/>
      <c r="J19" s="73" t="s">
        <v>950</v>
      </c>
      <c r="K19" s="16"/>
      <c r="L19" s="16"/>
      <c r="M19" s="18">
        <v>42146</v>
      </c>
      <c r="N19" s="15"/>
      <c r="O19" s="16"/>
      <c r="P19" s="18"/>
      <c r="Q19" s="70">
        <v>42158</v>
      </c>
    </row>
    <row r="20" spans="2:17" s="8" customFormat="1" ht="19.7" customHeight="1">
      <c r="B20" s="15">
        <v>5</v>
      </c>
      <c r="C20" s="15" t="s">
        <v>165</v>
      </c>
      <c r="D20" s="15" t="s">
        <v>165</v>
      </c>
      <c r="E20" s="73" t="s">
        <v>2458</v>
      </c>
      <c r="F20" s="26">
        <v>1</v>
      </c>
      <c r="G20" s="74">
        <v>17500</v>
      </c>
      <c r="H20" s="23">
        <f t="shared" si="0"/>
        <v>17500</v>
      </c>
      <c r="I20" s="17"/>
      <c r="J20" s="73" t="s">
        <v>2459</v>
      </c>
      <c r="K20" s="16"/>
      <c r="L20" s="16"/>
      <c r="M20" s="18">
        <v>42146</v>
      </c>
      <c r="N20" s="15"/>
      <c r="O20" s="16"/>
      <c r="P20" s="18"/>
      <c r="Q20" s="70">
        <v>42158</v>
      </c>
    </row>
    <row r="21" spans="2:17" s="8" customFormat="1" ht="19.7" customHeight="1">
      <c r="B21" s="15">
        <v>5</v>
      </c>
      <c r="C21" s="15" t="s">
        <v>165</v>
      </c>
      <c r="D21" s="15" t="s">
        <v>165</v>
      </c>
      <c r="E21" s="73" t="s">
        <v>2460</v>
      </c>
      <c r="F21" s="26">
        <v>1</v>
      </c>
      <c r="G21" s="74">
        <v>6500</v>
      </c>
      <c r="H21" s="23">
        <f t="shared" si="0"/>
        <v>6500</v>
      </c>
      <c r="I21" s="17"/>
      <c r="J21" s="73" t="s">
        <v>2461</v>
      </c>
      <c r="K21" s="16"/>
      <c r="L21" s="16"/>
      <c r="M21" s="18">
        <v>42146</v>
      </c>
      <c r="N21" s="15"/>
      <c r="O21" s="16"/>
      <c r="P21" s="18"/>
      <c r="Q21" s="70">
        <v>42158</v>
      </c>
    </row>
    <row r="22" spans="2:17" s="8" customFormat="1" ht="19.7" customHeight="1">
      <c r="B22" s="15"/>
      <c r="C22" s="15"/>
      <c r="D22" s="15"/>
      <c r="E22" s="73"/>
      <c r="F22" s="26"/>
      <c r="G22" s="74"/>
      <c r="H22" s="23">
        <f t="shared" si="0"/>
        <v>0</v>
      </c>
      <c r="I22" s="17"/>
      <c r="J22" s="26"/>
      <c r="K22" s="16"/>
      <c r="L22" s="16"/>
      <c r="M22" s="18"/>
      <c r="N22" s="15"/>
      <c r="O22" s="16"/>
      <c r="P22" s="18"/>
      <c r="Q22" s="70"/>
    </row>
    <row r="23" spans="2:17" s="8" customFormat="1" ht="19.7" customHeight="1">
      <c r="B23" s="15"/>
      <c r="C23" s="15"/>
      <c r="D23" s="15"/>
      <c r="E23" s="73"/>
      <c r="F23" s="26"/>
      <c r="G23" s="74"/>
      <c r="H23" s="23">
        <f t="shared" si="0"/>
        <v>0</v>
      </c>
      <c r="I23" s="17"/>
      <c r="J23" s="26"/>
      <c r="K23" s="16"/>
      <c r="L23" s="16"/>
      <c r="M23" s="18"/>
      <c r="N23" s="15"/>
      <c r="O23" s="16"/>
      <c r="P23" s="18"/>
      <c r="Q23" s="70"/>
    </row>
    <row r="24" spans="2:17" s="8" customFormat="1" ht="19.7" customHeight="1">
      <c r="B24" s="15"/>
      <c r="C24" s="15"/>
      <c r="D24" s="15"/>
      <c r="E24" s="73"/>
      <c r="F24" s="26"/>
      <c r="G24" s="74"/>
      <c r="H24" s="23">
        <f t="shared" si="0"/>
        <v>0</v>
      </c>
      <c r="I24" s="17"/>
      <c r="J24" s="26"/>
      <c r="K24" s="16"/>
      <c r="L24" s="16"/>
      <c r="M24" s="18"/>
      <c r="N24" s="15"/>
      <c r="O24" s="16"/>
      <c r="P24" s="18"/>
      <c r="Q24" s="70"/>
    </row>
    <row r="25" spans="2:17" s="8" customFormat="1" ht="19.7" customHeight="1">
      <c r="B25" s="15"/>
      <c r="C25" s="15"/>
      <c r="D25" s="15"/>
      <c r="E25" s="73"/>
      <c r="F25" s="26"/>
      <c r="G25" s="74"/>
      <c r="H25" s="23">
        <f t="shared" si="0"/>
        <v>0</v>
      </c>
      <c r="I25" s="17"/>
      <c r="J25" s="26"/>
      <c r="K25" s="16"/>
      <c r="L25" s="16"/>
      <c r="M25" s="18"/>
      <c r="N25" s="15"/>
      <c r="O25" s="16"/>
      <c r="P25" s="18"/>
      <c r="Q25" s="70"/>
    </row>
    <row r="26" spans="2:17" s="8" customFormat="1" ht="19.7" customHeight="1">
      <c r="B26" s="15"/>
      <c r="C26" s="15"/>
      <c r="D26" s="15"/>
      <c r="E26" s="73"/>
      <c r="F26" s="26"/>
      <c r="G26" s="74"/>
      <c r="H26" s="23">
        <f t="shared" si="0"/>
        <v>0</v>
      </c>
      <c r="I26" s="17"/>
      <c r="J26" s="26"/>
      <c r="K26" s="16"/>
      <c r="L26" s="16"/>
      <c r="M26" s="18"/>
      <c r="N26" s="15"/>
      <c r="O26" s="16"/>
      <c r="P26" s="18"/>
      <c r="Q26" s="70"/>
    </row>
  </sheetData>
  <autoFilter ref="B8:O26" xr:uid="{7DEE7D6B-42A5-4132-A932-D08B7D4BA19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EDCC-9C77-464E-9D7A-E1656E65C512}">
  <dimension ref="B2:Q25"/>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2462</v>
      </c>
      <c r="G2" s="4" t="s">
        <v>2</v>
      </c>
      <c r="H2" s="5"/>
      <c r="I2" s="6"/>
      <c r="J2" s="7">
        <f>SUM(H:H)</f>
        <v>36352</v>
      </c>
    </row>
    <row r="3" spans="2:17" ht="20.100000000000001" customHeight="1">
      <c r="B3" s="1" t="s">
        <v>3</v>
      </c>
      <c r="C3" s="1"/>
      <c r="D3" s="1"/>
      <c r="E3" s="13" t="s">
        <v>2463</v>
      </c>
    </row>
    <row r="4" spans="2:17" ht="20.100000000000001" customHeight="1">
      <c r="B4" s="1" t="s">
        <v>5</v>
      </c>
      <c r="C4" s="1"/>
      <c r="D4" s="1"/>
      <c r="E4" s="13">
        <v>128929</v>
      </c>
    </row>
    <row r="5" spans="2:17" ht="20.100000000000001" customHeight="1">
      <c r="B5" s="1" t="s">
        <v>6</v>
      </c>
      <c r="C5" s="1"/>
      <c r="D5" s="1"/>
      <c r="E5" s="14">
        <v>42157</v>
      </c>
    </row>
    <row r="6" spans="2:17" ht="20.100000000000001" customHeight="1">
      <c r="B6" s="1" t="s">
        <v>7</v>
      </c>
      <c r="C6" s="1"/>
      <c r="D6" s="1"/>
      <c r="E6" s="14">
        <v>42165</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36"/>
      <c r="F9" s="843"/>
      <c r="G9" s="21"/>
      <c r="H9" s="23">
        <f t="shared" ref="H9:H23" si="0">F9*G9</f>
        <v>0</v>
      </c>
      <c r="I9" s="17"/>
      <c r="J9" s="16"/>
      <c r="K9" s="16"/>
      <c r="L9" s="16"/>
      <c r="M9" s="18"/>
      <c r="N9" s="15"/>
      <c r="O9" s="16"/>
      <c r="P9" s="18"/>
      <c r="Q9" s="70"/>
    </row>
    <row r="10" spans="2:17" s="8" customFormat="1" ht="19.7" customHeight="1">
      <c r="B10" s="15">
        <v>6</v>
      </c>
      <c r="C10" s="15" t="s">
        <v>58</v>
      </c>
      <c r="D10" s="15" t="s">
        <v>58</v>
      </c>
      <c r="E10" s="36" t="s">
        <v>933</v>
      </c>
      <c r="F10" s="843">
        <v>1</v>
      </c>
      <c r="G10" s="21">
        <v>6615</v>
      </c>
      <c r="H10" s="23">
        <f t="shared" si="0"/>
        <v>6615</v>
      </c>
      <c r="I10" s="17"/>
      <c r="J10" s="36" t="s">
        <v>934</v>
      </c>
      <c r="K10" s="16"/>
      <c r="L10" s="36" t="s">
        <v>2464</v>
      </c>
      <c r="M10" s="18">
        <v>42150</v>
      </c>
      <c r="N10" s="15"/>
      <c r="O10" s="16"/>
      <c r="P10" s="18">
        <v>42157</v>
      </c>
      <c r="Q10" s="70">
        <v>42157</v>
      </c>
    </row>
    <row r="11" spans="2:17" s="128" customFormat="1" ht="19.7" customHeight="1">
      <c r="B11" s="118">
        <v>6</v>
      </c>
      <c r="C11" s="118" t="s">
        <v>2465</v>
      </c>
      <c r="D11" s="118" t="s">
        <v>58</v>
      </c>
      <c r="E11" s="364" t="s">
        <v>2466</v>
      </c>
      <c r="F11" s="857">
        <v>1</v>
      </c>
      <c r="G11" s="582">
        <v>547</v>
      </c>
      <c r="H11" s="122">
        <f t="shared" si="0"/>
        <v>547</v>
      </c>
      <c r="I11" s="123"/>
      <c r="J11" s="364" t="s">
        <v>2467</v>
      </c>
      <c r="K11" s="124"/>
      <c r="L11" s="36" t="s">
        <v>2464</v>
      </c>
      <c r="M11" s="125">
        <v>42150</v>
      </c>
      <c r="N11" s="118"/>
      <c r="O11" s="124"/>
      <c r="P11" s="125">
        <v>42151</v>
      </c>
      <c r="Q11" s="127">
        <v>42151</v>
      </c>
    </row>
    <row r="12" spans="2:17" s="128" customFormat="1" ht="19.7" customHeight="1">
      <c r="B12" s="118">
        <v>6</v>
      </c>
      <c r="C12" s="118" t="s">
        <v>58</v>
      </c>
      <c r="D12" s="118" t="s">
        <v>58</v>
      </c>
      <c r="E12" s="858" t="s">
        <v>1514</v>
      </c>
      <c r="F12" s="857">
        <v>1</v>
      </c>
      <c r="G12" s="582">
        <v>358</v>
      </c>
      <c r="H12" s="122">
        <f t="shared" si="0"/>
        <v>358</v>
      </c>
      <c r="I12" s="123"/>
      <c r="J12" s="364" t="s">
        <v>2468</v>
      </c>
      <c r="K12" s="124"/>
      <c r="L12" s="36" t="s">
        <v>2464</v>
      </c>
      <c r="M12" s="125">
        <v>42150</v>
      </c>
      <c r="N12" s="118"/>
      <c r="O12" s="124"/>
      <c r="P12" s="125">
        <v>42151</v>
      </c>
      <c r="Q12" s="127">
        <v>42151</v>
      </c>
    </row>
    <row r="13" spans="2:17" s="128" customFormat="1" ht="19.7" customHeight="1">
      <c r="B13" s="118">
        <v>6</v>
      </c>
      <c r="C13" s="118" t="s">
        <v>2465</v>
      </c>
      <c r="D13" s="118" t="s">
        <v>58</v>
      </c>
      <c r="E13" s="858" t="s">
        <v>2469</v>
      </c>
      <c r="F13" s="857">
        <v>1</v>
      </c>
      <c r="G13" s="582">
        <v>365</v>
      </c>
      <c r="H13" s="122">
        <f t="shared" si="0"/>
        <v>365</v>
      </c>
      <c r="I13" s="123"/>
      <c r="J13" s="364" t="s">
        <v>2467</v>
      </c>
      <c r="K13" s="124"/>
      <c r="L13" s="364" t="s">
        <v>2470</v>
      </c>
      <c r="M13" s="125">
        <v>42150</v>
      </c>
      <c r="N13" s="118"/>
      <c r="O13" s="124"/>
      <c r="P13" s="125">
        <v>42151</v>
      </c>
      <c r="Q13" s="127">
        <v>42151</v>
      </c>
    </row>
    <row r="14" spans="2:17" s="128" customFormat="1" ht="19.7" customHeight="1">
      <c r="B14" s="118">
        <v>6</v>
      </c>
      <c r="C14" s="118" t="s">
        <v>58</v>
      </c>
      <c r="D14" s="118" t="s">
        <v>58</v>
      </c>
      <c r="E14" s="858" t="s">
        <v>2471</v>
      </c>
      <c r="F14" s="857">
        <v>1</v>
      </c>
      <c r="G14" s="582">
        <v>281</v>
      </c>
      <c r="H14" s="122">
        <f t="shared" si="0"/>
        <v>281</v>
      </c>
      <c r="I14" s="123"/>
      <c r="J14" s="364" t="s">
        <v>2472</v>
      </c>
      <c r="K14" s="124"/>
      <c r="L14" s="364" t="s">
        <v>2470</v>
      </c>
      <c r="M14" s="125">
        <v>42150</v>
      </c>
      <c r="N14" s="118"/>
      <c r="O14" s="124"/>
      <c r="P14" s="125">
        <v>42151</v>
      </c>
      <c r="Q14" s="127">
        <v>42151</v>
      </c>
    </row>
    <row r="15" spans="2:17" s="128" customFormat="1" ht="19.7" customHeight="1">
      <c r="B15" s="118">
        <v>6</v>
      </c>
      <c r="C15" s="118" t="s">
        <v>58</v>
      </c>
      <c r="D15" s="118" t="s">
        <v>58</v>
      </c>
      <c r="E15" s="858" t="s">
        <v>2473</v>
      </c>
      <c r="F15" s="857">
        <v>1</v>
      </c>
      <c r="G15" s="582">
        <v>890</v>
      </c>
      <c r="H15" s="122">
        <f t="shared" si="0"/>
        <v>890</v>
      </c>
      <c r="I15" s="123"/>
      <c r="J15" s="364" t="s">
        <v>350</v>
      </c>
      <c r="K15" s="124"/>
      <c r="L15" s="364" t="s">
        <v>2474</v>
      </c>
      <c r="M15" s="125">
        <v>42150</v>
      </c>
      <c r="N15" s="118"/>
      <c r="O15" s="124"/>
      <c r="P15" s="125">
        <v>42157</v>
      </c>
      <c r="Q15" s="127">
        <v>42157</v>
      </c>
    </row>
    <row r="16" spans="2:17" s="128" customFormat="1" ht="19.7" customHeight="1">
      <c r="B16" s="118">
        <v>6</v>
      </c>
      <c r="C16" s="118" t="s">
        <v>58</v>
      </c>
      <c r="D16" s="118" t="s">
        <v>58</v>
      </c>
      <c r="E16" s="858" t="s">
        <v>136</v>
      </c>
      <c r="F16" s="857">
        <v>1</v>
      </c>
      <c r="G16" s="582">
        <v>860</v>
      </c>
      <c r="H16" s="122">
        <f t="shared" si="0"/>
        <v>860</v>
      </c>
      <c r="I16" s="123"/>
      <c r="J16" s="364" t="s">
        <v>2475</v>
      </c>
      <c r="K16" s="124"/>
      <c r="L16" s="364" t="s">
        <v>2470</v>
      </c>
      <c r="M16" s="125">
        <v>42150</v>
      </c>
      <c r="N16" s="118"/>
      <c r="O16" s="124"/>
      <c r="P16" s="125">
        <v>42151</v>
      </c>
      <c r="Q16" s="127">
        <v>42151</v>
      </c>
    </row>
    <row r="17" spans="2:17" s="128" customFormat="1" ht="19.7" customHeight="1">
      <c r="B17" s="118">
        <v>6</v>
      </c>
      <c r="C17" s="118" t="s">
        <v>58</v>
      </c>
      <c r="D17" s="118" t="s">
        <v>58</v>
      </c>
      <c r="E17" s="858" t="s">
        <v>132</v>
      </c>
      <c r="F17" s="857">
        <v>1</v>
      </c>
      <c r="G17" s="582">
        <v>210</v>
      </c>
      <c r="H17" s="122">
        <f t="shared" si="0"/>
        <v>210</v>
      </c>
      <c r="I17" s="123"/>
      <c r="J17" s="364" t="s">
        <v>352</v>
      </c>
      <c r="K17" s="124"/>
      <c r="L17" s="364" t="s">
        <v>2470</v>
      </c>
      <c r="M17" s="125">
        <v>42150</v>
      </c>
      <c r="N17" s="118"/>
      <c r="O17" s="124"/>
      <c r="P17" s="125">
        <v>42151</v>
      </c>
      <c r="Q17" s="127">
        <v>42151</v>
      </c>
    </row>
    <row r="18" spans="2:17" s="128" customFormat="1" ht="19.7" customHeight="1">
      <c r="B18" s="118">
        <v>6</v>
      </c>
      <c r="C18" s="118" t="s">
        <v>58</v>
      </c>
      <c r="D18" s="118" t="s">
        <v>58</v>
      </c>
      <c r="E18" s="859" t="s">
        <v>765</v>
      </c>
      <c r="F18" s="860">
        <v>1</v>
      </c>
      <c r="G18" s="582">
        <v>403</v>
      </c>
      <c r="H18" s="122">
        <f t="shared" si="0"/>
        <v>403</v>
      </c>
      <c r="I18" s="123"/>
      <c r="J18" s="319" t="s">
        <v>766</v>
      </c>
      <c r="K18" s="124"/>
      <c r="L18" s="364" t="s">
        <v>2476</v>
      </c>
      <c r="M18" s="125">
        <v>42150</v>
      </c>
      <c r="N18" s="118"/>
      <c r="O18" s="124"/>
      <c r="P18" s="125">
        <v>42151</v>
      </c>
      <c r="Q18" s="127">
        <v>42151</v>
      </c>
    </row>
    <row r="19" spans="2:17" s="128" customFormat="1" ht="19.7" customHeight="1">
      <c r="B19" s="118">
        <v>6</v>
      </c>
      <c r="C19" s="118" t="s">
        <v>58</v>
      </c>
      <c r="D19" s="118" t="s">
        <v>58</v>
      </c>
      <c r="E19" s="859" t="s">
        <v>767</v>
      </c>
      <c r="F19" s="860">
        <v>1</v>
      </c>
      <c r="G19" s="582">
        <v>881</v>
      </c>
      <c r="H19" s="122">
        <f t="shared" si="0"/>
        <v>881</v>
      </c>
      <c r="I19" s="123"/>
      <c r="J19" s="319" t="s">
        <v>768</v>
      </c>
      <c r="K19" s="124"/>
      <c r="L19" s="364" t="s">
        <v>2476</v>
      </c>
      <c r="M19" s="125">
        <v>42150</v>
      </c>
      <c r="N19" s="118"/>
      <c r="O19" s="124"/>
      <c r="P19" s="125">
        <v>42157</v>
      </c>
      <c r="Q19" s="127">
        <v>42157</v>
      </c>
    </row>
    <row r="20" spans="2:17" s="128" customFormat="1" ht="19.7" customHeight="1">
      <c r="B20" s="118">
        <v>6</v>
      </c>
      <c r="C20" s="118" t="s">
        <v>1939</v>
      </c>
      <c r="D20" s="118" t="s">
        <v>58</v>
      </c>
      <c r="E20" s="324" t="s">
        <v>769</v>
      </c>
      <c r="F20" s="860">
        <v>2</v>
      </c>
      <c r="G20" s="582">
        <v>71</v>
      </c>
      <c r="H20" s="122">
        <f t="shared" si="0"/>
        <v>142</v>
      </c>
      <c r="I20" s="123"/>
      <c r="J20" s="319" t="s">
        <v>770</v>
      </c>
      <c r="K20" s="124"/>
      <c r="L20" s="364" t="s">
        <v>2477</v>
      </c>
      <c r="M20" s="125">
        <v>42150</v>
      </c>
      <c r="N20" s="118"/>
      <c r="O20" s="124"/>
      <c r="P20" s="125">
        <v>42151</v>
      </c>
      <c r="Q20" s="127">
        <v>42151</v>
      </c>
    </row>
    <row r="21" spans="2:17" s="8" customFormat="1" ht="19.7" customHeight="1">
      <c r="B21" s="15"/>
      <c r="C21" s="15"/>
      <c r="D21" s="15"/>
      <c r="E21" s="43"/>
      <c r="F21" s="843"/>
      <c r="G21" s="21"/>
      <c r="H21" s="23">
        <f t="shared" si="0"/>
        <v>0</v>
      </c>
      <c r="I21" s="17"/>
      <c r="J21" s="78"/>
      <c r="K21" s="16"/>
      <c r="L21" s="16"/>
      <c r="M21" s="18"/>
      <c r="N21" s="15"/>
      <c r="O21" s="16"/>
      <c r="P21" s="18"/>
      <c r="Q21" s="70"/>
    </row>
    <row r="22" spans="2:17" s="8" customFormat="1" ht="19.7" customHeight="1">
      <c r="B22" s="15">
        <v>7</v>
      </c>
      <c r="C22" s="15" t="s">
        <v>165</v>
      </c>
      <c r="D22" s="15" t="s">
        <v>165</v>
      </c>
      <c r="E22" s="36" t="s">
        <v>2478</v>
      </c>
      <c r="F22" s="843">
        <v>1</v>
      </c>
      <c r="G22" s="21">
        <v>6400</v>
      </c>
      <c r="H22" s="23">
        <f t="shared" si="0"/>
        <v>6400</v>
      </c>
      <c r="I22" s="17"/>
      <c r="J22" s="36" t="s">
        <v>231</v>
      </c>
      <c r="K22" s="16"/>
      <c r="L22" s="16"/>
      <c r="M22" s="18">
        <v>42150</v>
      </c>
      <c r="N22" s="15"/>
      <c r="O22" s="16"/>
      <c r="P22" s="18">
        <v>42158</v>
      </c>
      <c r="Q22" s="70">
        <v>42158</v>
      </c>
    </row>
    <row r="23" spans="2:17" s="8" customFormat="1" ht="19.7" customHeight="1">
      <c r="B23" s="15">
        <v>7</v>
      </c>
      <c r="C23" s="15" t="s">
        <v>165</v>
      </c>
      <c r="D23" s="15" t="s">
        <v>165</v>
      </c>
      <c r="E23" s="36" t="s">
        <v>2479</v>
      </c>
      <c r="F23" s="843">
        <v>1</v>
      </c>
      <c r="G23" s="21">
        <v>6700</v>
      </c>
      <c r="H23" s="23">
        <f t="shared" si="0"/>
        <v>6700</v>
      </c>
      <c r="I23" s="17"/>
      <c r="J23" s="36" t="s">
        <v>2480</v>
      </c>
      <c r="K23" s="16"/>
      <c r="L23" s="16"/>
      <c r="M23" s="18">
        <v>42150</v>
      </c>
      <c r="N23" s="15"/>
      <c r="O23" s="16"/>
      <c r="P23" s="18">
        <v>42158</v>
      </c>
      <c r="Q23" s="70">
        <v>42158</v>
      </c>
    </row>
    <row r="24" spans="2:17" s="8" customFormat="1" ht="19.7" customHeight="1">
      <c r="B24" s="15">
        <v>8</v>
      </c>
      <c r="C24" s="15" t="s">
        <v>165</v>
      </c>
      <c r="D24" s="15" t="s">
        <v>165</v>
      </c>
      <c r="E24" s="36" t="s">
        <v>2481</v>
      </c>
      <c r="F24" s="843">
        <v>1</v>
      </c>
      <c r="G24" s="21">
        <v>11700</v>
      </c>
      <c r="H24" s="23">
        <f>F24*G24</f>
        <v>11700</v>
      </c>
      <c r="I24" s="17"/>
      <c r="J24" s="36" t="s">
        <v>2482</v>
      </c>
      <c r="K24" s="36"/>
      <c r="L24" s="16"/>
      <c r="M24" s="18">
        <v>42150</v>
      </c>
      <c r="N24" s="15"/>
      <c r="O24" s="16"/>
      <c r="P24" s="18">
        <v>42158</v>
      </c>
      <c r="Q24" s="70">
        <v>42158</v>
      </c>
    </row>
    <row r="25" spans="2:17" s="8" customFormat="1" ht="19.7" customHeight="1">
      <c r="B25" s="15"/>
      <c r="C25" s="15"/>
      <c r="D25" s="15"/>
      <c r="E25" s="36"/>
      <c r="F25" s="843"/>
      <c r="G25" s="21"/>
      <c r="H25" s="23">
        <f>F25*G25</f>
        <v>0</v>
      </c>
      <c r="I25" s="17"/>
      <c r="J25" s="36"/>
      <c r="K25" s="16"/>
      <c r="L25" s="16"/>
      <c r="M25" s="18"/>
      <c r="N25" s="15"/>
      <c r="O25" s="16"/>
      <c r="P25" s="18"/>
      <c r="Q25" s="70"/>
    </row>
  </sheetData>
  <autoFilter ref="B8:O25" xr:uid="{8E3EE3CA-FAA8-4732-AF5C-57F6619C83F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9466-740B-4298-94AB-702847D3E988}">
  <sheetPr>
    <pageSetUpPr fitToPage="1"/>
  </sheetPr>
  <dimension ref="B2:Q37"/>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33.5" style="3" customWidth="1"/>
    <col min="12" max="12" width="9.5" style="8" customWidth="1"/>
    <col min="13" max="13" width="13.75" style="8" customWidth="1"/>
    <col min="14" max="14" width="6.375" style="3" customWidth="1"/>
    <col min="15" max="15" width="13.25" style="10" customWidth="1"/>
    <col min="16" max="16" width="15.125" style="67" customWidth="1"/>
    <col min="17" max="17" width="15.625" style="68"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33.5" style="3" customWidth="1"/>
    <col min="268" max="268" width="9.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33.5" style="3" customWidth="1"/>
    <col min="524" max="524" width="9.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33.5" style="3" customWidth="1"/>
    <col min="780" max="780" width="9.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33.5" style="3" customWidth="1"/>
    <col min="1036" max="1036" width="9.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33.5" style="3" customWidth="1"/>
    <col min="1292" max="1292" width="9.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33.5" style="3" customWidth="1"/>
    <col min="1548" max="1548" width="9.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33.5" style="3" customWidth="1"/>
    <col min="1804" max="1804" width="9.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33.5" style="3" customWidth="1"/>
    <col min="2060" max="2060" width="9.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33.5" style="3" customWidth="1"/>
    <col min="2316" max="2316" width="9.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33.5" style="3" customWidth="1"/>
    <col min="2572" max="2572" width="9.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33.5" style="3" customWidth="1"/>
    <col min="2828" max="2828" width="9.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33.5" style="3" customWidth="1"/>
    <col min="3084" max="3084" width="9.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33.5" style="3" customWidth="1"/>
    <col min="3340" max="3340" width="9.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33.5" style="3" customWidth="1"/>
    <col min="3596" max="3596" width="9.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33.5" style="3" customWidth="1"/>
    <col min="3852" max="3852" width="9.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33.5" style="3" customWidth="1"/>
    <col min="4108" max="4108" width="9.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33.5" style="3" customWidth="1"/>
    <col min="4364" max="4364" width="9.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33.5" style="3" customWidth="1"/>
    <col min="4620" max="4620" width="9.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33.5" style="3" customWidth="1"/>
    <col min="4876" max="4876" width="9.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33.5" style="3" customWidth="1"/>
    <col min="5132" max="5132" width="9.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33.5" style="3" customWidth="1"/>
    <col min="5388" max="5388" width="9.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33.5" style="3" customWidth="1"/>
    <col min="5644" max="5644" width="9.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33.5" style="3" customWidth="1"/>
    <col min="5900" max="5900" width="9.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33.5" style="3" customWidth="1"/>
    <col min="6156" max="6156" width="9.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33.5" style="3" customWidth="1"/>
    <col min="6412" max="6412" width="9.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33.5" style="3" customWidth="1"/>
    <col min="6668" max="6668" width="9.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33.5" style="3" customWidth="1"/>
    <col min="6924" max="6924" width="9.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33.5" style="3" customWidth="1"/>
    <col min="7180" max="7180" width="9.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33.5" style="3" customWidth="1"/>
    <col min="7436" max="7436" width="9.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33.5" style="3" customWidth="1"/>
    <col min="7692" max="7692" width="9.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33.5" style="3" customWidth="1"/>
    <col min="7948" max="7948" width="9.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33.5" style="3" customWidth="1"/>
    <col min="8204" max="8204" width="9.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33.5" style="3" customWidth="1"/>
    <col min="8460" max="8460" width="9.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33.5" style="3" customWidth="1"/>
    <col min="8716" max="8716" width="9.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33.5" style="3" customWidth="1"/>
    <col min="8972" max="8972" width="9.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33.5" style="3" customWidth="1"/>
    <col min="9228" max="9228" width="9.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33.5" style="3" customWidth="1"/>
    <col min="9484" max="9484" width="9.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33.5" style="3" customWidth="1"/>
    <col min="9740" max="9740" width="9.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33.5" style="3" customWidth="1"/>
    <col min="9996" max="9996" width="9.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33.5" style="3" customWidth="1"/>
    <col min="10252" max="10252" width="9.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33.5" style="3" customWidth="1"/>
    <col min="10508" max="10508" width="9.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33.5" style="3" customWidth="1"/>
    <col min="10764" max="10764" width="9.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33.5" style="3" customWidth="1"/>
    <col min="11020" max="11020" width="9.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33.5" style="3" customWidth="1"/>
    <col min="11276" max="11276" width="9.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33.5" style="3" customWidth="1"/>
    <col min="11532" max="11532" width="9.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33.5" style="3" customWidth="1"/>
    <col min="11788" max="11788" width="9.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33.5" style="3" customWidth="1"/>
    <col min="12044" max="12044" width="9.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33.5" style="3" customWidth="1"/>
    <col min="12300" max="12300" width="9.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33.5" style="3" customWidth="1"/>
    <col min="12556" max="12556" width="9.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33.5" style="3" customWidth="1"/>
    <col min="12812" max="12812" width="9.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33.5" style="3" customWidth="1"/>
    <col min="13068" max="13068" width="9.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33.5" style="3" customWidth="1"/>
    <col min="13324" max="13324" width="9.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33.5" style="3" customWidth="1"/>
    <col min="13580" max="13580" width="9.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33.5" style="3" customWidth="1"/>
    <col min="13836" max="13836" width="9.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33.5" style="3" customWidth="1"/>
    <col min="14092" max="14092" width="9.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33.5" style="3" customWidth="1"/>
    <col min="14348" max="14348" width="9.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33.5" style="3" customWidth="1"/>
    <col min="14604" max="14604" width="9.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33.5" style="3" customWidth="1"/>
    <col min="14860" max="14860" width="9.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33.5" style="3" customWidth="1"/>
    <col min="15116" max="15116" width="9.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33.5" style="3" customWidth="1"/>
    <col min="15372" max="15372" width="9.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33.5" style="3" customWidth="1"/>
    <col min="15628" max="15628" width="9.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33.5" style="3" customWidth="1"/>
    <col min="15884" max="15884" width="9.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33.5" style="3" customWidth="1"/>
    <col min="16140" max="16140" width="9.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2483</v>
      </c>
      <c r="G2" s="4" t="s">
        <v>2</v>
      </c>
      <c r="H2" s="5"/>
      <c r="I2" s="6"/>
      <c r="J2" s="7">
        <f>SUM(H:H)</f>
        <v>27561</v>
      </c>
    </row>
    <row r="3" spans="2:17" ht="20.100000000000001" customHeight="1">
      <c r="B3" s="1" t="s">
        <v>3</v>
      </c>
      <c r="C3" s="1"/>
      <c r="D3" s="1"/>
      <c r="E3" s="13" t="s">
        <v>2484</v>
      </c>
      <c r="J3" s="861"/>
    </row>
    <row r="4" spans="2:17" ht="20.100000000000001" customHeight="1">
      <c r="B4" s="1" t="s">
        <v>5</v>
      </c>
      <c r="C4" s="1"/>
      <c r="D4" s="1"/>
      <c r="E4" s="13">
        <v>129183</v>
      </c>
    </row>
    <row r="5" spans="2:17" ht="20.100000000000001" customHeight="1">
      <c r="B5" s="1" t="s">
        <v>6</v>
      </c>
      <c r="C5" s="1"/>
      <c r="D5" s="1"/>
      <c r="E5" s="14">
        <v>42160</v>
      </c>
    </row>
    <row r="6" spans="2:17" ht="20.100000000000001" customHeight="1">
      <c r="B6" s="1" t="s">
        <v>7</v>
      </c>
      <c r="C6" s="1"/>
      <c r="D6" s="1"/>
      <c r="E6" s="14">
        <v>42170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4</v>
      </c>
      <c r="C9" s="201" t="s">
        <v>175</v>
      </c>
      <c r="D9" s="201" t="s">
        <v>58</v>
      </c>
      <c r="E9" s="47" t="s">
        <v>2485</v>
      </c>
      <c r="F9" s="844">
        <v>1</v>
      </c>
      <c r="G9" s="23">
        <v>13162</v>
      </c>
      <c r="H9" s="23">
        <f>+G9*F9</f>
        <v>13162</v>
      </c>
      <c r="I9" s="17"/>
      <c r="J9" s="39" t="s">
        <v>2486</v>
      </c>
      <c r="K9" s="16" t="s">
        <v>2487</v>
      </c>
      <c r="L9" s="16"/>
      <c r="M9" s="18">
        <v>42152</v>
      </c>
      <c r="N9" s="15"/>
      <c r="O9" s="75"/>
      <c r="P9" s="18">
        <v>42158</v>
      </c>
      <c r="Q9" s="70">
        <v>42158</v>
      </c>
    </row>
    <row r="10" spans="2:17" s="8" customFormat="1" ht="19.7" customHeight="1">
      <c r="B10" s="15">
        <v>4</v>
      </c>
      <c r="C10" s="201" t="s">
        <v>58</v>
      </c>
      <c r="D10" s="201" t="s">
        <v>58</v>
      </c>
      <c r="E10" s="96" t="s">
        <v>2488</v>
      </c>
      <c r="F10" s="844">
        <v>1</v>
      </c>
      <c r="G10" s="23">
        <v>4320</v>
      </c>
      <c r="H10" s="23">
        <f t="shared" ref="H10:H20" si="0">+G10*F10</f>
        <v>4320</v>
      </c>
      <c r="I10" s="17"/>
      <c r="J10" s="36" t="s">
        <v>2489</v>
      </c>
      <c r="K10" s="16" t="s">
        <v>2487</v>
      </c>
      <c r="L10" s="16"/>
      <c r="M10" s="18">
        <v>42152</v>
      </c>
      <c r="N10" s="15"/>
      <c r="O10" s="75"/>
      <c r="P10" s="18">
        <v>42158</v>
      </c>
      <c r="Q10" s="70">
        <v>42158</v>
      </c>
    </row>
    <row r="11" spans="2:17" s="8" customFormat="1" ht="19.7" customHeight="1">
      <c r="B11" s="15">
        <v>4</v>
      </c>
      <c r="C11" s="201" t="s">
        <v>58</v>
      </c>
      <c r="D11" s="201" t="s">
        <v>58</v>
      </c>
      <c r="E11" s="845" t="s">
        <v>1794</v>
      </c>
      <c r="F11" s="844">
        <v>1</v>
      </c>
      <c r="G11" s="23">
        <v>400</v>
      </c>
      <c r="H11" s="23">
        <f t="shared" si="0"/>
        <v>400</v>
      </c>
      <c r="I11" s="23"/>
      <c r="J11" s="36" t="s">
        <v>2490</v>
      </c>
      <c r="K11" s="16" t="s">
        <v>2487</v>
      </c>
      <c r="L11" s="16"/>
      <c r="M11" s="18">
        <v>42152</v>
      </c>
      <c r="N11" s="15"/>
      <c r="O11" s="75"/>
      <c r="P11" s="18">
        <v>42158</v>
      </c>
      <c r="Q11" s="70">
        <v>42158</v>
      </c>
    </row>
    <row r="12" spans="2:17" s="8" customFormat="1" ht="19.7" customHeight="1">
      <c r="B12" s="15">
        <v>4</v>
      </c>
      <c r="C12" s="201" t="s">
        <v>58</v>
      </c>
      <c r="D12" s="201" t="s">
        <v>58</v>
      </c>
      <c r="E12" s="845" t="s">
        <v>2491</v>
      </c>
      <c r="F12" s="844">
        <v>1</v>
      </c>
      <c r="G12" s="23">
        <v>1360</v>
      </c>
      <c r="H12" s="23">
        <f t="shared" si="0"/>
        <v>1360</v>
      </c>
      <c r="I12" s="23"/>
      <c r="J12" s="36" t="s">
        <v>2492</v>
      </c>
      <c r="K12" s="16" t="s">
        <v>2487</v>
      </c>
      <c r="L12" s="16"/>
      <c r="M12" s="18">
        <v>42152</v>
      </c>
      <c r="N12" s="15"/>
      <c r="O12" s="75"/>
      <c r="P12" s="18">
        <v>42158</v>
      </c>
      <c r="Q12" s="70">
        <v>42158</v>
      </c>
    </row>
    <row r="13" spans="2:17" s="8" customFormat="1" ht="19.7" customHeight="1">
      <c r="B13" s="15">
        <v>4</v>
      </c>
      <c r="C13" s="201" t="s">
        <v>58</v>
      </c>
      <c r="D13" s="201" t="s">
        <v>58</v>
      </c>
      <c r="E13" s="97" t="s">
        <v>2493</v>
      </c>
      <c r="F13" s="844">
        <v>1</v>
      </c>
      <c r="G13" s="23">
        <v>3019</v>
      </c>
      <c r="H13" s="23">
        <f t="shared" si="0"/>
        <v>3019</v>
      </c>
      <c r="I13" s="17"/>
      <c r="J13" s="26" t="s">
        <v>2494</v>
      </c>
      <c r="K13" s="16" t="s">
        <v>2487</v>
      </c>
      <c r="L13" s="16"/>
      <c r="M13" s="18">
        <v>42152</v>
      </c>
      <c r="N13" s="15"/>
      <c r="O13" s="16"/>
      <c r="P13" s="18">
        <v>42158</v>
      </c>
      <c r="Q13" s="70">
        <v>42158</v>
      </c>
    </row>
    <row r="14" spans="2:17" s="8" customFormat="1" ht="19.7" customHeight="1">
      <c r="B14" s="15">
        <v>4</v>
      </c>
      <c r="C14" s="201" t="s">
        <v>58</v>
      </c>
      <c r="D14" s="201" t="s">
        <v>58</v>
      </c>
      <c r="E14" s="97" t="s">
        <v>2495</v>
      </c>
      <c r="F14" s="844">
        <v>1</v>
      </c>
      <c r="G14" s="23">
        <v>714</v>
      </c>
      <c r="H14" s="23">
        <f t="shared" si="0"/>
        <v>714</v>
      </c>
      <c r="I14" s="17"/>
      <c r="J14" s="26" t="s">
        <v>2496</v>
      </c>
      <c r="K14" s="16" t="s">
        <v>2487</v>
      </c>
      <c r="L14" s="16"/>
      <c r="M14" s="18">
        <v>42152</v>
      </c>
      <c r="N14" s="15"/>
      <c r="O14" s="16"/>
      <c r="P14" s="18">
        <v>42158</v>
      </c>
      <c r="Q14" s="70">
        <v>42158</v>
      </c>
    </row>
    <row r="15" spans="2:17" s="8" customFormat="1" ht="19.7" customHeight="1">
      <c r="B15" s="15">
        <v>4</v>
      </c>
      <c r="C15" s="201" t="s">
        <v>58</v>
      </c>
      <c r="D15" s="201" t="s">
        <v>58</v>
      </c>
      <c r="E15" s="97" t="s">
        <v>2497</v>
      </c>
      <c r="F15" s="844">
        <v>1</v>
      </c>
      <c r="G15" s="23">
        <v>964</v>
      </c>
      <c r="H15" s="23">
        <f t="shared" si="0"/>
        <v>964</v>
      </c>
      <c r="I15" s="17"/>
      <c r="J15" s="26" t="s">
        <v>2498</v>
      </c>
      <c r="K15" s="16" t="s">
        <v>2487</v>
      </c>
      <c r="L15" s="16"/>
      <c r="M15" s="18">
        <v>42152</v>
      </c>
      <c r="N15" s="15"/>
      <c r="O15" s="16"/>
      <c r="P15" s="18">
        <v>42158</v>
      </c>
      <c r="Q15" s="70">
        <v>42158</v>
      </c>
    </row>
    <row r="16" spans="2:17" s="8" customFormat="1" ht="19.7" customHeight="1">
      <c r="B16" s="15">
        <v>4</v>
      </c>
      <c r="C16" s="201" t="s">
        <v>58</v>
      </c>
      <c r="D16" s="201" t="s">
        <v>58</v>
      </c>
      <c r="E16" s="97" t="s">
        <v>2499</v>
      </c>
      <c r="F16" s="844">
        <v>1</v>
      </c>
      <c r="G16" s="23">
        <v>470</v>
      </c>
      <c r="H16" s="23">
        <f t="shared" si="0"/>
        <v>470</v>
      </c>
      <c r="I16" s="17"/>
      <c r="J16" s="26" t="s">
        <v>2081</v>
      </c>
      <c r="K16" s="16" t="s">
        <v>2487</v>
      </c>
      <c r="L16" s="16"/>
      <c r="M16" s="18">
        <v>42152</v>
      </c>
      <c r="N16" s="15"/>
      <c r="O16" s="16"/>
      <c r="P16" s="18">
        <v>42158</v>
      </c>
      <c r="Q16" s="70">
        <v>42158</v>
      </c>
    </row>
    <row r="17" spans="2:17" s="8" customFormat="1" ht="19.7" customHeight="1">
      <c r="B17" s="15">
        <v>4</v>
      </c>
      <c r="C17" s="201" t="s">
        <v>2500</v>
      </c>
      <c r="D17" s="201" t="s">
        <v>58</v>
      </c>
      <c r="E17" s="97" t="s">
        <v>2501</v>
      </c>
      <c r="F17" s="844">
        <v>3</v>
      </c>
      <c r="G17" s="23">
        <v>8</v>
      </c>
      <c r="H17" s="23">
        <f t="shared" si="0"/>
        <v>24</v>
      </c>
      <c r="I17" s="17"/>
      <c r="J17" s="26" t="s">
        <v>2502</v>
      </c>
      <c r="K17" s="16" t="s">
        <v>2487</v>
      </c>
      <c r="L17" s="16"/>
      <c r="M17" s="18">
        <v>42152</v>
      </c>
      <c r="N17" s="15"/>
      <c r="O17" s="75"/>
      <c r="P17" s="18">
        <v>42158</v>
      </c>
      <c r="Q17" s="70">
        <v>42158</v>
      </c>
    </row>
    <row r="18" spans="2:17" s="8" customFormat="1" ht="19.7" customHeight="1">
      <c r="B18" s="15">
        <v>4</v>
      </c>
      <c r="C18" s="201" t="s">
        <v>58</v>
      </c>
      <c r="D18" s="201" t="s">
        <v>58</v>
      </c>
      <c r="E18" s="183" t="s">
        <v>1796</v>
      </c>
      <c r="F18" s="844">
        <v>1</v>
      </c>
      <c r="G18" s="23">
        <v>300</v>
      </c>
      <c r="H18" s="23">
        <f t="shared" si="0"/>
        <v>300</v>
      </c>
      <c r="I18" s="17"/>
      <c r="J18" s="26" t="s">
        <v>2503</v>
      </c>
      <c r="K18" s="16" t="s">
        <v>2487</v>
      </c>
      <c r="L18" s="16"/>
      <c r="M18" s="18">
        <v>42152</v>
      </c>
      <c r="N18" s="15"/>
      <c r="O18" s="75"/>
      <c r="P18" s="18">
        <v>42158</v>
      </c>
      <c r="Q18" s="70">
        <v>42158</v>
      </c>
    </row>
    <row r="19" spans="2:17" s="8" customFormat="1" ht="19.7" customHeight="1">
      <c r="B19" s="15">
        <v>4</v>
      </c>
      <c r="C19" s="201" t="s">
        <v>58</v>
      </c>
      <c r="D19" s="201" t="s">
        <v>58</v>
      </c>
      <c r="E19" s="165" t="s">
        <v>2504</v>
      </c>
      <c r="F19" s="862">
        <v>1</v>
      </c>
      <c r="G19" s="863">
        <v>630</v>
      </c>
      <c r="H19" s="45">
        <f t="shared" si="0"/>
        <v>630</v>
      </c>
      <c r="I19" s="45"/>
      <c r="J19" s="43" t="s">
        <v>2505</v>
      </c>
      <c r="K19" s="16" t="s">
        <v>2487</v>
      </c>
      <c r="L19" s="49"/>
      <c r="M19" s="18">
        <v>42152</v>
      </c>
      <c r="N19" s="42"/>
      <c r="O19" s="864"/>
      <c r="P19" s="18">
        <v>42158</v>
      </c>
      <c r="Q19" s="70">
        <v>42158</v>
      </c>
    </row>
    <row r="20" spans="2:17" s="8" customFormat="1" ht="19.7" customHeight="1">
      <c r="B20" s="15">
        <v>4</v>
      </c>
      <c r="C20" s="201" t="s">
        <v>58</v>
      </c>
      <c r="D20" s="201" t="s">
        <v>58</v>
      </c>
      <c r="E20" s="97" t="s">
        <v>2497</v>
      </c>
      <c r="F20" s="844">
        <v>1</v>
      </c>
      <c r="G20" s="863">
        <v>964</v>
      </c>
      <c r="H20" s="45">
        <f t="shared" si="0"/>
        <v>964</v>
      </c>
      <c r="I20" s="45"/>
      <c r="J20" s="26" t="s">
        <v>2498</v>
      </c>
      <c r="K20" s="16" t="s">
        <v>2487</v>
      </c>
      <c r="L20" s="49"/>
      <c r="M20" s="18">
        <v>42152</v>
      </c>
      <c r="N20" s="42"/>
      <c r="O20" s="864"/>
      <c r="P20" s="18">
        <v>42158</v>
      </c>
      <c r="Q20" s="70">
        <v>42158</v>
      </c>
    </row>
    <row r="21" spans="2:17" s="8" customFormat="1" ht="19.7" customHeight="1">
      <c r="B21" s="15">
        <v>4</v>
      </c>
      <c r="C21" s="201" t="s">
        <v>58</v>
      </c>
      <c r="D21" s="201" t="s">
        <v>58</v>
      </c>
      <c r="E21" s="96" t="s">
        <v>2506</v>
      </c>
      <c r="F21" s="844">
        <v>1</v>
      </c>
      <c r="G21" s="343">
        <v>1234</v>
      </c>
      <c r="H21" s="107">
        <f>F21*G21</f>
        <v>1234</v>
      </c>
      <c r="I21" s="110"/>
      <c r="J21" s="183" t="s">
        <v>936</v>
      </c>
      <c r="K21" s="16" t="s">
        <v>2487</v>
      </c>
      <c r="L21" s="16"/>
      <c r="M21" s="18">
        <v>42152</v>
      </c>
      <c r="N21" s="15"/>
      <c r="O21" s="75"/>
      <c r="P21" s="18">
        <v>42158</v>
      </c>
      <c r="Q21" s="70">
        <v>42158</v>
      </c>
    </row>
    <row r="23" spans="2:17">
      <c r="C23" s="865"/>
    </row>
    <row r="24" spans="2:17">
      <c r="C24" s="865"/>
    </row>
    <row r="25" spans="2:17">
      <c r="M25" s="132"/>
    </row>
    <row r="26" spans="2:17">
      <c r="B26" s="3"/>
      <c r="C26" s="8"/>
      <c r="E26" s="626"/>
      <c r="F26" s="223"/>
      <c r="G26" s="8"/>
    </row>
    <row r="27" spans="2:17">
      <c r="M27" s="132"/>
    </row>
    <row r="28" spans="2:17">
      <c r="E28" s="627"/>
    </row>
    <row r="29" spans="2:17">
      <c r="E29" s="627"/>
    </row>
    <row r="30" spans="2:17">
      <c r="E30" s="627"/>
    </row>
    <row r="31" spans="2:17">
      <c r="E31" s="627"/>
    </row>
    <row r="32" spans="2:17">
      <c r="E32" s="627"/>
    </row>
    <row r="33" spans="5:5">
      <c r="E33" s="627"/>
    </row>
    <row r="34" spans="5:5">
      <c r="E34" s="628"/>
    </row>
    <row r="35" spans="5:5">
      <c r="E35" s="628"/>
    </row>
    <row r="36" spans="5:5">
      <c r="E36" s="628"/>
    </row>
    <row r="37" spans="5:5">
      <c r="E37" s="627"/>
    </row>
  </sheetData>
  <autoFilter ref="B8:O21" xr:uid="{50725F59-7E1F-4599-857D-17D88D812B70}"/>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E455-91EA-4D3C-9EC8-6AD82F913C15}">
  <sheetPr>
    <pageSetUpPr fitToPage="1"/>
  </sheetPr>
  <dimension ref="B2:Q29"/>
  <sheetViews>
    <sheetView zoomScale="85" zoomScaleNormal="85" workbookViewId="0">
      <selection activeCell="B9" sqref="B9"/>
    </sheetView>
  </sheetViews>
  <sheetFormatPr defaultRowHeight="18.75"/>
  <cols>
    <col min="1" max="1" width="2.625" style="3" customWidth="1"/>
    <col min="2" max="2" width="5.125" style="8" customWidth="1"/>
    <col min="3" max="4" width="12.625" style="3" customWidth="1"/>
    <col min="5" max="5" width="58.625" style="3" bestFit="1" customWidth="1"/>
    <col min="6" max="6" width="6.25" style="3" customWidth="1"/>
    <col min="7" max="8" width="9.875" style="8" bestFit="1" customWidth="1"/>
    <col min="9" max="9" width="5.75" style="10" customWidth="1"/>
    <col min="10" max="10" width="41.375" style="3" bestFit="1"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60" width="12.625" style="3" customWidth="1"/>
    <col min="261" max="261" width="58.625" style="3" bestFit="1" customWidth="1"/>
    <col min="262" max="262" width="6.25" style="3" customWidth="1"/>
    <col min="263" max="264" width="9.875" style="3" bestFit="1" customWidth="1"/>
    <col min="265" max="265" width="5.75" style="3" customWidth="1"/>
    <col min="266" max="266" width="41.375" style="3" bestFit="1"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58.625" style="3" bestFit="1" customWidth="1"/>
    <col min="518" max="518" width="6.25" style="3" customWidth="1"/>
    <col min="519" max="520" width="9.875" style="3" bestFit="1" customWidth="1"/>
    <col min="521" max="521" width="5.75" style="3" customWidth="1"/>
    <col min="522" max="522" width="41.375" style="3" bestFit="1"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58.625" style="3" bestFit="1" customWidth="1"/>
    <col min="774" max="774" width="6.25" style="3" customWidth="1"/>
    <col min="775" max="776" width="9.875" style="3" bestFit="1" customWidth="1"/>
    <col min="777" max="777" width="5.75" style="3" customWidth="1"/>
    <col min="778" max="778" width="41.375" style="3" bestFit="1"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58.625" style="3" bestFit="1" customWidth="1"/>
    <col min="1030" max="1030" width="6.25" style="3" customWidth="1"/>
    <col min="1031" max="1032" width="9.875" style="3" bestFit="1" customWidth="1"/>
    <col min="1033" max="1033" width="5.75" style="3" customWidth="1"/>
    <col min="1034" max="1034" width="41.375" style="3" bestFit="1"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58.625" style="3" bestFit="1" customWidth="1"/>
    <col min="1286" max="1286" width="6.25" style="3" customWidth="1"/>
    <col min="1287" max="1288" width="9.875" style="3" bestFit="1" customWidth="1"/>
    <col min="1289" max="1289" width="5.75" style="3" customWidth="1"/>
    <col min="1290" max="1290" width="41.375" style="3" bestFit="1"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58.625" style="3" bestFit="1" customWidth="1"/>
    <col min="1542" max="1542" width="6.25" style="3" customWidth="1"/>
    <col min="1543" max="1544" width="9.875" style="3" bestFit="1" customWidth="1"/>
    <col min="1545" max="1545" width="5.75" style="3" customWidth="1"/>
    <col min="1546" max="1546" width="41.375" style="3" bestFit="1"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58.625" style="3" bestFit="1" customWidth="1"/>
    <col min="1798" max="1798" width="6.25" style="3" customWidth="1"/>
    <col min="1799" max="1800" width="9.875" style="3" bestFit="1" customWidth="1"/>
    <col min="1801" max="1801" width="5.75" style="3" customWidth="1"/>
    <col min="1802" max="1802" width="41.375" style="3" bestFit="1"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58.625" style="3" bestFit="1" customWidth="1"/>
    <col min="2054" max="2054" width="6.25" style="3" customWidth="1"/>
    <col min="2055" max="2056" width="9.875" style="3" bestFit="1" customWidth="1"/>
    <col min="2057" max="2057" width="5.75" style="3" customWidth="1"/>
    <col min="2058" max="2058" width="41.375" style="3" bestFit="1"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58.625" style="3" bestFit="1" customWidth="1"/>
    <col min="2310" max="2310" width="6.25" style="3" customWidth="1"/>
    <col min="2311" max="2312" width="9.875" style="3" bestFit="1" customWidth="1"/>
    <col min="2313" max="2313" width="5.75" style="3" customWidth="1"/>
    <col min="2314" max="2314" width="41.375" style="3" bestFit="1"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58.625" style="3" bestFit="1" customWidth="1"/>
    <col min="2566" max="2566" width="6.25" style="3" customWidth="1"/>
    <col min="2567" max="2568" width="9.875" style="3" bestFit="1" customWidth="1"/>
    <col min="2569" max="2569" width="5.75" style="3" customWidth="1"/>
    <col min="2570" max="2570" width="41.375" style="3" bestFit="1"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58.625" style="3" bestFit="1" customWidth="1"/>
    <col min="2822" max="2822" width="6.25" style="3" customWidth="1"/>
    <col min="2823" max="2824" width="9.875" style="3" bestFit="1" customWidth="1"/>
    <col min="2825" max="2825" width="5.75" style="3" customWidth="1"/>
    <col min="2826" max="2826" width="41.375" style="3" bestFit="1"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58.625" style="3" bestFit="1" customWidth="1"/>
    <col min="3078" max="3078" width="6.25" style="3" customWidth="1"/>
    <col min="3079" max="3080" width="9.875" style="3" bestFit="1" customWidth="1"/>
    <col min="3081" max="3081" width="5.75" style="3" customWidth="1"/>
    <col min="3082" max="3082" width="41.375" style="3" bestFit="1"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58.625" style="3" bestFit="1" customWidth="1"/>
    <col min="3334" max="3334" width="6.25" style="3" customWidth="1"/>
    <col min="3335" max="3336" width="9.875" style="3" bestFit="1" customWidth="1"/>
    <col min="3337" max="3337" width="5.75" style="3" customWidth="1"/>
    <col min="3338" max="3338" width="41.375" style="3" bestFit="1"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58.625" style="3" bestFit="1" customWidth="1"/>
    <col min="3590" max="3590" width="6.25" style="3" customWidth="1"/>
    <col min="3591" max="3592" width="9.875" style="3" bestFit="1" customWidth="1"/>
    <col min="3593" max="3593" width="5.75" style="3" customWidth="1"/>
    <col min="3594" max="3594" width="41.375" style="3" bestFit="1"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58.625" style="3" bestFit="1" customWidth="1"/>
    <col min="3846" max="3846" width="6.25" style="3" customWidth="1"/>
    <col min="3847" max="3848" width="9.875" style="3" bestFit="1" customWidth="1"/>
    <col min="3849" max="3849" width="5.75" style="3" customWidth="1"/>
    <col min="3850" max="3850" width="41.375" style="3" bestFit="1"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58.625" style="3" bestFit="1" customWidth="1"/>
    <col min="4102" max="4102" width="6.25" style="3" customWidth="1"/>
    <col min="4103" max="4104" width="9.875" style="3" bestFit="1" customWidth="1"/>
    <col min="4105" max="4105" width="5.75" style="3" customWidth="1"/>
    <col min="4106" max="4106" width="41.375" style="3" bestFit="1"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58.625" style="3" bestFit="1" customWidth="1"/>
    <col min="4358" max="4358" width="6.25" style="3" customWidth="1"/>
    <col min="4359" max="4360" width="9.875" style="3" bestFit="1" customWidth="1"/>
    <col min="4361" max="4361" width="5.75" style="3" customWidth="1"/>
    <col min="4362" max="4362" width="41.375" style="3" bestFit="1"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58.625" style="3" bestFit="1" customWidth="1"/>
    <col min="4614" max="4614" width="6.25" style="3" customWidth="1"/>
    <col min="4615" max="4616" width="9.875" style="3" bestFit="1" customWidth="1"/>
    <col min="4617" max="4617" width="5.75" style="3" customWidth="1"/>
    <col min="4618" max="4618" width="41.375" style="3" bestFit="1"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58.625" style="3" bestFit="1" customWidth="1"/>
    <col min="4870" max="4870" width="6.25" style="3" customWidth="1"/>
    <col min="4871" max="4872" width="9.875" style="3" bestFit="1" customWidth="1"/>
    <col min="4873" max="4873" width="5.75" style="3" customWidth="1"/>
    <col min="4874" max="4874" width="41.375" style="3" bestFit="1"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58.625" style="3" bestFit="1" customWidth="1"/>
    <col min="5126" max="5126" width="6.25" style="3" customWidth="1"/>
    <col min="5127" max="5128" width="9.875" style="3" bestFit="1" customWidth="1"/>
    <col min="5129" max="5129" width="5.75" style="3" customWidth="1"/>
    <col min="5130" max="5130" width="41.375" style="3" bestFit="1"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58.625" style="3" bestFit="1" customWidth="1"/>
    <col min="5382" max="5382" width="6.25" style="3" customWidth="1"/>
    <col min="5383" max="5384" width="9.875" style="3" bestFit="1" customWidth="1"/>
    <col min="5385" max="5385" width="5.75" style="3" customWidth="1"/>
    <col min="5386" max="5386" width="41.375" style="3" bestFit="1"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58.625" style="3" bestFit="1" customWidth="1"/>
    <col min="5638" max="5638" width="6.25" style="3" customWidth="1"/>
    <col min="5639" max="5640" width="9.875" style="3" bestFit="1" customWidth="1"/>
    <col min="5641" max="5641" width="5.75" style="3" customWidth="1"/>
    <col min="5642" max="5642" width="41.375" style="3" bestFit="1"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58.625" style="3" bestFit="1" customWidth="1"/>
    <col min="5894" max="5894" width="6.25" style="3" customWidth="1"/>
    <col min="5895" max="5896" width="9.875" style="3" bestFit="1" customWidth="1"/>
    <col min="5897" max="5897" width="5.75" style="3" customWidth="1"/>
    <col min="5898" max="5898" width="41.375" style="3" bestFit="1"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58.625" style="3" bestFit="1" customWidth="1"/>
    <col min="6150" max="6150" width="6.25" style="3" customWidth="1"/>
    <col min="6151" max="6152" width="9.875" style="3" bestFit="1" customWidth="1"/>
    <col min="6153" max="6153" width="5.75" style="3" customWidth="1"/>
    <col min="6154" max="6154" width="41.375" style="3" bestFit="1"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58.625" style="3" bestFit="1" customWidth="1"/>
    <col min="6406" max="6406" width="6.25" style="3" customWidth="1"/>
    <col min="6407" max="6408" width="9.875" style="3" bestFit="1" customWidth="1"/>
    <col min="6409" max="6409" width="5.75" style="3" customWidth="1"/>
    <col min="6410" max="6410" width="41.375" style="3" bestFit="1"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58.625" style="3" bestFit="1" customWidth="1"/>
    <col min="6662" max="6662" width="6.25" style="3" customWidth="1"/>
    <col min="6663" max="6664" width="9.875" style="3" bestFit="1" customWidth="1"/>
    <col min="6665" max="6665" width="5.75" style="3" customWidth="1"/>
    <col min="6666" max="6666" width="41.375" style="3" bestFit="1"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58.625" style="3" bestFit="1" customWidth="1"/>
    <col min="6918" max="6918" width="6.25" style="3" customWidth="1"/>
    <col min="6919" max="6920" width="9.875" style="3" bestFit="1" customWidth="1"/>
    <col min="6921" max="6921" width="5.75" style="3" customWidth="1"/>
    <col min="6922" max="6922" width="41.375" style="3" bestFit="1"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58.625" style="3" bestFit="1" customWidth="1"/>
    <col min="7174" max="7174" width="6.25" style="3" customWidth="1"/>
    <col min="7175" max="7176" width="9.875" style="3" bestFit="1" customWidth="1"/>
    <col min="7177" max="7177" width="5.75" style="3" customWidth="1"/>
    <col min="7178" max="7178" width="41.375" style="3" bestFit="1"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58.625" style="3" bestFit="1" customWidth="1"/>
    <col min="7430" max="7430" width="6.25" style="3" customWidth="1"/>
    <col min="7431" max="7432" width="9.875" style="3" bestFit="1" customWidth="1"/>
    <col min="7433" max="7433" width="5.75" style="3" customWidth="1"/>
    <col min="7434" max="7434" width="41.375" style="3" bestFit="1"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58.625" style="3" bestFit="1" customWidth="1"/>
    <col min="7686" max="7686" width="6.25" style="3" customWidth="1"/>
    <col min="7687" max="7688" width="9.875" style="3" bestFit="1" customWidth="1"/>
    <col min="7689" max="7689" width="5.75" style="3" customWidth="1"/>
    <col min="7690" max="7690" width="41.375" style="3" bestFit="1"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58.625" style="3" bestFit="1" customWidth="1"/>
    <col min="7942" max="7942" width="6.25" style="3" customWidth="1"/>
    <col min="7943" max="7944" width="9.875" style="3" bestFit="1" customWidth="1"/>
    <col min="7945" max="7945" width="5.75" style="3" customWidth="1"/>
    <col min="7946" max="7946" width="41.375" style="3" bestFit="1"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58.625" style="3" bestFit="1" customWidth="1"/>
    <col min="8198" max="8198" width="6.25" style="3" customWidth="1"/>
    <col min="8199" max="8200" width="9.875" style="3" bestFit="1" customWidth="1"/>
    <col min="8201" max="8201" width="5.75" style="3" customWidth="1"/>
    <col min="8202" max="8202" width="41.375" style="3" bestFit="1"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58.625" style="3" bestFit="1" customWidth="1"/>
    <col min="8454" max="8454" width="6.25" style="3" customWidth="1"/>
    <col min="8455" max="8456" width="9.875" style="3" bestFit="1" customWidth="1"/>
    <col min="8457" max="8457" width="5.75" style="3" customWidth="1"/>
    <col min="8458" max="8458" width="41.375" style="3" bestFit="1"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58.625" style="3" bestFit="1" customWidth="1"/>
    <col min="8710" max="8710" width="6.25" style="3" customWidth="1"/>
    <col min="8711" max="8712" width="9.875" style="3" bestFit="1" customWidth="1"/>
    <col min="8713" max="8713" width="5.75" style="3" customWidth="1"/>
    <col min="8714" max="8714" width="41.375" style="3" bestFit="1"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58.625" style="3" bestFit="1" customWidth="1"/>
    <col min="8966" max="8966" width="6.25" style="3" customWidth="1"/>
    <col min="8967" max="8968" width="9.875" style="3" bestFit="1" customWidth="1"/>
    <col min="8969" max="8969" width="5.75" style="3" customWidth="1"/>
    <col min="8970" max="8970" width="41.375" style="3" bestFit="1"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58.625" style="3" bestFit="1" customWidth="1"/>
    <col min="9222" max="9222" width="6.25" style="3" customWidth="1"/>
    <col min="9223" max="9224" width="9.875" style="3" bestFit="1" customWidth="1"/>
    <col min="9225" max="9225" width="5.75" style="3" customWidth="1"/>
    <col min="9226" max="9226" width="41.375" style="3" bestFit="1"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58.625" style="3" bestFit="1" customWidth="1"/>
    <col min="9478" max="9478" width="6.25" style="3" customWidth="1"/>
    <col min="9479" max="9480" width="9.875" style="3" bestFit="1" customWidth="1"/>
    <col min="9481" max="9481" width="5.75" style="3" customWidth="1"/>
    <col min="9482" max="9482" width="41.375" style="3" bestFit="1"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58.625" style="3" bestFit="1" customWidth="1"/>
    <col min="9734" max="9734" width="6.25" style="3" customWidth="1"/>
    <col min="9735" max="9736" width="9.875" style="3" bestFit="1" customWidth="1"/>
    <col min="9737" max="9737" width="5.75" style="3" customWidth="1"/>
    <col min="9738" max="9738" width="41.375" style="3" bestFit="1"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58.625" style="3" bestFit="1" customWidth="1"/>
    <col min="9990" max="9990" width="6.25" style="3" customWidth="1"/>
    <col min="9991" max="9992" width="9.875" style="3" bestFit="1" customWidth="1"/>
    <col min="9993" max="9993" width="5.75" style="3" customWidth="1"/>
    <col min="9994" max="9994" width="41.375" style="3" bestFit="1"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58.625" style="3" bestFit="1" customWidth="1"/>
    <col min="10246" max="10246" width="6.25" style="3" customWidth="1"/>
    <col min="10247" max="10248" width="9.875" style="3" bestFit="1" customWidth="1"/>
    <col min="10249" max="10249" width="5.75" style="3" customWidth="1"/>
    <col min="10250" max="10250" width="41.375" style="3" bestFit="1"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58.625" style="3" bestFit="1" customWidth="1"/>
    <col min="10502" max="10502" width="6.25" style="3" customWidth="1"/>
    <col min="10503" max="10504" width="9.875" style="3" bestFit="1" customWidth="1"/>
    <col min="10505" max="10505" width="5.75" style="3" customWidth="1"/>
    <col min="10506" max="10506" width="41.375" style="3" bestFit="1"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58.625" style="3" bestFit="1" customWidth="1"/>
    <col min="10758" max="10758" width="6.25" style="3" customWidth="1"/>
    <col min="10759" max="10760" width="9.875" style="3" bestFit="1" customWidth="1"/>
    <col min="10761" max="10761" width="5.75" style="3" customWidth="1"/>
    <col min="10762" max="10762" width="41.375" style="3" bestFit="1"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58.625" style="3" bestFit="1" customWidth="1"/>
    <col min="11014" max="11014" width="6.25" style="3" customWidth="1"/>
    <col min="11015" max="11016" width="9.875" style="3" bestFit="1" customWidth="1"/>
    <col min="11017" max="11017" width="5.75" style="3" customWidth="1"/>
    <col min="11018" max="11018" width="41.375" style="3" bestFit="1"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58.625" style="3" bestFit="1" customWidth="1"/>
    <col min="11270" max="11270" width="6.25" style="3" customWidth="1"/>
    <col min="11271" max="11272" width="9.875" style="3" bestFit="1" customWidth="1"/>
    <col min="11273" max="11273" width="5.75" style="3" customWidth="1"/>
    <col min="11274" max="11274" width="41.375" style="3" bestFit="1"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58.625" style="3" bestFit="1" customWidth="1"/>
    <col min="11526" max="11526" width="6.25" style="3" customWidth="1"/>
    <col min="11527" max="11528" width="9.875" style="3" bestFit="1" customWidth="1"/>
    <col min="11529" max="11529" width="5.75" style="3" customWidth="1"/>
    <col min="11530" max="11530" width="41.375" style="3" bestFit="1"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58.625" style="3" bestFit="1" customWidth="1"/>
    <col min="11782" max="11782" width="6.25" style="3" customWidth="1"/>
    <col min="11783" max="11784" width="9.875" style="3" bestFit="1" customWidth="1"/>
    <col min="11785" max="11785" width="5.75" style="3" customWidth="1"/>
    <col min="11786" max="11786" width="41.375" style="3" bestFit="1"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58.625" style="3" bestFit="1" customWidth="1"/>
    <col min="12038" max="12038" width="6.25" style="3" customWidth="1"/>
    <col min="12039" max="12040" width="9.875" style="3" bestFit="1" customWidth="1"/>
    <col min="12041" max="12041" width="5.75" style="3" customWidth="1"/>
    <col min="12042" max="12042" width="41.375" style="3" bestFit="1"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58.625" style="3" bestFit="1" customWidth="1"/>
    <col min="12294" max="12294" width="6.25" style="3" customWidth="1"/>
    <col min="12295" max="12296" width="9.875" style="3" bestFit="1" customWidth="1"/>
    <col min="12297" max="12297" width="5.75" style="3" customWidth="1"/>
    <col min="12298" max="12298" width="41.375" style="3" bestFit="1"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58.625" style="3" bestFit="1" customWidth="1"/>
    <col min="12550" max="12550" width="6.25" style="3" customWidth="1"/>
    <col min="12551" max="12552" width="9.875" style="3" bestFit="1" customWidth="1"/>
    <col min="12553" max="12553" width="5.75" style="3" customWidth="1"/>
    <col min="12554" max="12554" width="41.375" style="3" bestFit="1"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58.625" style="3" bestFit="1" customWidth="1"/>
    <col min="12806" max="12806" width="6.25" style="3" customWidth="1"/>
    <col min="12807" max="12808" width="9.875" style="3" bestFit="1" customWidth="1"/>
    <col min="12809" max="12809" width="5.75" style="3" customWidth="1"/>
    <col min="12810" max="12810" width="41.375" style="3" bestFit="1"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58.625" style="3" bestFit="1" customWidth="1"/>
    <col min="13062" max="13062" width="6.25" style="3" customWidth="1"/>
    <col min="13063" max="13064" width="9.875" style="3" bestFit="1" customWidth="1"/>
    <col min="13065" max="13065" width="5.75" style="3" customWidth="1"/>
    <col min="13066" max="13066" width="41.375" style="3" bestFit="1"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58.625" style="3" bestFit="1" customWidth="1"/>
    <col min="13318" max="13318" width="6.25" style="3" customWidth="1"/>
    <col min="13319" max="13320" width="9.875" style="3" bestFit="1" customWidth="1"/>
    <col min="13321" max="13321" width="5.75" style="3" customWidth="1"/>
    <col min="13322" max="13322" width="41.375" style="3" bestFit="1"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58.625" style="3" bestFit="1" customWidth="1"/>
    <col min="13574" max="13574" width="6.25" style="3" customWidth="1"/>
    <col min="13575" max="13576" width="9.875" style="3" bestFit="1" customWidth="1"/>
    <col min="13577" max="13577" width="5.75" style="3" customWidth="1"/>
    <col min="13578" max="13578" width="41.375" style="3" bestFit="1"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58.625" style="3" bestFit="1" customWidth="1"/>
    <col min="13830" max="13830" width="6.25" style="3" customWidth="1"/>
    <col min="13831" max="13832" width="9.875" style="3" bestFit="1" customWidth="1"/>
    <col min="13833" max="13833" width="5.75" style="3" customWidth="1"/>
    <col min="13834" max="13834" width="41.375" style="3" bestFit="1"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58.625" style="3" bestFit="1" customWidth="1"/>
    <col min="14086" max="14086" width="6.25" style="3" customWidth="1"/>
    <col min="14087" max="14088" width="9.875" style="3" bestFit="1" customWidth="1"/>
    <col min="14089" max="14089" width="5.75" style="3" customWidth="1"/>
    <col min="14090" max="14090" width="41.375" style="3" bestFit="1"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58.625" style="3" bestFit="1" customWidth="1"/>
    <col min="14342" max="14342" width="6.25" style="3" customWidth="1"/>
    <col min="14343" max="14344" width="9.875" style="3" bestFit="1" customWidth="1"/>
    <col min="14345" max="14345" width="5.75" style="3" customWidth="1"/>
    <col min="14346" max="14346" width="41.375" style="3" bestFit="1"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58.625" style="3" bestFit="1" customWidth="1"/>
    <col min="14598" max="14598" width="6.25" style="3" customWidth="1"/>
    <col min="14599" max="14600" width="9.875" style="3" bestFit="1" customWidth="1"/>
    <col min="14601" max="14601" width="5.75" style="3" customWidth="1"/>
    <col min="14602" max="14602" width="41.375" style="3" bestFit="1"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58.625" style="3" bestFit="1" customWidth="1"/>
    <col min="14854" max="14854" width="6.25" style="3" customWidth="1"/>
    <col min="14855" max="14856" width="9.875" style="3" bestFit="1" customWidth="1"/>
    <col min="14857" max="14857" width="5.75" style="3" customWidth="1"/>
    <col min="14858" max="14858" width="41.375" style="3" bestFit="1"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58.625" style="3" bestFit="1" customWidth="1"/>
    <col min="15110" max="15110" width="6.25" style="3" customWidth="1"/>
    <col min="15111" max="15112" width="9.875" style="3" bestFit="1" customWidth="1"/>
    <col min="15113" max="15113" width="5.75" style="3" customWidth="1"/>
    <col min="15114" max="15114" width="41.375" style="3" bestFit="1"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58.625" style="3" bestFit="1" customWidth="1"/>
    <col min="15366" max="15366" width="6.25" style="3" customWidth="1"/>
    <col min="15367" max="15368" width="9.875" style="3" bestFit="1" customWidth="1"/>
    <col min="15369" max="15369" width="5.75" style="3" customWidth="1"/>
    <col min="15370" max="15370" width="41.375" style="3" bestFit="1"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58.625" style="3" bestFit="1" customWidth="1"/>
    <col min="15622" max="15622" width="6.25" style="3" customWidth="1"/>
    <col min="15623" max="15624" width="9.875" style="3" bestFit="1" customWidth="1"/>
    <col min="15625" max="15625" width="5.75" style="3" customWidth="1"/>
    <col min="15626" max="15626" width="41.375" style="3" bestFit="1"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58.625" style="3" bestFit="1" customWidth="1"/>
    <col min="15878" max="15878" width="6.25" style="3" customWidth="1"/>
    <col min="15879" max="15880" width="9.875" style="3" bestFit="1" customWidth="1"/>
    <col min="15881" max="15881" width="5.75" style="3" customWidth="1"/>
    <col min="15882" max="15882" width="41.375" style="3" bestFit="1"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58.625" style="3" bestFit="1" customWidth="1"/>
    <col min="16134" max="16134" width="6.25" style="3" customWidth="1"/>
    <col min="16135" max="16136" width="9.875" style="3" bestFit="1" customWidth="1"/>
    <col min="16137" max="16137" width="5.75" style="3" customWidth="1"/>
    <col min="16138" max="16138" width="41.375" style="3" bestFit="1"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2507</v>
      </c>
      <c r="G2" s="4" t="s">
        <v>2</v>
      </c>
      <c r="H2" s="5"/>
      <c r="I2" s="6"/>
      <c r="J2" s="7">
        <f>SUM(H:H)</f>
        <v>32800</v>
      </c>
    </row>
    <row r="3" spans="2:17" ht="20.100000000000001" customHeight="1">
      <c r="B3" s="1" t="s">
        <v>3</v>
      </c>
      <c r="C3" s="1"/>
      <c r="D3" s="1"/>
      <c r="E3" s="13" t="s">
        <v>2508</v>
      </c>
    </row>
    <row r="4" spans="2:17" ht="20.100000000000001" customHeight="1">
      <c r="B4" s="1" t="s">
        <v>5</v>
      </c>
      <c r="C4" s="1"/>
      <c r="D4" s="1"/>
      <c r="E4" s="13">
        <v>129452</v>
      </c>
    </row>
    <row r="5" spans="2:17" ht="20.100000000000001" customHeight="1">
      <c r="B5" s="1" t="s">
        <v>6</v>
      </c>
      <c r="C5" s="1"/>
      <c r="D5" s="1"/>
      <c r="E5" s="14">
        <v>42174</v>
      </c>
    </row>
    <row r="6" spans="2:17" ht="20.100000000000001" customHeight="1">
      <c r="B6" s="1" t="s">
        <v>7</v>
      </c>
      <c r="C6" s="1"/>
      <c r="D6" s="1"/>
      <c r="E6" s="14"/>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5" customHeight="1">
      <c r="B9" s="15">
        <v>1</v>
      </c>
      <c r="C9" s="201" t="s">
        <v>2509</v>
      </c>
      <c r="D9" s="201" t="s">
        <v>2509</v>
      </c>
      <c r="E9" s="108" t="s">
        <v>2510</v>
      </c>
      <c r="F9" s="109">
        <v>2</v>
      </c>
      <c r="G9" s="109">
        <v>11200</v>
      </c>
      <c r="H9" s="66">
        <f>F9*G9</f>
        <v>22400</v>
      </c>
      <c r="I9" s="17"/>
      <c r="J9" s="36"/>
      <c r="K9" s="16"/>
      <c r="L9" s="16"/>
      <c r="M9" s="18">
        <v>42166</v>
      </c>
      <c r="N9" s="15"/>
      <c r="O9" s="16"/>
      <c r="P9" s="18">
        <v>42173</v>
      </c>
      <c r="Q9" s="69"/>
    </row>
    <row r="10" spans="2:17" s="8" customFormat="1" ht="19.5" customHeight="1">
      <c r="B10" s="15">
        <f>1+B9</f>
        <v>2</v>
      </c>
      <c r="C10" s="201" t="s">
        <v>2509</v>
      </c>
      <c r="D10" s="201" t="s">
        <v>2509</v>
      </c>
      <c r="E10" s="108" t="s">
        <v>2511</v>
      </c>
      <c r="F10" s="109">
        <v>2</v>
      </c>
      <c r="G10" s="109">
        <v>5200</v>
      </c>
      <c r="H10" s="66">
        <f>F10*G10</f>
        <v>10400</v>
      </c>
      <c r="I10" s="17"/>
      <c r="J10" s="36"/>
      <c r="K10" s="16"/>
      <c r="L10" s="16"/>
      <c r="M10" s="18">
        <v>42166</v>
      </c>
      <c r="N10" s="18"/>
      <c r="O10" s="18"/>
      <c r="P10" s="18">
        <v>42173</v>
      </c>
      <c r="Q10" s="69"/>
    </row>
    <row r="11" spans="2:17" s="8" customFormat="1" ht="19.5" customHeight="1">
      <c r="B11" s="118">
        <f>1+B10</f>
        <v>3</v>
      </c>
      <c r="C11" s="201"/>
      <c r="D11" s="201"/>
      <c r="E11" s="76"/>
      <c r="F11" s="109"/>
      <c r="G11" s="109"/>
      <c r="H11" s="66"/>
      <c r="I11" s="17"/>
      <c r="J11" s="36"/>
      <c r="K11" s="16"/>
      <c r="L11" s="16"/>
      <c r="M11" s="18"/>
      <c r="N11" s="18"/>
      <c r="O11" s="18"/>
      <c r="P11" s="18"/>
      <c r="Q11" s="69"/>
    </row>
    <row r="12" spans="2:17" s="8" customFormat="1" ht="19.5" customHeight="1">
      <c r="B12" s="15">
        <f>1+B11</f>
        <v>4</v>
      </c>
      <c r="C12" s="15"/>
      <c r="D12" s="15"/>
      <c r="E12" s="36"/>
      <c r="F12" s="202"/>
      <c r="G12" s="66"/>
      <c r="H12" s="66"/>
      <c r="I12" s="22"/>
      <c r="J12" s="26"/>
      <c r="K12" s="16"/>
      <c r="L12" s="16"/>
      <c r="M12" s="18"/>
      <c r="N12" s="18"/>
      <c r="O12" s="18"/>
      <c r="P12" s="18"/>
      <c r="Q12" s="69"/>
    </row>
    <row r="13" spans="2:17" s="8" customFormat="1" ht="19.5" customHeight="1">
      <c r="B13" s="15">
        <v>5</v>
      </c>
      <c r="C13" s="201"/>
      <c r="D13" s="201"/>
      <c r="E13" s="203"/>
      <c r="F13" s="204"/>
      <c r="G13" s="16"/>
      <c r="H13" s="66"/>
      <c r="I13" s="22"/>
      <c r="J13" s="205"/>
      <c r="K13" s="38"/>
      <c r="L13" s="16"/>
      <c r="M13" s="18"/>
      <c r="N13" s="18"/>
      <c r="O13" s="18"/>
      <c r="P13" s="18"/>
      <c r="Q13" s="69"/>
    </row>
    <row r="14" spans="2:17" s="8" customFormat="1" ht="19.5" customHeight="1">
      <c r="B14" s="15">
        <f>1+B13</f>
        <v>6</v>
      </c>
      <c r="C14" s="201"/>
      <c r="D14" s="201"/>
      <c r="E14" s="203"/>
      <c r="F14" s="204"/>
      <c r="G14" s="16"/>
      <c r="H14" s="66"/>
      <c r="I14" s="23"/>
      <c r="J14" s="205"/>
      <c r="K14" s="38"/>
      <c r="L14" s="16"/>
      <c r="M14" s="18"/>
      <c r="N14" s="18"/>
      <c r="O14" s="18"/>
      <c r="P14" s="18"/>
      <c r="Q14" s="69"/>
    </row>
    <row r="15" spans="2:17" s="8" customFormat="1" ht="19.5" customHeight="1">
      <c r="B15" s="15"/>
      <c r="C15" s="201"/>
      <c r="D15" s="201"/>
      <c r="E15" s="206">
        <f>SUM(H9:H14)</f>
        <v>32800</v>
      </c>
      <c r="F15" s="109"/>
      <c r="G15" s="109"/>
      <c r="I15" s="207"/>
      <c r="J15" s="39"/>
      <c r="K15" s="16"/>
      <c r="L15" s="16"/>
      <c r="M15" s="18"/>
      <c r="N15" s="18"/>
      <c r="O15" s="18"/>
      <c r="P15" s="18"/>
      <c r="Q15" s="69"/>
    </row>
    <row r="16" spans="2:17" s="8" customFormat="1" ht="18" customHeight="1">
      <c r="B16" s="15"/>
      <c r="C16" s="15"/>
      <c r="D16" s="15"/>
      <c r="E16" s="203"/>
      <c r="F16" s="204"/>
      <c r="G16" s="16"/>
      <c r="H16" s="66"/>
      <c r="I16" s="208"/>
      <c r="J16" s="203"/>
      <c r="K16" s="131"/>
      <c r="L16" s="38"/>
      <c r="M16" s="18"/>
      <c r="N16" s="18"/>
      <c r="O16" s="625"/>
      <c r="P16" s="18"/>
      <c r="Q16" s="70"/>
    </row>
    <row r="17" spans="2:17" s="8" customFormat="1" ht="18" customHeight="1">
      <c r="B17" s="15"/>
      <c r="C17" s="15"/>
      <c r="D17" s="15"/>
      <c r="E17" s="203"/>
      <c r="F17" s="204"/>
      <c r="G17" s="16"/>
      <c r="H17" s="66"/>
      <c r="I17" s="208"/>
      <c r="J17" s="203"/>
      <c r="K17" s="131"/>
      <c r="L17" s="38"/>
      <c r="M17" s="18"/>
      <c r="N17" s="18"/>
      <c r="O17" s="625"/>
      <c r="P17" s="18"/>
      <c r="Q17" s="70"/>
    </row>
    <row r="18" spans="2:17" s="8" customFormat="1" ht="18" customHeight="1">
      <c r="B18" s="15"/>
      <c r="C18" s="15"/>
      <c r="D18" s="15"/>
      <c r="E18" s="203"/>
      <c r="F18" s="204"/>
      <c r="G18" s="16"/>
      <c r="H18" s="66"/>
      <c r="I18" s="208"/>
      <c r="J18" s="203"/>
      <c r="K18" s="131"/>
      <c r="L18" s="38"/>
      <c r="M18" s="18"/>
      <c r="N18" s="18"/>
      <c r="O18" s="625"/>
      <c r="P18" s="18"/>
      <c r="Q18" s="70"/>
    </row>
    <row r="19" spans="2:17" s="8" customFormat="1" ht="18" customHeight="1">
      <c r="B19" s="15"/>
      <c r="C19" s="15"/>
      <c r="D19" s="15"/>
      <c r="E19" s="203"/>
      <c r="F19" s="204"/>
      <c r="G19" s="16"/>
      <c r="H19" s="66"/>
      <c r="I19" s="208"/>
      <c r="J19" s="203"/>
      <c r="K19" s="131"/>
      <c r="L19" s="38"/>
      <c r="M19" s="18"/>
      <c r="N19" s="18"/>
      <c r="O19" s="625"/>
      <c r="P19" s="18"/>
      <c r="Q19" s="70"/>
    </row>
    <row r="20" spans="2:17" s="8" customFormat="1" ht="18" customHeight="1">
      <c r="B20" s="15"/>
      <c r="C20" s="15"/>
      <c r="D20" s="15"/>
      <c r="E20" s="203"/>
      <c r="F20" s="204"/>
      <c r="G20" s="16"/>
      <c r="H20" s="66"/>
      <c r="I20" s="208"/>
      <c r="J20" s="203"/>
      <c r="K20" s="131"/>
      <c r="L20" s="38"/>
      <c r="M20" s="18"/>
      <c r="N20" s="18"/>
      <c r="O20" s="625"/>
      <c r="P20" s="18"/>
      <c r="Q20" s="70"/>
    </row>
    <row r="21" spans="2:17" s="8" customFormat="1" ht="18" customHeight="1">
      <c r="B21" s="15"/>
      <c r="C21" s="15"/>
      <c r="D21" s="15"/>
      <c r="E21" s="203"/>
      <c r="F21" s="204"/>
      <c r="G21" s="16"/>
      <c r="H21" s="66"/>
      <c r="I21" s="208"/>
      <c r="J21" s="203"/>
      <c r="K21" s="131"/>
      <c r="L21" s="38"/>
      <c r="M21" s="18"/>
      <c r="N21" s="18"/>
      <c r="O21" s="625"/>
      <c r="P21" s="18"/>
      <c r="Q21" s="70"/>
    </row>
    <row r="22" spans="2:17" s="8" customFormat="1" ht="18" customHeight="1">
      <c r="B22" s="15"/>
      <c r="C22" s="15"/>
      <c r="D22" s="15"/>
      <c r="E22" s="203"/>
      <c r="F22" s="204"/>
      <c r="G22" s="16"/>
      <c r="H22" s="66"/>
      <c r="I22" s="208"/>
      <c r="J22" s="203"/>
      <c r="K22" s="131"/>
      <c r="L22" s="38"/>
      <c r="M22" s="18"/>
      <c r="N22" s="18"/>
      <c r="O22" s="625"/>
      <c r="P22" s="18"/>
      <c r="Q22" s="70"/>
    </row>
    <row r="23" spans="2:17" ht="18" customHeight="1">
      <c r="B23" s="15"/>
      <c r="C23" s="15"/>
      <c r="D23" s="15"/>
      <c r="E23" s="203"/>
      <c r="F23" s="204"/>
      <c r="G23" s="16"/>
      <c r="H23" s="66"/>
      <c r="I23" s="208"/>
      <c r="J23" s="203"/>
      <c r="K23" s="131"/>
      <c r="L23" s="38"/>
      <c r="M23" s="18"/>
      <c r="N23" s="18"/>
      <c r="O23" s="625"/>
      <c r="P23" s="510"/>
      <c r="Q23" s="211"/>
    </row>
    <row r="24" spans="2:17">
      <c r="Q24" s="68"/>
    </row>
    <row r="25" spans="2:17">
      <c r="Q25" s="68"/>
    </row>
    <row r="26" spans="2:17">
      <c r="Q26" s="68"/>
    </row>
    <row r="27" spans="2:17">
      <c r="M27" s="132"/>
      <c r="Q27" s="68"/>
    </row>
    <row r="28" spans="2:17">
      <c r="Q28" s="68"/>
    </row>
    <row r="29" spans="2:17">
      <c r="M29" s="132"/>
      <c r="Q29" s="68"/>
    </row>
  </sheetData>
  <autoFilter ref="B8:O15" xr:uid="{26DDF9CF-97FA-4C94-9CD1-9DD969362C4F}"/>
  <mergeCells count="6">
    <mergeCell ref="B2:D2"/>
    <mergeCell ref="G2:I2"/>
    <mergeCell ref="B3:D3"/>
    <mergeCell ref="B4:D4"/>
    <mergeCell ref="B5:D5"/>
    <mergeCell ref="B6:D6"/>
  </mergeCells>
  <phoneticPr fontId="3"/>
  <dataValidations count="1">
    <dataValidation imeMode="hiragana" allowBlank="1" showInputMessage="1" showErrorMessage="1" sqref="J16:J23 JF16:JF23 TB16:TB23 ACX16:ACX23 AMT16:AMT23 AWP16:AWP23 BGL16:BGL23 BQH16:BQH23 CAD16:CAD23 CJZ16:CJZ23 CTV16:CTV23 DDR16:DDR23 DNN16:DNN23 DXJ16:DXJ23 EHF16:EHF23 ERB16:ERB23 FAX16:FAX23 FKT16:FKT23 FUP16:FUP23 GEL16:GEL23 GOH16:GOH23 GYD16:GYD23 HHZ16:HHZ23 HRV16:HRV23 IBR16:IBR23 ILN16:ILN23 IVJ16:IVJ23 JFF16:JFF23 JPB16:JPB23 JYX16:JYX23 KIT16:KIT23 KSP16:KSP23 LCL16:LCL23 LMH16:LMH23 LWD16:LWD23 MFZ16:MFZ23 MPV16:MPV23 MZR16:MZR23 NJN16:NJN23 NTJ16:NTJ23 ODF16:ODF23 ONB16:ONB23 OWX16:OWX23 PGT16:PGT23 PQP16:PQP23 QAL16:QAL23 QKH16:QKH23 QUD16:QUD23 RDZ16:RDZ23 RNV16:RNV23 RXR16:RXR23 SHN16:SHN23 SRJ16:SRJ23 TBF16:TBF23 TLB16:TLB23 TUX16:TUX23 UET16:UET23 UOP16:UOP23 UYL16:UYL23 VIH16:VIH23 VSD16:VSD23 WBZ16:WBZ23 WLV16:WLV23 WVR16:WVR23 J65552:J65559 JF65552:JF65559 TB65552:TB65559 ACX65552:ACX65559 AMT65552:AMT65559 AWP65552:AWP65559 BGL65552:BGL65559 BQH65552:BQH65559 CAD65552:CAD65559 CJZ65552:CJZ65559 CTV65552:CTV65559 DDR65552:DDR65559 DNN65552:DNN65559 DXJ65552:DXJ65559 EHF65552:EHF65559 ERB65552:ERB65559 FAX65552:FAX65559 FKT65552:FKT65559 FUP65552:FUP65559 GEL65552:GEL65559 GOH65552:GOH65559 GYD65552:GYD65559 HHZ65552:HHZ65559 HRV65552:HRV65559 IBR65552:IBR65559 ILN65552:ILN65559 IVJ65552:IVJ65559 JFF65552:JFF65559 JPB65552:JPB65559 JYX65552:JYX65559 KIT65552:KIT65559 KSP65552:KSP65559 LCL65552:LCL65559 LMH65552:LMH65559 LWD65552:LWD65559 MFZ65552:MFZ65559 MPV65552:MPV65559 MZR65552:MZR65559 NJN65552:NJN65559 NTJ65552:NTJ65559 ODF65552:ODF65559 ONB65552:ONB65559 OWX65552:OWX65559 PGT65552:PGT65559 PQP65552:PQP65559 QAL65552:QAL65559 QKH65552:QKH65559 QUD65552:QUD65559 RDZ65552:RDZ65559 RNV65552:RNV65559 RXR65552:RXR65559 SHN65552:SHN65559 SRJ65552:SRJ65559 TBF65552:TBF65559 TLB65552:TLB65559 TUX65552:TUX65559 UET65552:UET65559 UOP65552:UOP65559 UYL65552:UYL65559 VIH65552:VIH65559 VSD65552:VSD65559 WBZ65552:WBZ65559 WLV65552:WLV65559 WVR65552:WVR65559 J131088:J131095 JF131088:JF131095 TB131088:TB131095 ACX131088:ACX131095 AMT131088:AMT131095 AWP131088:AWP131095 BGL131088:BGL131095 BQH131088:BQH131095 CAD131088:CAD131095 CJZ131088:CJZ131095 CTV131088:CTV131095 DDR131088:DDR131095 DNN131088:DNN131095 DXJ131088:DXJ131095 EHF131088:EHF131095 ERB131088:ERB131095 FAX131088:FAX131095 FKT131088:FKT131095 FUP131088:FUP131095 GEL131088:GEL131095 GOH131088:GOH131095 GYD131088:GYD131095 HHZ131088:HHZ131095 HRV131088:HRV131095 IBR131088:IBR131095 ILN131088:ILN131095 IVJ131088:IVJ131095 JFF131088:JFF131095 JPB131088:JPB131095 JYX131088:JYX131095 KIT131088:KIT131095 KSP131088:KSP131095 LCL131088:LCL131095 LMH131088:LMH131095 LWD131088:LWD131095 MFZ131088:MFZ131095 MPV131088:MPV131095 MZR131088:MZR131095 NJN131088:NJN131095 NTJ131088:NTJ131095 ODF131088:ODF131095 ONB131088:ONB131095 OWX131088:OWX131095 PGT131088:PGT131095 PQP131088:PQP131095 QAL131088:QAL131095 QKH131088:QKH131095 QUD131088:QUD131095 RDZ131088:RDZ131095 RNV131088:RNV131095 RXR131088:RXR131095 SHN131088:SHN131095 SRJ131088:SRJ131095 TBF131088:TBF131095 TLB131088:TLB131095 TUX131088:TUX131095 UET131088:UET131095 UOP131088:UOP131095 UYL131088:UYL131095 VIH131088:VIH131095 VSD131088:VSD131095 WBZ131088:WBZ131095 WLV131088:WLV131095 WVR131088:WVR131095 J196624:J196631 JF196624:JF196631 TB196624:TB196631 ACX196624:ACX196631 AMT196624:AMT196631 AWP196624:AWP196631 BGL196624:BGL196631 BQH196624:BQH196631 CAD196624:CAD196631 CJZ196624:CJZ196631 CTV196624:CTV196631 DDR196624:DDR196631 DNN196624:DNN196631 DXJ196624:DXJ196631 EHF196624:EHF196631 ERB196624:ERB196631 FAX196624:FAX196631 FKT196624:FKT196631 FUP196624:FUP196631 GEL196624:GEL196631 GOH196624:GOH196631 GYD196624:GYD196631 HHZ196624:HHZ196631 HRV196624:HRV196631 IBR196624:IBR196631 ILN196624:ILN196631 IVJ196624:IVJ196631 JFF196624:JFF196631 JPB196624:JPB196631 JYX196624:JYX196631 KIT196624:KIT196631 KSP196624:KSP196631 LCL196624:LCL196631 LMH196624:LMH196631 LWD196624:LWD196631 MFZ196624:MFZ196631 MPV196624:MPV196631 MZR196624:MZR196631 NJN196624:NJN196631 NTJ196624:NTJ196631 ODF196624:ODF196631 ONB196624:ONB196631 OWX196624:OWX196631 PGT196624:PGT196631 PQP196624:PQP196631 QAL196624:QAL196631 QKH196624:QKH196631 QUD196624:QUD196631 RDZ196624:RDZ196631 RNV196624:RNV196631 RXR196624:RXR196631 SHN196624:SHN196631 SRJ196624:SRJ196631 TBF196624:TBF196631 TLB196624:TLB196631 TUX196624:TUX196631 UET196624:UET196631 UOP196624:UOP196631 UYL196624:UYL196631 VIH196624:VIH196631 VSD196624:VSD196631 WBZ196624:WBZ196631 WLV196624:WLV196631 WVR196624:WVR196631 J262160:J262167 JF262160:JF262167 TB262160:TB262167 ACX262160:ACX262167 AMT262160:AMT262167 AWP262160:AWP262167 BGL262160:BGL262167 BQH262160:BQH262167 CAD262160:CAD262167 CJZ262160:CJZ262167 CTV262160:CTV262167 DDR262160:DDR262167 DNN262160:DNN262167 DXJ262160:DXJ262167 EHF262160:EHF262167 ERB262160:ERB262167 FAX262160:FAX262167 FKT262160:FKT262167 FUP262160:FUP262167 GEL262160:GEL262167 GOH262160:GOH262167 GYD262160:GYD262167 HHZ262160:HHZ262167 HRV262160:HRV262167 IBR262160:IBR262167 ILN262160:ILN262167 IVJ262160:IVJ262167 JFF262160:JFF262167 JPB262160:JPB262167 JYX262160:JYX262167 KIT262160:KIT262167 KSP262160:KSP262167 LCL262160:LCL262167 LMH262160:LMH262167 LWD262160:LWD262167 MFZ262160:MFZ262167 MPV262160:MPV262167 MZR262160:MZR262167 NJN262160:NJN262167 NTJ262160:NTJ262167 ODF262160:ODF262167 ONB262160:ONB262167 OWX262160:OWX262167 PGT262160:PGT262167 PQP262160:PQP262167 QAL262160:QAL262167 QKH262160:QKH262167 QUD262160:QUD262167 RDZ262160:RDZ262167 RNV262160:RNV262167 RXR262160:RXR262167 SHN262160:SHN262167 SRJ262160:SRJ262167 TBF262160:TBF262167 TLB262160:TLB262167 TUX262160:TUX262167 UET262160:UET262167 UOP262160:UOP262167 UYL262160:UYL262167 VIH262160:VIH262167 VSD262160:VSD262167 WBZ262160:WBZ262167 WLV262160:WLV262167 WVR262160:WVR262167 J327696:J327703 JF327696:JF327703 TB327696:TB327703 ACX327696:ACX327703 AMT327696:AMT327703 AWP327696:AWP327703 BGL327696:BGL327703 BQH327696:BQH327703 CAD327696:CAD327703 CJZ327696:CJZ327703 CTV327696:CTV327703 DDR327696:DDR327703 DNN327696:DNN327703 DXJ327696:DXJ327703 EHF327696:EHF327703 ERB327696:ERB327703 FAX327696:FAX327703 FKT327696:FKT327703 FUP327696:FUP327703 GEL327696:GEL327703 GOH327696:GOH327703 GYD327696:GYD327703 HHZ327696:HHZ327703 HRV327696:HRV327703 IBR327696:IBR327703 ILN327696:ILN327703 IVJ327696:IVJ327703 JFF327696:JFF327703 JPB327696:JPB327703 JYX327696:JYX327703 KIT327696:KIT327703 KSP327696:KSP327703 LCL327696:LCL327703 LMH327696:LMH327703 LWD327696:LWD327703 MFZ327696:MFZ327703 MPV327696:MPV327703 MZR327696:MZR327703 NJN327696:NJN327703 NTJ327696:NTJ327703 ODF327696:ODF327703 ONB327696:ONB327703 OWX327696:OWX327703 PGT327696:PGT327703 PQP327696:PQP327703 QAL327696:QAL327703 QKH327696:QKH327703 QUD327696:QUD327703 RDZ327696:RDZ327703 RNV327696:RNV327703 RXR327696:RXR327703 SHN327696:SHN327703 SRJ327696:SRJ327703 TBF327696:TBF327703 TLB327696:TLB327703 TUX327696:TUX327703 UET327696:UET327703 UOP327696:UOP327703 UYL327696:UYL327703 VIH327696:VIH327703 VSD327696:VSD327703 WBZ327696:WBZ327703 WLV327696:WLV327703 WVR327696:WVR327703 J393232:J393239 JF393232:JF393239 TB393232:TB393239 ACX393232:ACX393239 AMT393232:AMT393239 AWP393232:AWP393239 BGL393232:BGL393239 BQH393232:BQH393239 CAD393232:CAD393239 CJZ393232:CJZ393239 CTV393232:CTV393239 DDR393232:DDR393239 DNN393232:DNN393239 DXJ393232:DXJ393239 EHF393232:EHF393239 ERB393232:ERB393239 FAX393232:FAX393239 FKT393232:FKT393239 FUP393232:FUP393239 GEL393232:GEL393239 GOH393232:GOH393239 GYD393232:GYD393239 HHZ393232:HHZ393239 HRV393232:HRV393239 IBR393232:IBR393239 ILN393232:ILN393239 IVJ393232:IVJ393239 JFF393232:JFF393239 JPB393232:JPB393239 JYX393232:JYX393239 KIT393232:KIT393239 KSP393232:KSP393239 LCL393232:LCL393239 LMH393232:LMH393239 LWD393232:LWD393239 MFZ393232:MFZ393239 MPV393232:MPV393239 MZR393232:MZR393239 NJN393232:NJN393239 NTJ393232:NTJ393239 ODF393232:ODF393239 ONB393232:ONB393239 OWX393232:OWX393239 PGT393232:PGT393239 PQP393232:PQP393239 QAL393232:QAL393239 QKH393232:QKH393239 QUD393232:QUD393239 RDZ393232:RDZ393239 RNV393232:RNV393239 RXR393232:RXR393239 SHN393232:SHN393239 SRJ393232:SRJ393239 TBF393232:TBF393239 TLB393232:TLB393239 TUX393232:TUX393239 UET393232:UET393239 UOP393232:UOP393239 UYL393232:UYL393239 VIH393232:VIH393239 VSD393232:VSD393239 WBZ393232:WBZ393239 WLV393232:WLV393239 WVR393232:WVR393239 J458768:J458775 JF458768:JF458775 TB458768:TB458775 ACX458768:ACX458775 AMT458768:AMT458775 AWP458768:AWP458775 BGL458768:BGL458775 BQH458768:BQH458775 CAD458768:CAD458775 CJZ458768:CJZ458775 CTV458768:CTV458775 DDR458768:DDR458775 DNN458768:DNN458775 DXJ458768:DXJ458775 EHF458768:EHF458775 ERB458768:ERB458775 FAX458768:FAX458775 FKT458768:FKT458775 FUP458768:FUP458775 GEL458768:GEL458775 GOH458768:GOH458775 GYD458768:GYD458775 HHZ458768:HHZ458775 HRV458768:HRV458775 IBR458768:IBR458775 ILN458768:ILN458775 IVJ458768:IVJ458775 JFF458768:JFF458775 JPB458768:JPB458775 JYX458768:JYX458775 KIT458768:KIT458775 KSP458768:KSP458775 LCL458768:LCL458775 LMH458768:LMH458775 LWD458768:LWD458775 MFZ458768:MFZ458775 MPV458768:MPV458775 MZR458768:MZR458775 NJN458768:NJN458775 NTJ458768:NTJ458775 ODF458768:ODF458775 ONB458768:ONB458775 OWX458768:OWX458775 PGT458768:PGT458775 PQP458768:PQP458775 QAL458768:QAL458775 QKH458768:QKH458775 QUD458768:QUD458775 RDZ458768:RDZ458775 RNV458768:RNV458775 RXR458768:RXR458775 SHN458768:SHN458775 SRJ458768:SRJ458775 TBF458768:TBF458775 TLB458768:TLB458775 TUX458768:TUX458775 UET458768:UET458775 UOP458768:UOP458775 UYL458768:UYL458775 VIH458768:VIH458775 VSD458768:VSD458775 WBZ458768:WBZ458775 WLV458768:WLV458775 WVR458768:WVR458775 J524304:J524311 JF524304:JF524311 TB524304:TB524311 ACX524304:ACX524311 AMT524304:AMT524311 AWP524304:AWP524311 BGL524304:BGL524311 BQH524304:BQH524311 CAD524304:CAD524311 CJZ524304:CJZ524311 CTV524304:CTV524311 DDR524304:DDR524311 DNN524304:DNN524311 DXJ524304:DXJ524311 EHF524304:EHF524311 ERB524304:ERB524311 FAX524304:FAX524311 FKT524304:FKT524311 FUP524304:FUP524311 GEL524304:GEL524311 GOH524304:GOH524311 GYD524304:GYD524311 HHZ524304:HHZ524311 HRV524304:HRV524311 IBR524304:IBR524311 ILN524304:ILN524311 IVJ524304:IVJ524311 JFF524304:JFF524311 JPB524304:JPB524311 JYX524304:JYX524311 KIT524304:KIT524311 KSP524304:KSP524311 LCL524304:LCL524311 LMH524304:LMH524311 LWD524304:LWD524311 MFZ524304:MFZ524311 MPV524304:MPV524311 MZR524304:MZR524311 NJN524304:NJN524311 NTJ524304:NTJ524311 ODF524304:ODF524311 ONB524304:ONB524311 OWX524304:OWX524311 PGT524304:PGT524311 PQP524304:PQP524311 QAL524304:QAL524311 QKH524304:QKH524311 QUD524304:QUD524311 RDZ524304:RDZ524311 RNV524304:RNV524311 RXR524304:RXR524311 SHN524304:SHN524311 SRJ524304:SRJ524311 TBF524304:TBF524311 TLB524304:TLB524311 TUX524304:TUX524311 UET524304:UET524311 UOP524304:UOP524311 UYL524304:UYL524311 VIH524304:VIH524311 VSD524304:VSD524311 WBZ524304:WBZ524311 WLV524304:WLV524311 WVR524304:WVR524311 J589840:J589847 JF589840:JF589847 TB589840:TB589847 ACX589840:ACX589847 AMT589840:AMT589847 AWP589840:AWP589847 BGL589840:BGL589847 BQH589840:BQH589847 CAD589840:CAD589847 CJZ589840:CJZ589847 CTV589840:CTV589847 DDR589840:DDR589847 DNN589840:DNN589847 DXJ589840:DXJ589847 EHF589840:EHF589847 ERB589840:ERB589847 FAX589840:FAX589847 FKT589840:FKT589847 FUP589840:FUP589847 GEL589840:GEL589847 GOH589840:GOH589847 GYD589840:GYD589847 HHZ589840:HHZ589847 HRV589840:HRV589847 IBR589840:IBR589847 ILN589840:ILN589847 IVJ589840:IVJ589847 JFF589840:JFF589847 JPB589840:JPB589847 JYX589840:JYX589847 KIT589840:KIT589847 KSP589840:KSP589847 LCL589840:LCL589847 LMH589840:LMH589847 LWD589840:LWD589847 MFZ589840:MFZ589847 MPV589840:MPV589847 MZR589840:MZR589847 NJN589840:NJN589847 NTJ589840:NTJ589847 ODF589840:ODF589847 ONB589840:ONB589847 OWX589840:OWX589847 PGT589840:PGT589847 PQP589840:PQP589847 QAL589840:QAL589847 QKH589840:QKH589847 QUD589840:QUD589847 RDZ589840:RDZ589847 RNV589840:RNV589847 RXR589840:RXR589847 SHN589840:SHN589847 SRJ589840:SRJ589847 TBF589840:TBF589847 TLB589840:TLB589847 TUX589840:TUX589847 UET589840:UET589847 UOP589840:UOP589847 UYL589840:UYL589847 VIH589840:VIH589847 VSD589840:VSD589847 WBZ589840:WBZ589847 WLV589840:WLV589847 WVR589840:WVR589847 J655376:J655383 JF655376:JF655383 TB655376:TB655383 ACX655376:ACX655383 AMT655376:AMT655383 AWP655376:AWP655383 BGL655376:BGL655383 BQH655376:BQH655383 CAD655376:CAD655383 CJZ655376:CJZ655383 CTV655376:CTV655383 DDR655376:DDR655383 DNN655376:DNN655383 DXJ655376:DXJ655383 EHF655376:EHF655383 ERB655376:ERB655383 FAX655376:FAX655383 FKT655376:FKT655383 FUP655376:FUP655383 GEL655376:GEL655383 GOH655376:GOH655383 GYD655376:GYD655383 HHZ655376:HHZ655383 HRV655376:HRV655383 IBR655376:IBR655383 ILN655376:ILN655383 IVJ655376:IVJ655383 JFF655376:JFF655383 JPB655376:JPB655383 JYX655376:JYX655383 KIT655376:KIT655383 KSP655376:KSP655383 LCL655376:LCL655383 LMH655376:LMH655383 LWD655376:LWD655383 MFZ655376:MFZ655383 MPV655376:MPV655383 MZR655376:MZR655383 NJN655376:NJN655383 NTJ655376:NTJ655383 ODF655376:ODF655383 ONB655376:ONB655383 OWX655376:OWX655383 PGT655376:PGT655383 PQP655376:PQP655383 QAL655376:QAL655383 QKH655376:QKH655383 QUD655376:QUD655383 RDZ655376:RDZ655383 RNV655376:RNV655383 RXR655376:RXR655383 SHN655376:SHN655383 SRJ655376:SRJ655383 TBF655376:TBF655383 TLB655376:TLB655383 TUX655376:TUX655383 UET655376:UET655383 UOP655376:UOP655383 UYL655376:UYL655383 VIH655376:VIH655383 VSD655376:VSD655383 WBZ655376:WBZ655383 WLV655376:WLV655383 WVR655376:WVR655383 J720912:J720919 JF720912:JF720919 TB720912:TB720919 ACX720912:ACX720919 AMT720912:AMT720919 AWP720912:AWP720919 BGL720912:BGL720919 BQH720912:BQH720919 CAD720912:CAD720919 CJZ720912:CJZ720919 CTV720912:CTV720919 DDR720912:DDR720919 DNN720912:DNN720919 DXJ720912:DXJ720919 EHF720912:EHF720919 ERB720912:ERB720919 FAX720912:FAX720919 FKT720912:FKT720919 FUP720912:FUP720919 GEL720912:GEL720919 GOH720912:GOH720919 GYD720912:GYD720919 HHZ720912:HHZ720919 HRV720912:HRV720919 IBR720912:IBR720919 ILN720912:ILN720919 IVJ720912:IVJ720919 JFF720912:JFF720919 JPB720912:JPB720919 JYX720912:JYX720919 KIT720912:KIT720919 KSP720912:KSP720919 LCL720912:LCL720919 LMH720912:LMH720919 LWD720912:LWD720919 MFZ720912:MFZ720919 MPV720912:MPV720919 MZR720912:MZR720919 NJN720912:NJN720919 NTJ720912:NTJ720919 ODF720912:ODF720919 ONB720912:ONB720919 OWX720912:OWX720919 PGT720912:PGT720919 PQP720912:PQP720919 QAL720912:QAL720919 QKH720912:QKH720919 QUD720912:QUD720919 RDZ720912:RDZ720919 RNV720912:RNV720919 RXR720912:RXR720919 SHN720912:SHN720919 SRJ720912:SRJ720919 TBF720912:TBF720919 TLB720912:TLB720919 TUX720912:TUX720919 UET720912:UET720919 UOP720912:UOP720919 UYL720912:UYL720919 VIH720912:VIH720919 VSD720912:VSD720919 WBZ720912:WBZ720919 WLV720912:WLV720919 WVR720912:WVR720919 J786448:J786455 JF786448:JF786455 TB786448:TB786455 ACX786448:ACX786455 AMT786448:AMT786455 AWP786448:AWP786455 BGL786448:BGL786455 BQH786448:BQH786455 CAD786448:CAD786455 CJZ786448:CJZ786455 CTV786448:CTV786455 DDR786448:DDR786455 DNN786448:DNN786455 DXJ786448:DXJ786455 EHF786448:EHF786455 ERB786448:ERB786455 FAX786448:FAX786455 FKT786448:FKT786455 FUP786448:FUP786455 GEL786448:GEL786455 GOH786448:GOH786455 GYD786448:GYD786455 HHZ786448:HHZ786455 HRV786448:HRV786455 IBR786448:IBR786455 ILN786448:ILN786455 IVJ786448:IVJ786455 JFF786448:JFF786455 JPB786448:JPB786455 JYX786448:JYX786455 KIT786448:KIT786455 KSP786448:KSP786455 LCL786448:LCL786455 LMH786448:LMH786455 LWD786448:LWD786455 MFZ786448:MFZ786455 MPV786448:MPV786455 MZR786448:MZR786455 NJN786448:NJN786455 NTJ786448:NTJ786455 ODF786448:ODF786455 ONB786448:ONB786455 OWX786448:OWX786455 PGT786448:PGT786455 PQP786448:PQP786455 QAL786448:QAL786455 QKH786448:QKH786455 QUD786448:QUD786455 RDZ786448:RDZ786455 RNV786448:RNV786455 RXR786448:RXR786455 SHN786448:SHN786455 SRJ786448:SRJ786455 TBF786448:TBF786455 TLB786448:TLB786455 TUX786448:TUX786455 UET786448:UET786455 UOP786448:UOP786455 UYL786448:UYL786455 VIH786448:VIH786455 VSD786448:VSD786455 WBZ786448:WBZ786455 WLV786448:WLV786455 WVR786448:WVR786455 J851984:J851991 JF851984:JF851991 TB851984:TB851991 ACX851984:ACX851991 AMT851984:AMT851991 AWP851984:AWP851991 BGL851984:BGL851991 BQH851984:BQH851991 CAD851984:CAD851991 CJZ851984:CJZ851991 CTV851984:CTV851991 DDR851984:DDR851991 DNN851984:DNN851991 DXJ851984:DXJ851991 EHF851984:EHF851991 ERB851984:ERB851991 FAX851984:FAX851991 FKT851984:FKT851991 FUP851984:FUP851991 GEL851984:GEL851991 GOH851984:GOH851991 GYD851984:GYD851991 HHZ851984:HHZ851991 HRV851984:HRV851991 IBR851984:IBR851991 ILN851984:ILN851991 IVJ851984:IVJ851991 JFF851984:JFF851991 JPB851984:JPB851991 JYX851984:JYX851991 KIT851984:KIT851991 KSP851984:KSP851991 LCL851984:LCL851991 LMH851984:LMH851991 LWD851984:LWD851991 MFZ851984:MFZ851991 MPV851984:MPV851991 MZR851984:MZR851991 NJN851984:NJN851991 NTJ851984:NTJ851991 ODF851984:ODF851991 ONB851984:ONB851991 OWX851984:OWX851991 PGT851984:PGT851991 PQP851984:PQP851991 QAL851984:QAL851991 QKH851984:QKH851991 QUD851984:QUD851991 RDZ851984:RDZ851991 RNV851984:RNV851991 RXR851984:RXR851991 SHN851984:SHN851991 SRJ851984:SRJ851991 TBF851984:TBF851991 TLB851984:TLB851991 TUX851984:TUX851991 UET851984:UET851991 UOP851984:UOP851991 UYL851984:UYL851991 VIH851984:VIH851991 VSD851984:VSD851991 WBZ851984:WBZ851991 WLV851984:WLV851991 WVR851984:WVR851991 J917520:J917527 JF917520:JF917527 TB917520:TB917527 ACX917520:ACX917527 AMT917520:AMT917527 AWP917520:AWP917527 BGL917520:BGL917527 BQH917520:BQH917527 CAD917520:CAD917527 CJZ917520:CJZ917527 CTV917520:CTV917527 DDR917520:DDR917527 DNN917520:DNN917527 DXJ917520:DXJ917527 EHF917520:EHF917527 ERB917520:ERB917527 FAX917520:FAX917527 FKT917520:FKT917527 FUP917520:FUP917527 GEL917520:GEL917527 GOH917520:GOH917527 GYD917520:GYD917527 HHZ917520:HHZ917527 HRV917520:HRV917527 IBR917520:IBR917527 ILN917520:ILN917527 IVJ917520:IVJ917527 JFF917520:JFF917527 JPB917520:JPB917527 JYX917520:JYX917527 KIT917520:KIT917527 KSP917520:KSP917527 LCL917520:LCL917527 LMH917520:LMH917527 LWD917520:LWD917527 MFZ917520:MFZ917527 MPV917520:MPV917527 MZR917520:MZR917527 NJN917520:NJN917527 NTJ917520:NTJ917527 ODF917520:ODF917527 ONB917520:ONB917527 OWX917520:OWX917527 PGT917520:PGT917527 PQP917520:PQP917527 QAL917520:QAL917527 QKH917520:QKH917527 QUD917520:QUD917527 RDZ917520:RDZ917527 RNV917520:RNV917527 RXR917520:RXR917527 SHN917520:SHN917527 SRJ917520:SRJ917527 TBF917520:TBF917527 TLB917520:TLB917527 TUX917520:TUX917527 UET917520:UET917527 UOP917520:UOP917527 UYL917520:UYL917527 VIH917520:VIH917527 VSD917520:VSD917527 WBZ917520:WBZ917527 WLV917520:WLV917527 WVR917520:WVR917527 J983056:J983063 JF983056:JF983063 TB983056:TB983063 ACX983056:ACX983063 AMT983056:AMT983063 AWP983056:AWP983063 BGL983056:BGL983063 BQH983056:BQH983063 CAD983056:CAD983063 CJZ983056:CJZ983063 CTV983056:CTV983063 DDR983056:DDR983063 DNN983056:DNN983063 DXJ983056:DXJ983063 EHF983056:EHF983063 ERB983056:ERB983063 FAX983056:FAX983063 FKT983056:FKT983063 FUP983056:FUP983063 GEL983056:GEL983063 GOH983056:GOH983063 GYD983056:GYD983063 HHZ983056:HHZ983063 HRV983056:HRV983063 IBR983056:IBR983063 ILN983056:ILN983063 IVJ983056:IVJ983063 JFF983056:JFF983063 JPB983056:JPB983063 JYX983056:JYX983063 KIT983056:KIT983063 KSP983056:KSP983063 LCL983056:LCL983063 LMH983056:LMH983063 LWD983056:LWD983063 MFZ983056:MFZ983063 MPV983056:MPV983063 MZR983056:MZR983063 NJN983056:NJN983063 NTJ983056:NTJ983063 ODF983056:ODF983063 ONB983056:ONB983063 OWX983056:OWX983063 PGT983056:PGT983063 PQP983056:PQP983063 QAL983056:QAL983063 QKH983056:QKH983063 QUD983056:QUD983063 RDZ983056:RDZ983063 RNV983056:RNV983063 RXR983056:RXR983063 SHN983056:SHN983063 SRJ983056:SRJ983063 TBF983056:TBF983063 TLB983056:TLB983063 TUX983056:TUX983063 UET983056:UET983063 UOP983056:UOP983063 UYL983056:UYL983063 VIH983056:VIH983063 VSD983056:VSD983063 WBZ983056:WBZ983063 WLV983056:WLV983063 WVR983056:WVR983063 J13:J14 JF13:JF14 TB13:TB14 ACX13:ACX14 AMT13:AMT14 AWP13:AWP14 BGL13:BGL14 BQH13:BQH14 CAD13:CAD14 CJZ13:CJZ14 CTV13:CTV14 DDR13:DDR14 DNN13:DNN14 DXJ13:DXJ14 EHF13:EHF14 ERB13:ERB14 FAX13:FAX14 FKT13:FKT14 FUP13:FUP14 GEL13:GEL14 GOH13:GOH14 GYD13:GYD14 HHZ13:HHZ14 HRV13:HRV14 IBR13:IBR14 ILN13:ILN14 IVJ13:IVJ14 JFF13:JFF14 JPB13:JPB14 JYX13:JYX14 KIT13:KIT14 KSP13:KSP14 LCL13:LCL14 LMH13:LMH14 LWD13:LWD14 MFZ13:MFZ14 MPV13:MPV14 MZR13:MZR14 NJN13:NJN14 NTJ13:NTJ14 ODF13:ODF14 ONB13:ONB14 OWX13:OWX14 PGT13:PGT14 PQP13:PQP14 QAL13:QAL14 QKH13:QKH14 QUD13:QUD14 RDZ13:RDZ14 RNV13:RNV14 RXR13:RXR14 SHN13:SHN14 SRJ13:SRJ14 TBF13:TBF14 TLB13:TLB14 TUX13:TUX14 UET13:UET14 UOP13:UOP14 UYL13:UYL14 VIH13:VIH14 VSD13:VSD14 WBZ13:WBZ14 WLV13:WLV14 WVR13:WVR14 J65549:J65550 JF65549:JF65550 TB65549:TB65550 ACX65549:ACX65550 AMT65549:AMT65550 AWP65549:AWP65550 BGL65549:BGL65550 BQH65549:BQH65550 CAD65549:CAD65550 CJZ65549:CJZ65550 CTV65549:CTV65550 DDR65549:DDR65550 DNN65549:DNN65550 DXJ65549:DXJ65550 EHF65549:EHF65550 ERB65549:ERB65550 FAX65549:FAX65550 FKT65549:FKT65550 FUP65549:FUP65550 GEL65549:GEL65550 GOH65549:GOH65550 GYD65549:GYD65550 HHZ65549:HHZ65550 HRV65549:HRV65550 IBR65549:IBR65550 ILN65549:ILN65550 IVJ65549:IVJ65550 JFF65549:JFF65550 JPB65549:JPB65550 JYX65549:JYX65550 KIT65549:KIT65550 KSP65549:KSP65550 LCL65549:LCL65550 LMH65549:LMH65550 LWD65549:LWD65550 MFZ65549:MFZ65550 MPV65549:MPV65550 MZR65549:MZR65550 NJN65549:NJN65550 NTJ65549:NTJ65550 ODF65549:ODF65550 ONB65549:ONB65550 OWX65549:OWX65550 PGT65549:PGT65550 PQP65549:PQP65550 QAL65549:QAL65550 QKH65549:QKH65550 QUD65549:QUD65550 RDZ65549:RDZ65550 RNV65549:RNV65550 RXR65549:RXR65550 SHN65549:SHN65550 SRJ65549:SRJ65550 TBF65549:TBF65550 TLB65549:TLB65550 TUX65549:TUX65550 UET65549:UET65550 UOP65549:UOP65550 UYL65549:UYL65550 VIH65549:VIH65550 VSD65549:VSD65550 WBZ65549:WBZ65550 WLV65549:WLV65550 WVR65549:WVR65550 J131085:J131086 JF131085:JF131086 TB131085:TB131086 ACX131085:ACX131086 AMT131085:AMT131086 AWP131085:AWP131086 BGL131085:BGL131086 BQH131085:BQH131086 CAD131085:CAD131086 CJZ131085:CJZ131086 CTV131085:CTV131086 DDR131085:DDR131086 DNN131085:DNN131086 DXJ131085:DXJ131086 EHF131085:EHF131086 ERB131085:ERB131086 FAX131085:FAX131086 FKT131085:FKT131086 FUP131085:FUP131086 GEL131085:GEL131086 GOH131085:GOH131086 GYD131085:GYD131086 HHZ131085:HHZ131086 HRV131085:HRV131086 IBR131085:IBR131086 ILN131085:ILN131086 IVJ131085:IVJ131086 JFF131085:JFF131086 JPB131085:JPB131086 JYX131085:JYX131086 KIT131085:KIT131086 KSP131085:KSP131086 LCL131085:LCL131086 LMH131085:LMH131086 LWD131085:LWD131086 MFZ131085:MFZ131086 MPV131085:MPV131086 MZR131085:MZR131086 NJN131085:NJN131086 NTJ131085:NTJ131086 ODF131085:ODF131086 ONB131085:ONB131086 OWX131085:OWX131086 PGT131085:PGT131086 PQP131085:PQP131086 QAL131085:QAL131086 QKH131085:QKH131086 QUD131085:QUD131086 RDZ131085:RDZ131086 RNV131085:RNV131086 RXR131085:RXR131086 SHN131085:SHN131086 SRJ131085:SRJ131086 TBF131085:TBF131086 TLB131085:TLB131086 TUX131085:TUX131086 UET131085:UET131086 UOP131085:UOP131086 UYL131085:UYL131086 VIH131085:VIH131086 VSD131085:VSD131086 WBZ131085:WBZ131086 WLV131085:WLV131086 WVR131085:WVR131086 J196621:J196622 JF196621:JF196622 TB196621:TB196622 ACX196621:ACX196622 AMT196621:AMT196622 AWP196621:AWP196622 BGL196621:BGL196622 BQH196621:BQH196622 CAD196621:CAD196622 CJZ196621:CJZ196622 CTV196621:CTV196622 DDR196621:DDR196622 DNN196621:DNN196622 DXJ196621:DXJ196622 EHF196621:EHF196622 ERB196621:ERB196622 FAX196621:FAX196622 FKT196621:FKT196622 FUP196621:FUP196622 GEL196621:GEL196622 GOH196621:GOH196622 GYD196621:GYD196622 HHZ196621:HHZ196622 HRV196621:HRV196622 IBR196621:IBR196622 ILN196621:ILN196622 IVJ196621:IVJ196622 JFF196621:JFF196622 JPB196621:JPB196622 JYX196621:JYX196622 KIT196621:KIT196622 KSP196621:KSP196622 LCL196621:LCL196622 LMH196621:LMH196622 LWD196621:LWD196622 MFZ196621:MFZ196622 MPV196621:MPV196622 MZR196621:MZR196622 NJN196621:NJN196622 NTJ196621:NTJ196622 ODF196621:ODF196622 ONB196621:ONB196622 OWX196621:OWX196622 PGT196621:PGT196622 PQP196621:PQP196622 QAL196621:QAL196622 QKH196621:QKH196622 QUD196621:QUD196622 RDZ196621:RDZ196622 RNV196621:RNV196622 RXR196621:RXR196622 SHN196621:SHN196622 SRJ196621:SRJ196622 TBF196621:TBF196622 TLB196621:TLB196622 TUX196621:TUX196622 UET196621:UET196622 UOP196621:UOP196622 UYL196621:UYL196622 VIH196621:VIH196622 VSD196621:VSD196622 WBZ196621:WBZ196622 WLV196621:WLV196622 WVR196621:WVR196622 J262157:J262158 JF262157:JF262158 TB262157:TB262158 ACX262157:ACX262158 AMT262157:AMT262158 AWP262157:AWP262158 BGL262157:BGL262158 BQH262157:BQH262158 CAD262157:CAD262158 CJZ262157:CJZ262158 CTV262157:CTV262158 DDR262157:DDR262158 DNN262157:DNN262158 DXJ262157:DXJ262158 EHF262157:EHF262158 ERB262157:ERB262158 FAX262157:FAX262158 FKT262157:FKT262158 FUP262157:FUP262158 GEL262157:GEL262158 GOH262157:GOH262158 GYD262157:GYD262158 HHZ262157:HHZ262158 HRV262157:HRV262158 IBR262157:IBR262158 ILN262157:ILN262158 IVJ262157:IVJ262158 JFF262157:JFF262158 JPB262157:JPB262158 JYX262157:JYX262158 KIT262157:KIT262158 KSP262157:KSP262158 LCL262157:LCL262158 LMH262157:LMH262158 LWD262157:LWD262158 MFZ262157:MFZ262158 MPV262157:MPV262158 MZR262157:MZR262158 NJN262157:NJN262158 NTJ262157:NTJ262158 ODF262157:ODF262158 ONB262157:ONB262158 OWX262157:OWX262158 PGT262157:PGT262158 PQP262157:PQP262158 QAL262157:QAL262158 QKH262157:QKH262158 QUD262157:QUD262158 RDZ262157:RDZ262158 RNV262157:RNV262158 RXR262157:RXR262158 SHN262157:SHN262158 SRJ262157:SRJ262158 TBF262157:TBF262158 TLB262157:TLB262158 TUX262157:TUX262158 UET262157:UET262158 UOP262157:UOP262158 UYL262157:UYL262158 VIH262157:VIH262158 VSD262157:VSD262158 WBZ262157:WBZ262158 WLV262157:WLV262158 WVR262157:WVR262158 J327693:J327694 JF327693:JF327694 TB327693:TB327694 ACX327693:ACX327694 AMT327693:AMT327694 AWP327693:AWP327694 BGL327693:BGL327694 BQH327693:BQH327694 CAD327693:CAD327694 CJZ327693:CJZ327694 CTV327693:CTV327694 DDR327693:DDR327694 DNN327693:DNN327694 DXJ327693:DXJ327694 EHF327693:EHF327694 ERB327693:ERB327694 FAX327693:FAX327694 FKT327693:FKT327694 FUP327693:FUP327694 GEL327693:GEL327694 GOH327693:GOH327694 GYD327693:GYD327694 HHZ327693:HHZ327694 HRV327693:HRV327694 IBR327693:IBR327694 ILN327693:ILN327694 IVJ327693:IVJ327694 JFF327693:JFF327694 JPB327693:JPB327694 JYX327693:JYX327694 KIT327693:KIT327694 KSP327693:KSP327694 LCL327693:LCL327694 LMH327693:LMH327694 LWD327693:LWD327694 MFZ327693:MFZ327694 MPV327693:MPV327694 MZR327693:MZR327694 NJN327693:NJN327694 NTJ327693:NTJ327694 ODF327693:ODF327694 ONB327693:ONB327694 OWX327693:OWX327694 PGT327693:PGT327694 PQP327693:PQP327694 QAL327693:QAL327694 QKH327693:QKH327694 QUD327693:QUD327694 RDZ327693:RDZ327694 RNV327693:RNV327694 RXR327693:RXR327694 SHN327693:SHN327694 SRJ327693:SRJ327694 TBF327693:TBF327694 TLB327693:TLB327694 TUX327693:TUX327694 UET327693:UET327694 UOP327693:UOP327694 UYL327693:UYL327694 VIH327693:VIH327694 VSD327693:VSD327694 WBZ327693:WBZ327694 WLV327693:WLV327694 WVR327693:WVR327694 J393229:J393230 JF393229:JF393230 TB393229:TB393230 ACX393229:ACX393230 AMT393229:AMT393230 AWP393229:AWP393230 BGL393229:BGL393230 BQH393229:BQH393230 CAD393229:CAD393230 CJZ393229:CJZ393230 CTV393229:CTV393230 DDR393229:DDR393230 DNN393229:DNN393230 DXJ393229:DXJ393230 EHF393229:EHF393230 ERB393229:ERB393230 FAX393229:FAX393230 FKT393229:FKT393230 FUP393229:FUP393230 GEL393229:GEL393230 GOH393229:GOH393230 GYD393229:GYD393230 HHZ393229:HHZ393230 HRV393229:HRV393230 IBR393229:IBR393230 ILN393229:ILN393230 IVJ393229:IVJ393230 JFF393229:JFF393230 JPB393229:JPB393230 JYX393229:JYX393230 KIT393229:KIT393230 KSP393229:KSP393230 LCL393229:LCL393230 LMH393229:LMH393230 LWD393229:LWD393230 MFZ393229:MFZ393230 MPV393229:MPV393230 MZR393229:MZR393230 NJN393229:NJN393230 NTJ393229:NTJ393230 ODF393229:ODF393230 ONB393229:ONB393230 OWX393229:OWX393230 PGT393229:PGT393230 PQP393229:PQP393230 QAL393229:QAL393230 QKH393229:QKH393230 QUD393229:QUD393230 RDZ393229:RDZ393230 RNV393229:RNV393230 RXR393229:RXR393230 SHN393229:SHN393230 SRJ393229:SRJ393230 TBF393229:TBF393230 TLB393229:TLB393230 TUX393229:TUX393230 UET393229:UET393230 UOP393229:UOP393230 UYL393229:UYL393230 VIH393229:VIH393230 VSD393229:VSD393230 WBZ393229:WBZ393230 WLV393229:WLV393230 WVR393229:WVR393230 J458765:J458766 JF458765:JF458766 TB458765:TB458766 ACX458765:ACX458766 AMT458765:AMT458766 AWP458765:AWP458766 BGL458765:BGL458766 BQH458765:BQH458766 CAD458765:CAD458766 CJZ458765:CJZ458766 CTV458765:CTV458766 DDR458765:DDR458766 DNN458765:DNN458766 DXJ458765:DXJ458766 EHF458765:EHF458766 ERB458765:ERB458766 FAX458765:FAX458766 FKT458765:FKT458766 FUP458765:FUP458766 GEL458765:GEL458766 GOH458765:GOH458766 GYD458765:GYD458766 HHZ458765:HHZ458766 HRV458765:HRV458766 IBR458765:IBR458766 ILN458765:ILN458766 IVJ458765:IVJ458766 JFF458765:JFF458766 JPB458765:JPB458766 JYX458765:JYX458766 KIT458765:KIT458766 KSP458765:KSP458766 LCL458765:LCL458766 LMH458765:LMH458766 LWD458765:LWD458766 MFZ458765:MFZ458766 MPV458765:MPV458766 MZR458765:MZR458766 NJN458765:NJN458766 NTJ458765:NTJ458766 ODF458765:ODF458766 ONB458765:ONB458766 OWX458765:OWX458766 PGT458765:PGT458766 PQP458765:PQP458766 QAL458765:QAL458766 QKH458765:QKH458766 QUD458765:QUD458766 RDZ458765:RDZ458766 RNV458765:RNV458766 RXR458765:RXR458766 SHN458765:SHN458766 SRJ458765:SRJ458766 TBF458765:TBF458766 TLB458765:TLB458766 TUX458765:TUX458766 UET458765:UET458766 UOP458765:UOP458766 UYL458765:UYL458766 VIH458765:VIH458766 VSD458765:VSD458766 WBZ458765:WBZ458766 WLV458765:WLV458766 WVR458765:WVR458766 J524301:J524302 JF524301:JF524302 TB524301:TB524302 ACX524301:ACX524302 AMT524301:AMT524302 AWP524301:AWP524302 BGL524301:BGL524302 BQH524301:BQH524302 CAD524301:CAD524302 CJZ524301:CJZ524302 CTV524301:CTV524302 DDR524301:DDR524302 DNN524301:DNN524302 DXJ524301:DXJ524302 EHF524301:EHF524302 ERB524301:ERB524302 FAX524301:FAX524302 FKT524301:FKT524302 FUP524301:FUP524302 GEL524301:GEL524302 GOH524301:GOH524302 GYD524301:GYD524302 HHZ524301:HHZ524302 HRV524301:HRV524302 IBR524301:IBR524302 ILN524301:ILN524302 IVJ524301:IVJ524302 JFF524301:JFF524302 JPB524301:JPB524302 JYX524301:JYX524302 KIT524301:KIT524302 KSP524301:KSP524302 LCL524301:LCL524302 LMH524301:LMH524302 LWD524301:LWD524302 MFZ524301:MFZ524302 MPV524301:MPV524302 MZR524301:MZR524302 NJN524301:NJN524302 NTJ524301:NTJ524302 ODF524301:ODF524302 ONB524301:ONB524302 OWX524301:OWX524302 PGT524301:PGT524302 PQP524301:PQP524302 QAL524301:QAL524302 QKH524301:QKH524302 QUD524301:QUD524302 RDZ524301:RDZ524302 RNV524301:RNV524302 RXR524301:RXR524302 SHN524301:SHN524302 SRJ524301:SRJ524302 TBF524301:TBF524302 TLB524301:TLB524302 TUX524301:TUX524302 UET524301:UET524302 UOP524301:UOP524302 UYL524301:UYL524302 VIH524301:VIH524302 VSD524301:VSD524302 WBZ524301:WBZ524302 WLV524301:WLV524302 WVR524301:WVR524302 J589837:J589838 JF589837:JF589838 TB589837:TB589838 ACX589837:ACX589838 AMT589837:AMT589838 AWP589837:AWP589838 BGL589837:BGL589838 BQH589837:BQH589838 CAD589837:CAD589838 CJZ589837:CJZ589838 CTV589837:CTV589838 DDR589837:DDR589838 DNN589837:DNN589838 DXJ589837:DXJ589838 EHF589837:EHF589838 ERB589837:ERB589838 FAX589837:FAX589838 FKT589837:FKT589838 FUP589837:FUP589838 GEL589837:GEL589838 GOH589837:GOH589838 GYD589837:GYD589838 HHZ589837:HHZ589838 HRV589837:HRV589838 IBR589837:IBR589838 ILN589837:ILN589838 IVJ589837:IVJ589838 JFF589837:JFF589838 JPB589837:JPB589838 JYX589837:JYX589838 KIT589837:KIT589838 KSP589837:KSP589838 LCL589837:LCL589838 LMH589837:LMH589838 LWD589837:LWD589838 MFZ589837:MFZ589838 MPV589837:MPV589838 MZR589837:MZR589838 NJN589837:NJN589838 NTJ589837:NTJ589838 ODF589837:ODF589838 ONB589837:ONB589838 OWX589837:OWX589838 PGT589837:PGT589838 PQP589837:PQP589838 QAL589837:QAL589838 QKH589837:QKH589838 QUD589837:QUD589838 RDZ589837:RDZ589838 RNV589837:RNV589838 RXR589837:RXR589838 SHN589837:SHN589838 SRJ589837:SRJ589838 TBF589837:TBF589838 TLB589837:TLB589838 TUX589837:TUX589838 UET589837:UET589838 UOP589837:UOP589838 UYL589837:UYL589838 VIH589837:VIH589838 VSD589837:VSD589838 WBZ589837:WBZ589838 WLV589837:WLV589838 WVR589837:WVR589838 J655373:J655374 JF655373:JF655374 TB655373:TB655374 ACX655373:ACX655374 AMT655373:AMT655374 AWP655373:AWP655374 BGL655373:BGL655374 BQH655373:BQH655374 CAD655373:CAD655374 CJZ655373:CJZ655374 CTV655373:CTV655374 DDR655373:DDR655374 DNN655373:DNN655374 DXJ655373:DXJ655374 EHF655373:EHF655374 ERB655373:ERB655374 FAX655373:FAX655374 FKT655373:FKT655374 FUP655373:FUP655374 GEL655373:GEL655374 GOH655373:GOH655374 GYD655373:GYD655374 HHZ655373:HHZ655374 HRV655373:HRV655374 IBR655373:IBR655374 ILN655373:ILN655374 IVJ655373:IVJ655374 JFF655373:JFF655374 JPB655373:JPB655374 JYX655373:JYX655374 KIT655373:KIT655374 KSP655373:KSP655374 LCL655373:LCL655374 LMH655373:LMH655374 LWD655373:LWD655374 MFZ655373:MFZ655374 MPV655373:MPV655374 MZR655373:MZR655374 NJN655373:NJN655374 NTJ655373:NTJ655374 ODF655373:ODF655374 ONB655373:ONB655374 OWX655373:OWX655374 PGT655373:PGT655374 PQP655373:PQP655374 QAL655373:QAL655374 QKH655373:QKH655374 QUD655373:QUD655374 RDZ655373:RDZ655374 RNV655373:RNV655374 RXR655373:RXR655374 SHN655373:SHN655374 SRJ655373:SRJ655374 TBF655373:TBF655374 TLB655373:TLB655374 TUX655373:TUX655374 UET655373:UET655374 UOP655373:UOP655374 UYL655373:UYL655374 VIH655373:VIH655374 VSD655373:VSD655374 WBZ655373:WBZ655374 WLV655373:WLV655374 WVR655373:WVR655374 J720909:J720910 JF720909:JF720910 TB720909:TB720910 ACX720909:ACX720910 AMT720909:AMT720910 AWP720909:AWP720910 BGL720909:BGL720910 BQH720909:BQH720910 CAD720909:CAD720910 CJZ720909:CJZ720910 CTV720909:CTV720910 DDR720909:DDR720910 DNN720909:DNN720910 DXJ720909:DXJ720910 EHF720909:EHF720910 ERB720909:ERB720910 FAX720909:FAX720910 FKT720909:FKT720910 FUP720909:FUP720910 GEL720909:GEL720910 GOH720909:GOH720910 GYD720909:GYD720910 HHZ720909:HHZ720910 HRV720909:HRV720910 IBR720909:IBR720910 ILN720909:ILN720910 IVJ720909:IVJ720910 JFF720909:JFF720910 JPB720909:JPB720910 JYX720909:JYX720910 KIT720909:KIT720910 KSP720909:KSP720910 LCL720909:LCL720910 LMH720909:LMH720910 LWD720909:LWD720910 MFZ720909:MFZ720910 MPV720909:MPV720910 MZR720909:MZR720910 NJN720909:NJN720910 NTJ720909:NTJ720910 ODF720909:ODF720910 ONB720909:ONB720910 OWX720909:OWX720910 PGT720909:PGT720910 PQP720909:PQP720910 QAL720909:QAL720910 QKH720909:QKH720910 QUD720909:QUD720910 RDZ720909:RDZ720910 RNV720909:RNV720910 RXR720909:RXR720910 SHN720909:SHN720910 SRJ720909:SRJ720910 TBF720909:TBF720910 TLB720909:TLB720910 TUX720909:TUX720910 UET720909:UET720910 UOP720909:UOP720910 UYL720909:UYL720910 VIH720909:VIH720910 VSD720909:VSD720910 WBZ720909:WBZ720910 WLV720909:WLV720910 WVR720909:WVR720910 J786445:J786446 JF786445:JF786446 TB786445:TB786446 ACX786445:ACX786446 AMT786445:AMT786446 AWP786445:AWP786446 BGL786445:BGL786446 BQH786445:BQH786446 CAD786445:CAD786446 CJZ786445:CJZ786446 CTV786445:CTV786446 DDR786445:DDR786446 DNN786445:DNN786446 DXJ786445:DXJ786446 EHF786445:EHF786446 ERB786445:ERB786446 FAX786445:FAX786446 FKT786445:FKT786446 FUP786445:FUP786446 GEL786445:GEL786446 GOH786445:GOH786446 GYD786445:GYD786446 HHZ786445:HHZ786446 HRV786445:HRV786446 IBR786445:IBR786446 ILN786445:ILN786446 IVJ786445:IVJ786446 JFF786445:JFF786446 JPB786445:JPB786446 JYX786445:JYX786446 KIT786445:KIT786446 KSP786445:KSP786446 LCL786445:LCL786446 LMH786445:LMH786446 LWD786445:LWD786446 MFZ786445:MFZ786446 MPV786445:MPV786446 MZR786445:MZR786446 NJN786445:NJN786446 NTJ786445:NTJ786446 ODF786445:ODF786446 ONB786445:ONB786446 OWX786445:OWX786446 PGT786445:PGT786446 PQP786445:PQP786446 QAL786445:QAL786446 QKH786445:QKH786446 QUD786445:QUD786446 RDZ786445:RDZ786446 RNV786445:RNV786446 RXR786445:RXR786446 SHN786445:SHN786446 SRJ786445:SRJ786446 TBF786445:TBF786446 TLB786445:TLB786446 TUX786445:TUX786446 UET786445:UET786446 UOP786445:UOP786446 UYL786445:UYL786446 VIH786445:VIH786446 VSD786445:VSD786446 WBZ786445:WBZ786446 WLV786445:WLV786446 WVR786445:WVR786446 J851981:J851982 JF851981:JF851982 TB851981:TB851982 ACX851981:ACX851982 AMT851981:AMT851982 AWP851981:AWP851982 BGL851981:BGL851982 BQH851981:BQH851982 CAD851981:CAD851982 CJZ851981:CJZ851982 CTV851981:CTV851982 DDR851981:DDR851982 DNN851981:DNN851982 DXJ851981:DXJ851982 EHF851981:EHF851982 ERB851981:ERB851982 FAX851981:FAX851982 FKT851981:FKT851982 FUP851981:FUP851982 GEL851981:GEL851982 GOH851981:GOH851982 GYD851981:GYD851982 HHZ851981:HHZ851982 HRV851981:HRV851982 IBR851981:IBR851982 ILN851981:ILN851982 IVJ851981:IVJ851982 JFF851981:JFF851982 JPB851981:JPB851982 JYX851981:JYX851982 KIT851981:KIT851982 KSP851981:KSP851982 LCL851981:LCL851982 LMH851981:LMH851982 LWD851981:LWD851982 MFZ851981:MFZ851982 MPV851981:MPV851982 MZR851981:MZR851982 NJN851981:NJN851982 NTJ851981:NTJ851982 ODF851981:ODF851982 ONB851981:ONB851982 OWX851981:OWX851982 PGT851981:PGT851982 PQP851981:PQP851982 QAL851981:QAL851982 QKH851981:QKH851982 QUD851981:QUD851982 RDZ851981:RDZ851982 RNV851981:RNV851982 RXR851981:RXR851982 SHN851981:SHN851982 SRJ851981:SRJ851982 TBF851981:TBF851982 TLB851981:TLB851982 TUX851981:TUX851982 UET851981:UET851982 UOP851981:UOP851982 UYL851981:UYL851982 VIH851981:VIH851982 VSD851981:VSD851982 WBZ851981:WBZ851982 WLV851981:WLV851982 WVR851981:WVR851982 J917517:J917518 JF917517:JF917518 TB917517:TB917518 ACX917517:ACX917518 AMT917517:AMT917518 AWP917517:AWP917518 BGL917517:BGL917518 BQH917517:BQH917518 CAD917517:CAD917518 CJZ917517:CJZ917518 CTV917517:CTV917518 DDR917517:DDR917518 DNN917517:DNN917518 DXJ917517:DXJ917518 EHF917517:EHF917518 ERB917517:ERB917518 FAX917517:FAX917518 FKT917517:FKT917518 FUP917517:FUP917518 GEL917517:GEL917518 GOH917517:GOH917518 GYD917517:GYD917518 HHZ917517:HHZ917518 HRV917517:HRV917518 IBR917517:IBR917518 ILN917517:ILN917518 IVJ917517:IVJ917518 JFF917517:JFF917518 JPB917517:JPB917518 JYX917517:JYX917518 KIT917517:KIT917518 KSP917517:KSP917518 LCL917517:LCL917518 LMH917517:LMH917518 LWD917517:LWD917518 MFZ917517:MFZ917518 MPV917517:MPV917518 MZR917517:MZR917518 NJN917517:NJN917518 NTJ917517:NTJ917518 ODF917517:ODF917518 ONB917517:ONB917518 OWX917517:OWX917518 PGT917517:PGT917518 PQP917517:PQP917518 QAL917517:QAL917518 QKH917517:QKH917518 QUD917517:QUD917518 RDZ917517:RDZ917518 RNV917517:RNV917518 RXR917517:RXR917518 SHN917517:SHN917518 SRJ917517:SRJ917518 TBF917517:TBF917518 TLB917517:TLB917518 TUX917517:TUX917518 UET917517:UET917518 UOP917517:UOP917518 UYL917517:UYL917518 VIH917517:VIH917518 VSD917517:VSD917518 WBZ917517:WBZ917518 WLV917517:WLV917518 WVR917517:WVR917518 J983053:J983054 JF983053:JF983054 TB983053:TB983054 ACX983053:ACX983054 AMT983053:AMT983054 AWP983053:AWP983054 BGL983053:BGL983054 BQH983053:BQH983054 CAD983053:CAD983054 CJZ983053:CJZ983054 CTV983053:CTV983054 DDR983053:DDR983054 DNN983053:DNN983054 DXJ983053:DXJ983054 EHF983053:EHF983054 ERB983053:ERB983054 FAX983053:FAX983054 FKT983053:FKT983054 FUP983053:FUP983054 GEL983053:GEL983054 GOH983053:GOH983054 GYD983053:GYD983054 HHZ983053:HHZ983054 HRV983053:HRV983054 IBR983053:IBR983054 ILN983053:ILN983054 IVJ983053:IVJ983054 JFF983053:JFF983054 JPB983053:JPB983054 JYX983053:JYX983054 KIT983053:KIT983054 KSP983053:KSP983054 LCL983053:LCL983054 LMH983053:LMH983054 LWD983053:LWD983054 MFZ983053:MFZ983054 MPV983053:MPV983054 MZR983053:MZR983054 NJN983053:NJN983054 NTJ983053:NTJ983054 ODF983053:ODF983054 ONB983053:ONB983054 OWX983053:OWX983054 PGT983053:PGT983054 PQP983053:PQP983054 QAL983053:QAL983054 QKH983053:QKH983054 QUD983053:QUD983054 RDZ983053:RDZ983054 RNV983053:RNV983054 RXR983053:RXR983054 SHN983053:SHN983054 SRJ983053:SRJ983054 TBF983053:TBF983054 TLB983053:TLB983054 TUX983053:TUX983054 UET983053:UET983054 UOP983053:UOP983054 UYL983053:UYL983054 VIH983053:VIH983054 VSD983053:VSD983054 WBZ983053:WBZ983054 WLV983053:WLV983054 WVR983053:WVR983054" xr:uid="{9B37E559-72BD-41A2-B16C-21531F2A0084}"/>
  </dataValidations>
  <pageMargins left="0.2" right="0.2" top="0.75" bottom="0.75" header="0.3" footer="0.3"/>
  <pageSetup paperSize="9" scale="57"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D6DE-75FD-4503-81D0-769834A31CBB}">
  <dimension ref="B2:Q37"/>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1.375" style="3"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626</v>
      </c>
      <c r="G2" s="4" t="s">
        <v>2</v>
      </c>
      <c r="H2" s="5"/>
      <c r="I2" s="6"/>
      <c r="J2" s="7">
        <f>SUM(H:H)</f>
        <v>79340</v>
      </c>
      <c r="L2" s="99"/>
    </row>
    <row r="3" spans="2:17" ht="20.100000000000001" customHeight="1">
      <c r="B3" s="1" t="s">
        <v>3</v>
      </c>
      <c r="C3" s="1"/>
      <c r="D3" s="1"/>
      <c r="E3" s="13" t="s">
        <v>149</v>
      </c>
    </row>
    <row r="4" spans="2:17" ht="20.100000000000001" customHeight="1">
      <c r="B4" s="1" t="s">
        <v>5</v>
      </c>
      <c r="C4" s="1"/>
      <c r="D4" s="1"/>
      <c r="E4" s="13" t="s">
        <v>2512</v>
      </c>
      <c r="L4" s="99"/>
    </row>
    <row r="5" spans="2:17" ht="20.100000000000001" customHeight="1">
      <c r="B5" s="1" t="s">
        <v>6</v>
      </c>
      <c r="C5" s="1"/>
      <c r="D5" s="1"/>
      <c r="E5" s="14">
        <v>42178</v>
      </c>
    </row>
    <row r="6" spans="2:17" ht="20.100000000000001" customHeight="1">
      <c r="B6" s="1" t="s">
        <v>7</v>
      </c>
      <c r="C6" s="1"/>
      <c r="D6" s="1"/>
      <c r="E6" s="14">
        <v>42178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2</v>
      </c>
      <c r="C9" s="15" t="s">
        <v>252</v>
      </c>
      <c r="D9" s="15" t="s">
        <v>252</v>
      </c>
      <c r="E9" s="16" t="s">
        <v>2513</v>
      </c>
      <c r="F9" s="16">
        <v>2</v>
      </c>
      <c r="G9" s="16">
        <v>750</v>
      </c>
      <c r="H9" s="150">
        <f t="shared" ref="H9:H25" si="0">F9*G9</f>
        <v>1500</v>
      </c>
      <c r="I9" s="17"/>
      <c r="J9" s="866" t="s">
        <v>2514</v>
      </c>
      <c r="K9" s="867" t="s">
        <v>212</v>
      </c>
      <c r="L9" s="16"/>
      <c r="M9" s="18">
        <v>42165</v>
      </c>
      <c r="N9" s="15"/>
      <c r="O9" s="75">
        <v>42173</v>
      </c>
      <c r="P9" s="69"/>
      <c r="Q9" s="70">
        <v>42173</v>
      </c>
    </row>
    <row r="10" spans="2:17" s="8" customFormat="1" ht="19.7" customHeight="1">
      <c r="B10" s="15">
        <v>2</v>
      </c>
      <c r="C10" s="15" t="s">
        <v>252</v>
      </c>
      <c r="D10" s="15" t="s">
        <v>252</v>
      </c>
      <c r="E10" s="16" t="s">
        <v>2515</v>
      </c>
      <c r="F10" s="16">
        <v>2</v>
      </c>
      <c r="G10" s="16">
        <v>1100</v>
      </c>
      <c r="H10" s="150">
        <f t="shared" si="0"/>
        <v>2200</v>
      </c>
      <c r="I10" s="17"/>
      <c r="J10" s="868"/>
      <c r="K10" s="869"/>
      <c r="L10" s="16"/>
      <c r="M10" s="18">
        <v>42165</v>
      </c>
      <c r="N10" s="15"/>
      <c r="O10" s="75">
        <v>42173</v>
      </c>
      <c r="P10" s="69"/>
      <c r="Q10" s="70">
        <v>42173</v>
      </c>
    </row>
    <row r="11" spans="2:17" s="8" customFormat="1" ht="19.7" customHeight="1">
      <c r="B11" s="15">
        <v>2</v>
      </c>
      <c r="C11" s="15" t="s">
        <v>252</v>
      </c>
      <c r="D11" s="15" t="s">
        <v>252</v>
      </c>
      <c r="E11" s="16" t="s">
        <v>2516</v>
      </c>
      <c r="F11" s="16">
        <v>1</v>
      </c>
      <c r="G11" s="16">
        <v>1300</v>
      </c>
      <c r="H11" s="150">
        <f t="shared" si="0"/>
        <v>1300</v>
      </c>
      <c r="I11" s="17"/>
      <c r="J11" s="868"/>
      <c r="K11" s="869"/>
      <c r="L11" s="16"/>
      <c r="M11" s="18">
        <v>42165</v>
      </c>
      <c r="N11" s="15"/>
      <c r="O11" s="75">
        <v>42173</v>
      </c>
      <c r="P11" s="69"/>
      <c r="Q11" s="70">
        <v>42173</v>
      </c>
    </row>
    <row r="12" spans="2:17" s="8" customFormat="1" ht="19.7" customHeight="1">
      <c r="B12" s="15">
        <v>2</v>
      </c>
      <c r="C12" s="15" t="s">
        <v>252</v>
      </c>
      <c r="D12" s="15" t="s">
        <v>252</v>
      </c>
      <c r="E12" s="16" t="s">
        <v>2517</v>
      </c>
      <c r="F12" s="16">
        <v>1</v>
      </c>
      <c r="G12" s="16">
        <v>1200</v>
      </c>
      <c r="H12" s="150">
        <f t="shared" si="0"/>
        <v>1200</v>
      </c>
      <c r="I12" s="17"/>
      <c r="J12" s="868"/>
      <c r="K12" s="869"/>
      <c r="L12" s="16"/>
      <c r="M12" s="18">
        <v>42165</v>
      </c>
      <c r="N12" s="15"/>
      <c r="O12" s="75">
        <v>42173</v>
      </c>
      <c r="P12" s="69"/>
      <c r="Q12" s="70">
        <v>42173</v>
      </c>
    </row>
    <row r="13" spans="2:17" s="8" customFormat="1" ht="19.7" customHeight="1">
      <c r="B13" s="15">
        <v>2</v>
      </c>
      <c r="C13" s="15" t="s">
        <v>252</v>
      </c>
      <c r="D13" s="15" t="s">
        <v>252</v>
      </c>
      <c r="E13" s="16" t="s">
        <v>254</v>
      </c>
      <c r="F13" s="16">
        <v>1</v>
      </c>
      <c r="G13" s="16">
        <v>1000</v>
      </c>
      <c r="H13" s="150">
        <f t="shared" si="0"/>
        <v>1000</v>
      </c>
      <c r="I13" s="17"/>
      <c r="J13" s="870"/>
      <c r="K13" s="871"/>
      <c r="L13" s="16"/>
      <c r="M13" s="18">
        <v>42165</v>
      </c>
      <c r="N13" s="15"/>
      <c r="O13" s="75">
        <v>42173</v>
      </c>
      <c r="P13" s="69"/>
      <c r="Q13" s="70"/>
    </row>
    <row r="14" spans="2:17" s="8" customFormat="1" ht="19.7" customHeight="1">
      <c r="B14" s="15"/>
      <c r="C14" s="15"/>
      <c r="D14" s="15"/>
      <c r="E14" s="16"/>
      <c r="F14" s="16"/>
      <c r="G14" s="16"/>
      <c r="H14" s="150">
        <f t="shared" si="0"/>
        <v>0</v>
      </c>
      <c r="I14" s="17"/>
      <c r="J14" s="16"/>
      <c r="K14" s="16"/>
      <c r="L14" s="16"/>
      <c r="M14" s="18"/>
      <c r="N14" s="15"/>
      <c r="O14" s="16"/>
      <c r="P14" s="69"/>
      <c r="Q14" s="70"/>
    </row>
    <row r="15" spans="2:17" ht="19.7" customHeight="1">
      <c r="B15" s="15">
        <v>1</v>
      </c>
      <c r="C15" s="83" t="s">
        <v>165</v>
      </c>
      <c r="D15" s="83" t="s">
        <v>165</v>
      </c>
      <c r="E15" s="84" t="s">
        <v>2518</v>
      </c>
      <c r="F15" s="85">
        <v>2</v>
      </c>
      <c r="G15" s="86">
        <v>2100</v>
      </c>
      <c r="H15" s="216">
        <f t="shared" si="0"/>
        <v>4200</v>
      </c>
      <c r="I15" s="506"/>
      <c r="J15" s="872" t="s">
        <v>2519</v>
      </c>
      <c r="K15" s="16"/>
      <c r="L15" s="16" t="s">
        <v>2520</v>
      </c>
      <c r="M15" s="18">
        <v>42164</v>
      </c>
      <c r="N15" s="15"/>
      <c r="O15" s="75">
        <v>42174</v>
      </c>
      <c r="P15" s="18"/>
      <c r="Q15" s="70" t="s">
        <v>2521</v>
      </c>
    </row>
    <row r="16" spans="2:17" ht="19.7" customHeight="1">
      <c r="B16" s="15">
        <v>1</v>
      </c>
      <c r="C16" s="83" t="s">
        <v>165</v>
      </c>
      <c r="D16" s="83" t="s">
        <v>165</v>
      </c>
      <c r="E16" s="89" t="s">
        <v>2522</v>
      </c>
      <c r="F16" s="85">
        <v>1</v>
      </c>
      <c r="G16" s="873">
        <v>4900</v>
      </c>
      <c r="H16" s="216">
        <f t="shared" si="0"/>
        <v>4900</v>
      </c>
      <c r="I16" s="506"/>
      <c r="J16" s="872" t="s">
        <v>2523</v>
      </c>
      <c r="K16" s="16"/>
      <c r="L16" s="16"/>
      <c r="M16" s="18">
        <v>42164</v>
      </c>
      <c r="N16" s="15"/>
      <c r="O16" s="75">
        <v>42174</v>
      </c>
      <c r="P16" s="18"/>
      <c r="Q16" s="70" t="s">
        <v>2521</v>
      </c>
    </row>
    <row r="17" spans="2:17" ht="19.7" customHeight="1">
      <c r="B17" s="15">
        <v>1</v>
      </c>
      <c r="C17" s="83" t="s">
        <v>165</v>
      </c>
      <c r="D17" s="83" t="s">
        <v>165</v>
      </c>
      <c r="E17" s="89" t="s">
        <v>2524</v>
      </c>
      <c r="F17" s="215">
        <v>1</v>
      </c>
      <c r="G17" s="873">
        <v>4900</v>
      </c>
      <c r="H17" s="216">
        <f t="shared" si="0"/>
        <v>4900</v>
      </c>
      <c r="I17" s="874"/>
      <c r="J17" s="872" t="s">
        <v>2523</v>
      </c>
      <c r="K17" s="16"/>
      <c r="L17" s="16"/>
      <c r="M17" s="18">
        <v>42164</v>
      </c>
      <c r="N17" s="15"/>
      <c r="O17" s="75">
        <v>42174</v>
      </c>
      <c r="P17" s="18"/>
      <c r="Q17" s="70" t="s">
        <v>2521</v>
      </c>
    </row>
    <row r="18" spans="2:17" ht="19.7" customHeight="1">
      <c r="B18" s="15">
        <v>1</v>
      </c>
      <c r="C18" s="15" t="s">
        <v>58</v>
      </c>
      <c r="D18" s="15" t="s">
        <v>58</v>
      </c>
      <c r="E18" s="73" t="s">
        <v>2525</v>
      </c>
      <c r="F18" s="16">
        <v>2</v>
      </c>
      <c r="G18" s="74">
        <v>780</v>
      </c>
      <c r="H18" s="23">
        <f t="shared" si="0"/>
        <v>1560</v>
      </c>
      <c r="I18" s="17"/>
      <c r="J18" s="36" t="s">
        <v>72</v>
      </c>
      <c r="K18" s="16"/>
      <c r="L18" s="16"/>
      <c r="M18" s="18">
        <v>42165</v>
      </c>
      <c r="N18" s="15"/>
      <c r="O18" s="75">
        <v>42166</v>
      </c>
      <c r="P18" s="18"/>
      <c r="Q18" s="70">
        <v>42166</v>
      </c>
    </row>
    <row r="19" spans="2:17" ht="19.7" customHeight="1">
      <c r="B19" s="15">
        <v>1</v>
      </c>
      <c r="C19" s="15" t="s">
        <v>58</v>
      </c>
      <c r="D19" s="15" t="s">
        <v>58</v>
      </c>
      <c r="E19" s="73" t="s">
        <v>2281</v>
      </c>
      <c r="F19" s="16">
        <v>10</v>
      </c>
      <c r="G19" s="74">
        <v>270</v>
      </c>
      <c r="H19" s="23">
        <f t="shared" si="0"/>
        <v>2700</v>
      </c>
      <c r="I19" s="17"/>
      <c r="J19" s="36" t="s">
        <v>2526</v>
      </c>
      <c r="K19" s="16"/>
      <c r="L19" s="16"/>
      <c r="M19" s="18">
        <v>42165</v>
      </c>
      <c r="N19" s="15"/>
      <c r="O19" s="75">
        <v>42166</v>
      </c>
      <c r="P19" s="18"/>
      <c r="Q19" s="70">
        <v>42166</v>
      </c>
    </row>
    <row r="20" spans="2:17" ht="19.7" customHeight="1">
      <c r="B20" s="15">
        <v>1</v>
      </c>
      <c r="C20" s="15" t="s">
        <v>58</v>
      </c>
      <c r="D20" s="15" t="s">
        <v>58</v>
      </c>
      <c r="E20" s="73" t="s">
        <v>2527</v>
      </c>
      <c r="F20" s="16">
        <v>4</v>
      </c>
      <c r="G20" s="74">
        <v>95</v>
      </c>
      <c r="H20" s="23">
        <f t="shared" si="0"/>
        <v>380</v>
      </c>
      <c r="I20" s="17"/>
      <c r="J20" s="36" t="s">
        <v>2528</v>
      </c>
      <c r="K20" s="16"/>
      <c r="L20" s="16"/>
      <c r="M20" s="18">
        <v>42165</v>
      </c>
      <c r="N20" s="15"/>
      <c r="O20" s="75">
        <v>42166</v>
      </c>
      <c r="P20" s="18"/>
      <c r="Q20" s="70">
        <v>42166</v>
      </c>
    </row>
    <row r="21" spans="2:17" ht="19.7" customHeight="1">
      <c r="B21" s="15">
        <v>1</v>
      </c>
      <c r="C21" s="15" t="s">
        <v>58</v>
      </c>
      <c r="D21" s="15" t="s">
        <v>58</v>
      </c>
      <c r="E21" s="73" t="s">
        <v>2529</v>
      </c>
      <c r="F21" s="16">
        <v>4</v>
      </c>
      <c r="G21" s="74">
        <v>100</v>
      </c>
      <c r="H21" s="23">
        <f t="shared" si="0"/>
        <v>400</v>
      </c>
      <c r="I21" s="17"/>
      <c r="J21" s="36" t="s">
        <v>2530</v>
      </c>
      <c r="K21" s="16"/>
      <c r="L21" s="16"/>
      <c r="M21" s="18">
        <v>42165</v>
      </c>
      <c r="N21" s="15"/>
      <c r="O21" s="75">
        <v>42166</v>
      </c>
      <c r="P21" s="18"/>
      <c r="Q21" s="70">
        <v>42166</v>
      </c>
    </row>
    <row r="22" spans="2:17" ht="19.7" customHeight="1">
      <c r="B22" s="15"/>
      <c r="C22" s="15"/>
      <c r="D22" s="15"/>
      <c r="E22" s="73"/>
      <c r="F22" s="26"/>
      <c r="G22" s="74"/>
      <c r="H22" s="23"/>
      <c r="I22" s="17"/>
      <c r="J22" s="875"/>
      <c r="K22" s="16"/>
      <c r="L22" s="16"/>
      <c r="M22" s="18"/>
      <c r="N22" s="15"/>
      <c r="O22" s="16"/>
      <c r="P22" s="18"/>
      <c r="Q22" s="70"/>
    </row>
    <row r="23" spans="2:17" ht="31.5">
      <c r="B23" s="15">
        <v>1</v>
      </c>
      <c r="C23" s="83" t="s">
        <v>165</v>
      </c>
      <c r="D23" s="83" t="s">
        <v>165</v>
      </c>
      <c r="E23" s="84" t="s">
        <v>2531</v>
      </c>
      <c r="F23" s="85">
        <v>1</v>
      </c>
      <c r="G23" s="86">
        <v>3100</v>
      </c>
      <c r="H23" s="87">
        <f t="shared" si="0"/>
        <v>3100</v>
      </c>
      <c r="I23" s="506"/>
      <c r="J23" s="876" t="s">
        <v>2532</v>
      </c>
      <c r="K23" s="16"/>
      <c r="L23" s="16"/>
      <c r="M23" s="18">
        <v>42165</v>
      </c>
      <c r="N23" s="15"/>
      <c r="O23" s="75">
        <v>42174</v>
      </c>
      <c r="P23" s="18"/>
      <c r="Q23" s="70" t="s">
        <v>2521</v>
      </c>
    </row>
    <row r="24" spans="2:17" ht="19.7" customHeight="1">
      <c r="B24" s="15">
        <v>1</v>
      </c>
      <c r="C24" s="83" t="s">
        <v>165</v>
      </c>
      <c r="D24" s="83" t="s">
        <v>165</v>
      </c>
      <c r="E24" s="89" t="s">
        <v>2533</v>
      </c>
      <c r="F24" s="85">
        <v>1</v>
      </c>
      <c r="G24" s="86">
        <v>2300</v>
      </c>
      <c r="H24" s="87">
        <f t="shared" si="0"/>
        <v>2300</v>
      </c>
      <c r="I24" s="506"/>
      <c r="J24" s="877" t="s">
        <v>2534</v>
      </c>
      <c r="K24" s="184"/>
      <c r="L24" s="16"/>
      <c r="M24" s="18">
        <v>42163</v>
      </c>
      <c r="N24" s="15"/>
      <c r="O24" s="75">
        <v>42174</v>
      </c>
      <c r="P24" s="18"/>
      <c r="Q24" s="70" t="s">
        <v>2521</v>
      </c>
    </row>
    <row r="25" spans="2:17" ht="19.7" customHeight="1">
      <c r="B25" s="15">
        <v>1</v>
      </c>
      <c r="C25" s="83" t="s">
        <v>165</v>
      </c>
      <c r="D25" s="83" t="s">
        <v>165</v>
      </c>
      <c r="E25" s="89" t="s">
        <v>2535</v>
      </c>
      <c r="F25" s="85">
        <v>1</v>
      </c>
      <c r="G25" s="86">
        <v>1600</v>
      </c>
      <c r="H25" s="87">
        <f t="shared" si="0"/>
        <v>1600</v>
      </c>
      <c r="I25" s="506"/>
      <c r="J25" s="878" t="s">
        <v>885</v>
      </c>
      <c r="K25" s="184"/>
      <c r="L25" s="16"/>
      <c r="M25" s="18">
        <v>42166</v>
      </c>
      <c r="N25" s="15"/>
      <c r="O25" s="75">
        <v>42174</v>
      </c>
      <c r="P25" s="18"/>
      <c r="Q25" s="70" t="s">
        <v>2521</v>
      </c>
    </row>
    <row r="26" spans="2:17" ht="19.7" customHeight="1">
      <c r="B26" s="879"/>
      <c r="C26" s="15"/>
      <c r="D26" s="15"/>
      <c r="E26" s="36"/>
      <c r="F26" s="16"/>
      <c r="G26" s="74"/>
      <c r="H26" s="23"/>
      <c r="I26" s="17"/>
      <c r="J26" s="880"/>
      <c r="K26" s="184"/>
      <c r="L26" s="16"/>
      <c r="M26" s="18"/>
      <c r="N26" s="15"/>
      <c r="O26" s="16"/>
      <c r="P26" s="18"/>
      <c r="Q26" s="70"/>
    </row>
    <row r="27" spans="2:17" ht="19.7" customHeight="1">
      <c r="B27" s="15">
        <v>1</v>
      </c>
      <c r="C27" s="83" t="s">
        <v>165</v>
      </c>
      <c r="D27" s="83" t="s">
        <v>165</v>
      </c>
      <c r="E27" s="89" t="s">
        <v>2536</v>
      </c>
      <c r="F27" s="85">
        <v>1</v>
      </c>
      <c r="G27" s="873">
        <v>2100</v>
      </c>
      <c r="H27" s="216">
        <f t="shared" ref="H27:H34" si="1">F27*G27</f>
        <v>2100</v>
      </c>
      <c r="I27" s="506"/>
      <c r="J27" s="872" t="s">
        <v>2519</v>
      </c>
      <c r="K27" s="16" t="s">
        <v>2537</v>
      </c>
      <c r="L27" s="866" t="s">
        <v>2538</v>
      </c>
      <c r="M27" s="18">
        <v>42114</v>
      </c>
      <c r="N27" s="15"/>
      <c r="O27" s="75">
        <v>42125</v>
      </c>
      <c r="P27" s="18"/>
      <c r="Q27" s="75" t="s">
        <v>2539</v>
      </c>
    </row>
    <row r="28" spans="2:17" ht="19.7" customHeight="1">
      <c r="B28" s="15">
        <v>1</v>
      </c>
      <c r="C28" s="83" t="s">
        <v>165</v>
      </c>
      <c r="D28" s="83" t="s">
        <v>165</v>
      </c>
      <c r="E28" s="89" t="s">
        <v>2540</v>
      </c>
      <c r="F28" s="85">
        <v>1</v>
      </c>
      <c r="G28" s="873">
        <v>2100</v>
      </c>
      <c r="H28" s="216">
        <f t="shared" si="1"/>
        <v>2100</v>
      </c>
      <c r="I28" s="506"/>
      <c r="J28" s="872" t="s">
        <v>2519</v>
      </c>
      <c r="K28" s="16" t="s">
        <v>2537</v>
      </c>
      <c r="L28" s="868"/>
      <c r="M28" s="18">
        <v>42114</v>
      </c>
      <c r="N28" s="15"/>
      <c r="O28" s="75">
        <v>42125</v>
      </c>
      <c r="P28" s="18"/>
      <c r="Q28" s="75" t="s">
        <v>2539</v>
      </c>
    </row>
    <row r="29" spans="2:17" ht="19.7" customHeight="1">
      <c r="B29" s="15">
        <v>1</v>
      </c>
      <c r="C29" s="83" t="s">
        <v>165</v>
      </c>
      <c r="D29" s="83" t="s">
        <v>165</v>
      </c>
      <c r="E29" s="89" t="s">
        <v>2522</v>
      </c>
      <c r="F29" s="85">
        <v>1</v>
      </c>
      <c r="G29" s="873">
        <v>4900</v>
      </c>
      <c r="H29" s="216">
        <f t="shared" si="1"/>
        <v>4900</v>
      </c>
      <c r="I29" s="506"/>
      <c r="J29" s="872" t="s">
        <v>2523</v>
      </c>
      <c r="K29" s="16" t="s">
        <v>2541</v>
      </c>
      <c r="L29" s="868"/>
      <c r="M29" s="18">
        <v>42114</v>
      </c>
      <c r="N29" s="15"/>
      <c r="O29" s="75">
        <v>42125</v>
      </c>
      <c r="P29" s="18"/>
      <c r="Q29" s="75" t="s">
        <v>2539</v>
      </c>
    </row>
    <row r="30" spans="2:17" ht="19.7" customHeight="1">
      <c r="B30" s="15">
        <v>1</v>
      </c>
      <c r="C30" s="83" t="s">
        <v>165</v>
      </c>
      <c r="D30" s="83" t="s">
        <v>165</v>
      </c>
      <c r="E30" s="89" t="s">
        <v>2524</v>
      </c>
      <c r="F30" s="215">
        <v>1</v>
      </c>
      <c r="G30" s="873">
        <v>4900</v>
      </c>
      <c r="H30" s="216">
        <f t="shared" si="1"/>
        <v>4900</v>
      </c>
      <c r="I30" s="874"/>
      <c r="J30" s="872" t="s">
        <v>2523</v>
      </c>
      <c r="K30" s="16" t="s">
        <v>2541</v>
      </c>
      <c r="L30" s="868"/>
      <c r="M30" s="18">
        <v>42114</v>
      </c>
      <c r="N30" s="15"/>
      <c r="O30" s="75">
        <v>42125</v>
      </c>
      <c r="P30" s="18"/>
      <c r="Q30" s="75" t="s">
        <v>2539</v>
      </c>
    </row>
    <row r="31" spans="2:17" ht="19.7" customHeight="1">
      <c r="B31" s="15">
        <v>1</v>
      </c>
      <c r="C31" s="83" t="s">
        <v>165</v>
      </c>
      <c r="D31" s="83" t="s">
        <v>165</v>
      </c>
      <c r="E31" s="89" t="s">
        <v>2542</v>
      </c>
      <c r="F31" s="85">
        <v>1</v>
      </c>
      <c r="G31" s="873">
        <v>2300</v>
      </c>
      <c r="H31" s="87">
        <f t="shared" si="1"/>
        <v>2300</v>
      </c>
      <c r="I31" s="506"/>
      <c r="J31" s="881" t="s">
        <v>2543</v>
      </c>
      <c r="K31" s="16" t="s">
        <v>2537</v>
      </c>
      <c r="L31" s="868"/>
      <c r="M31" s="18">
        <v>42114</v>
      </c>
      <c r="N31" s="15"/>
      <c r="O31" s="75">
        <v>42125</v>
      </c>
      <c r="P31" s="18"/>
      <c r="Q31" s="75" t="s">
        <v>2539</v>
      </c>
    </row>
    <row r="32" spans="2:17" ht="19.7" customHeight="1">
      <c r="B32" s="15">
        <v>1</v>
      </c>
      <c r="C32" s="83" t="s">
        <v>165</v>
      </c>
      <c r="D32" s="83" t="s">
        <v>165</v>
      </c>
      <c r="E32" s="89" t="s">
        <v>2544</v>
      </c>
      <c r="F32" s="85">
        <v>1</v>
      </c>
      <c r="G32" s="873">
        <v>2300</v>
      </c>
      <c r="H32" s="87">
        <f t="shared" si="1"/>
        <v>2300</v>
      </c>
      <c r="I32" s="506"/>
      <c r="J32" s="881" t="s">
        <v>2545</v>
      </c>
      <c r="K32" s="16" t="s">
        <v>2541</v>
      </c>
      <c r="L32" s="868"/>
      <c r="M32" s="18">
        <v>42114</v>
      </c>
      <c r="N32" s="15"/>
      <c r="O32" s="75">
        <v>42125</v>
      </c>
      <c r="P32" s="18"/>
      <c r="Q32" s="75" t="s">
        <v>2539</v>
      </c>
    </row>
    <row r="33" spans="2:17" ht="19.7" customHeight="1">
      <c r="B33" s="15">
        <v>1</v>
      </c>
      <c r="C33" s="83" t="s">
        <v>165</v>
      </c>
      <c r="D33" s="83" t="s">
        <v>165</v>
      </c>
      <c r="E33" s="84" t="s">
        <v>2546</v>
      </c>
      <c r="F33" s="85">
        <v>2</v>
      </c>
      <c r="G33" s="86">
        <v>12000</v>
      </c>
      <c r="H33" s="87">
        <f t="shared" si="1"/>
        <v>24000</v>
      </c>
      <c r="I33" s="506"/>
      <c r="J33" s="872" t="s">
        <v>2547</v>
      </c>
      <c r="K33" s="16"/>
      <c r="L33" s="868"/>
      <c r="M33" s="18">
        <v>42114</v>
      </c>
      <c r="N33" s="15"/>
      <c r="O33" s="75">
        <v>42125</v>
      </c>
      <c r="P33" s="18"/>
      <c r="Q33" s="75" t="s">
        <v>2539</v>
      </c>
    </row>
    <row r="34" spans="2:17" ht="19.7" customHeight="1">
      <c r="B34" s="15">
        <v>1</v>
      </c>
      <c r="C34" s="83" t="s">
        <v>165</v>
      </c>
      <c r="D34" s="83" t="s">
        <v>165</v>
      </c>
      <c r="E34" s="84" t="s">
        <v>2548</v>
      </c>
      <c r="F34" s="85">
        <v>1</v>
      </c>
      <c r="G34" s="86">
        <v>3500</v>
      </c>
      <c r="H34" s="87">
        <f t="shared" si="1"/>
        <v>3500</v>
      </c>
      <c r="I34" s="506"/>
      <c r="J34" s="89" t="s">
        <v>2549</v>
      </c>
      <c r="K34" s="16"/>
      <c r="L34" s="870"/>
      <c r="M34" s="18">
        <v>42114</v>
      </c>
      <c r="N34" s="15"/>
      <c r="O34" s="75">
        <v>42125</v>
      </c>
      <c r="P34" s="18"/>
      <c r="Q34" s="75" t="s">
        <v>2539</v>
      </c>
    </row>
    <row r="35" spans="2:17" ht="19.7" customHeight="1">
      <c r="B35" s="15"/>
      <c r="C35" s="15"/>
      <c r="D35" s="15"/>
      <c r="E35" s="73"/>
      <c r="F35" s="16"/>
      <c r="G35" s="74"/>
      <c r="H35" s="23"/>
      <c r="I35" s="17"/>
      <c r="J35" s="36"/>
      <c r="K35" s="16"/>
      <c r="L35" s="16"/>
      <c r="M35" s="18"/>
      <c r="N35" s="15"/>
      <c r="O35" s="16"/>
      <c r="P35" s="18"/>
      <c r="Q35" s="70"/>
    </row>
    <row r="37" spans="2:17">
      <c r="C37" s="882"/>
    </row>
  </sheetData>
  <autoFilter ref="B8:O8" xr:uid="{973C7F0C-9D74-44C3-9028-E89208A5271E}"/>
  <mergeCells count="9">
    <mergeCell ref="J9:J13"/>
    <mergeCell ref="K9:K13"/>
    <mergeCell ref="L27:L34"/>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4A68-1F98-4E00-BC13-10FD18D2ABFC}">
  <dimension ref="B2:Q25"/>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2550</v>
      </c>
      <c r="G2" s="4" t="s">
        <v>2</v>
      </c>
      <c r="H2" s="5"/>
      <c r="I2" s="6"/>
      <c r="J2" s="7">
        <f>SUM(H:H)</f>
        <v>68700</v>
      </c>
    </row>
    <row r="3" spans="2:17" ht="20.100000000000001" customHeight="1">
      <c r="B3" s="1" t="s">
        <v>3</v>
      </c>
      <c r="C3" s="1"/>
      <c r="D3" s="1"/>
      <c r="E3" s="13" t="s">
        <v>2551</v>
      </c>
    </row>
    <row r="4" spans="2:17" ht="20.100000000000001" customHeight="1">
      <c r="B4" s="1" t="s">
        <v>2552</v>
      </c>
      <c r="C4" s="1"/>
      <c r="D4" s="1"/>
      <c r="E4" s="13" t="s">
        <v>2553</v>
      </c>
    </row>
    <row r="5" spans="2:17" ht="20.100000000000001" customHeight="1">
      <c r="B5" s="1" t="s">
        <v>6</v>
      </c>
      <c r="C5" s="1"/>
      <c r="D5" s="1"/>
      <c r="E5" s="14">
        <v>42170</v>
      </c>
    </row>
    <row r="6" spans="2:17" ht="20.100000000000001" customHeight="1">
      <c r="B6" s="1" t="s">
        <v>7</v>
      </c>
      <c r="C6" s="1"/>
      <c r="D6" s="1"/>
      <c r="E6" s="14">
        <v>42177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t="s">
        <v>97</v>
      </c>
      <c r="D9" s="15" t="s">
        <v>97</v>
      </c>
      <c r="E9" s="36" t="s">
        <v>2554</v>
      </c>
      <c r="F9" s="843">
        <v>1</v>
      </c>
      <c r="G9" s="21">
        <v>13500</v>
      </c>
      <c r="H9" s="23">
        <f t="shared" ref="H9:H25" si="0">F9*G9</f>
        <v>13500</v>
      </c>
      <c r="I9" s="17"/>
      <c r="J9" s="36" t="s">
        <v>2555</v>
      </c>
      <c r="K9" s="16"/>
      <c r="L9" s="16"/>
      <c r="M9" s="18">
        <v>42158</v>
      </c>
      <c r="N9" s="15"/>
      <c r="O9" s="16"/>
      <c r="P9" s="18">
        <v>42170</v>
      </c>
      <c r="Q9" s="70">
        <v>42167</v>
      </c>
    </row>
    <row r="10" spans="2:17" s="8" customFormat="1" ht="19.7" customHeight="1">
      <c r="B10" s="15"/>
      <c r="C10" s="15" t="s">
        <v>97</v>
      </c>
      <c r="D10" s="15" t="s">
        <v>97</v>
      </c>
      <c r="E10" s="36" t="s">
        <v>2556</v>
      </c>
      <c r="F10" s="843">
        <v>2</v>
      </c>
      <c r="G10" s="21">
        <v>7500</v>
      </c>
      <c r="H10" s="23">
        <f t="shared" si="0"/>
        <v>15000</v>
      </c>
      <c r="I10" s="17"/>
      <c r="J10" s="36" t="s">
        <v>2557</v>
      </c>
      <c r="K10" s="16"/>
      <c r="L10" s="36"/>
      <c r="M10" s="18">
        <v>42158</v>
      </c>
      <c r="N10" s="15"/>
      <c r="O10" s="16"/>
      <c r="P10" s="18">
        <v>42170</v>
      </c>
      <c r="Q10" s="70">
        <v>42167</v>
      </c>
    </row>
    <row r="11" spans="2:17" s="128" customFormat="1" ht="19.7" customHeight="1">
      <c r="B11" s="118"/>
      <c r="C11" s="15" t="s">
        <v>97</v>
      </c>
      <c r="D11" s="15" t="s">
        <v>97</v>
      </c>
      <c r="E11" s="36" t="s">
        <v>2558</v>
      </c>
      <c r="F11" s="857">
        <v>2</v>
      </c>
      <c r="G11" s="582">
        <v>7500</v>
      </c>
      <c r="H11" s="23">
        <f t="shared" si="0"/>
        <v>15000</v>
      </c>
      <c r="I11" s="123"/>
      <c r="J11" s="364" t="s">
        <v>2559</v>
      </c>
      <c r="K11" s="124"/>
      <c r="L11" s="36"/>
      <c r="M11" s="18">
        <v>42158</v>
      </c>
      <c r="N11" s="118"/>
      <c r="O11" s="124"/>
      <c r="P11" s="18">
        <v>42170</v>
      </c>
      <c r="Q11" s="127">
        <v>42167</v>
      </c>
    </row>
    <row r="12" spans="2:17" s="128" customFormat="1" ht="19.7" customHeight="1">
      <c r="B12" s="118"/>
      <c r="C12" s="15" t="s">
        <v>97</v>
      </c>
      <c r="D12" s="15" t="s">
        <v>97</v>
      </c>
      <c r="E12" s="858" t="s">
        <v>2560</v>
      </c>
      <c r="F12" s="857">
        <v>4</v>
      </c>
      <c r="G12" s="582">
        <v>2500</v>
      </c>
      <c r="H12" s="23">
        <f t="shared" si="0"/>
        <v>10000</v>
      </c>
      <c r="I12" s="123"/>
      <c r="J12" s="364" t="s">
        <v>2561</v>
      </c>
      <c r="K12" s="124"/>
      <c r="L12" s="36"/>
      <c r="M12" s="18">
        <v>42158</v>
      </c>
      <c r="N12" s="118"/>
      <c r="O12" s="124"/>
      <c r="P12" s="18">
        <v>42170</v>
      </c>
      <c r="Q12" s="127">
        <v>42167</v>
      </c>
    </row>
    <row r="13" spans="2:17" s="128" customFormat="1" ht="19.7" customHeight="1">
      <c r="B13" s="118"/>
      <c r="C13" s="15" t="s">
        <v>97</v>
      </c>
      <c r="D13" s="15" t="s">
        <v>97</v>
      </c>
      <c r="E13" s="858" t="s">
        <v>2562</v>
      </c>
      <c r="F13" s="857">
        <v>4</v>
      </c>
      <c r="G13" s="582">
        <v>3800</v>
      </c>
      <c r="H13" s="23">
        <f t="shared" si="0"/>
        <v>15200</v>
      </c>
      <c r="I13" s="123"/>
      <c r="J13" s="364" t="s">
        <v>2563</v>
      </c>
      <c r="K13" s="124"/>
      <c r="L13" s="364"/>
      <c r="M13" s="18">
        <v>42158</v>
      </c>
      <c r="N13" s="118"/>
      <c r="O13" s="124"/>
      <c r="P13" s="18">
        <v>42170</v>
      </c>
      <c r="Q13" s="127">
        <v>42167</v>
      </c>
    </row>
    <row r="14" spans="2:17" s="128" customFormat="1" ht="19.7" customHeight="1">
      <c r="B14" s="118"/>
      <c r="C14" s="118"/>
      <c r="D14" s="118"/>
      <c r="E14" s="858"/>
      <c r="F14" s="857"/>
      <c r="G14" s="582"/>
      <c r="H14" s="23">
        <f t="shared" si="0"/>
        <v>0</v>
      </c>
      <c r="I14" s="123"/>
      <c r="J14" s="364"/>
      <c r="K14" s="124"/>
      <c r="L14" s="364"/>
      <c r="M14" s="125"/>
      <c r="N14" s="118"/>
      <c r="O14" s="124"/>
      <c r="P14" s="125"/>
      <c r="Q14" s="127"/>
    </row>
    <row r="15" spans="2:17" s="128" customFormat="1" ht="19.7" customHeight="1">
      <c r="B15" s="118"/>
      <c r="C15" s="118"/>
      <c r="D15" s="118"/>
      <c r="E15" s="858"/>
      <c r="F15" s="857"/>
      <c r="G15" s="582"/>
      <c r="H15" s="23">
        <f t="shared" si="0"/>
        <v>0</v>
      </c>
      <c r="I15" s="123"/>
      <c r="J15" s="364"/>
      <c r="K15" s="124"/>
      <c r="L15" s="364"/>
      <c r="M15" s="125"/>
      <c r="N15" s="118"/>
      <c r="O15" s="124"/>
      <c r="P15" s="125"/>
      <c r="Q15" s="127"/>
    </row>
    <row r="16" spans="2:17" s="128" customFormat="1" ht="19.7" customHeight="1">
      <c r="B16" s="118"/>
      <c r="C16" s="118"/>
      <c r="D16" s="118"/>
      <c r="E16" s="858"/>
      <c r="F16" s="857"/>
      <c r="G16" s="582"/>
      <c r="H16" s="23">
        <f t="shared" si="0"/>
        <v>0</v>
      </c>
      <c r="I16" s="123"/>
      <c r="J16" s="364"/>
      <c r="K16" s="124"/>
      <c r="L16" s="364"/>
      <c r="M16" s="125"/>
      <c r="N16" s="118"/>
      <c r="O16" s="124"/>
      <c r="P16" s="125"/>
      <c r="Q16" s="127"/>
    </row>
    <row r="17" spans="2:17" s="128" customFormat="1" ht="19.7" customHeight="1">
      <c r="B17" s="118"/>
      <c r="C17" s="118"/>
      <c r="D17" s="118"/>
      <c r="E17" s="858"/>
      <c r="F17" s="857"/>
      <c r="G17" s="582"/>
      <c r="H17" s="23">
        <f t="shared" si="0"/>
        <v>0</v>
      </c>
      <c r="I17" s="123"/>
      <c r="J17" s="364"/>
      <c r="K17" s="124"/>
      <c r="L17" s="364"/>
      <c r="M17" s="125"/>
      <c r="N17" s="118"/>
      <c r="O17" s="124"/>
      <c r="P17" s="125"/>
      <c r="Q17" s="127"/>
    </row>
    <row r="18" spans="2:17" s="128" customFormat="1" ht="19.7" customHeight="1">
      <c r="B18" s="118"/>
      <c r="C18" s="118"/>
      <c r="D18" s="118"/>
      <c r="E18" s="859"/>
      <c r="F18" s="860"/>
      <c r="G18" s="582"/>
      <c r="H18" s="23">
        <f t="shared" si="0"/>
        <v>0</v>
      </c>
      <c r="I18" s="123"/>
      <c r="J18" s="319"/>
      <c r="K18" s="124"/>
      <c r="L18" s="364"/>
      <c r="M18" s="125"/>
      <c r="N18" s="118"/>
      <c r="O18" s="124"/>
      <c r="P18" s="125"/>
      <c r="Q18" s="127"/>
    </row>
    <row r="19" spans="2:17" s="128" customFormat="1" ht="19.7" customHeight="1">
      <c r="B19" s="118"/>
      <c r="C19" s="118"/>
      <c r="D19" s="118"/>
      <c r="E19" s="859"/>
      <c r="F19" s="860"/>
      <c r="G19" s="582"/>
      <c r="H19" s="23">
        <f t="shared" si="0"/>
        <v>0</v>
      </c>
      <c r="I19" s="123"/>
      <c r="J19" s="319"/>
      <c r="K19" s="124"/>
      <c r="L19" s="364"/>
      <c r="M19" s="125"/>
      <c r="N19" s="118"/>
      <c r="O19" s="124"/>
      <c r="P19" s="125"/>
      <c r="Q19" s="127"/>
    </row>
    <row r="20" spans="2:17" s="128" customFormat="1" ht="19.7" customHeight="1">
      <c r="B20" s="118"/>
      <c r="C20" s="118"/>
      <c r="D20" s="118"/>
      <c r="E20" s="324"/>
      <c r="F20" s="860"/>
      <c r="G20" s="582"/>
      <c r="H20" s="23">
        <f t="shared" si="0"/>
        <v>0</v>
      </c>
      <c r="I20" s="123"/>
      <c r="J20" s="319"/>
      <c r="K20" s="124"/>
      <c r="L20" s="364"/>
      <c r="M20" s="125"/>
      <c r="N20" s="118"/>
      <c r="O20" s="124"/>
      <c r="P20" s="125"/>
      <c r="Q20" s="127"/>
    </row>
    <row r="21" spans="2:17" s="8" customFormat="1" ht="19.7" customHeight="1">
      <c r="B21" s="15"/>
      <c r="C21" s="15"/>
      <c r="D21" s="15"/>
      <c r="E21" s="43"/>
      <c r="F21" s="843"/>
      <c r="G21" s="21"/>
      <c r="H21" s="23">
        <f t="shared" si="0"/>
        <v>0</v>
      </c>
      <c r="I21" s="17"/>
      <c r="J21" s="78"/>
      <c r="K21" s="16"/>
      <c r="L21" s="16"/>
      <c r="M21" s="18"/>
      <c r="N21" s="15"/>
      <c r="O21" s="16"/>
      <c r="P21" s="18"/>
      <c r="Q21" s="70"/>
    </row>
    <row r="22" spans="2:17" s="8" customFormat="1" ht="19.7" customHeight="1">
      <c r="B22" s="15"/>
      <c r="C22" s="15"/>
      <c r="D22" s="15"/>
      <c r="E22" s="36"/>
      <c r="F22" s="843"/>
      <c r="G22" s="21"/>
      <c r="H22" s="23">
        <f t="shared" si="0"/>
        <v>0</v>
      </c>
      <c r="I22" s="17"/>
      <c r="J22" s="36"/>
      <c r="K22" s="16"/>
      <c r="L22" s="16"/>
      <c r="M22" s="18"/>
      <c r="N22" s="15"/>
      <c r="O22" s="16"/>
      <c r="P22" s="18"/>
      <c r="Q22" s="70"/>
    </row>
    <row r="23" spans="2:17" s="8" customFormat="1" ht="19.7" customHeight="1">
      <c r="B23" s="15"/>
      <c r="C23" s="15"/>
      <c r="D23" s="15"/>
      <c r="E23" s="36"/>
      <c r="F23" s="843"/>
      <c r="G23" s="21"/>
      <c r="H23" s="23">
        <f t="shared" si="0"/>
        <v>0</v>
      </c>
      <c r="I23" s="17"/>
      <c r="J23" s="36"/>
      <c r="K23" s="16"/>
      <c r="L23" s="16"/>
      <c r="M23" s="18"/>
      <c r="N23" s="15"/>
      <c r="O23" s="16"/>
      <c r="P23" s="18"/>
      <c r="Q23" s="70"/>
    </row>
    <row r="24" spans="2:17" s="8" customFormat="1" ht="19.7" customHeight="1">
      <c r="B24" s="15"/>
      <c r="C24" s="15"/>
      <c r="D24" s="15"/>
      <c r="E24" s="36"/>
      <c r="F24" s="843"/>
      <c r="G24" s="21"/>
      <c r="H24" s="23">
        <f t="shared" si="0"/>
        <v>0</v>
      </c>
      <c r="I24" s="17"/>
      <c r="J24" s="36"/>
      <c r="K24" s="36"/>
      <c r="L24" s="16"/>
      <c r="M24" s="18"/>
      <c r="N24" s="15"/>
      <c r="O24" s="16"/>
      <c r="P24" s="18"/>
      <c r="Q24" s="70"/>
    </row>
    <row r="25" spans="2:17" s="8" customFormat="1" ht="19.7" customHeight="1">
      <c r="B25" s="15"/>
      <c r="C25" s="15"/>
      <c r="D25" s="15"/>
      <c r="E25" s="36"/>
      <c r="F25" s="843"/>
      <c r="G25" s="21"/>
      <c r="H25" s="23">
        <f t="shared" si="0"/>
        <v>0</v>
      </c>
      <c r="I25" s="17"/>
      <c r="J25" s="36"/>
      <c r="K25" s="16"/>
      <c r="L25" s="16"/>
      <c r="M25" s="18"/>
      <c r="N25" s="15"/>
      <c r="O25" s="16"/>
      <c r="P25" s="18"/>
      <c r="Q25" s="70"/>
    </row>
  </sheetData>
  <autoFilter ref="B8:O25" xr:uid="{139C79B8-53A9-466C-95E1-A8BBE1BFC12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9096-8A79-420E-96AF-FBFD5C2FF406}">
  <sheetPr>
    <pageSetUpPr fitToPage="1"/>
  </sheetPr>
  <dimension ref="B2:R27"/>
  <sheetViews>
    <sheetView zoomScale="85" zoomScaleNormal="85" workbookViewId="0">
      <pane xSplit="10" ySplit="8" topLeftCell="K9" activePane="bottomRight" state="frozen"/>
      <selection pane="topRight" activeCell="K1" sqref="K1"/>
      <selection pane="bottomLeft" activeCell="A9" sqref="A9"/>
      <selection pane="bottomRight" activeCell="Q14" sqref="Q14"/>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8.75" style="3" bestFit="1"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8.75" style="3" bestFit="1"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8.75" style="3" bestFit="1"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8.75" style="3" bestFit="1"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8.75" style="3" bestFit="1"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8.75" style="3" bestFit="1"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8.75" style="3" bestFit="1"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8.75" style="3" bestFit="1"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8.75" style="3" bestFit="1"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8.75" style="3" bestFit="1"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8.75" style="3" bestFit="1"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8.75" style="3" bestFit="1"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8.75" style="3" bestFit="1"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8.75" style="3" bestFit="1"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8.75" style="3" bestFit="1"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8.75" style="3" bestFit="1"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8.75" style="3" bestFit="1"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8.75" style="3" bestFit="1"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8.75" style="3" bestFit="1"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8.75" style="3" bestFit="1"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8.75" style="3" bestFit="1"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8.75" style="3" bestFit="1"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8.75" style="3" bestFit="1"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8.75" style="3" bestFit="1"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8.75" style="3" bestFit="1"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8.75" style="3" bestFit="1"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8.75" style="3" bestFit="1"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8.75" style="3" bestFit="1"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8.75" style="3" bestFit="1"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8.75" style="3" bestFit="1"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8.75" style="3" bestFit="1"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8.75" style="3" bestFit="1"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8.75" style="3" bestFit="1"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8.75" style="3" bestFit="1"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8.75" style="3" bestFit="1"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8.75" style="3" bestFit="1"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8.75" style="3" bestFit="1"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8.75" style="3" bestFit="1"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8.75" style="3" bestFit="1"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8.75" style="3" bestFit="1"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8.75" style="3" bestFit="1"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8.75" style="3" bestFit="1"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8.75" style="3" bestFit="1"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8.75" style="3" bestFit="1"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8.75" style="3" bestFit="1"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8.75" style="3" bestFit="1"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8.75" style="3" bestFit="1"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8.75" style="3" bestFit="1"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8.75" style="3" bestFit="1"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8.75" style="3" bestFit="1"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8.75" style="3" bestFit="1"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8.75" style="3" bestFit="1"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8.75" style="3" bestFit="1"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8.75" style="3" bestFit="1"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8.75" style="3" bestFit="1"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8.75" style="3" bestFit="1"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8.75" style="3" bestFit="1"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8.75" style="3" bestFit="1"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8.75" style="3" bestFit="1"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8.75" style="3" bestFit="1"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8.75" style="3" bestFit="1"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8.75" style="3" bestFit="1"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8.75" style="3" bestFit="1"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8.75" style="3" bestFit="1"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476</v>
      </c>
      <c r="G2" s="4" t="s">
        <v>2</v>
      </c>
      <c r="H2" s="5"/>
      <c r="I2" s="6"/>
      <c r="J2" s="7">
        <f>SUM(H:H)</f>
        <v>44291</v>
      </c>
      <c r="L2" s="3"/>
      <c r="O2" s="221"/>
      <c r="Q2" s="222"/>
      <c r="R2" s="223"/>
    </row>
    <row r="3" spans="2:18" ht="20.100000000000001" customHeight="1">
      <c r="B3" s="1" t="s">
        <v>3</v>
      </c>
      <c r="C3" s="1"/>
      <c r="D3" s="1"/>
      <c r="E3" s="13" t="s">
        <v>477</v>
      </c>
      <c r="L3" s="3"/>
      <c r="Q3" s="222"/>
    </row>
    <row r="4" spans="2:18" ht="20.100000000000001" customHeight="1">
      <c r="B4" s="1" t="s">
        <v>5</v>
      </c>
      <c r="C4" s="1"/>
      <c r="D4" s="1"/>
      <c r="E4" s="13">
        <v>128672</v>
      </c>
      <c r="G4" s="224"/>
      <c r="J4" s="98"/>
      <c r="L4" s="3"/>
      <c r="O4" s="221"/>
    </row>
    <row r="5" spans="2:18" ht="20.100000000000001" customHeight="1">
      <c r="B5" s="1" t="s">
        <v>6</v>
      </c>
      <c r="C5" s="1"/>
      <c r="D5" s="1"/>
      <c r="E5" s="14">
        <v>42152</v>
      </c>
      <c r="J5" s="98"/>
      <c r="L5" s="225"/>
      <c r="O5" s="221"/>
      <c r="P5" s="222"/>
      <c r="Q5" s="222"/>
    </row>
    <row r="6" spans="2:18" ht="20.100000000000001" customHeight="1">
      <c r="B6" s="1" t="s">
        <v>7</v>
      </c>
      <c r="C6" s="1"/>
      <c r="D6" s="1"/>
      <c r="E6" s="14">
        <v>42152</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c r="D9" s="15"/>
      <c r="E9" s="109"/>
      <c r="F9" s="16"/>
      <c r="G9" s="21"/>
      <c r="H9" s="23"/>
      <c r="I9" s="17"/>
      <c r="J9" s="16"/>
      <c r="K9" s="16"/>
      <c r="L9" s="16"/>
      <c r="M9" s="70"/>
      <c r="N9" s="15"/>
      <c r="O9" s="70"/>
      <c r="P9" s="18"/>
      <c r="Q9" s="70"/>
    </row>
    <row r="10" spans="2:18" s="128" customFormat="1" ht="19.5" customHeight="1">
      <c r="B10" s="15"/>
      <c r="C10" s="25" t="s">
        <v>165</v>
      </c>
      <c r="D10" s="25" t="s">
        <v>165</v>
      </c>
      <c r="E10" s="26" t="s">
        <v>2564</v>
      </c>
      <c r="F10" s="16">
        <v>1</v>
      </c>
      <c r="G10" s="26">
        <v>5800</v>
      </c>
      <c r="H10" s="234">
        <f t="shared" ref="H10:H22" si="0">F10*G10</f>
        <v>5800</v>
      </c>
      <c r="I10" s="156"/>
      <c r="J10" s="27" t="s">
        <v>487</v>
      </c>
      <c r="K10" s="883" t="s">
        <v>2565</v>
      </c>
      <c r="L10" s="124"/>
      <c r="M10" s="127">
        <v>42138</v>
      </c>
      <c r="N10" s="118" t="s">
        <v>179</v>
      </c>
      <c r="O10" s="127">
        <v>42152</v>
      </c>
      <c r="P10" s="125">
        <v>42152</v>
      </c>
      <c r="Q10" s="127">
        <v>42151</v>
      </c>
    </row>
    <row r="11" spans="2:18" s="8" customFormat="1" ht="19.5" customHeight="1">
      <c r="B11" s="15"/>
      <c r="C11" s="25" t="s">
        <v>165</v>
      </c>
      <c r="D11" s="25" t="s">
        <v>165</v>
      </c>
      <c r="E11" s="26" t="s">
        <v>2566</v>
      </c>
      <c r="F11" s="16">
        <v>1</v>
      </c>
      <c r="G11" s="26">
        <v>11400</v>
      </c>
      <c r="H11" s="234">
        <f t="shared" si="0"/>
        <v>11400</v>
      </c>
      <c r="I11" s="156"/>
      <c r="J11" s="27" t="s">
        <v>264</v>
      </c>
      <c r="K11" s="884"/>
      <c r="L11" s="16"/>
      <c r="M11" s="127">
        <v>42138</v>
      </c>
      <c r="N11" s="118" t="s">
        <v>179</v>
      </c>
      <c r="O11" s="127">
        <v>42152</v>
      </c>
      <c r="P11" s="125">
        <v>42152</v>
      </c>
      <c r="Q11" s="70">
        <v>42151</v>
      </c>
    </row>
    <row r="12" spans="2:18" s="128" customFormat="1" ht="18" customHeight="1">
      <c r="B12" s="118"/>
      <c r="C12" s="25" t="s">
        <v>165</v>
      </c>
      <c r="D12" s="25" t="s">
        <v>165</v>
      </c>
      <c r="E12" s="26" t="s">
        <v>2567</v>
      </c>
      <c r="F12" s="79">
        <v>1</v>
      </c>
      <c r="G12" s="26">
        <v>5800</v>
      </c>
      <c r="H12" s="234">
        <f t="shared" si="0"/>
        <v>5800</v>
      </c>
      <c r="I12" s="80"/>
      <c r="J12" s="78" t="s">
        <v>2568</v>
      </c>
      <c r="K12" s="884"/>
      <c r="L12" s="236"/>
      <c r="M12" s="127">
        <v>42138</v>
      </c>
      <c r="N12" s="118" t="s">
        <v>179</v>
      </c>
      <c r="O12" s="127">
        <v>42152</v>
      </c>
      <c r="P12" s="125">
        <v>42152</v>
      </c>
      <c r="Q12" s="127">
        <v>42151</v>
      </c>
    </row>
    <row r="13" spans="2:18" s="128" customFormat="1" ht="18" customHeight="1">
      <c r="B13" s="118"/>
      <c r="C13" s="25" t="s">
        <v>165</v>
      </c>
      <c r="D13" s="25" t="s">
        <v>165</v>
      </c>
      <c r="E13" s="149" t="s">
        <v>1004</v>
      </c>
      <c r="F13" s="79">
        <v>1</v>
      </c>
      <c r="G13" s="26">
        <v>18500</v>
      </c>
      <c r="H13" s="234">
        <f t="shared" si="0"/>
        <v>18500</v>
      </c>
      <c r="I13" s="147"/>
      <c r="J13" s="149" t="s">
        <v>1005</v>
      </c>
      <c r="K13" s="885"/>
      <c r="L13" s="236"/>
      <c r="M13" s="127">
        <v>42138</v>
      </c>
      <c r="N13" s="118" t="s">
        <v>179</v>
      </c>
      <c r="O13" s="127">
        <v>42152</v>
      </c>
      <c r="P13" s="125">
        <v>42152</v>
      </c>
      <c r="Q13" s="127">
        <v>42151</v>
      </c>
    </row>
    <row r="14" spans="2:18" s="128" customFormat="1" ht="18" customHeight="1">
      <c r="B14" s="118"/>
      <c r="C14" s="25"/>
      <c r="D14" s="25"/>
      <c r="E14" s="149"/>
      <c r="F14" s="79"/>
      <c r="G14" s="26"/>
      <c r="H14" s="234"/>
      <c r="I14" s="147"/>
      <c r="J14" s="149"/>
      <c r="K14" s="839"/>
      <c r="L14" s="236"/>
      <c r="M14" s="127"/>
      <c r="N14" s="118"/>
      <c r="O14" s="127"/>
      <c r="P14" s="125"/>
      <c r="Q14" s="127"/>
    </row>
    <row r="15" spans="2:18" s="8" customFormat="1" ht="18" customHeight="1">
      <c r="B15" s="16"/>
      <c r="C15" s="25" t="s">
        <v>58</v>
      </c>
      <c r="D15" s="25" t="s">
        <v>58</v>
      </c>
      <c r="E15" s="288" t="s">
        <v>1006</v>
      </c>
      <c r="F15" s="79">
        <v>1</v>
      </c>
      <c r="G15" s="150">
        <v>70</v>
      </c>
      <c r="H15" s="234">
        <f t="shared" si="0"/>
        <v>70</v>
      </c>
      <c r="I15" s="156"/>
      <c r="J15" s="36" t="s">
        <v>277</v>
      </c>
      <c r="K15" s="886"/>
      <c r="L15" s="38"/>
      <c r="M15" s="70">
        <v>42138</v>
      </c>
      <c r="N15" s="118" t="s">
        <v>179</v>
      </c>
      <c r="O15" s="127">
        <v>42144</v>
      </c>
      <c r="P15" s="18">
        <v>42145</v>
      </c>
      <c r="Q15" s="70">
        <v>42145</v>
      </c>
    </row>
    <row r="16" spans="2:18" s="8" customFormat="1" ht="18" customHeight="1">
      <c r="B16" s="16"/>
      <c r="C16" s="25" t="s">
        <v>58</v>
      </c>
      <c r="D16" s="25" t="s">
        <v>58</v>
      </c>
      <c r="E16" s="78" t="s">
        <v>2569</v>
      </c>
      <c r="F16" s="79">
        <v>4</v>
      </c>
      <c r="G16" s="151">
        <v>510</v>
      </c>
      <c r="H16" s="234">
        <f>F16*G16</f>
        <v>2040</v>
      </c>
      <c r="I16" s="80"/>
      <c r="J16" s="78" t="s">
        <v>2570</v>
      </c>
      <c r="K16" s="131"/>
      <c r="L16" s="38"/>
      <c r="M16" s="70">
        <v>42138</v>
      </c>
      <c r="N16" s="118" t="s">
        <v>179</v>
      </c>
      <c r="O16" s="127">
        <v>42144</v>
      </c>
      <c r="P16" s="18">
        <v>42145</v>
      </c>
      <c r="Q16" s="70">
        <v>42145</v>
      </c>
    </row>
    <row r="17" spans="2:17" s="8" customFormat="1" ht="18" customHeight="1">
      <c r="B17" s="184"/>
      <c r="C17" s="83" t="s">
        <v>58</v>
      </c>
      <c r="D17" s="83" t="s">
        <v>58</v>
      </c>
      <c r="E17" s="89" t="s">
        <v>1800</v>
      </c>
      <c r="F17" s="85">
        <v>1</v>
      </c>
      <c r="G17" s="680">
        <v>160</v>
      </c>
      <c r="H17" s="887">
        <f t="shared" si="0"/>
        <v>160</v>
      </c>
      <c r="I17" s="888"/>
      <c r="J17" s="89" t="s">
        <v>2571</v>
      </c>
      <c r="K17" s="889"/>
      <c r="L17" s="890"/>
      <c r="M17" s="891">
        <v>42144</v>
      </c>
      <c r="N17" s="892" t="s">
        <v>179</v>
      </c>
      <c r="O17" s="891">
        <v>42145</v>
      </c>
      <c r="P17" s="18">
        <v>42145</v>
      </c>
      <c r="Q17" s="70">
        <v>42145</v>
      </c>
    </row>
    <row r="18" spans="2:17" s="8" customFormat="1" ht="18" customHeight="1">
      <c r="B18" s="184"/>
      <c r="C18" s="83" t="s">
        <v>58</v>
      </c>
      <c r="D18" s="83" t="s">
        <v>58</v>
      </c>
      <c r="E18" s="89" t="s">
        <v>2572</v>
      </c>
      <c r="F18" s="85">
        <v>1</v>
      </c>
      <c r="G18" s="680">
        <v>521</v>
      </c>
      <c r="H18" s="887">
        <f t="shared" si="0"/>
        <v>521</v>
      </c>
      <c r="I18" s="888"/>
      <c r="J18" s="89" t="s">
        <v>2573</v>
      </c>
      <c r="K18" s="889"/>
      <c r="L18" s="890"/>
      <c r="M18" s="891">
        <v>42144</v>
      </c>
      <c r="N18" s="893" t="s">
        <v>2574</v>
      </c>
      <c r="O18" s="891">
        <v>42145</v>
      </c>
      <c r="P18" s="18">
        <v>42145</v>
      </c>
      <c r="Q18" s="70">
        <v>42145</v>
      </c>
    </row>
    <row r="19" spans="2:17" s="8" customFormat="1" ht="18" customHeight="1">
      <c r="B19" s="16"/>
      <c r="C19" s="15"/>
      <c r="D19" s="15"/>
      <c r="E19" s="258"/>
      <c r="F19" s="259"/>
      <c r="G19" s="258"/>
      <c r="H19" s="234">
        <f t="shared" si="0"/>
        <v>0</v>
      </c>
      <c r="I19" s="23"/>
      <c r="J19" s="258"/>
      <c r="K19" s="131"/>
      <c r="L19" s="38"/>
      <c r="M19" s="70"/>
      <c r="N19" s="69"/>
      <c r="O19" s="69"/>
      <c r="P19" s="18"/>
      <c r="Q19" s="70"/>
    </row>
    <row r="20" spans="2:17" s="8" customFormat="1" ht="18" customHeight="1">
      <c r="B20" s="16"/>
      <c r="C20" s="15"/>
      <c r="D20" s="15"/>
      <c r="E20" s="258"/>
      <c r="F20" s="259"/>
      <c r="G20" s="258"/>
      <c r="H20" s="234">
        <f t="shared" si="0"/>
        <v>0</v>
      </c>
      <c r="I20" s="23"/>
      <c r="J20" s="258"/>
      <c r="K20" s="131"/>
      <c r="L20" s="38"/>
      <c r="M20" s="70"/>
      <c r="N20" s="69"/>
      <c r="O20" s="69"/>
      <c r="P20" s="69"/>
      <c r="Q20" s="70"/>
    </row>
    <row r="21" spans="2:17" s="8" customFormat="1" ht="18" customHeight="1">
      <c r="B21" s="16"/>
      <c r="C21" s="15"/>
      <c r="D21" s="15"/>
      <c r="E21" s="189"/>
      <c r="F21" s="16"/>
      <c r="G21" s="23"/>
      <c r="H21" s="234">
        <f t="shared" si="0"/>
        <v>0</v>
      </c>
      <c r="I21" s="23"/>
      <c r="J21" s="26"/>
      <c r="K21" s="131"/>
      <c r="L21" s="38"/>
      <c r="M21" s="70"/>
      <c r="N21" s="69"/>
      <c r="O21" s="69"/>
      <c r="P21" s="69"/>
      <c r="Q21" s="70"/>
    </row>
    <row r="22" spans="2:17" ht="18" customHeight="1">
      <c r="B22" s="16"/>
      <c r="C22" s="15"/>
      <c r="D22" s="15"/>
      <c r="E22" s="189"/>
      <c r="F22" s="16"/>
      <c r="G22" s="23"/>
      <c r="H22" s="234">
        <f t="shared" si="0"/>
        <v>0</v>
      </c>
      <c r="I22" s="23"/>
      <c r="J22" s="26"/>
      <c r="K22" s="131"/>
      <c r="L22" s="38"/>
      <c r="M22" s="70"/>
      <c r="N22" s="69"/>
      <c r="O22" s="69"/>
      <c r="P22" s="210"/>
      <c r="Q22" s="211"/>
    </row>
    <row r="23" spans="2:17">
      <c r="M23" s="132"/>
    </row>
    <row r="27" spans="2:17">
      <c r="F27" s="223"/>
      <c r="H27" s="223"/>
    </row>
  </sheetData>
  <autoFilter ref="B8:O12" xr:uid="{F532F975-9E40-48E1-B1B9-6FB7DC5F622F}"/>
  <mergeCells count="7">
    <mergeCell ref="K10:K13"/>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A4DF4-F5E1-4C24-A250-07E0BB4C5CD8}">
  <sheetPr>
    <pageSetUpPr fitToPage="1"/>
  </sheetPr>
  <dimension ref="B2:R32"/>
  <sheetViews>
    <sheetView zoomScale="85" zoomScaleNormal="85" workbookViewId="0">
      <pane xSplit="10" ySplit="8" topLeftCell="K9" activePane="bottomRight" state="frozen"/>
      <selection pane="topRight" activeCell="K1" sqref="K1"/>
      <selection pane="bottomLeft" activeCell="A9" sqref="A9"/>
      <selection pane="bottomRight" activeCell="V16" sqref="V1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2575</v>
      </c>
      <c r="G2" s="4" t="s">
        <v>2</v>
      </c>
      <c r="H2" s="5"/>
      <c r="I2" s="6"/>
      <c r="J2" s="7">
        <f>SUM(H:H)</f>
        <v>94677</v>
      </c>
      <c r="L2" s="3"/>
      <c r="O2" s="221"/>
      <c r="Q2" s="222"/>
      <c r="R2" s="223"/>
    </row>
    <row r="3" spans="2:18" ht="20.100000000000001" customHeight="1">
      <c r="B3" s="1" t="s">
        <v>3</v>
      </c>
      <c r="C3" s="1"/>
      <c r="D3" s="1"/>
      <c r="E3" s="13" t="s">
        <v>1001</v>
      </c>
      <c r="L3" s="3"/>
      <c r="Q3" s="222"/>
    </row>
    <row r="4" spans="2:18" ht="20.100000000000001" customHeight="1">
      <c r="B4" s="1" t="s">
        <v>5</v>
      </c>
      <c r="C4" s="1"/>
      <c r="D4" s="1"/>
      <c r="E4" s="13">
        <v>128671</v>
      </c>
      <c r="G4" s="224"/>
      <c r="J4" s="98"/>
      <c r="L4" s="3"/>
      <c r="O4" s="221"/>
    </row>
    <row r="5" spans="2:18" ht="20.100000000000001" customHeight="1">
      <c r="B5" s="1" t="s">
        <v>6</v>
      </c>
      <c r="C5" s="1"/>
      <c r="D5" s="1"/>
      <c r="E5" s="14">
        <v>42165</v>
      </c>
      <c r="J5" s="98"/>
      <c r="L5" s="225"/>
      <c r="O5" s="221"/>
      <c r="P5" s="222"/>
      <c r="Q5" s="222"/>
    </row>
    <row r="6" spans="2:18" ht="20.100000000000001" customHeight="1">
      <c r="B6" s="1" t="s">
        <v>7</v>
      </c>
      <c r="C6" s="1"/>
      <c r="D6" s="1"/>
      <c r="E6" s="14">
        <v>42165</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t="s">
        <v>252</v>
      </c>
      <c r="D9" s="15" t="s">
        <v>252</v>
      </c>
      <c r="E9" s="76" t="s">
        <v>1595</v>
      </c>
      <c r="F9" s="16">
        <v>1</v>
      </c>
      <c r="G9" s="863">
        <v>30000</v>
      </c>
      <c r="H9" s="23">
        <f>F9*G9</f>
        <v>30000</v>
      </c>
      <c r="I9" s="17"/>
      <c r="J9" s="149" t="s">
        <v>1596</v>
      </c>
      <c r="K9" s="866" t="s">
        <v>1597</v>
      </c>
      <c r="L9" s="16"/>
      <c r="M9" s="18">
        <v>42138</v>
      </c>
      <c r="N9" s="15"/>
      <c r="O9" s="75">
        <v>42157</v>
      </c>
      <c r="P9" s="18">
        <v>42149</v>
      </c>
      <c r="Q9" s="70">
        <v>42149</v>
      </c>
    </row>
    <row r="10" spans="2:18" s="8" customFormat="1" ht="19.5" customHeight="1">
      <c r="B10" s="15"/>
      <c r="C10" s="15" t="s">
        <v>252</v>
      </c>
      <c r="D10" s="15" t="s">
        <v>252</v>
      </c>
      <c r="E10" s="109" t="s">
        <v>1598</v>
      </c>
      <c r="F10" s="16">
        <v>1</v>
      </c>
      <c r="G10" s="22">
        <v>1000</v>
      </c>
      <c r="H10" s="23">
        <f>F10*G10</f>
        <v>1000</v>
      </c>
      <c r="I10" s="17"/>
      <c r="J10" s="79"/>
      <c r="K10" s="870"/>
      <c r="L10" s="16"/>
      <c r="M10" s="18">
        <v>42138</v>
      </c>
      <c r="N10" s="15"/>
      <c r="O10" s="75">
        <v>42157</v>
      </c>
      <c r="P10" s="18"/>
      <c r="Q10" s="70"/>
    </row>
    <row r="11" spans="2:18" s="8" customFormat="1" ht="19.5" customHeight="1">
      <c r="B11" s="15"/>
      <c r="C11" s="15"/>
      <c r="D11" s="15"/>
      <c r="E11" s="16"/>
      <c r="F11" s="16"/>
      <c r="G11" s="16"/>
      <c r="H11" s="17"/>
      <c r="I11" s="17"/>
      <c r="J11" s="16"/>
      <c r="K11" s="16"/>
      <c r="L11" s="16"/>
      <c r="M11" s="18"/>
      <c r="N11" s="15"/>
      <c r="O11" s="16"/>
      <c r="P11" s="18"/>
      <c r="Q11" s="70"/>
    </row>
    <row r="12" spans="2:18" s="8" customFormat="1" ht="19.5" customHeight="1">
      <c r="B12" s="15"/>
      <c r="C12" s="15"/>
      <c r="D12" s="15"/>
      <c r="E12" s="109"/>
      <c r="F12" s="16"/>
      <c r="G12" s="21"/>
      <c r="H12" s="23"/>
      <c r="I12" s="17"/>
      <c r="J12" s="16"/>
      <c r="K12" s="16"/>
      <c r="L12" s="16"/>
      <c r="M12" s="18"/>
      <c r="N12" s="15"/>
      <c r="O12" s="70"/>
      <c r="P12" s="18"/>
      <c r="Q12" s="70"/>
    </row>
    <row r="13" spans="2:18" s="128" customFormat="1" ht="19.5" customHeight="1">
      <c r="B13" s="495"/>
      <c r="C13" s="894" t="s">
        <v>165</v>
      </c>
      <c r="D13" s="894" t="s">
        <v>165</v>
      </c>
      <c r="E13" s="895" t="s">
        <v>2576</v>
      </c>
      <c r="F13" s="896">
        <v>1</v>
      </c>
      <c r="G13" s="895">
        <v>7300</v>
      </c>
      <c r="H13" s="897">
        <f t="shared" ref="H13:H19" si="0">F13*G13</f>
        <v>7300</v>
      </c>
      <c r="I13" s="898"/>
      <c r="J13" s="899" t="s">
        <v>264</v>
      </c>
      <c r="K13" s="900" t="s">
        <v>600</v>
      </c>
      <c r="L13" s="124"/>
      <c r="M13" s="125">
        <v>42144</v>
      </c>
      <c r="N13" s="118"/>
      <c r="O13" s="75">
        <v>42160</v>
      </c>
      <c r="P13" s="125"/>
      <c r="Q13" s="127">
        <v>42158</v>
      </c>
    </row>
    <row r="14" spans="2:18" s="8" customFormat="1" ht="19.5" customHeight="1">
      <c r="B14" s="495"/>
      <c r="C14" s="894" t="s">
        <v>165</v>
      </c>
      <c r="D14" s="894" t="s">
        <v>165</v>
      </c>
      <c r="E14" s="895" t="s">
        <v>2577</v>
      </c>
      <c r="F14" s="896">
        <v>1</v>
      </c>
      <c r="G14" s="895">
        <v>6600</v>
      </c>
      <c r="H14" s="897">
        <f t="shared" si="0"/>
        <v>6600</v>
      </c>
      <c r="I14" s="898"/>
      <c r="J14" s="899" t="s">
        <v>2578</v>
      </c>
      <c r="K14" s="901"/>
      <c r="L14" s="16"/>
      <c r="M14" s="125">
        <v>42144</v>
      </c>
      <c r="N14" s="118"/>
      <c r="O14" s="75">
        <v>42160</v>
      </c>
      <c r="P14" s="18"/>
      <c r="Q14" s="127">
        <v>42158</v>
      </c>
    </row>
    <row r="15" spans="2:18" s="128" customFormat="1" ht="18" customHeight="1">
      <c r="B15" s="495"/>
      <c r="C15" s="894" t="s">
        <v>165</v>
      </c>
      <c r="D15" s="894" t="s">
        <v>165</v>
      </c>
      <c r="E15" s="902" t="s">
        <v>1004</v>
      </c>
      <c r="F15" s="903">
        <v>1</v>
      </c>
      <c r="G15" s="895">
        <v>18500</v>
      </c>
      <c r="H15" s="897">
        <f t="shared" si="0"/>
        <v>18500</v>
      </c>
      <c r="I15" s="904"/>
      <c r="J15" s="902" t="s">
        <v>1005</v>
      </c>
      <c r="K15" s="905"/>
      <c r="L15" s="236"/>
      <c r="M15" s="125">
        <v>42144</v>
      </c>
      <c r="N15" s="118"/>
      <c r="O15" s="75">
        <v>42160</v>
      </c>
      <c r="P15" s="125"/>
      <c r="Q15" s="127">
        <v>42158</v>
      </c>
    </row>
    <row r="16" spans="2:18" s="128" customFormat="1" ht="18" customHeight="1">
      <c r="B16" s="118"/>
      <c r="C16" s="25"/>
      <c r="D16" s="25"/>
      <c r="E16" s="149"/>
      <c r="F16" s="79"/>
      <c r="G16" s="26"/>
      <c r="H16" s="234">
        <f t="shared" si="0"/>
        <v>0</v>
      </c>
      <c r="I16" s="147"/>
      <c r="J16" s="149"/>
      <c r="K16" s="236"/>
      <c r="L16" s="236"/>
      <c r="M16" s="125"/>
      <c r="N16" s="118"/>
      <c r="O16" s="127"/>
      <c r="P16" s="125"/>
      <c r="Q16" s="127"/>
    </row>
    <row r="17" spans="2:17" s="8" customFormat="1" ht="18" customHeight="1">
      <c r="B17" s="16"/>
      <c r="C17" s="15" t="s">
        <v>58</v>
      </c>
      <c r="D17" s="15" t="s">
        <v>58</v>
      </c>
      <c r="E17" s="73" t="s">
        <v>225</v>
      </c>
      <c r="F17" s="16">
        <v>1</v>
      </c>
      <c r="G17" s="74">
        <v>2814</v>
      </c>
      <c r="H17" s="23">
        <f t="shared" si="0"/>
        <v>2814</v>
      </c>
      <c r="I17" s="17"/>
      <c r="J17" s="26" t="s">
        <v>906</v>
      </c>
      <c r="K17" s="16" t="s">
        <v>1597</v>
      </c>
      <c r="L17" s="38"/>
      <c r="M17" s="18">
        <v>42138</v>
      </c>
      <c r="N17" s="69" t="s">
        <v>179</v>
      </c>
      <c r="O17" s="75">
        <v>42157</v>
      </c>
      <c r="P17" s="18">
        <v>42149</v>
      </c>
      <c r="Q17" s="70">
        <v>42149</v>
      </c>
    </row>
    <row r="18" spans="2:17" s="8" customFormat="1" ht="18" customHeight="1">
      <c r="B18" s="16"/>
      <c r="C18" s="15" t="s">
        <v>58</v>
      </c>
      <c r="D18" s="15" t="s">
        <v>58</v>
      </c>
      <c r="E18" s="28" t="s">
        <v>519</v>
      </c>
      <c r="F18" s="155">
        <v>1</v>
      </c>
      <c r="G18" s="78">
        <v>6840</v>
      </c>
      <c r="H18" s="23">
        <f t="shared" si="0"/>
        <v>6840</v>
      </c>
      <c r="I18" s="78"/>
      <c r="J18" s="149" t="s">
        <v>520</v>
      </c>
      <c r="K18" s="184"/>
      <c r="L18" s="38"/>
      <c r="M18" s="18">
        <v>42138</v>
      </c>
      <c r="N18" s="69" t="s">
        <v>179</v>
      </c>
      <c r="O18" s="75">
        <v>42143</v>
      </c>
      <c r="P18" s="18">
        <v>42143</v>
      </c>
      <c r="Q18" s="70">
        <v>42143</v>
      </c>
    </row>
    <row r="19" spans="2:17" s="8" customFormat="1" ht="18" customHeight="1">
      <c r="B19" s="16"/>
      <c r="C19" s="25" t="s">
        <v>58</v>
      </c>
      <c r="D19" s="25" t="s">
        <v>58</v>
      </c>
      <c r="E19" s="288" t="s">
        <v>1006</v>
      </c>
      <c r="F19" s="79">
        <v>1</v>
      </c>
      <c r="G19" s="150">
        <v>70</v>
      </c>
      <c r="H19" s="234">
        <f t="shared" si="0"/>
        <v>70</v>
      </c>
      <c r="I19" s="156"/>
      <c r="J19" s="36" t="s">
        <v>277</v>
      </c>
      <c r="K19" s="16"/>
      <c r="L19" s="38"/>
      <c r="M19" s="18">
        <v>42138</v>
      </c>
      <c r="N19" s="69" t="s">
        <v>2574</v>
      </c>
      <c r="O19" s="75">
        <v>42143</v>
      </c>
      <c r="P19" s="18">
        <v>42143</v>
      </c>
      <c r="Q19" s="70">
        <v>42143</v>
      </c>
    </row>
    <row r="20" spans="2:17" s="8" customFormat="1" ht="18" customHeight="1">
      <c r="B20" s="16"/>
      <c r="C20" s="25"/>
      <c r="D20" s="25"/>
      <c r="E20" s="288"/>
      <c r="F20" s="79"/>
      <c r="G20" s="150"/>
      <c r="H20" s="234"/>
      <c r="I20" s="156"/>
      <c r="J20" s="36"/>
      <c r="K20" s="16"/>
      <c r="L20" s="38"/>
      <c r="M20" s="18"/>
      <c r="N20" s="69"/>
      <c r="O20" s="69"/>
      <c r="P20" s="18"/>
      <c r="Q20" s="70"/>
    </row>
    <row r="21" spans="2:17" s="8" customFormat="1" ht="18" customHeight="1">
      <c r="B21" s="495"/>
      <c r="C21" s="25" t="s">
        <v>58</v>
      </c>
      <c r="D21" s="25" t="s">
        <v>58</v>
      </c>
      <c r="E21" s="288" t="s">
        <v>2579</v>
      </c>
      <c r="F21" s="79">
        <v>1</v>
      </c>
      <c r="G21" s="150">
        <v>15500</v>
      </c>
      <c r="H21" s="234">
        <f>F21*G21</f>
        <v>15500</v>
      </c>
      <c r="I21" s="156"/>
      <c r="J21" s="36" t="s">
        <v>2580</v>
      </c>
      <c r="K21" s="839"/>
      <c r="L21" s="38"/>
      <c r="M21" s="18">
        <v>42144</v>
      </c>
      <c r="N21" s="69"/>
      <c r="O21" s="75">
        <v>42151</v>
      </c>
      <c r="P21" s="18">
        <v>42151</v>
      </c>
      <c r="Q21" s="70">
        <v>42151</v>
      </c>
    </row>
    <row r="22" spans="2:17" s="8" customFormat="1" ht="18" customHeight="1">
      <c r="B22" s="495"/>
      <c r="C22" s="239" t="s">
        <v>58</v>
      </c>
      <c r="D22" s="239" t="s">
        <v>58</v>
      </c>
      <c r="E22" s="906" t="s">
        <v>255</v>
      </c>
      <c r="F22" s="907">
        <v>1</v>
      </c>
      <c r="G22" s="22">
        <v>5200</v>
      </c>
      <c r="H22" s="243">
        <f>F22*G22</f>
        <v>5200</v>
      </c>
      <c r="I22" s="23"/>
      <c r="J22" s="36" t="s">
        <v>478</v>
      </c>
      <c r="K22" s="839"/>
      <c r="L22" s="38"/>
      <c r="M22" s="18">
        <v>42144</v>
      </c>
      <c r="N22" s="69"/>
      <c r="O22" s="75">
        <v>42145</v>
      </c>
      <c r="P22" s="18">
        <v>42145</v>
      </c>
      <c r="Q22" s="70">
        <v>42145</v>
      </c>
    </row>
    <row r="23" spans="2:17" s="8" customFormat="1" ht="18" customHeight="1">
      <c r="B23" s="495"/>
      <c r="C23" s="239" t="s">
        <v>58</v>
      </c>
      <c r="D23" s="239" t="s">
        <v>58</v>
      </c>
      <c r="E23" s="906" t="s">
        <v>257</v>
      </c>
      <c r="F23" s="907">
        <v>1</v>
      </c>
      <c r="G23" s="908">
        <v>203</v>
      </c>
      <c r="H23" s="233">
        <f>F23*G23</f>
        <v>203</v>
      </c>
      <c r="I23" s="17"/>
      <c r="J23" s="36" t="s">
        <v>479</v>
      </c>
      <c r="K23" s="839"/>
      <c r="L23" s="38"/>
      <c r="M23" s="18">
        <v>42144</v>
      </c>
      <c r="N23" s="69"/>
      <c r="O23" s="75">
        <v>42145</v>
      </c>
      <c r="P23" s="18">
        <v>42145</v>
      </c>
      <c r="Q23" s="70">
        <v>42145</v>
      </c>
    </row>
    <row r="24" spans="2:17" s="8" customFormat="1" ht="18" customHeight="1">
      <c r="B24" s="184"/>
      <c r="C24" s="239" t="s">
        <v>58</v>
      </c>
      <c r="D24" s="239" t="s">
        <v>58</v>
      </c>
      <c r="E24" s="906" t="s">
        <v>2581</v>
      </c>
      <c r="F24" s="907">
        <v>5</v>
      </c>
      <c r="G24" s="908">
        <v>130</v>
      </c>
      <c r="H24" s="233">
        <f>F24*G24</f>
        <v>650</v>
      </c>
      <c r="I24" s="17"/>
      <c r="J24" s="36" t="s">
        <v>2582</v>
      </c>
      <c r="K24" s="38"/>
      <c r="L24" s="38"/>
      <c r="M24" s="18">
        <v>42144</v>
      </c>
      <c r="N24" s="69"/>
      <c r="O24" s="75">
        <v>42145</v>
      </c>
      <c r="P24" s="18">
        <v>42145</v>
      </c>
      <c r="Q24" s="70">
        <v>42145</v>
      </c>
    </row>
    <row r="25" spans="2:17" s="8" customFormat="1" ht="18" customHeight="1">
      <c r="B25" s="184"/>
      <c r="C25" s="239"/>
      <c r="D25" s="239"/>
      <c r="E25" s="906"/>
      <c r="F25" s="907"/>
      <c r="G25" s="908"/>
      <c r="H25" s="233"/>
      <c r="I25" s="17"/>
      <c r="J25" s="36"/>
      <c r="K25" s="38"/>
      <c r="L25" s="38"/>
      <c r="M25" s="18"/>
      <c r="N25" s="69"/>
      <c r="O25" s="69"/>
      <c r="P25" s="18"/>
      <c r="Q25" s="70"/>
    </row>
    <row r="26" spans="2:17" s="8" customFormat="1" ht="18" customHeight="1">
      <c r="B26" s="184"/>
      <c r="C26" s="239"/>
      <c r="D26" s="239"/>
      <c r="E26" s="906"/>
      <c r="F26" s="907"/>
      <c r="G26" s="908"/>
      <c r="H26" s="233"/>
      <c r="I26" s="17"/>
      <c r="J26" s="36"/>
      <c r="K26" s="38"/>
      <c r="L26" s="38"/>
      <c r="M26" s="18"/>
      <c r="N26" s="69"/>
      <c r="O26" s="69"/>
      <c r="P26" s="69"/>
      <c r="Q26" s="70"/>
    </row>
    <row r="27" spans="2:17" ht="18" customHeight="1">
      <c r="B27" s="184"/>
      <c r="C27" s="239"/>
      <c r="D27" s="239"/>
      <c r="E27" s="906"/>
      <c r="F27" s="907"/>
      <c r="G27" s="908"/>
      <c r="H27" s="233"/>
      <c r="I27" s="17"/>
      <c r="J27" s="36"/>
      <c r="K27" s="38"/>
      <c r="L27" s="38"/>
      <c r="M27" s="18"/>
      <c r="N27" s="69"/>
      <c r="O27" s="69"/>
      <c r="P27" s="210"/>
      <c r="Q27" s="211"/>
    </row>
    <row r="28" spans="2:17">
      <c r="M28" s="132"/>
    </row>
    <row r="32" spans="2:17">
      <c r="F32" s="223"/>
      <c r="H32" s="223"/>
    </row>
  </sheetData>
  <autoFilter ref="B8:O14" xr:uid="{7FE4FA62-A230-4201-9F49-D9DCE01796F6}"/>
  <mergeCells count="8">
    <mergeCell ref="K9:K10"/>
    <mergeCell ref="K13:K15"/>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E936-D159-4A12-A229-B994BE0094A0}">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Q15" sqref="Q15:Q17"/>
    </sheetView>
  </sheetViews>
  <sheetFormatPr defaultRowHeight="13.5"/>
  <cols>
    <col min="1" max="1" width="2.625" style="135" customWidth="1"/>
    <col min="2" max="2" width="11.62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1.62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1.62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1.62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1.62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1.62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1.62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1.62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1.62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1.62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1.62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1.62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1.62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1.62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1.62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1.62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1.62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1.62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1.62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1.62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1.62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1.62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1.62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1.62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1.62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1.62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1.62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1.62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1.62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1.62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1.62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1.62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1.62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1.62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1.62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1.62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1.62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1.62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1.62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1.62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1.62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1.62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1.62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1.62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1.62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1.62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1.62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1.62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1.62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1.62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1.62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1.62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1.62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1.62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1.62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1.62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1.62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1.62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1.62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1.62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1.62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1.62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1.62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1.62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2583</v>
      </c>
      <c r="G2" s="4" t="s">
        <v>2</v>
      </c>
      <c r="H2" s="5"/>
      <c r="I2" s="6"/>
      <c r="J2" s="136">
        <f>SUM(H:H)</f>
        <v>75090</v>
      </c>
    </row>
    <row r="3" spans="2:17" ht="20.100000000000001" customHeight="1">
      <c r="B3" s="133" t="s">
        <v>3</v>
      </c>
      <c r="C3" s="133"/>
      <c r="D3" s="133"/>
      <c r="E3" s="134" t="s">
        <v>1001</v>
      </c>
    </row>
    <row r="4" spans="2:17" ht="20.100000000000001" customHeight="1">
      <c r="B4" s="133" t="s">
        <v>5</v>
      </c>
      <c r="C4" s="133"/>
      <c r="D4" s="133"/>
      <c r="E4" s="134">
        <v>128780</v>
      </c>
      <c r="G4" s="133" t="s">
        <v>16</v>
      </c>
      <c r="H4" s="133"/>
      <c r="I4" s="133"/>
      <c r="J4" s="328"/>
      <c r="K4" s="329"/>
    </row>
    <row r="5" spans="2:17" ht="20.100000000000001" customHeight="1">
      <c r="B5" s="133" t="s">
        <v>6</v>
      </c>
      <c r="C5" s="133"/>
      <c r="D5" s="133"/>
      <c r="E5" s="142">
        <v>42170</v>
      </c>
      <c r="G5" s="133"/>
      <c r="H5" s="133"/>
      <c r="I5" s="133"/>
      <c r="J5" s="330"/>
      <c r="K5" s="331"/>
    </row>
    <row r="6" spans="2:17" ht="20.100000000000001" customHeight="1">
      <c r="B6" s="133" t="s">
        <v>7</v>
      </c>
      <c r="C6" s="133"/>
      <c r="D6" s="133"/>
      <c r="E6" s="142">
        <v>42170</v>
      </c>
      <c r="G6" s="133"/>
      <c r="H6" s="133"/>
      <c r="I6" s="133"/>
      <c r="J6" s="332"/>
      <c r="K6" s="333"/>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517" t="s">
        <v>252</v>
      </c>
      <c r="D9" s="517" t="s">
        <v>252</v>
      </c>
      <c r="E9" s="909" t="s">
        <v>2584</v>
      </c>
      <c r="F9" s="519">
        <v>1</v>
      </c>
      <c r="G9" s="520">
        <v>30000</v>
      </c>
      <c r="H9" s="521">
        <f>F9*G9</f>
        <v>30000</v>
      </c>
      <c r="I9" s="522"/>
      <c r="J9" s="910" t="s">
        <v>2585</v>
      </c>
      <c r="K9" s="911" t="s">
        <v>1597</v>
      </c>
      <c r="L9" s="196"/>
      <c r="M9" s="197">
        <v>42144</v>
      </c>
      <c r="N9" s="190"/>
      <c r="O9" s="523">
        <v>42157</v>
      </c>
      <c r="P9" s="18"/>
      <c r="Q9" s="70">
        <v>42152</v>
      </c>
    </row>
    <row r="10" spans="2:17" s="137" customFormat="1" ht="19.5" customHeight="1">
      <c r="B10" s="25"/>
      <c r="C10" s="517" t="s">
        <v>252</v>
      </c>
      <c r="D10" s="517" t="s">
        <v>252</v>
      </c>
      <c r="E10" s="524" t="s">
        <v>1598</v>
      </c>
      <c r="F10" s="519">
        <v>1</v>
      </c>
      <c r="G10" s="525">
        <v>1000</v>
      </c>
      <c r="H10" s="521">
        <f>F10*G10</f>
        <v>1000</v>
      </c>
      <c r="I10" s="522"/>
      <c r="J10" s="293"/>
      <c r="K10" s="912"/>
      <c r="L10" s="196"/>
      <c r="M10" s="197">
        <v>42144</v>
      </c>
      <c r="N10" s="190"/>
      <c r="O10" s="523">
        <v>42157</v>
      </c>
      <c r="P10" s="18"/>
      <c r="Q10" s="70"/>
    </row>
    <row r="11" spans="2:17" s="137" customFormat="1" ht="19.5" customHeight="1">
      <c r="B11" s="25"/>
      <c r="C11" s="15"/>
      <c r="D11" s="15"/>
      <c r="E11" s="109"/>
      <c r="F11" s="16"/>
      <c r="G11" s="22"/>
      <c r="H11" s="23"/>
      <c r="I11" s="17"/>
      <c r="J11" s="79"/>
      <c r="K11" s="913"/>
      <c r="L11" s="16"/>
      <c r="M11" s="18"/>
      <c r="N11" s="15"/>
      <c r="O11" s="75"/>
      <c r="P11" s="18"/>
      <c r="Q11" s="70"/>
    </row>
    <row r="12" spans="2:17" s="137" customFormat="1" ht="19.5" customHeight="1">
      <c r="B12" s="25"/>
      <c r="C12" s="190" t="s">
        <v>58</v>
      </c>
      <c r="D12" s="190" t="s">
        <v>58</v>
      </c>
      <c r="E12" s="914" t="s">
        <v>556</v>
      </c>
      <c r="F12" s="293">
        <v>1</v>
      </c>
      <c r="G12" s="294">
        <v>1767</v>
      </c>
      <c r="H12" s="295">
        <f>F12*G12</f>
        <v>1767</v>
      </c>
      <c r="I12" s="296"/>
      <c r="J12" s="192" t="s">
        <v>2586</v>
      </c>
      <c r="K12" s="299" t="s">
        <v>212</v>
      </c>
      <c r="L12" s="196"/>
      <c r="M12" s="197">
        <v>42144</v>
      </c>
      <c r="N12" s="190"/>
      <c r="O12" s="523">
        <v>42164</v>
      </c>
      <c r="P12" s="18">
        <v>42153</v>
      </c>
      <c r="Q12" s="70">
        <v>42153</v>
      </c>
    </row>
    <row r="13" spans="2:17" s="137" customFormat="1" ht="19.5" customHeight="1">
      <c r="B13" s="25"/>
      <c r="C13" s="15"/>
      <c r="D13" s="15"/>
      <c r="E13" s="109"/>
      <c r="F13" s="16"/>
      <c r="G13" s="22"/>
      <c r="H13" s="23"/>
      <c r="I13" s="17"/>
      <c r="J13" s="79"/>
      <c r="K13" s="913"/>
      <c r="L13" s="16"/>
      <c r="M13" s="15"/>
      <c r="N13" s="15"/>
      <c r="O13" s="75"/>
      <c r="P13" s="18"/>
      <c r="Q13" s="70"/>
    </row>
    <row r="14" spans="2:17" s="137" customFormat="1" ht="19.5" customHeight="1">
      <c r="B14" s="25"/>
      <c r="C14" s="894" t="s">
        <v>165</v>
      </c>
      <c r="D14" s="894" t="s">
        <v>165</v>
      </c>
      <c r="E14" s="902" t="s">
        <v>2587</v>
      </c>
      <c r="F14" s="903">
        <v>1</v>
      </c>
      <c r="G14" s="915">
        <v>4600</v>
      </c>
      <c r="H14" s="916">
        <f>F14*G14</f>
        <v>4600</v>
      </c>
      <c r="I14" s="904"/>
      <c r="J14" s="902" t="s">
        <v>2588</v>
      </c>
      <c r="K14" s="917" t="s">
        <v>600</v>
      </c>
      <c r="L14" s="79"/>
      <c r="M14" s="154">
        <v>42144</v>
      </c>
      <c r="N14" s="25"/>
      <c r="O14" s="153">
        <v>42164</v>
      </c>
      <c r="P14" s="152"/>
      <c r="Q14" s="154">
        <v>42158</v>
      </c>
    </row>
    <row r="15" spans="2:17" s="137" customFormat="1" ht="19.5" customHeight="1">
      <c r="B15" s="25"/>
      <c r="C15" s="894" t="s">
        <v>165</v>
      </c>
      <c r="D15" s="894" t="s">
        <v>165</v>
      </c>
      <c r="E15" s="902" t="s">
        <v>2589</v>
      </c>
      <c r="F15" s="903">
        <v>1</v>
      </c>
      <c r="G15" s="915">
        <v>7400</v>
      </c>
      <c r="H15" s="916">
        <f>F15*G15</f>
        <v>7400</v>
      </c>
      <c r="I15" s="904"/>
      <c r="J15" s="902" t="s">
        <v>2590</v>
      </c>
      <c r="K15" s="918"/>
      <c r="L15" s="79"/>
      <c r="M15" s="154">
        <v>42144</v>
      </c>
      <c r="N15" s="25"/>
      <c r="O15" s="153">
        <v>42164</v>
      </c>
      <c r="P15" s="152"/>
      <c r="Q15" s="154">
        <v>42158</v>
      </c>
    </row>
    <row r="16" spans="2:17" s="137" customFormat="1" ht="19.5" customHeight="1">
      <c r="B16" s="25"/>
      <c r="C16" s="894" t="s">
        <v>165</v>
      </c>
      <c r="D16" s="894" t="s">
        <v>165</v>
      </c>
      <c r="E16" s="902" t="s">
        <v>2591</v>
      </c>
      <c r="F16" s="903">
        <v>1</v>
      </c>
      <c r="G16" s="915">
        <v>4900</v>
      </c>
      <c r="H16" s="916">
        <f t="shared" ref="H16:H38" si="0">F16*G16</f>
        <v>4900</v>
      </c>
      <c r="I16" s="904"/>
      <c r="J16" s="902" t="s">
        <v>2568</v>
      </c>
      <c r="K16" s="918"/>
      <c r="L16" s="79"/>
      <c r="M16" s="154">
        <v>42144</v>
      </c>
      <c r="N16" s="25"/>
      <c r="O16" s="153">
        <v>42164</v>
      </c>
      <c r="P16" s="152"/>
      <c r="Q16" s="154">
        <v>42158</v>
      </c>
    </row>
    <row r="17" spans="2:17" s="137" customFormat="1" ht="19.5" customHeight="1">
      <c r="B17" s="25"/>
      <c r="C17" s="894" t="s">
        <v>165</v>
      </c>
      <c r="D17" s="894" t="s">
        <v>165</v>
      </c>
      <c r="E17" s="902" t="s">
        <v>1004</v>
      </c>
      <c r="F17" s="903">
        <v>1</v>
      </c>
      <c r="G17" s="915">
        <v>18500</v>
      </c>
      <c r="H17" s="916">
        <f t="shared" si="0"/>
        <v>18500</v>
      </c>
      <c r="I17" s="904"/>
      <c r="J17" s="902" t="s">
        <v>1005</v>
      </c>
      <c r="K17" s="919"/>
      <c r="L17" s="79"/>
      <c r="M17" s="154">
        <v>42144</v>
      </c>
      <c r="N17" s="25"/>
      <c r="O17" s="153">
        <v>42164</v>
      </c>
      <c r="P17" s="152"/>
      <c r="Q17" s="154">
        <v>42158</v>
      </c>
    </row>
    <row r="18" spans="2:17" s="137" customFormat="1" ht="19.5" customHeight="1">
      <c r="B18" s="25"/>
      <c r="C18" s="25"/>
      <c r="D18" s="25"/>
      <c r="E18" s="149"/>
      <c r="F18" s="79"/>
      <c r="G18" s="150"/>
      <c r="H18" s="151">
        <f t="shared" si="0"/>
        <v>0</v>
      </c>
      <c r="I18" s="147"/>
      <c r="J18" s="149"/>
      <c r="K18" s="79"/>
      <c r="L18" s="79"/>
      <c r="M18" s="154"/>
      <c r="N18" s="25"/>
      <c r="O18" s="153"/>
      <c r="P18" s="152"/>
      <c r="Q18" s="154"/>
    </row>
    <row r="19" spans="2:17" s="137" customFormat="1" ht="18" customHeight="1">
      <c r="B19" s="79"/>
      <c r="C19" s="25" t="s">
        <v>58</v>
      </c>
      <c r="D19" s="25" t="s">
        <v>58</v>
      </c>
      <c r="E19" s="288" t="s">
        <v>1006</v>
      </c>
      <c r="F19" s="79">
        <v>1</v>
      </c>
      <c r="G19" s="150">
        <v>70</v>
      </c>
      <c r="H19" s="151">
        <f t="shared" si="0"/>
        <v>70</v>
      </c>
      <c r="I19" s="156"/>
      <c r="J19" s="36" t="s">
        <v>277</v>
      </c>
      <c r="K19" s="157"/>
      <c r="L19" s="158"/>
      <c r="M19" s="154">
        <v>42144</v>
      </c>
      <c r="N19" s="148"/>
      <c r="O19" s="153">
        <v>42145</v>
      </c>
      <c r="P19" s="152">
        <v>42145</v>
      </c>
      <c r="Q19" s="154">
        <v>42145</v>
      </c>
    </row>
    <row r="20" spans="2:17" s="137" customFormat="1" ht="18" customHeight="1">
      <c r="B20" s="79"/>
      <c r="C20" s="239" t="s">
        <v>58</v>
      </c>
      <c r="D20" s="239" t="s">
        <v>58</v>
      </c>
      <c r="E20" s="906" t="s">
        <v>255</v>
      </c>
      <c r="F20" s="907">
        <v>1</v>
      </c>
      <c r="G20" s="22">
        <v>5200</v>
      </c>
      <c r="H20" s="243">
        <f>F20*G20</f>
        <v>5200</v>
      </c>
      <c r="I20" s="23"/>
      <c r="J20" s="36" t="s">
        <v>478</v>
      </c>
      <c r="K20" s="157"/>
      <c r="L20" s="158"/>
      <c r="M20" s="154">
        <v>42144</v>
      </c>
      <c r="N20" s="148"/>
      <c r="O20" s="153">
        <v>42145</v>
      </c>
      <c r="P20" s="152">
        <v>42145</v>
      </c>
      <c r="Q20" s="154">
        <v>42145</v>
      </c>
    </row>
    <row r="21" spans="2:17" s="137" customFormat="1" ht="18" customHeight="1">
      <c r="B21" s="79"/>
      <c r="C21" s="239" t="s">
        <v>58</v>
      </c>
      <c r="D21" s="239" t="s">
        <v>58</v>
      </c>
      <c r="E21" s="906" t="s">
        <v>257</v>
      </c>
      <c r="F21" s="907">
        <v>1</v>
      </c>
      <c r="G21" s="908">
        <v>203</v>
      </c>
      <c r="H21" s="233">
        <f>F21*G21</f>
        <v>203</v>
      </c>
      <c r="I21" s="17"/>
      <c r="J21" s="36" t="s">
        <v>479</v>
      </c>
      <c r="K21" s="157"/>
      <c r="L21" s="158"/>
      <c r="M21" s="154">
        <v>42144</v>
      </c>
      <c r="N21" s="148"/>
      <c r="O21" s="153">
        <v>42145</v>
      </c>
      <c r="P21" s="152">
        <v>42145</v>
      </c>
      <c r="Q21" s="154">
        <v>42145</v>
      </c>
    </row>
    <row r="22" spans="2:17" s="137" customFormat="1" ht="18" customHeight="1">
      <c r="B22" s="79"/>
      <c r="C22" s="239" t="s">
        <v>58</v>
      </c>
      <c r="D22" s="239" t="s">
        <v>58</v>
      </c>
      <c r="E22" s="76" t="s">
        <v>2581</v>
      </c>
      <c r="F22" s="155">
        <v>10</v>
      </c>
      <c r="G22" s="23">
        <v>80</v>
      </c>
      <c r="H22" s="151">
        <f t="shared" si="0"/>
        <v>800</v>
      </c>
      <c r="I22" s="23"/>
      <c r="J22" s="36" t="s">
        <v>2592</v>
      </c>
      <c r="K22" s="158"/>
      <c r="L22" s="158"/>
      <c r="M22" s="154">
        <v>42144</v>
      </c>
      <c r="N22" s="148"/>
      <c r="O22" s="153">
        <v>42145</v>
      </c>
      <c r="P22" s="152">
        <v>42145</v>
      </c>
      <c r="Q22" s="154">
        <v>42145</v>
      </c>
    </row>
    <row r="23" spans="2:17" s="137" customFormat="1" ht="18" customHeight="1">
      <c r="B23" s="79"/>
      <c r="C23" s="239" t="s">
        <v>58</v>
      </c>
      <c r="D23" s="239" t="s">
        <v>58</v>
      </c>
      <c r="E23" s="76" t="s">
        <v>282</v>
      </c>
      <c r="F23" s="155">
        <v>5</v>
      </c>
      <c r="G23" s="151">
        <v>130</v>
      </c>
      <c r="H23" s="151">
        <f t="shared" si="0"/>
        <v>650</v>
      </c>
      <c r="I23" s="156"/>
      <c r="J23" s="36" t="s">
        <v>2593</v>
      </c>
      <c r="K23" s="158"/>
      <c r="L23" s="158"/>
      <c r="M23" s="154">
        <v>42144</v>
      </c>
      <c r="N23" s="148"/>
      <c r="O23" s="153">
        <v>42145</v>
      </c>
      <c r="P23" s="152">
        <v>42145</v>
      </c>
      <c r="Q23" s="154">
        <v>42145</v>
      </c>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52"/>
      <c r="N27" s="148"/>
      <c r="O27" s="166"/>
      <c r="P27" s="152"/>
      <c r="Q27" s="154"/>
    </row>
    <row r="28" spans="2:17" s="137" customFormat="1" ht="18" customHeight="1">
      <c r="B28" s="79"/>
      <c r="C28" s="25"/>
      <c r="D28" s="25"/>
      <c r="E28" s="158"/>
      <c r="F28" s="155"/>
      <c r="G28" s="151"/>
      <c r="H28" s="151">
        <f t="shared" si="0"/>
        <v>0</v>
      </c>
      <c r="I28" s="156"/>
      <c r="J28" s="158"/>
      <c r="K28" s="158"/>
      <c r="L28" s="158"/>
      <c r="M28" s="152"/>
      <c r="N28" s="148"/>
      <c r="O28" s="166"/>
      <c r="P28" s="152"/>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79"/>
      <c r="C30" s="25"/>
      <c r="D30" s="25"/>
      <c r="E30" s="158"/>
      <c r="F30" s="155"/>
      <c r="G30" s="151"/>
      <c r="H30" s="151">
        <f t="shared" si="0"/>
        <v>0</v>
      </c>
      <c r="I30" s="156"/>
      <c r="J30" s="158"/>
      <c r="K30" s="158"/>
      <c r="L30" s="158"/>
      <c r="M30" s="148"/>
      <c r="N30" s="148"/>
      <c r="O30" s="166"/>
      <c r="P30" s="148"/>
      <c r="Q30" s="154"/>
    </row>
    <row r="31" spans="2:17" s="137" customFormat="1" ht="18" customHeight="1">
      <c r="B31" s="79"/>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48"/>
      <c r="F36" s="155"/>
      <c r="G36" s="151"/>
      <c r="H36" s="151">
        <f t="shared" si="0"/>
        <v>0</v>
      </c>
      <c r="I36" s="156"/>
      <c r="J36" s="158"/>
      <c r="K36" s="158"/>
      <c r="L36" s="158"/>
      <c r="M36" s="148"/>
      <c r="N36" s="148"/>
      <c r="O36" s="166"/>
      <c r="P36" s="148"/>
      <c r="Q36" s="154"/>
    </row>
    <row r="37" spans="2:17" s="137" customFormat="1" ht="18" customHeight="1">
      <c r="B37" s="25"/>
      <c r="C37" s="25"/>
      <c r="D37" s="25"/>
      <c r="E37" s="158"/>
      <c r="F37" s="155"/>
      <c r="G37" s="151"/>
      <c r="H37" s="151">
        <f t="shared" si="0"/>
        <v>0</v>
      </c>
      <c r="I37" s="156"/>
      <c r="J37" s="158"/>
      <c r="K37" s="158"/>
      <c r="L37" s="158"/>
      <c r="M37" s="148"/>
      <c r="N37" s="148"/>
      <c r="O37" s="166"/>
      <c r="P37" s="148"/>
      <c r="Q37" s="154"/>
    </row>
    <row r="38" spans="2:17" s="137" customFormat="1" ht="18" customHeight="1">
      <c r="B38" s="25"/>
      <c r="C38" s="25"/>
      <c r="D38" s="25"/>
      <c r="E38" s="158"/>
      <c r="F38" s="155"/>
      <c r="G38" s="151"/>
      <c r="H38" s="151">
        <f t="shared" si="0"/>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10">
    <mergeCell ref="K9:K10"/>
    <mergeCell ref="K14:K17"/>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80426-1C82-4644-8DE2-066DF23D7A79}">
  <sheetPr>
    <pageSetUpPr fitToPage="1"/>
  </sheetPr>
  <dimension ref="B2:R20"/>
  <sheetViews>
    <sheetView zoomScale="85" zoomScaleNormal="85" workbookViewId="0">
      <pane xSplit="10" ySplit="8" topLeftCell="K9" activePane="bottomRight" state="frozen"/>
      <selection pane="topRight" activeCell="K1" sqref="K1"/>
      <selection pane="bottomLeft" activeCell="A9" sqref="A9"/>
      <selection pane="bottomRight" activeCell="P21" sqref="P21"/>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2575</v>
      </c>
      <c r="G2" s="4" t="s">
        <v>2</v>
      </c>
      <c r="H2" s="5"/>
      <c r="I2" s="6"/>
      <c r="J2" s="7">
        <f>SUM(H:H)</f>
        <v>16800</v>
      </c>
      <c r="L2" s="3"/>
      <c r="O2" s="221"/>
      <c r="Q2" s="222"/>
      <c r="R2" s="223"/>
    </row>
    <row r="3" spans="2:18" ht="20.100000000000001" customHeight="1">
      <c r="B3" s="1" t="s">
        <v>3</v>
      </c>
      <c r="C3" s="1"/>
      <c r="D3" s="1"/>
      <c r="E3" s="13" t="s">
        <v>1001</v>
      </c>
      <c r="L3" s="3"/>
      <c r="Q3" s="222"/>
    </row>
    <row r="4" spans="2:18" ht="20.100000000000001" customHeight="1">
      <c r="B4" s="1" t="s">
        <v>5</v>
      </c>
      <c r="C4" s="1"/>
      <c r="D4" s="1"/>
      <c r="E4" s="13">
        <v>128671</v>
      </c>
      <c r="G4" s="224"/>
      <c r="J4" s="98"/>
      <c r="L4" s="3"/>
      <c r="O4" s="221"/>
    </row>
    <row r="5" spans="2:18" ht="20.100000000000001" customHeight="1">
      <c r="B5" s="1" t="s">
        <v>6</v>
      </c>
      <c r="C5" s="1"/>
      <c r="D5" s="1"/>
      <c r="E5" s="14">
        <v>42165</v>
      </c>
      <c r="J5" s="98"/>
      <c r="L5" s="225"/>
      <c r="O5" s="221"/>
      <c r="P5" s="222"/>
      <c r="Q5" s="222"/>
    </row>
    <row r="6" spans="2:18" ht="20.100000000000001" customHeight="1">
      <c r="B6" s="1" t="s">
        <v>7</v>
      </c>
      <c r="C6" s="1"/>
      <c r="D6" s="1"/>
      <c r="E6" s="14">
        <v>42165</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128" customFormat="1" ht="18" customHeight="1">
      <c r="B9" s="495"/>
      <c r="C9" s="25" t="s">
        <v>165</v>
      </c>
      <c r="D9" s="25" t="s">
        <v>165</v>
      </c>
      <c r="E9" s="149" t="s">
        <v>2594</v>
      </c>
      <c r="F9" s="79">
        <v>4</v>
      </c>
      <c r="G9" s="26">
        <v>2500</v>
      </c>
      <c r="H9" s="234">
        <f>F9*G9</f>
        <v>10000</v>
      </c>
      <c r="I9" s="147"/>
      <c r="J9" s="149" t="s">
        <v>2595</v>
      </c>
      <c r="K9" s="839"/>
      <c r="L9" s="236"/>
      <c r="M9" s="127">
        <v>42144</v>
      </c>
      <c r="N9" s="118" t="s">
        <v>179</v>
      </c>
      <c r="O9" s="127">
        <v>42160</v>
      </c>
      <c r="P9" s="125"/>
      <c r="Q9" s="127">
        <v>42158</v>
      </c>
    </row>
    <row r="10" spans="2:18" s="128" customFormat="1" ht="18" customHeight="1">
      <c r="B10" s="495"/>
      <c r="C10" s="25" t="s">
        <v>165</v>
      </c>
      <c r="D10" s="25" t="s">
        <v>165</v>
      </c>
      <c r="E10" s="149" t="s">
        <v>2596</v>
      </c>
      <c r="F10" s="79">
        <v>1</v>
      </c>
      <c r="G10" s="26">
        <v>6800</v>
      </c>
      <c r="H10" s="234">
        <f>F10*G10</f>
        <v>6800</v>
      </c>
      <c r="I10" s="147"/>
      <c r="J10" s="149" t="s">
        <v>2597</v>
      </c>
      <c r="K10" s="839"/>
      <c r="L10" s="236"/>
      <c r="M10" s="127">
        <v>42144</v>
      </c>
      <c r="N10" s="118" t="s">
        <v>179</v>
      </c>
      <c r="O10" s="127">
        <v>42160</v>
      </c>
      <c r="P10" s="125"/>
      <c r="Q10" s="127">
        <v>42158</v>
      </c>
    </row>
    <row r="11" spans="2:18" s="128" customFormat="1" ht="18" customHeight="1">
      <c r="B11" s="118"/>
      <c r="C11" s="25"/>
      <c r="D11" s="25"/>
      <c r="E11" s="149"/>
      <c r="F11" s="79"/>
      <c r="G11" s="26"/>
      <c r="H11" s="234"/>
      <c r="I11" s="147"/>
      <c r="J11" s="149"/>
      <c r="K11" s="236"/>
      <c r="L11" s="236"/>
      <c r="M11" s="127"/>
      <c r="N11" s="118"/>
      <c r="O11" s="127"/>
      <c r="P11" s="125"/>
      <c r="Q11" s="127"/>
    </row>
    <row r="12" spans="2:18" s="8" customFormat="1" ht="18" customHeight="1">
      <c r="B12" s="184"/>
      <c r="C12" s="239"/>
      <c r="D12" s="239"/>
      <c r="E12" s="149"/>
      <c r="F12" s="79"/>
      <c r="G12" s="26"/>
      <c r="H12" s="234"/>
      <c r="I12" s="147"/>
      <c r="J12" s="149"/>
      <c r="K12" s="38"/>
      <c r="L12" s="38"/>
      <c r="M12" s="70"/>
      <c r="N12" s="69"/>
      <c r="O12" s="69"/>
      <c r="P12" s="69"/>
      <c r="Q12" s="70"/>
    </row>
    <row r="13" spans="2:18" s="8" customFormat="1" ht="18" customHeight="1">
      <c r="B13" s="184"/>
      <c r="C13" s="239"/>
      <c r="D13" s="239"/>
      <c r="E13" s="906"/>
      <c r="F13" s="907"/>
      <c r="G13" s="908"/>
      <c r="H13" s="233"/>
      <c r="I13" s="17"/>
      <c r="J13" s="36"/>
      <c r="K13" s="38"/>
      <c r="L13" s="38"/>
      <c r="M13" s="70"/>
      <c r="N13" s="69"/>
      <c r="O13" s="69"/>
      <c r="P13" s="69"/>
      <c r="Q13" s="70"/>
    </row>
    <row r="14" spans="2:18" s="8" customFormat="1" ht="18" customHeight="1">
      <c r="B14" s="184"/>
      <c r="C14" s="239"/>
      <c r="D14" s="239"/>
      <c r="E14" s="906"/>
      <c r="F14" s="907"/>
      <c r="G14" s="908"/>
      <c r="H14" s="233"/>
      <c r="I14" s="17"/>
      <c r="J14" s="36"/>
      <c r="K14" s="38"/>
      <c r="L14" s="38"/>
      <c r="M14" s="70"/>
      <c r="N14" s="69"/>
      <c r="O14" s="69"/>
      <c r="P14" s="69"/>
      <c r="Q14" s="70"/>
    </row>
    <row r="15" spans="2:18" ht="18" customHeight="1">
      <c r="B15" s="184"/>
      <c r="C15" s="239"/>
      <c r="D15" s="239"/>
      <c r="E15" s="906"/>
      <c r="F15" s="907"/>
      <c r="G15" s="908"/>
      <c r="H15" s="233"/>
      <c r="I15" s="17"/>
      <c r="J15" s="36"/>
      <c r="K15" s="38"/>
      <c r="L15" s="38"/>
      <c r="M15" s="70"/>
      <c r="N15" s="69"/>
      <c r="O15" s="69"/>
      <c r="P15" s="210"/>
      <c r="Q15" s="211"/>
    </row>
    <row r="16" spans="2:18">
      <c r="M16" s="132"/>
    </row>
    <row r="20" spans="6:8">
      <c r="F20" s="223"/>
      <c r="H20" s="223"/>
    </row>
  </sheetData>
  <autoFilter ref="B8:O8" xr:uid="{564AF431-36CF-420C-83F8-1345ECE49386}"/>
  <mergeCells count="6">
    <mergeCell ref="B2:D2"/>
    <mergeCell ref="G2:I2"/>
    <mergeCell ref="B3:D3"/>
    <mergeCell ref="B4:D4"/>
    <mergeCell ref="B5:D5"/>
    <mergeCell ref="B6:D6"/>
  </mergeCells>
  <phoneticPr fontId="3"/>
  <pageMargins left="0.2" right="0.2" top="0.75" bottom="0.75" header="0.3" footer="0.3"/>
  <pageSetup paperSize="8" scale="66"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71EFA-9750-49A9-84D2-835709EA33FE}">
  <dimension ref="B2:Q40"/>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1.375" style="3" customWidth="1"/>
    <col min="12" max="12" width="20.625" style="8" customWidth="1"/>
    <col min="13" max="13" width="13.75" style="8" customWidth="1"/>
    <col min="14" max="14" width="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452</v>
      </c>
      <c r="G2" s="4" t="s">
        <v>2</v>
      </c>
      <c r="H2" s="5"/>
      <c r="I2" s="6"/>
      <c r="J2" s="7">
        <f>SUM(H:H)</f>
        <v>132164</v>
      </c>
    </row>
    <row r="3" spans="2:17" ht="20.100000000000001" customHeight="1">
      <c r="B3" s="1" t="s">
        <v>3</v>
      </c>
      <c r="C3" s="1"/>
      <c r="D3" s="1"/>
      <c r="E3" s="13" t="s">
        <v>453</v>
      </c>
    </row>
    <row r="4" spans="2:17" ht="20.100000000000001" customHeight="1">
      <c r="B4" s="1" t="s">
        <v>5</v>
      </c>
      <c r="C4" s="1"/>
      <c r="D4" s="1"/>
      <c r="E4" s="13">
        <v>129253</v>
      </c>
    </row>
    <row r="5" spans="2:17" ht="20.100000000000001" customHeight="1">
      <c r="B5" s="1" t="s">
        <v>6</v>
      </c>
      <c r="C5" s="1"/>
      <c r="D5" s="1"/>
      <c r="E5" s="14">
        <v>42181</v>
      </c>
    </row>
    <row r="6" spans="2:17" ht="20.100000000000001" customHeight="1">
      <c r="B6" s="1" t="s">
        <v>7</v>
      </c>
      <c r="C6" s="1"/>
      <c r="D6" s="1"/>
      <c r="E6" s="14">
        <v>42181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39.950000000000003" customHeight="1">
      <c r="B9" s="15"/>
      <c r="C9" s="920" t="s">
        <v>2598</v>
      </c>
      <c r="D9" s="920" t="s">
        <v>2598</v>
      </c>
      <c r="E9" s="73" t="s">
        <v>2599</v>
      </c>
      <c r="F9" s="26">
        <v>1</v>
      </c>
      <c r="G9" s="74">
        <v>39000</v>
      </c>
      <c r="H9" s="23">
        <f t="shared" ref="H9:H39" si="0">F9*G9</f>
        <v>39000</v>
      </c>
      <c r="I9" s="17"/>
      <c r="J9" s="189" t="s">
        <v>2600</v>
      </c>
      <c r="K9" s="16"/>
      <c r="L9" s="16"/>
      <c r="M9" s="18">
        <v>42250</v>
      </c>
      <c r="N9" s="15"/>
      <c r="O9" s="75">
        <v>42177</v>
      </c>
      <c r="P9" s="18">
        <v>42181</v>
      </c>
      <c r="Q9" s="70">
        <v>42184</v>
      </c>
    </row>
    <row r="10" spans="2:17" s="8" customFormat="1" ht="39.950000000000003" customHeight="1">
      <c r="B10" s="15"/>
      <c r="C10" s="920" t="s">
        <v>2598</v>
      </c>
      <c r="D10" s="920" t="s">
        <v>2598</v>
      </c>
      <c r="E10" s="73" t="s">
        <v>2601</v>
      </c>
      <c r="F10" s="26">
        <v>1</v>
      </c>
      <c r="G10" s="74">
        <v>22000</v>
      </c>
      <c r="H10" s="23">
        <f t="shared" si="0"/>
        <v>22000</v>
      </c>
      <c r="I10" s="17"/>
      <c r="J10" s="189" t="s">
        <v>2602</v>
      </c>
      <c r="K10" s="16"/>
      <c r="L10" s="16"/>
      <c r="M10" s="18">
        <v>42158</v>
      </c>
      <c r="N10" s="15"/>
      <c r="O10" s="75">
        <v>42177</v>
      </c>
      <c r="P10" s="18">
        <v>42181</v>
      </c>
      <c r="Q10" s="70">
        <v>42184</v>
      </c>
    </row>
    <row r="11" spans="2:17" s="8" customFormat="1" ht="39.950000000000003" customHeight="1">
      <c r="B11" s="15"/>
      <c r="C11" s="920" t="s">
        <v>2598</v>
      </c>
      <c r="D11" s="920" t="s">
        <v>2598</v>
      </c>
      <c r="E11" s="73" t="s">
        <v>2603</v>
      </c>
      <c r="F11" s="26">
        <v>2</v>
      </c>
      <c r="G11" s="74">
        <v>20000</v>
      </c>
      <c r="H11" s="23">
        <f t="shared" si="0"/>
        <v>40000</v>
      </c>
      <c r="I11" s="17"/>
      <c r="J11" s="189" t="s">
        <v>2604</v>
      </c>
      <c r="K11" s="16"/>
      <c r="L11" s="16"/>
      <c r="M11" s="18">
        <v>42158</v>
      </c>
      <c r="N11" s="15"/>
      <c r="O11" s="75">
        <v>42177</v>
      </c>
      <c r="P11" s="18">
        <v>42181</v>
      </c>
      <c r="Q11" s="70">
        <v>42184</v>
      </c>
    </row>
    <row r="12" spans="2:17" s="8" customFormat="1" ht="19.7" customHeight="1">
      <c r="B12" s="15"/>
      <c r="C12" s="15"/>
      <c r="D12" s="15"/>
      <c r="E12" s="73"/>
      <c r="F12" s="26"/>
      <c r="G12" s="74"/>
      <c r="H12" s="23">
        <f t="shared" si="0"/>
        <v>0</v>
      </c>
      <c r="I12" s="17"/>
      <c r="J12" s="26"/>
      <c r="K12" s="16"/>
      <c r="L12" s="16"/>
      <c r="M12" s="18"/>
      <c r="N12" s="15"/>
      <c r="O12" s="16"/>
      <c r="P12" s="18"/>
      <c r="Q12" s="70"/>
    </row>
    <row r="13" spans="2:17" s="8" customFormat="1" ht="19.7" customHeight="1">
      <c r="B13" s="15"/>
      <c r="C13" s="83" t="s">
        <v>165</v>
      </c>
      <c r="D13" s="83" t="s">
        <v>165</v>
      </c>
      <c r="E13" s="84" t="s">
        <v>2605</v>
      </c>
      <c r="F13" s="507">
        <v>1</v>
      </c>
      <c r="G13" s="86">
        <v>16800</v>
      </c>
      <c r="H13" s="87">
        <f t="shared" si="0"/>
        <v>16800</v>
      </c>
      <c r="I13" s="506"/>
      <c r="J13" s="507" t="s">
        <v>2606</v>
      </c>
      <c r="K13" s="921" t="s">
        <v>600</v>
      </c>
      <c r="L13" s="16"/>
      <c r="M13" s="18">
        <v>42165</v>
      </c>
      <c r="N13" s="15" t="s">
        <v>2607</v>
      </c>
      <c r="O13" s="75">
        <v>42180</v>
      </c>
      <c r="P13" s="18"/>
      <c r="Q13" s="70">
        <v>42179</v>
      </c>
    </row>
    <row r="14" spans="2:17" s="8" customFormat="1" ht="19.7" customHeight="1">
      <c r="B14" s="15"/>
      <c r="C14" s="83" t="s">
        <v>165</v>
      </c>
      <c r="D14" s="83" t="s">
        <v>165</v>
      </c>
      <c r="E14" s="84" t="s">
        <v>2608</v>
      </c>
      <c r="F14" s="507">
        <v>1</v>
      </c>
      <c r="G14" s="86">
        <v>6500</v>
      </c>
      <c r="H14" s="87">
        <f t="shared" si="0"/>
        <v>6500</v>
      </c>
      <c r="I14" s="506"/>
      <c r="J14" s="507" t="s">
        <v>2609</v>
      </c>
      <c r="K14" s="921" t="s">
        <v>600</v>
      </c>
      <c r="L14" s="16"/>
      <c r="M14" s="18">
        <v>42165</v>
      </c>
      <c r="N14" s="15" t="s">
        <v>2607</v>
      </c>
      <c r="O14" s="75">
        <v>42180</v>
      </c>
      <c r="P14" s="18"/>
      <c r="Q14" s="70">
        <v>42179</v>
      </c>
    </row>
    <row r="15" spans="2:17" s="8" customFormat="1" ht="19.7" customHeight="1">
      <c r="B15" s="15"/>
      <c r="C15" s="15"/>
      <c r="D15" s="15"/>
      <c r="E15" s="73"/>
      <c r="F15" s="26"/>
      <c r="G15" s="74"/>
      <c r="H15" s="23">
        <f t="shared" si="0"/>
        <v>0</v>
      </c>
      <c r="I15" s="17"/>
      <c r="J15" s="26"/>
      <c r="K15" s="16"/>
      <c r="L15" s="16"/>
      <c r="M15" s="18"/>
      <c r="N15" s="15"/>
      <c r="O15" s="75"/>
      <c r="P15" s="18"/>
      <c r="Q15" s="70"/>
    </row>
    <row r="16" spans="2:17" s="8" customFormat="1" ht="19.7" customHeight="1">
      <c r="B16" s="15"/>
      <c r="C16" s="15" t="s">
        <v>58</v>
      </c>
      <c r="D16" s="15" t="s">
        <v>58</v>
      </c>
      <c r="E16" s="73" t="s">
        <v>2610</v>
      </c>
      <c r="F16" s="26">
        <v>1</v>
      </c>
      <c r="G16" s="74">
        <v>2950</v>
      </c>
      <c r="H16" s="23">
        <f t="shared" si="0"/>
        <v>2950</v>
      </c>
      <c r="I16" s="17"/>
      <c r="J16" s="26" t="s">
        <v>2611</v>
      </c>
      <c r="K16" s="16"/>
      <c r="L16" s="16"/>
      <c r="M16" s="18">
        <v>42165</v>
      </c>
      <c r="N16" s="15"/>
      <c r="O16" s="75">
        <v>42166</v>
      </c>
      <c r="P16" s="18"/>
      <c r="Q16" s="70">
        <v>42166</v>
      </c>
    </row>
    <row r="17" spans="2:17" s="8" customFormat="1" ht="19.7" customHeight="1">
      <c r="B17" s="15"/>
      <c r="C17" s="15" t="s">
        <v>58</v>
      </c>
      <c r="D17" s="15" t="s">
        <v>58</v>
      </c>
      <c r="E17" s="73" t="s">
        <v>2449</v>
      </c>
      <c r="F17" s="26">
        <v>1</v>
      </c>
      <c r="G17" s="74">
        <v>3800</v>
      </c>
      <c r="H17" s="23">
        <f t="shared" si="0"/>
        <v>3800</v>
      </c>
      <c r="I17" s="17"/>
      <c r="J17" s="26" t="s">
        <v>2612</v>
      </c>
      <c r="K17" s="16"/>
      <c r="L17" s="16"/>
      <c r="M17" s="18">
        <v>42165</v>
      </c>
      <c r="N17" s="15"/>
      <c r="O17" s="75">
        <v>42166</v>
      </c>
      <c r="P17" s="18"/>
      <c r="Q17" s="70">
        <v>42166</v>
      </c>
    </row>
    <row r="18" spans="2:17" s="8" customFormat="1" ht="19.7" customHeight="1">
      <c r="B18" s="15"/>
      <c r="C18" s="15" t="s">
        <v>58</v>
      </c>
      <c r="D18" s="15" t="s">
        <v>58</v>
      </c>
      <c r="E18" s="73" t="s">
        <v>571</v>
      </c>
      <c r="F18" s="26">
        <v>2</v>
      </c>
      <c r="G18" s="74">
        <v>78</v>
      </c>
      <c r="H18" s="23">
        <f t="shared" si="0"/>
        <v>156</v>
      </c>
      <c r="I18" s="17"/>
      <c r="J18" s="26" t="s">
        <v>277</v>
      </c>
      <c r="K18" s="16"/>
      <c r="L18" s="16"/>
      <c r="M18" s="18">
        <v>42165</v>
      </c>
      <c r="N18" s="15"/>
      <c r="O18" s="75">
        <v>42166</v>
      </c>
      <c r="P18" s="18"/>
      <c r="Q18" s="70">
        <v>42166</v>
      </c>
    </row>
    <row r="19" spans="2:17" s="8" customFormat="1" ht="19.7" customHeight="1">
      <c r="B19" s="15"/>
      <c r="C19" s="15" t="s">
        <v>58</v>
      </c>
      <c r="D19" s="15" t="s">
        <v>58</v>
      </c>
      <c r="E19" s="73" t="s">
        <v>180</v>
      </c>
      <c r="F19" s="26">
        <v>2</v>
      </c>
      <c r="G19" s="74">
        <v>370</v>
      </c>
      <c r="H19" s="23">
        <f t="shared" si="0"/>
        <v>740</v>
      </c>
      <c r="I19" s="17"/>
      <c r="J19" s="26" t="s">
        <v>2205</v>
      </c>
      <c r="K19" s="16"/>
      <c r="L19" s="16"/>
      <c r="M19" s="18">
        <v>42165</v>
      </c>
      <c r="N19" s="15"/>
      <c r="O19" s="75">
        <v>42168</v>
      </c>
      <c r="P19" s="18"/>
      <c r="Q19" s="70">
        <v>42170</v>
      </c>
    </row>
    <row r="20" spans="2:17" s="8" customFormat="1" ht="19.7" customHeight="1">
      <c r="B20" s="15"/>
      <c r="C20" s="15" t="s">
        <v>58</v>
      </c>
      <c r="D20" s="15" t="s">
        <v>58</v>
      </c>
      <c r="E20" s="73" t="s">
        <v>2435</v>
      </c>
      <c r="F20" s="26">
        <v>2</v>
      </c>
      <c r="G20" s="74">
        <v>109</v>
      </c>
      <c r="H20" s="23">
        <f t="shared" si="0"/>
        <v>218</v>
      </c>
      <c r="I20" s="17"/>
      <c r="J20" s="26" t="s">
        <v>2613</v>
      </c>
      <c r="K20" s="16"/>
      <c r="L20" s="16"/>
      <c r="M20" s="18">
        <v>42165</v>
      </c>
      <c r="N20" s="15"/>
      <c r="O20" s="75">
        <v>42166</v>
      </c>
      <c r="P20" s="18"/>
      <c r="Q20" s="70">
        <v>42166</v>
      </c>
    </row>
    <row r="21" spans="2:17" s="8" customFormat="1" ht="19.7" customHeight="1">
      <c r="B21" s="15"/>
      <c r="C21" s="15"/>
      <c r="D21" s="15"/>
      <c r="E21" s="73"/>
      <c r="F21" s="26"/>
      <c r="G21" s="74"/>
      <c r="H21" s="23">
        <f t="shared" si="0"/>
        <v>0</v>
      </c>
      <c r="I21" s="17"/>
      <c r="J21" s="26"/>
      <c r="K21" s="16"/>
      <c r="L21" s="16"/>
      <c r="M21" s="18"/>
      <c r="N21" s="15"/>
      <c r="O21" s="75"/>
      <c r="P21" s="18"/>
      <c r="Q21" s="70"/>
    </row>
    <row r="22" spans="2:17" ht="19.7" customHeight="1">
      <c r="B22" s="15"/>
      <c r="C22" s="15"/>
      <c r="D22" s="15"/>
      <c r="E22" s="73"/>
      <c r="F22" s="26"/>
      <c r="G22" s="74"/>
      <c r="H22" s="23">
        <f t="shared" si="0"/>
        <v>0</v>
      </c>
      <c r="I22" s="17"/>
      <c r="J22" s="26"/>
      <c r="K22" s="16"/>
      <c r="L22" s="16"/>
      <c r="M22" s="18"/>
      <c r="N22" s="15"/>
      <c r="O22" s="16"/>
      <c r="P22" s="18"/>
      <c r="Q22" s="70"/>
    </row>
    <row r="23" spans="2:17" ht="19.7" customHeight="1">
      <c r="B23" s="15"/>
      <c r="C23" s="15"/>
      <c r="D23" s="15"/>
      <c r="E23" s="73"/>
      <c r="F23" s="26"/>
      <c r="G23" s="74"/>
      <c r="H23" s="23">
        <f t="shared" si="0"/>
        <v>0</v>
      </c>
      <c r="I23" s="17"/>
      <c r="J23" s="26"/>
      <c r="K23" s="16"/>
      <c r="L23" s="16"/>
      <c r="M23" s="18"/>
      <c r="N23" s="15"/>
      <c r="O23" s="16"/>
      <c r="P23" s="18"/>
      <c r="Q23" s="70"/>
    </row>
    <row r="24" spans="2:17" ht="19.7" customHeight="1">
      <c r="B24" s="15"/>
      <c r="C24" s="15"/>
      <c r="D24" s="15"/>
      <c r="E24" s="73"/>
      <c r="F24" s="26"/>
      <c r="G24" s="74"/>
      <c r="H24" s="23">
        <f t="shared" si="0"/>
        <v>0</v>
      </c>
      <c r="I24" s="17"/>
      <c r="J24" s="26"/>
      <c r="K24" s="16"/>
      <c r="L24" s="16"/>
      <c r="M24" s="18"/>
      <c r="N24" s="15"/>
      <c r="O24" s="16"/>
      <c r="P24" s="18"/>
      <c r="Q24" s="70"/>
    </row>
    <row r="25" spans="2:17" ht="19.7" customHeight="1">
      <c r="B25" s="15"/>
      <c r="C25" s="15"/>
      <c r="D25" s="15"/>
      <c r="E25" s="73"/>
      <c r="F25" s="26"/>
      <c r="G25" s="74"/>
      <c r="H25" s="23">
        <f t="shared" si="0"/>
        <v>0</v>
      </c>
      <c r="I25" s="17"/>
      <c r="J25" s="26"/>
      <c r="K25" s="16"/>
      <c r="L25" s="16"/>
      <c r="M25" s="18"/>
      <c r="N25" s="15"/>
      <c r="O25" s="16"/>
      <c r="P25" s="18"/>
      <c r="Q25" s="70"/>
    </row>
    <row r="26" spans="2:17" ht="19.7" customHeight="1">
      <c r="B26" s="15"/>
      <c r="C26" s="15"/>
      <c r="D26" s="15"/>
      <c r="E26" s="73"/>
      <c r="F26" s="26"/>
      <c r="G26" s="74"/>
      <c r="H26" s="23">
        <f t="shared" si="0"/>
        <v>0</v>
      </c>
      <c r="I26" s="17"/>
      <c r="J26" s="26"/>
      <c r="K26" s="16"/>
      <c r="L26" s="16"/>
      <c r="M26" s="18"/>
      <c r="N26" s="15"/>
      <c r="O26" s="16"/>
      <c r="P26" s="18"/>
      <c r="Q26" s="70"/>
    </row>
    <row r="27" spans="2:17" ht="19.7" customHeight="1">
      <c r="B27" s="15"/>
      <c r="C27" s="15"/>
      <c r="D27" s="15"/>
      <c r="E27" s="73"/>
      <c r="F27" s="26"/>
      <c r="G27" s="74"/>
      <c r="H27" s="23">
        <f t="shared" si="0"/>
        <v>0</v>
      </c>
      <c r="I27" s="17"/>
      <c r="J27" s="26"/>
      <c r="K27" s="16"/>
      <c r="L27" s="16"/>
      <c r="M27" s="18"/>
      <c r="N27" s="15"/>
      <c r="O27" s="16"/>
      <c r="P27" s="18"/>
      <c r="Q27" s="70"/>
    </row>
    <row r="28" spans="2:17" ht="19.7" customHeight="1">
      <c r="B28" s="15"/>
      <c r="C28" s="15"/>
      <c r="D28" s="15"/>
      <c r="E28" s="73"/>
      <c r="F28" s="26"/>
      <c r="G28" s="74"/>
      <c r="H28" s="23">
        <f t="shared" si="0"/>
        <v>0</v>
      </c>
      <c r="I28" s="17"/>
      <c r="J28" s="26"/>
      <c r="K28" s="16"/>
      <c r="L28" s="16"/>
      <c r="M28" s="18"/>
      <c r="N28" s="15"/>
      <c r="O28" s="16"/>
      <c r="P28" s="18"/>
      <c r="Q28" s="70"/>
    </row>
    <row r="29" spans="2:17" ht="19.7" customHeight="1">
      <c r="B29" s="15"/>
      <c r="C29" s="15"/>
      <c r="D29" s="15"/>
      <c r="E29" s="73"/>
      <c r="F29" s="26"/>
      <c r="G29" s="74"/>
      <c r="H29" s="23">
        <f t="shared" si="0"/>
        <v>0</v>
      </c>
      <c r="I29" s="17"/>
      <c r="J29" s="26"/>
      <c r="K29" s="16"/>
      <c r="L29" s="16"/>
      <c r="M29" s="18"/>
      <c r="N29" s="15"/>
      <c r="O29" s="16"/>
      <c r="P29" s="18"/>
      <c r="Q29" s="70"/>
    </row>
    <row r="30" spans="2:17" ht="19.7" customHeight="1">
      <c r="B30" s="15"/>
      <c r="C30" s="15"/>
      <c r="D30" s="15"/>
      <c r="E30" s="73"/>
      <c r="F30" s="26"/>
      <c r="G30" s="74"/>
      <c r="H30" s="23">
        <f t="shared" si="0"/>
        <v>0</v>
      </c>
      <c r="I30" s="17"/>
      <c r="J30" s="26"/>
      <c r="K30" s="16"/>
      <c r="L30" s="16"/>
      <c r="M30" s="18"/>
      <c r="N30" s="15"/>
      <c r="O30" s="16"/>
      <c r="P30" s="18"/>
      <c r="Q30" s="70"/>
    </row>
    <row r="31" spans="2:17" ht="19.7" customHeight="1">
      <c r="B31" s="15"/>
      <c r="C31" s="15"/>
      <c r="D31" s="15"/>
      <c r="E31" s="73"/>
      <c r="F31" s="26"/>
      <c r="G31" s="74"/>
      <c r="H31" s="23">
        <f t="shared" si="0"/>
        <v>0</v>
      </c>
      <c r="I31" s="17"/>
      <c r="J31" s="26"/>
      <c r="K31" s="16"/>
      <c r="L31" s="16"/>
      <c r="M31" s="18"/>
      <c r="N31" s="15"/>
      <c r="O31" s="16"/>
      <c r="P31" s="18"/>
      <c r="Q31" s="70"/>
    </row>
    <row r="32" spans="2:17" ht="19.7" customHeight="1">
      <c r="B32" s="15"/>
      <c r="C32" s="15"/>
      <c r="D32" s="15"/>
      <c r="E32" s="73"/>
      <c r="F32" s="26"/>
      <c r="G32" s="74"/>
      <c r="H32" s="23">
        <f t="shared" si="0"/>
        <v>0</v>
      </c>
      <c r="I32" s="17"/>
      <c r="J32" s="26"/>
      <c r="K32" s="16"/>
      <c r="L32" s="16"/>
      <c r="M32" s="18"/>
      <c r="N32" s="15"/>
      <c r="O32" s="16"/>
      <c r="P32" s="18"/>
      <c r="Q32" s="70"/>
    </row>
    <row r="33" spans="2:17" ht="19.7" customHeight="1">
      <c r="B33" s="15"/>
      <c r="C33" s="15"/>
      <c r="D33" s="15"/>
      <c r="E33" s="73"/>
      <c r="F33" s="26"/>
      <c r="G33" s="74"/>
      <c r="H33" s="23">
        <f t="shared" si="0"/>
        <v>0</v>
      </c>
      <c r="I33" s="17"/>
      <c r="J33" s="26"/>
      <c r="K33" s="16"/>
      <c r="L33" s="16"/>
      <c r="M33" s="18"/>
      <c r="N33" s="15"/>
      <c r="O33" s="16"/>
      <c r="P33" s="18"/>
      <c r="Q33" s="70"/>
    </row>
    <row r="34" spans="2:17" ht="19.7" customHeight="1">
      <c r="B34" s="15"/>
      <c r="C34" s="15"/>
      <c r="D34" s="15"/>
      <c r="E34" s="73"/>
      <c r="F34" s="26"/>
      <c r="G34" s="74"/>
      <c r="H34" s="23">
        <f t="shared" si="0"/>
        <v>0</v>
      </c>
      <c r="I34" s="17"/>
      <c r="J34" s="26"/>
      <c r="K34" s="16"/>
      <c r="L34" s="16"/>
      <c r="M34" s="18"/>
      <c r="N34" s="15"/>
      <c r="O34" s="16"/>
      <c r="P34" s="18"/>
      <c r="Q34" s="70"/>
    </row>
    <row r="35" spans="2:17" ht="19.7" customHeight="1">
      <c r="B35" s="15"/>
      <c r="C35" s="15"/>
      <c r="D35" s="15"/>
      <c r="E35" s="73"/>
      <c r="F35" s="26"/>
      <c r="G35" s="74"/>
      <c r="H35" s="23">
        <f t="shared" si="0"/>
        <v>0</v>
      </c>
      <c r="I35" s="17"/>
      <c r="J35" s="26"/>
      <c r="K35" s="16"/>
      <c r="L35" s="16"/>
      <c r="M35" s="18"/>
      <c r="N35" s="15"/>
      <c r="O35" s="16"/>
      <c r="P35" s="18"/>
      <c r="Q35" s="70"/>
    </row>
    <row r="36" spans="2:17" ht="19.7" customHeight="1">
      <c r="B36" s="15"/>
      <c r="C36" s="15"/>
      <c r="D36" s="15"/>
      <c r="E36" s="73"/>
      <c r="F36" s="26"/>
      <c r="G36" s="74"/>
      <c r="H36" s="23">
        <f t="shared" si="0"/>
        <v>0</v>
      </c>
      <c r="I36" s="17"/>
      <c r="J36" s="26"/>
      <c r="K36" s="16"/>
      <c r="L36" s="16"/>
      <c r="M36" s="18"/>
      <c r="N36" s="15"/>
      <c r="O36" s="16"/>
      <c r="P36" s="18"/>
      <c r="Q36" s="70"/>
    </row>
    <row r="37" spans="2:17" ht="19.7" customHeight="1">
      <c r="B37" s="15"/>
      <c r="C37" s="15"/>
      <c r="D37" s="15"/>
      <c r="E37" s="73"/>
      <c r="F37" s="26"/>
      <c r="G37" s="74"/>
      <c r="H37" s="23">
        <f t="shared" si="0"/>
        <v>0</v>
      </c>
      <c r="I37" s="17"/>
      <c r="J37" s="26"/>
      <c r="K37" s="16"/>
      <c r="L37" s="16"/>
      <c r="M37" s="18"/>
      <c r="N37" s="15"/>
      <c r="O37" s="16"/>
      <c r="P37" s="18"/>
      <c r="Q37" s="70"/>
    </row>
    <row r="38" spans="2:17" ht="19.7" customHeight="1">
      <c r="B38" s="15"/>
      <c r="C38" s="15"/>
      <c r="D38" s="15"/>
      <c r="E38" s="73"/>
      <c r="F38" s="26"/>
      <c r="G38" s="74"/>
      <c r="H38" s="23">
        <f t="shared" si="0"/>
        <v>0</v>
      </c>
      <c r="I38" s="17"/>
      <c r="J38" s="26"/>
      <c r="K38" s="16"/>
      <c r="L38" s="16"/>
      <c r="M38" s="18"/>
      <c r="N38" s="15"/>
      <c r="O38" s="16"/>
      <c r="P38" s="18"/>
      <c r="Q38" s="70"/>
    </row>
    <row r="39" spans="2:17" ht="19.7" customHeight="1">
      <c r="B39" s="15"/>
      <c r="C39" s="15"/>
      <c r="D39" s="15"/>
      <c r="E39" s="73"/>
      <c r="F39" s="26"/>
      <c r="G39" s="74"/>
      <c r="H39" s="23">
        <f t="shared" si="0"/>
        <v>0</v>
      </c>
      <c r="I39" s="17"/>
      <c r="J39" s="26"/>
      <c r="K39" s="16"/>
      <c r="L39" s="16"/>
      <c r="M39" s="18"/>
      <c r="N39" s="15"/>
      <c r="O39" s="16"/>
      <c r="P39" s="18"/>
      <c r="Q39" s="70"/>
    </row>
    <row r="40" spans="2:17" ht="19.7" customHeight="1">
      <c r="B40" s="15"/>
      <c r="C40" s="15"/>
      <c r="D40" s="15"/>
      <c r="E40" s="73"/>
      <c r="F40" s="26"/>
      <c r="G40" s="74"/>
      <c r="H40" s="23">
        <f>F41*G41</f>
        <v>0</v>
      </c>
      <c r="I40" s="17"/>
      <c r="J40" s="26"/>
      <c r="K40" s="16"/>
      <c r="L40" s="16"/>
      <c r="M40" s="18"/>
      <c r="N40" s="15"/>
      <c r="O40" s="16"/>
      <c r="P40" s="18"/>
      <c r="Q40" s="70"/>
    </row>
  </sheetData>
  <autoFilter ref="B8:O21" xr:uid="{2081CD96-CF36-46E9-9DF7-CBA226F5A5C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1B32-4B60-49E3-98CA-97B1E2494460}">
  <dimension ref="A2:Q41"/>
  <sheetViews>
    <sheetView zoomScale="85" zoomScaleNormal="85" workbookViewId="0">
      <pane xSplit="10" ySplit="8" topLeftCell="K9" activePane="bottomRight" state="frozen"/>
      <selection pane="topRight" activeCell="K1" sqref="K1"/>
      <selection pane="bottomLeft" activeCell="A9" sqref="A9"/>
      <selection pane="bottomRight" activeCell="S19" sqref="S19"/>
    </sheetView>
  </sheetViews>
  <sheetFormatPr defaultRowHeight="18.75"/>
  <cols>
    <col min="1" max="1" width="4.375" style="3" customWidth="1"/>
    <col min="2" max="2" width="5.625" style="8" customWidth="1"/>
    <col min="3" max="3" width="14" style="3" bestFit="1" customWidth="1"/>
    <col min="4" max="4" width="13.12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5.5" style="3" bestFit="1"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5.625" style="3" customWidth="1"/>
    <col min="259" max="259" width="14" style="3" bestFit="1" customWidth="1"/>
    <col min="260" max="260" width="13.12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5.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5.625" style="3" customWidth="1"/>
    <col min="515" max="515" width="14" style="3" bestFit="1" customWidth="1"/>
    <col min="516" max="516" width="13.12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5.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5.625" style="3" customWidth="1"/>
    <col min="771" max="771" width="14" style="3" bestFit="1" customWidth="1"/>
    <col min="772" max="772" width="13.12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5.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5.625" style="3" customWidth="1"/>
    <col min="1027" max="1027" width="14" style="3" bestFit="1" customWidth="1"/>
    <col min="1028" max="1028" width="13.12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5.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5.625" style="3" customWidth="1"/>
    <col min="1283" max="1283" width="14" style="3" bestFit="1" customWidth="1"/>
    <col min="1284" max="1284" width="13.12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5.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5.625" style="3" customWidth="1"/>
    <col min="1539" max="1539" width="14" style="3" bestFit="1" customWidth="1"/>
    <col min="1540" max="1540" width="13.12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5.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5.625" style="3" customWidth="1"/>
    <col min="1795" max="1795" width="14" style="3" bestFit="1" customWidth="1"/>
    <col min="1796" max="1796" width="13.12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5.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5.625" style="3" customWidth="1"/>
    <col min="2051" max="2051" width="14" style="3" bestFit="1" customWidth="1"/>
    <col min="2052" max="2052" width="13.12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5.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5.625" style="3" customWidth="1"/>
    <col min="2307" max="2307" width="14" style="3" bestFit="1" customWidth="1"/>
    <col min="2308" max="2308" width="13.12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5.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5.625" style="3" customWidth="1"/>
    <col min="2563" max="2563" width="14" style="3" bestFit="1" customWidth="1"/>
    <col min="2564" max="2564" width="13.12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5.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5.625" style="3" customWidth="1"/>
    <col min="2819" max="2819" width="14" style="3" bestFit="1" customWidth="1"/>
    <col min="2820" max="2820" width="13.12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5.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5.625" style="3" customWidth="1"/>
    <col min="3075" max="3075" width="14" style="3" bestFit="1" customWidth="1"/>
    <col min="3076" max="3076" width="13.12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5.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5.625" style="3" customWidth="1"/>
    <col min="3331" max="3331" width="14" style="3" bestFit="1" customWidth="1"/>
    <col min="3332" max="3332" width="13.12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5.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5.625" style="3" customWidth="1"/>
    <col min="3587" max="3587" width="14" style="3" bestFit="1" customWidth="1"/>
    <col min="3588" max="3588" width="13.12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5.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5.625" style="3" customWidth="1"/>
    <col min="3843" max="3843" width="14" style="3" bestFit="1" customWidth="1"/>
    <col min="3844" max="3844" width="13.12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5.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5.625" style="3" customWidth="1"/>
    <col min="4099" max="4099" width="14" style="3" bestFit="1" customWidth="1"/>
    <col min="4100" max="4100" width="13.12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5.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5.625" style="3" customWidth="1"/>
    <col min="4355" max="4355" width="14" style="3" bestFit="1" customWidth="1"/>
    <col min="4356" max="4356" width="13.12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5.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5.625" style="3" customWidth="1"/>
    <col min="4611" max="4611" width="14" style="3" bestFit="1" customWidth="1"/>
    <col min="4612" max="4612" width="13.12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5.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5.625" style="3" customWidth="1"/>
    <col min="4867" max="4867" width="14" style="3" bestFit="1" customWidth="1"/>
    <col min="4868" max="4868" width="13.12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5.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5.625" style="3" customWidth="1"/>
    <col min="5123" max="5123" width="14" style="3" bestFit="1" customWidth="1"/>
    <col min="5124" max="5124" width="13.12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5.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5.625" style="3" customWidth="1"/>
    <col min="5379" max="5379" width="14" style="3" bestFit="1" customWidth="1"/>
    <col min="5380" max="5380" width="13.12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5.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5.625" style="3" customWidth="1"/>
    <col min="5635" max="5635" width="14" style="3" bestFit="1" customWidth="1"/>
    <col min="5636" max="5636" width="13.12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5.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5.625" style="3" customWidth="1"/>
    <col min="5891" max="5891" width="14" style="3" bestFit="1" customWidth="1"/>
    <col min="5892" max="5892" width="13.12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5.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5.625" style="3" customWidth="1"/>
    <col min="6147" max="6147" width="14" style="3" bestFit="1" customWidth="1"/>
    <col min="6148" max="6148" width="13.12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5.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5.625" style="3" customWidth="1"/>
    <col min="6403" max="6403" width="14" style="3" bestFit="1" customWidth="1"/>
    <col min="6404" max="6404" width="13.12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5.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5.625" style="3" customWidth="1"/>
    <col min="6659" max="6659" width="14" style="3" bestFit="1" customWidth="1"/>
    <col min="6660" max="6660" width="13.12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5.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5.625" style="3" customWidth="1"/>
    <col min="6915" max="6915" width="14" style="3" bestFit="1" customWidth="1"/>
    <col min="6916" max="6916" width="13.12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5.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5.625" style="3" customWidth="1"/>
    <col min="7171" max="7171" width="14" style="3" bestFit="1" customWidth="1"/>
    <col min="7172" max="7172" width="13.12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5.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5.625" style="3" customWidth="1"/>
    <col min="7427" max="7427" width="14" style="3" bestFit="1" customWidth="1"/>
    <col min="7428" max="7428" width="13.12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5.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5.625" style="3" customWidth="1"/>
    <col min="7683" max="7683" width="14" style="3" bestFit="1" customWidth="1"/>
    <col min="7684" max="7684" width="13.12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5.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5.625" style="3" customWidth="1"/>
    <col min="7939" max="7939" width="14" style="3" bestFit="1" customWidth="1"/>
    <col min="7940" max="7940" width="13.12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5.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5.625" style="3" customWidth="1"/>
    <col min="8195" max="8195" width="14" style="3" bestFit="1" customWidth="1"/>
    <col min="8196" max="8196" width="13.12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5.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5.625" style="3" customWidth="1"/>
    <col min="8451" max="8451" width="14" style="3" bestFit="1" customWidth="1"/>
    <col min="8452" max="8452" width="13.12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5.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5.625" style="3" customWidth="1"/>
    <col min="8707" max="8707" width="14" style="3" bestFit="1" customWidth="1"/>
    <col min="8708" max="8708" width="13.12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5.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5.625" style="3" customWidth="1"/>
    <col min="8963" max="8963" width="14" style="3" bestFit="1" customWidth="1"/>
    <col min="8964" max="8964" width="13.12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5.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5.625" style="3" customWidth="1"/>
    <col min="9219" max="9219" width="14" style="3" bestFit="1" customWidth="1"/>
    <col min="9220" max="9220" width="13.12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5.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5.625" style="3" customWidth="1"/>
    <col min="9475" max="9475" width="14" style="3" bestFit="1" customWidth="1"/>
    <col min="9476" max="9476" width="13.12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5.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5.625" style="3" customWidth="1"/>
    <col min="9731" max="9731" width="14" style="3" bestFit="1" customWidth="1"/>
    <col min="9732" max="9732" width="13.12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5.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5.625" style="3" customWidth="1"/>
    <col min="9987" max="9987" width="14" style="3" bestFit="1" customWidth="1"/>
    <col min="9988" max="9988" width="13.12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5.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5.625" style="3" customWidth="1"/>
    <col min="10243" max="10243" width="14" style="3" bestFit="1" customWidth="1"/>
    <col min="10244" max="10244" width="13.12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5.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5.625" style="3" customWidth="1"/>
    <col min="10499" max="10499" width="14" style="3" bestFit="1" customWidth="1"/>
    <col min="10500" max="10500" width="13.12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5.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5.625" style="3" customWidth="1"/>
    <col min="10755" max="10755" width="14" style="3" bestFit="1" customWidth="1"/>
    <col min="10756" max="10756" width="13.12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5.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5.625" style="3" customWidth="1"/>
    <col min="11011" max="11011" width="14" style="3" bestFit="1" customWidth="1"/>
    <col min="11012" max="11012" width="13.12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5.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5.625" style="3" customWidth="1"/>
    <col min="11267" max="11267" width="14" style="3" bestFit="1" customWidth="1"/>
    <col min="11268" max="11268" width="13.12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5.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5.625" style="3" customWidth="1"/>
    <col min="11523" max="11523" width="14" style="3" bestFit="1" customWidth="1"/>
    <col min="11524" max="11524" width="13.12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5.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5.625" style="3" customWidth="1"/>
    <col min="11779" max="11779" width="14" style="3" bestFit="1" customWidth="1"/>
    <col min="11780" max="11780" width="13.12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5.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5.625" style="3" customWidth="1"/>
    <col min="12035" max="12035" width="14" style="3" bestFit="1" customWidth="1"/>
    <col min="12036" max="12036" width="13.12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5.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5.625" style="3" customWidth="1"/>
    <col min="12291" max="12291" width="14" style="3" bestFit="1" customWidth="1"/>
    <col min="12292" max="12292" width="13.12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5.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5.625" style="3" customWidth="1"/>
    <col min="12547" max="12547" width="14" style="3" bestFit="1" customWidth="1"/>
    <col min="12548" max="12548" width="13.12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5.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5.625" style="3" customWidth="1"/>
    <col min="12803" max="12803" width="14" style="3" bestFit="1" customWidth="1"/>
    <col min="12804" max="12804" width="13.12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5.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5.625" style="3" customWidth="1"/>
    <col min="13059" max="13059" width="14" style="3" bestFit="1" customWidth="1"/>
    <col min="13060" max="13060" width="13.12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5.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5.625" style="3" customWidth="1"/>
    <col min="13315" max="13315" width="14" style="3" bestFit="1" customWidth="1"/>
    <col min="13316" max="13316" width="13.12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5.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5.625" style="3" customWidth="1"/>
    <col min="13571" max="13571" width="14" style="3" bestFit="1" customWidth="1"/>
    <col min="13572" max="13572" width="13.12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5.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5.625" style="3" customWidth="1"/>
    <col min="13827" max="13827" width="14" style="3" bestFit="1" customWidth="1"/>
    <col min="13828" max="13828" width="13.12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5.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5.625" style="3" customWidth="1"/>
    <col min="14083" max="14083" width="14" style="3" bestFit="1" customWidth="1"/>
    <col min="14084" max="14084" width="13.12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5.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5.625" style="3" customWidth="1"/>
    <col min="14339" max="14339" width="14" style="3" bestFit="1" customWidth="1"/>
    <col min="14340" max="14340" width="13.12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5.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5.625" style="3" customWidth="1"/>
    <col min="14595" max="14595" width="14" style="3" bestFit="1" customWidth="1"/>
    <col min="14596" max="14596" width="13.12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5.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5.625" style="3" customWidth="1"/>
    <col min="14851" max="14851" width="14" style="3" bestFit="1" customWidth="1"/>
    <col min="14852" max="14852" width="13.12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5.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5.625" style="3" customWidth="1"/>
    <col min="15107" max="15107" width="14" style="3" bestFit="1" customWidth="1"/>
    <col min="15108" max="15108" width="13.12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5.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5.625" style="3" customWidth="1"/>
    <col min="15363" max="15363" width="14" style="3" bestFit="1" customWidth="1"/>
    <col min="15364" max="15364" width="13.12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5.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5.625" style="3" customWidth="1"/>
    <col min="15619" max="15619" width="14" style="3" bestFit="1" customWidth="1"/>
    <col min="15620" max="15620" width="13.12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5.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5.625" style="3" customWidth="1"/>
    <col min="15875" max="15875" width="14" style="3" bestFit="1" customWidth="1"/>
    <col min="15876" max="15876" width="13.12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5.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5.625" style="3" customWidth="1"/>
    <col min="16131" max="16131" width="14" style="3" bestFit="1" customWidth="1"/>
    <col min="16132" max="16132" width="13.12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5.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2614</v>
      </c>
      <c r="G2" s="4" t="s">
        <v>2</v>
      </c>
      <c r="H2" s="5"/>
      <c r="I2" s="6"/>
      <c r="J2" s="7">
        <f>SUM(H:H)</f>
        <v>86313</v>
      </c>
    </row>
    <row r="3" spans="1:17" ht="20.100000000000001" customHeight="1">
      <c r="B3" s="1" t="s">
        <v>3</v>
      </c>
      <c r="C3" s="1"/>
      <c r="D3" s="1"/>
      <c r="E3" s="13" t="s">
        <v>2615</v>
      </c>
    </row>
    <row r="4" spans="1:17" ht="20.100000000000001" customHeight="1">
      <c r="B4" s="1" t="s">
        <v>5</v>
      </c>
      <c r="C4" s="1"/>
      <c r="D4" s="1"/>
      <c r="E4" s="13">
        <v>128386</v>
      </c>
    </row>
    <row r="5" spans="1:17" ht="20.100000000000001" customHeight="1">
      <c r="B5" s="1" t="s">
        <v>6</v>
      </c>
      <c r="C5" s="1"/>
      <c r="D5" s="1"/>
      <c r="E5" s="14">
        <v>42159</v>
      </c>
    </row>
    <row r="6" spans="1:17" ht="20.100000000000001" customHeight="1">
      <c r="B6" s="1" t="s">
        <v>7</v>
      </c>
      <c r="C6" s="1"/>
      <c r="D6" s="1"/>
      <c r="E6" s="14">
        <v>42159</v>
      </c>
    </row>
    <row r="8" spans="1: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1:17" s="8" customFormat="1" ht="19.7" customHeight="1">
      <c r="A9" s="502"/>
      <c r="B9" s="50"/>
      <c r="C9" s="83" t="s">
        <v>165</v>
      </c>
      <c r="D9" s="83" t="s">
        <v>165</v>
      </c>
      <c r="E9" s="84" t="s">
        <v>2616</v>
      </c>
      <c r="F9" s="85">
        <v>1</v>
      </c>
      <c r="G9" s="86">
        <v>7400</v>
      </c>
      <c r="H9" s="87">
        <f>F9*G9</f>
        <v>7400</v>
      </c>
      <c r="I9" s="506"/>
      <c r="J9" s="84" t="s">
        <v>2617</v>
      </c>
      <c r="K9" s="922" t="s">
        <v>2618</v>
      </c>
      <c r="L9" s="16"/>
      <c r="M9" s="18">
        <v>42144</v>
      </c>
      <c r="N9" s="15"/>
      <c r="O9" s="75">
        <v>42158</v>
      </c>
      <c r="P9" s="18"/>
      <c r="Q9" s="70" t="s">
        <v>2619</v>
      </c>
    </row>
    <row r="10" spans="1:17" s="8" customFormat="1" ht="19.7" customHeight="1">
      <c r="A10" s="502"/>
      <c r="B10" s="72"/>
      <c r="C10" s="83" t="s">
        <v>165</v>
      </c>
      <c r="D10" s="83" t="s">
        <v>165</v>
      </c>
      <c r="E10" s="84" t="s">
        <v>2620</v>
      </c>
      <c r="F10" s="85">
        <v>1</v>
      </c>
      <c r="G10" s="86">
        <v>8800</v>
      </c>
      <c r="H10" s="87">
        <f t="shared" ref="H10:H21" si="0">F10*G10</f>
        <v>8800</v>
      </c>
      <c r="I10" s="506"/>
      <c r="J10" s="84" t="s">
        <v>2621</v>
      </c>
      <c r="K10" s="923"/>
      <c r="L10" s="16"/>
      <c r="M10" s="18">
        <v>42139</v>
      </c>
      <c r="N10" s="15"/>
      <c r="O10" s="75">
        <v>42156</v>
      </c>
      <c r="P10" s="18"/>
      <c r="Q10" s="70" t="s">
        <v>2619</v>
      </c>
    </row>
    <row r="11" spans="1:17" ht="19.7" customHeight="1">
      <c r="A11" s="502"/>
      <c r="B11" s="72"/>
      <c r="C11" s="83" t="s">
        <v>165</v>
      </c>
      <c r="D11" s="83" t="s">
        <v>165</v>
      </c>
      <c r="E11" s="84" t="s">
        <v>2622</v>
      </c>
      <c r="F11" s="85">
        <v>1</v>
      </c>
      <c r="G11" s="505">
        <v>5700</v>
      </c>
      <c r="H11" s="87">
        <f t="shared" si="0"/>
        <v>5700</v>
      </c>
      <c r="I11" s="506"/>
      <c r="J11" s="504" t="s">
        <v>2623</v>
      </c>
      <c r="K11" s="923"/>
      <c r="L11" s="16"/>
      <c r="M11" s="18">
        <v>42139</v>
      </c>
      <c r="N11" s="15"/>
      <c r="O11" s="75">
        <v>42156</v>
      </c>
      <c r="P11" s="18"/>
      <c r="Q11" s="70" t="s">
        <v>2619</v>
      </c>
    </row>
    <row r="12" spans="1:17" ht="19.7" customHeight="1">
      <c r="A12" s="502"/>
      <c r="B12" s="72"/>
      <c r="C12" s="83" t="s">
        <v>165</v>
      </c>
      <c r="D12" s="83" t="s">
        <v>165</v>
      </c>
      <c r="E12" s="84" t="s">
        <v>2624</v>
      </c>
      <c r="F12" s="85">
        <v>1</v>
      </c>
      <c r="G12" s="86">
        <v>12600</v>
      </c>
      <c r="H12" s="87">
        <f t="shared" si="0"/>
        <v>12600</v>
      </c>
      <c r="I12" s="506"/>
      <c r="J12" s="84" t="s">
        <v>2625</v>
      </c>
      <c r="K12" s="923"/>
      <c r="L12" s="16"/>
      <c r="M12" s="18">
        <v>42139</v>
      </c>
      <c r="N12" s="15"/>
      <c r="O12" s="75">
        <v>42156</v>
      </c>
      <c r="P12" s="18"/>
      <c r="Q12" s="70" t="s">
        <v>2619</v>
      </c>
    </row>
    <row r="13" spans="1:17" ht="19.7" customHeight="1">
      <c r="A13" s="502"/>
      <c r="B13" s="72"/>
      <c r="C13" s="83" t="s">
        <v>165</v>
      </c>
      <c r="D13" s="83" t="s">
        <v>165</v>
      </c>
      <c r="E13" s="84" t="s">
        <v>2626</v>
      </c>
      <c r="F13" s="85">
        <v>1</v>
      </c>
      <c r="G13" s="86">
        <v>10400</v>
      </c>
      <c r="H13" s="87">
        <f t="shared" si="0"/>
        <v>10400</v>
      </c>
      <c r="I13" s="506"/>
      <c r="J13" s="84" t="s">
        <v>2627</v>
      </c>
      <c r="K13" s="923"/>
      <c r="L13" s="16"/>
      <c r="M13" s="18">
        <v>42139</v>
      </c>
      <c r="N13" s="15"/>
      <c r="O13" s="75">
        <v>42156</v>
      </c>
      <c r="P13" s="18"/>
      <c r="Q13" s="70" t="s">
        <v>2619</v>
      </c>
    </row>
    <row r="14" spans="1:17" ht="19.7" customHeight="1">
      <c r="A14" s="502"/>
      <c r="B14" s="72"/>
      <c r="C14" s="83" t="s">
        <v>165</v>
      </c>
      <c r="D14" s="83" t="s">
        <v>165</v>
      </c>
      <c r="E14" s="84" t="s">
        <v>2628</v>
      </c>
      <c r="F14" s="85">
        <v>1</v>
      </c>
      <c r="G14" s="86">
        <v>5900</v>
      </c>
      <c r="H14" s="87">
        <f t="shared" si="0"/>
        <v>5900</v>
      </c>
      <c r="I14" s="506"/>
      <c r="J14" s="504" t="s">
        <v>2629</v>
      </c>
      <c r="K14" s="923"/>
      <c r="L14" s="16"/>
      <c r="M14" s="18">
        <v>42139</v>
      </c>
      <c r="N14" s="15"/>
      <c r="O14" s="75">
        <v>42156</v>
      </c>
      <c r="P14" s="18"/>
      <c r="Q14" s="70" t="s">
        <v>2619</v>
      </c>
    </row>
    <row r="15" spans="1:17" ht="19.7" customHeight="1">
      <c r="A15" s="502"/>
      <c r="B15" s="72"/>
      <c r="C15" s="83" t="s">
        <v>165</v>
      </c>
      <c r="D15" s="83" t="s">
        <v>165</v>
      </c>
      <c r="E15" s="84" t="s">
        <v>2630</v>
      </c>
      <c r="F15" s="85">
        <v>1</v>
      </c>
      <c r="G15" s="86">
        <v>19800</v>
      </c>
      <c r="H15" s="87">
        <f t="shared" si="0"/>
        <v>19800</v>
      </c>
      <c r="I15" s="506"/>
      <c r="J15" s="84" t="s">
        <v>2631</v>
      </c>
      <c r="K15" s="923"/>
      <c r="L15" s="16"/>
      <c r="M15" s="18">
        <v>42139</v>
      </c>
      <c r="N15" s="15"/>
      <c r="O15" s="75">
        <v>42156</v>
      </c>
      <c r="P15" s="18"/>
      <c r="Q15" s="70" t="s">
        <v>2619</v>
      </c>
    </row>
    <row r="16" spans="1:17" ht="19.7" customHeight="1">
      <c r="A16" s="502"/>
      <c r="B16" s="72"/>
      <c r="C16" s="83" t="s">
        <v>165</v>
      </c>
      <c r="D16" s="83" t="s">
        <v>165</v>
      </c>
      <c r="E16" s="84" t="s">
        <v>2632</v>
      </c>
      <c r="F16" s="85">
        <v>1</v>
      </c>
      <c r="G16" s="86">
        <v>7000</v>
      </c>
      <c r="H16" s="87">
        <f t="shared" si="0"/>
        <v>7000</v>
      </c>
      <c r="I16" s="506"/>
      <c r="J16" s="89" t="s">
        <v>2633</v>
      </c>
      <c r="K16" s="924"/>
      <c r="L16" s="16"/>
      <c r="M16" s="18">
        <v>42139</v>
      </c>
      <c r="N16" s="15"/>
      <c r="O16" s="75">
        <v>42156</v>
      </c>
      <c r="P16" s="18"/>
      <c r="Q16" s="70" t="s">
        <v>2619</v>
      </c>
    </row>
    <row r="17" spans="1:17" ht="19.7" customHeight="1">
      <c r="A17" s="502"/>
      <c r="B17" s="72"/>
      <c r="C17" s="15"/>
      <c r="D17" s="15"/>
      <c r="E17" s="36"/>
      <c r="F17" s="16"/>
      <c r="G17" s="74"/>
      <c r="H17" s="23">
        <f t="shared" si="0"/>
        <v>0</v>
      </c>
      <c r="I17" s="17"/>
      <c r="J17" s="26"/>
      <c r="K17" s="36"/>
      <c r="L17" s="16"/>
      <c r="M17" s="18"/>
      <c r="N17" s="15"/>
      <c r="O17" s="75"/>
      <c r="P17" s="18"/>
      <c r="Q17" s="70"/>
    </row>
    <row r="18" spans="1:17" ht="19.7" customHeight="1">
      <c r="A18" s="502"/>
      <c r="B18" s="72"/>
      <c r="C18" s="15" t="s">
        <v>58</v>
      </c>
      <c r="D18" s="15" t="s">
        <v>58</v>
      </c>
      <c r="E18" s="73" t="s">
        <v>2634</v>
      </c>
      <c r="F18" s="16">
        <v>1</v>
      </c>
      <c r="G18" s="74">
        <v>890</v>
      </c>
      <c r="H18" s="23">
        <f t="shared" si="0"/>
        <v>890</v>
      </c>
      <c r="I18" s="17"/>
      <c r="J18" s="26" t="s">
        <v>2635</v>
      </c>
      <c r="K18" s="184"/>
      <c r="L18" s="184"/>
      <c r="M18" s="18">
        <v>42139</v>
      </c>
      <c r="N18" s="15"/>
      <c r="O18" s="75">
        <v>42144</v>
      </c>
      <c r="P18" s="18">
        <v>42144</v>
      </c>
      <c r="Q18" s="70">
        <v>42144</v>
      </c>
    </row>
    <row r="19" spans="1:17" ht="19.7" customHeight="1">
      <c r="A19" s="502"/>
      <c r="B19" s="72"/>
      <c r="C19" s="25" t="s">
        <v>58</v>
      </c>
      <c r="D19" s="25" t="s">
        <v>58</v>
      </c>
      <c r="E19" s="78" t="s">
        <v>2636</v>
      </c>
      <c r="F19" s="79">
        <v>2</v>
      </c>
      <c r="G19" s="151">
        <v>350</v>
      </c>
      <c r="H19" s="23">
        <f t="shared" si="0"/>
        <v>700</v>
      </c>
      <c r="I19" s="80"/>
      <c r="J19" s="78" t="s">
        <v>2637</v>
      </c>
      <c r="K19" s="184"/>
      <c r="L19" s="184"/>
      <c r="M19" s="18">
        <v>42139</v>
      </c>
      <c r="N19" s="15"/>
      <c r="O19" s="75">
        <v>42142</v>
      </c>
      <c r="P19" s="18">
        <v>42142</v>
      </c>
      <c r="Q19" s="70">
        <v>42142</v>
      </c>
    </row>
    <row r="20" spans="1:17" ht="19.7" customHeight="1">
      <c r="A20" s="502"/>
      <c r="B20" s="509"/>
      <c r="C20" s="25" t="s">
        <v>58</v>
      </c>
      <c r="D20" s="25" t="s">
        <v>58</v>
      </c>
      <c r="E20" s="78" t="s">
        <v>2638</v>
      </c>
      <c r="F20" s="79">
        <v>2</v>
      </c>
      <c r="G20" s="151">
        <v>777</v>
      </c>
      <c r="H20" s="23">
        <f t="shared" si="0"/>
        <v>1554</v>
      </c>
      <c r="I20" s="80"/>
      <c r="J20" s="78" t="s">
        <v>2639</v>
      </c>
      <c r="K20" s="184"/>
      <c r="L20" s="184"/>
      <c r="M20" s="18">
        <v>42139</v>
      </c>
      <c r="N20" s="15"/>
      <c r="O20" s="75">
        <v>42142</v>
      </c>
      <c r="P20" s="18">
        <v>42142</v>
      </c>
      <c r="Q20" s="70">
        <v>42142</v>
      </c>
    </row>
    <row r="21" spans="1:17" ht="19.7" customHeight="1">
      <c r="A21" s="502"/>
      <c r="B21" s="50"/>
      <c r="C21" s="239" t="s">
        <v>58</v>
      </c>
      <c r="D21" s="242" t="s">
        <v>58</v>
      </c>
      <c r="E21" s="26" t="s">
        <v>2640</v>
      </c>
      <c r="F21" s="16">
        <v>1</v>
      </c>
      <c r="G21" s="243">
        <v>5569</v>
      </c>
      <c r="H21" s="233">
        <f t="shared" si="0"/>
        <v>5569</v>
      </c>
      <c r="I21" s="244"/>
      <c r="J21" s="27" t="s">
        <v>515</v>
      </c>
      <c r="K21" s="179"/>
      <c r="L21" s="16"/>
      <c r="M21" s="18">
        <v>42144</v>
      </c>
      <c r="N21" s="15"/>
      <c r="O21" s="75">
        <v>42149</v>
      </c>
      <c r="P21" s="18">
        <v>42149</v>
      </c>
      <c r="Q21" s="70">
        <v>42149</v>
      </c>
    </row>
    <row r="22" spans="1:17" ht="19.7" customHeight="1">
      <c r="A22" s="502"/>
      <c r="B22" s="50"/>
      <c r="C22" s="25"/>
      <c r="D22" s="25"/>
      <c r="E22" s="73"/>
      <c r="F22" s="16"/>
      <c r="G22" s="74"/>
      <c r="H22" s="23"/>
      <c r="I22" s="17"/>
      <c r="J22" s="26"/>
      <c r="K22" s="503"/>
      <c r="L22" s="16"/>
      <c r="M22" s="18"/>
      <c r="N22" s="15"/>
      <c r="O22" s="75"/>
      <c r="P22" s="18"/>
      <c r="Q22" s="70"/>
    </row>
    <row r="23" spans="1:17" ht="19.7" customHeight="1">
      <c r="A23" s="502"/>
      <c r="B23" s="50"/>
      <c r="C23" s="15"/>
      <c r="D23" s="15"/>
      <c r="E23" s="73"/>
      <c r="F23" s="16"/>
      <c r="G23" s="74"/>
      <c r="H23" s="23"/>
      <c r="I23" s="17"/>
      <c r="J23" s="26"/>
      <c r="K23" s="503"/>
      <c r="L23" s="16"/>
      <c r="M23" s="18"/>
      <c r="N23" s="15"/>
      <c r="O23" s="75"/>
      <c r="P23" s="18"/>
      <c r="Q23" s="70"/>
    </row>
    <row r="24" spans="1:17" ht="19.7" customHeight="1">
      <c r="A24" s="502"/>
      <c r="B24" s="72"/>
      <c r="C24" s="15"/>
      <c r="D24" s="15"/>
      <c r="E24" s="73"/>
      <c r="F24" s="16"/>
      <c r="G24" s="74"/>
      <c r="H24" s="23"/>
      <c r="I24" s="17"/>
      <c r="J24" s="26"/>
      <c r="K24" s="16"/>
      <c r="L24" s="16"/>
      <c r="M24" s="18"/>
      <c r="N24" s="15"/>
      <c r="O24" s="75"/>
      <c r="P24" s="18"/>
      <c r="Q24" s="70"/>
    </row>
    <row r="25" spans="1:17" ht="19.7" customHeight="1">
      <c r="B25" s="72"/>
      <c r="C25" s="15"/>
      <c r="D25" s="15"/>
      <c r="E25" s="73"/>
      <c r="F25" s="16"/>
      <c r="G25" s="74"/>
      <c r="H25" s="23"/>
      <c r="I25" s="17"/>
      <c r="J25" s="26"/>
      <c r="K25" s="36"/>
      <c r="L25" s="16"/>
      <c r="M25" s="18"/>
      <c r="N25" s="15"/>
      <c r="O25" s="75"/>
      <c r="P25" s="18"/>
      <c r="Q25" s="70"/>
    </row>
    <row r="26" spans="1:17" ht="19.7" customHeight="1">
      <c r="A26" s="502"/>
      <c r="B26" s="50"/>
      <c r="C26" s="15"/>
      <c r="D26" s="15"/>
      <c r="E26" s="78"/>
      <c r="F26" s="79"/>
      <c r="G26" s="20"/>
      <c r="H26" s="23"/>
      <c r="I26" s="80"/>
      <c r="J26" s="78"/>
      <c r="K26" s="36"/>
      <c r="L26" s="16"/>
      <c r="M26" s="18"/>
      <c r="N26" s="15"/>
      <c r="O26" s="75"/>
      <c r="P26" s="18"/>
      <c r="Q26" s="70"/>
    </row>
    <row r="27" spans="1:17" ht="19.7" customHeight="1">
      <c r="A27" s="502"/>
      <c r="B27" s="50"/>
      <c r="C27" s="25"/>
      <c r="D27" s="15"/>
      <c r="E27" s="78"/>
      <c r="F27" s="79"/>
      <c r="G27" s="20"/>
      <c r="H27" s="23"/>
      <c r="I27" s="80"/>
      <c r="J27" s="78"/>
      <c r="K27" s="36"/>
      <c r="L27" s="16"/>
      <c r="M27" s="18"/>
      <c r="N27" s="15"/>
      <c r="O27" s="75"/>
      <c r="P27" s="18"/>
      <c r="Q27" s="70"/>
    </row>
    <row r="28" spans="1:17" ht="19.7" customHeight="1">
      <c r="A28" s="502"/>
      <c r="B28" s="50"/>
      <c r="C28" s="15"/>
      <c r="D28" s="15"/>
      <c r="E28" s="73"/>
      <c r="F28" s="16"/>
      <c r="G28" s="74"/>
      <c r="H28" s="23"/>
      <c r="I28" s="17"/>
      <c r="J28" s="26"/>
      <c r="K28" s="36"/>
      <c r="L28" s="16"/>
      <c r="M28" s="18"/>
      <c r="N28" s="15"/>
      <c r="O28" s="75"/>
      <c r="P28" s="18"/>
      <c r="Q28" s="70"/>
    </row>
    <row r="29" spans="1:17" ht="19.7" customHeight="1">
      <c r="A29" s="502"/>
      <c r="B29" s="50"/>
      <c r="C29" s="15"/>
      <c r="D29" s="15"/>
      <c r="E29" s="73"/>
      <c r="F29" s="16"/>
      <c r="G29" s="74"/>
      <c r="H29" s="23"/>
      <c r="I29" s="17"/>
      <c r="J29" s="26"/>
      <c r="K29" s="36"/>
      <c r="L29" s="16"/>
      <c r="M29" s="18"/>
      <c r="N29" s="15"/>
      <c r="O29" s="75"/>
      <c r="P29" s="18"/>
      <c r="Q29" s="70"/>
    </row>
    <row r="30" spans="1:17" ht="19.7" customHeight="1">
      <c r="A30" s="502"/>
      <c r="B30" s="50"/>
      <c r="C30" s="15"/>
      <c r="D30" s="15"/>
      <c r="E30" s="73"/>
      <c r="F30" s="16"/>
      <c r="G30" s="74"/>
      <c r="H30" s="23"/>
      <c r="I30" s="17"/>
      <c r="J30" s="26"/>
      <c r="K30" s="36"/>
      <c r="L30" s="16"/>
      <c r="M30" s="18"/>
      <c r="N30" s="15"/>
      <c r="O30" s="75"/>
      <c r="P30" s="18"/>
      <c r="Q30" s="70"/>
    </row>
    <row r="31" spans="1:17" ht="19.7" customHeight="1">
      <c r="A31" s="502"/>
      <c r="B31" s="50"/>
      <c r="C31" s="15"/>
      <c r="D31" s="15"/>
      <c r="E31" s="73"/>
      <c r="F31" s="16"/>
      <c r="G31" s="74"/>
      <c r="H31" s="23"/>
      <c r="I31" s="17"/>
      <c r="J31" s="26"/>
      <c r="K31" s="36"/>
      <c r="L31" s="16"/>
      <c r="M31" s="18"/>
      <c r="N31" s="15"/>
      <c r="O31" s="75"/>
      <c r="P31" s="18"/>
      <c r="Q31" s="70"/>
    </row>
    <row r="32" spans="1:17" ht="19.7" customHeight="1">
      <c r="A32" s="502"/>
      <c r="B32" s="50"/>
      <c r="C32" s="15"/>
      <c r="D32" s="15"/>
      <c r="E32" s="73"/>
      <c r="F32" s="16"/>
      <c r="G32" s="74"/>
      <c r="H32" s="23"/>
      <c r="I32" s="17"/>
      <c r="J32" s="26"/>
      <c r="K32" s="36"/>
      <c r="L32" s="16"/>
      <c r="M32" s="18"/>
      <c r="N32" s="15"/>
      <c r="O32" s="75"/>
      <c r="P32" s="18"/>
      <c r="Q32" s="70"/>
    </row>
    <row r="33" spans="1:17" ht="19.7" customHeight="1">
      <c r="A33" s="502"/>
      <c r="B33" s="50"/>
      <c r="C33" s="15"/>
      <c r="D33" s="15"/>
      <c r="E33" s="73"/>
      <c r="F33" s="16"/>
      <c r="G33" s="74"/>
      <c r="H33" s="23"/>
      <c r="I33" s="17"/>
      <c r="J33" s="26"/>
      <c r="K33" s="36"/>
      <c r="L33" s="16"/>
      <c r="M33" s="18"/>
      <c r="N33" s="15"/>
      <c r="O33" s="75"/>
      <c r="P33" s="18"/>
      <c r="Q33" s="70"/>
    </row>
    <row r="34" spans="1:17" ht="19.7" customHeight="1">
      <c r="A34" s="502"/>
      <c r="B34" s="72"/>
      <c r="C34" s="15"/>
      <c r="D34" s="15"/>
      <c r="E34" s="73"/>
      <c r="F34" s="16"/>
      <c r="G34" s="74"/>
      <c r="H34" s="23"/>
      <c r="I34" s="17"/>
      <c r="J34" s="26"/>
      <c r="K34" s="36"/>
      <c r="L34" s="16"/>
      <c r="M34" s="18"/>
      <c r="N34" s="15"/>
      <c r="O34" s="75"/>
      <c r="P34" s="18"/>
      <c r="Q34" s="70"/>
    </row>
    <row r="35" spans="1:17" ht="19.7" customHeight="1">
      <c r="A35" s="502"/>
      <c r="B35" s="50"/>
      <c r="C35" s="15"/>
      <c r="D35" s="15"/>
      <c r="E35" s="73"/>
      <c r="F35" s="16"/>
      <c r="G35" s="74"/>
      <c r="H35" s="23"/>
      <c r="I35" s="17"/>
      <c r="J35" s="26"/>
      <c r="K35" s="36"/>
      <c r="L35" s="16"/>
      <c r="M35" s="18"/>
      <c r="N35" s="15"/>
      <c r="O35" s="75"/>
      <c r="P35" s="18"/>
      <c r="Q35" s="70"/>
    </row>
    <row r="36" spans="1:17" ht="19.7" customHeight="1">
      <c r="A36" s="502"/>
      <c r="B36" s="50"/>
      <c r="C36" s="15"/>
      <c r="D36" s="15"/>
      <c r="E36" s="78"/>
      <c r="F36" s="79"/>
      <c r="G36" s="20"/>
      <c r="H36" s="23"/>
      <c r="I36" s="17"/>
      <c r="J36" s="26"/>
      <c r="K36" s="36"/>
      <c r="L36" s="16"/>
      <c r="M36" s="18"/>
      <c r="N36" s="15"/>
      <c r="O36" s="75"/>
      <c r="P36" s="18"/>
      <c r="Q36" s="70"/>
    </row>
    <row r="37" spans="1:17" ht="19.7" customHeight="1">
      <c r="A37" s="502"/>
      <c r="B37" s="50"/>
      <c r="C37" s="25"/>
      <c r="D37" s="25"/>
      <c r="E37" s="78"/>
      <c r="F37" s="79"/>
      <c r="G37" s="20"/>
      <c r="H37" s="23"/>
      <c r="I37" s="17"/>
      <c r="J37" s="26"/>
      <c r="K37" s="36"/>
      <c r="L37" s="16"/>
      <c r="M37" s="18"/>
      <c r="N37" s="15"/>
      <c r="O37" s="75"/>
      <c r="P37" s="18"/>
      <c r="Q37" s="70"/>
    </row>
    <row r="38" spans="1:17" ht="19.7" customHeight="1">
      <c r="A38" s="502"/>
      <c r="B38" s="50"/>
      <c r="C38" s="25"/>
      <c r="D38" s="25"/>
      <c r="E38" s="78"/>
      <c r="F38" s="79"/>
      <c r="G38" s="20"/>
      <c r="H38" s="23"/>
      <c r="I38" s="17"/>
      <c r="J38" s="26"/>
      <c r="K38" s="36"/>
      <c r="L38" s="16"/>
      <c r="M38" s="18"/>
      <c r="N38" s="15"/>
      <c r="O38" s="75"/>
      <c r="P38" s="18"/>
      <c r="Q38" s="70"/>
    </row>
    <row r="39" spans="1:17" ht="19.7" customHeight="1">
      <c r="A39" s="502"/>
      <c r="B39" s="50"/>
      <c r="C39" s="15"/>
      <c r="D39" s="15"/>
      <c r="E39" s="73"/>
      <c r="F39" s="16"/>
      <c r="G39" s="74"/>
      <c r="H39" s="23"/>
      <c r="I39" s="17"/>
      <c r="J39" s="26"/>
      <c r="K39" s="36"/>
      <c r="L39" s="16"/>
      <c r="M39" s="18"/>
      <c r="N39" s="15"/>
      <c r="O39" s="75"/>
      <c r="P39" s="18"/>
      <c r="Q39" s="70"/>
    </row>
    <row r="40" spans="1:17" ht="19.7" customHeight="1">
      <c r="B40" s="72"/>
      <c r="C40" s="15"/>
      <c r="D40" s="15"/>
      <c r="E40" s="73"/>
      <c r="F40" s="16"/>
      <c r="G40" s="74"/>
      <c r="H40" s="23"/>
      <c r="I40" s="17"/>
      <c r="J40" s="82"/>
      <c r="K40" s="36"/>
      <c r="L40" s="16"/>
      <c r="M40" s="18"/>
      <c r="N40" s="15"/>
      <c r="O40" s="75"/>
      <c r="P40" s="18"/>
      <c r="Q40" s="70"/>
    </row>
    <row r="41" spans="1:17" ht="19.7" customHeight="1">
      <c r="B41" s="72"/>
      <c r="C41" s="15"/>
      <c r="D41" s="15"/>
      <c r="E41" s="73"/>
      <c r="F41" s="16"/>
      <c r="G41" s="74"/>
      <c r="H41" s="23"/>
      <c r="I41" s="17"/>
      <c r="J41" s="82"/>
      <c r="K41" s="36"/>
      <c r="L41" s="16"/>
      <c r="M41" s="18"/>
      <c r="N41" s="15"/>
      <c r="O41" s="75"/>
      <c r="P41" s="18"/>
      <c r="Q41" s="70"/>
    </row>
  </sheetData>
  <autoFilter ref="B8:O9" xr:uid="{9069E9BE-0D8A-4800-848E-BFED70453B6A}"/>
  <mergeCells count="7">
    <mergeCell ref="K9:K1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D295-B7BE-4D9E-8B1F-1DD013E1A836}">
  <sheetPr>
    <pageSetUpPr fitToPage="1"/>
  </sheetPr>
  <dimension ref="A2:R151"/>
  <sheetViews>
    <sheetView zoomScale="85" zoomScaleNormal="85" workbookViewId="0">
      <pane xSplit="10" ySplit="8" topLeftCell="K9" activePane="bottomRight" state="frozen"/>
      <selection pane="topRight" activeCell="K1" sqref="K1"/>
      <selection pane="bottomLeft" activeCell="A9" sqref="A9"/>
      <selection pane="bottomRight" activeCell="S22" sqref="S22"/>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8" width="15.125" style="3" customWidth="1"/>
    <col min="19"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8.75" style="3" customWidth="1"/>
    <col min="271" max="271" width="13.25" style="3" customWidth="1"/>
    <col min="272" max="272" width="15.125" style="3" customWidth="1"/>
    <col min="273" max="273" width="15.625" style="3" customWidth="1"/>
    <col min="274" max="274" width="15.125" style="3" customWidth="1"/>
    <col min="275"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8.75" style="3" customWidth="1"/>
    <col min="527" max="527" width="13.25" style="3" customWidth="1"/>
    <col min="528" max="528" width="15.125" style="3" customWidth="1"/>
    <col min="529" max="529" width="15.625" style="3" customWidth="1"/>
    <col min="530" max="530" width="15.125" style="3" customWidth="1"/>
    <col min="531"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8.75" style="3" customWidth="1"/>
    <col min="783" max="783" width="13.25" style="3" customWidth="1"/>
    <col min="784" max="784" width="15.125" style="3" customWidth="1"/>
    <col min="785" max="785" width="15.625" style="3" customWidth="1"/>
    <col min="786" max="786" width="15.125" style="3" customWidth="1"/>
    <col min="787"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8.75" style="3" customWidth="1"/>
    <col min="1039" max="1039" width="13.25" style="3" customWidth="1"/>
    <col min="1040" max="1040" width="15.125" style="3" customWidth="1"/>
    <col min="1041" max="1041" width="15.625" style="3" customWidth="1"/>
    <col min="1042" max="1042" width="15.125" style="3" customWidth="1"/>
    <col min="1043"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8.75" style="3" customWidth="1"/>
    <col min="1295" max="1295" width="13.25" style="3" customWidth="1"/>
    <col min="1296" max="1296" width="15.125" style="3" customWidth="1"/>
    <col min="1297" max="1297" width="15.625" style="3" customWidth="1"/>
    <col min="1298" max="1298" width="15.125" style="3" customWidth="1"/>
    <col min="1299"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8.75" style="3" customWidth="1"/>
    <col min="1551" max="1551" width="13.25" style="3" customWidth="1"/>
    <col min="1552" max="1552" width="15.125" style="3" customWidth="1"/>
    <col min="1553" max="1553" width="15.625" style="3" customWidth="1"/>
    <col min="1554" max="1554" width="15.125" style="3" customWidth="1"/>
    <col min="1555"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8.75" style="3" customWidth="1"/>
    <col min="1807" max="1807" width="13.25" style="3" customWidth="1"/>
    <col min="1808" max="1808" width="15.125" style="3" customWidth="1"/>
    <col min="1809" max="1809" width="15.625" style="3" customWidth="1"/>
    <col min="1810" max="1810" width="15.125" style="3" customWidth="1"/>
    <col min="1811"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8.75" style="3" customWidth="1"/>
    <col min="2063" max="2063" width="13.25" style="3" customWidth="1"/>
    <col min="2064" max="2064" width="15.125" style="3" customWidth="1"/>
    <col min="2065" max="2065" width="15.625" style="3" customWidth="1"/>
    <col min="2066" max="2066" width="15.125" style="3" customWidth="1"/>
    <col min="2067"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8.75" style="3" customWidth="1"/>
    <col min="2319" max="2319" width="13.25" style="3" customWidth="1"/>
    <col min="2320" max="2320" width="15.125" style="3" customWidth="1"/>
    <col min="2321" max="2321" width="15.625" style="3" customWidth="1"/>
    <col min="2322" max="2322" width="15.125" style="3" customWidth="1"/>
    <col min="2323"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8.75" style="3" customWidth="1"/>
    <col min="2575" max="2575" width="13.25" style="3" customWidth="1"/>
    <col min="2576" max="2576" width="15.125" style="3" customWidth="1"/>
    <col min="2577" max="2577" width="15.625" style="3" customWidth="1"/>
    <col min="2578" max="2578" width="15.125" style="3" customWidth="1"/>
    <col min="2579"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8.75" style="3" customWidth="1"/>
    <col min="2831" max="2831" width="13.25" style="3" customWidth="1"/>
    <col min="2832" max="2832" width="15.125" style="3" customWidth="1"/>
    <col min="2833" max="2833" width="15.625" style="3" customWidth="1"/>
    <col min="2834" max="2834" width="15.125" style="3" customWidth="1"/>
    <col min="2835"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8.75" style="3" customWidth="1"/>
    <col min="3087" max="3087" width="13.25" style="3" customWidth="1"/>
    <col min="3088" max="3088" width="15.125" style="3" customWidth="1"/>
    <col min="3089" max="3089" width="15.625" style="3" customWidth="1"/>
    <col min="3090" max="3090" width="15.125" style="3" customWidth="1"/>
    <col min="3091"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8.75" style="3" customWidth="1"/>
    <col min="3343" max="3343" width="13.25" style="3" customWidth="1"/>
    <col min="3344" max="3344" width="15.125" style="3" customWidth="1"/>
    <col min="3345" max="3345" width="15.625" style="3" customWidth="1"/>
    <col min="3346" max="3346" width="15.125" style="3" customWidth="1"/>
    <col min="3347"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8.75" style="3" customWidth="1"/>
    <col min="3599" max="3599" width="13.25" style="3" customWidth="1"/>
    <col min="3600" max="3600" width="15.125" style="3" customWidth="1"/>
    <col min="3601" max="3601" width="15.625" style="3" customWidth="1"/>
    <col min="3602" max="3602" width="15.125" style="3" customWidth="1"/>
    <col min="3603"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8.75" style="3" customWidth="1"/>
    <col min="3855" max="3855" width="13.25" style="3" customWidth="1"/>
    <col min="3856" max="3856" width="15.125" style="3" customWidth="1"/>
    <col min="3857" max="3857" width="15.625" style="3" customWidth="1"/>
    <col min="3858" max="3858" width="15.125" style="3" customWidth="1"/>
    <col min="3859"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8.75" style="3" customWidth="1"/>
    <col min="4111" max="4111" width="13.25" style="3" customWidth="1"/>
    <col min="4112" max="4112" width="15.125" style="3" customWidth="1"/>
    <col min="4113" max="4113" width="15.625" style="3" customWidth="1"/>
    <col min="4114" max="4114" width="15.125" style="3" customWidth="1"/>
    <col min="4115"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8.75" style="3" customWidth="1"/>
    <col min="4367" max="4367" width="13.25" style="3" customWidth="1"/>
    <col min="4368" max="4368" width="15.125" style="3" customWidth="1"/>
    <col min="4369" max="4369" width="15.625" style="3" customWidth="1"/>
    <col min="4370" max="4370" width="15.125" style="3" customWidth="1"/>
    <col min="4371"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8.75" style="3" customWidth="1"/>
    <col min="4623" max="4623" width="13.25" style="3" customWidth="1"/>
    <col min="4624" max="4624" width="15.125" style="3" customWidth="1"/>
    <col min="4625" max="4625" width="15.625" style="3" customWidth="1"/>
    <col min="4626" max="4626" width="15.125" style="3" customWidth="1"/>
    <col min="4627"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8.75" style="3" customWidth="1"/>
    <col min="4879" max="4879" width="13.25" style="3" customWidth="1"/>
    <col min="4880" max="4880" width="15.125" style="3" customWidth="1"/>
    <col min="4881" max="4881" width="15.625" style="3" customWidth="1"/>
    <col min="4882" max="4882" width="15.125" style="3" customWidth="1"/>
    <col min="4883"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8.75" style="3" customWidth="1"/>
    <col min="5135" max="5135" width="13.25" style="3" customWidth="1"/>
    <col min="5136" max="5136" width="15.125" style="3" customWidth="1"/>
    <col min="5137" max="5137" width="15.625" style="3" customWidth="1"/>
    <col min="5138" max="5138" width="15.125" style="3" customWidth="1"/>
    <col min="5139"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8.75" style="3" customWidth="1"/>
    <col min="5391" max="5391" width="13.25" style="3" customWidth="1"/>
    <col min="5392" max="5392" width="15.125" style="3" customWidth="1"/>
    <col min="5393" max="5393" width="15.625" style="3" customWidth="1"/>
    <col min="5394" max="5394" width="15.125" style="3" customWidth="1"/>
    <col min="5395"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8.75" style="3" customWidth="1"/>
    <col min="5647" max="5647" width="13.25" style="3" customWidth="1"/>
    <col min="5648" max="5648" width="15.125" style="3" customWidth="1"/>
    <col min="5649" max="5649" width="15.625" style="3" customWidth="1"/>
    <col min="5650" max="5650" width="15.125" style="3" customWidth="1"/>
    <col min="5651"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8.75" style="3" customWidth="1"/>
    <col min="5903" max="5903" width="13.25" style="3" customWidth="1"/>
    <col min="5904" max="5904" width="15.125" style="3" customWidth="1"/>
    <col min="5905" max="5905" width="15.625" style="3" customWidth="1"/>
    <col min="5906" max="5906" width="15.125" style="3" customWidth="1"/>
    <col min="5907"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8.75" style="3" customWidth="1"/>
    <col min="6159" max="6159" width="13.25" style="3" customWidth="1"/>
    <col min="6160" max="6160" width="15.125" style="3" customWidth="1"/>
    <col min="6161" max="6161" width="15.625" style="3" customWidth="1"/>
    <col min="6162" max="6162" width="15.125" style="3" customWidth="1"/>
    <col min="6163"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8.75" style="3" customWidth="1"/>
    <col min="6415" max="6415" width="13.25" style="3" customWidth="1"/>
    <col min="6416" max="6416" width="15.125" style="3" customWidth="1"/>
    <col min="6417" max="6417" width="15.625" style="3" customWidth="1"/>
    <col min="6418" max="6418" width="15.125" style="3" customWidth="1"/>
    <col min="6419"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8.75" style="3" customWidth="1"/>
    <col min="6671" max="6671" width="13.25" style="3" customWidth="1"/>
    <col min="6672" max="6672" width="15.125" style="3" customWidth="1"/>
    <col min="6673" max="6673" width="15.625" style="3" customWidth="1"/>
    <col min="6674" max="6674" width="15.125" style="3" customWidth="1"/>
    <col min="6675"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8.75" style="3" customWidth="1"/>
    <col min="6927" max="6927" width="13.25" style="3" customWidth="1"/>
    <col min="6928" max="6928" width="15.125" style="3" customWidth="1"/>
    <col min="6929" max="6929" width="15.625" style="3" customWidth="1"/>
    <col min="6930" max="6930" width="15.125" style="3" customWidth="1"/>
    <col min="6931"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8.75" style="3" customWidth="1"/>
    <col min="7183" max="7183" width="13.25" style="3" customWidth="1"/>
    <col min="7184" max="7184" width="15.125" style="3" customWidth="1"/>
    <col min="7185" max="7185" width="15.625" style="3" customWidth="1"/>
    <col min="7186" max="7186" width="15.125" style="3" customWidth="1"/>
    <col min="7187"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8.75" style="3" customWidth="1"/>
    <col min="7439" max="7439" width="13.25" style="3" customWidth="1"/>
    <col min="7440" max="7440" width="15.125" style="3" customWidth="1"/>
    <col min="7441" max="7441" width="15.625" style="3" customWidth="1"/>
    <col min="7442" max="7442" width="15.125" style="3" customWidth="1"/>
    <col min="7443"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8.75" style="3" customWidth="1"/>
    <col min="7695" max="7695" width="13.25" style="3" customWidth="1"/>
    <col min="7696" max="7696" width="15.125" style="3" customWidth="1"/>
    <col min="7697" max="7697" width="15.625" style="3" customWidth="1"/>
    <col min="7698" max="7698" width="15.125" style="3" customWidth="1"/>
    <col min="7699"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8.75" style="3" customWidth="1"/>
    <col min="7951" max="7951" width="13.25" style="3" customWidth="1"/>
    <col min="7952" max="7952" width="15.125" style="3" customWidth="1"/>
    <col min="7953" max="7953" width="15.625" style="3" customWidth="1"/>
    <col min="7954" max="7954" width="15.125" style="3" customWidth="1"/>
    <col min="7955"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8.75" style="3" customWidth="1"/>
    <col min="8207" max="8207" width="13.25" style="3" customWidth="1"/>
    <col min="8208" max="8208" width="15.125" style="3" customWidth="1"/>
    <col min="8209" max="8209" width="15.625" style="3" customWidth="1"/>
    <col min="8210" max="8210" width="15.125" style="3" customWidth="1"/>
    <col min="8211"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8.75" style="3" customWidth="1"/>
    <col min="8463" max="8463" width="13.25" style="3" customWidth="1"/>
    <col min="8464" max="8464" width="15.125" style="3" customWidth="1"/>
    <col min="8465" max="8465" width="15.625" style="3" customWidth="1"/>
    <col min="8466" max="8466" width="15.125" style="3" customWidth="1"/>
    <col min="8467"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8.75" style="3" customWidth="1"/>
    <col min="8719" max="8719" width="13.25" style="3" customWidth="1"/>
    <col min="8720" max="8720" width="15.125" style="3" customWidth="1"/>
    <col min="8721" max="8721" width="15.625" style="3" customWidth="1"/>
    <col min="8722" max="8722" width="15.125" style="3" customWidth="1"/>
    <col min="8723"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8.75" style="3" customWidth="1"/>
    <col min="8975" max="8975" width="13.25" style="3" customWidth="1"/>
    <col min="8976" max="8976" width="15.125" style="3" customWidth="1"/>
    <col min="8977" max="8977" width="15.625" style="3" customWidth="1"/>
    <col min="8978" max="8978" width="15.125" style="3" customWidth="1"/>
    <col min="8979"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8.75" style="3" customWidth="1"/>
    <col min="9231" max="9231" width="13.25" style="3" customWidth="1"/>
    <col min="9232" max="9232" width="15.125" style="3" customWidth="1"/>
    <col min="9233" max="9233" width="15.625" style="3" customWidth="1"/>
    <col min="9234" max="9234" width="15.125" style="3" customWidth="1"/>
    <col min="9235"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8.75" style="3" customWidth="1"/>
    <col min="9487" max="9487" width="13.25" style="3" customWidth="1"/>
    <col min="9488" max="9488" width="15.125" style="3" customWidth="1"/>
    <col min="9489" max="9489" width="15.625" style="3" customWidth="1"/>
    <col min="9490" max="9490" width="15.125" style="3" customWidth="1"/>
    <col min="9491"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8.75" style="3" customWidth="1"/>
    <col min="9743" max="9743" width="13.25" style="3" customWidth="1"/>
    <col min="9744" max="9744" width="15.125" style="3" customWidth="1"/>
    <col min="9745" max="9745" width="15.625" style="3" customWidth="1"/>
    <col min="9746" max="9746" width="15.125" style="3" customWidth="1"/>
    <col min="9747"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8.75" style="3" customWidth="1"/>
    <col min="9999" max="9999" width="13.25" style="3" customWidth="1"/>
    <col min="10000" max="10000" width="15.125" style="3" customWidth="1"/>
    <col min="10001" max="10001" width="15.625" style="3" customWidth="1"/>
    <col min="10002" max="10002" width="15.125" style="3" customWidth="1"/>
    <col min="10003"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8.75" style="3" customWidth="1"/>
    <col min="10255" max="10255" width="13.25" style="3" customWidth="1"/>
    <col min="10256" max="10256" width="15.125" style="3" customWidth="1"/>
    <col min="10257" max="10257" width="15.625" style="3" customWidth="1"/>
    <col min="10258" max="10258" width="15.125" style="3" customWidth="1"/>
    <col min="10259"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8.75" style="3" customWidth="1"/>
    <col min="10511" max="10511" width="13.25" style="3" customWidth="1"/>
    <col min="10512" max="10512" width="15.125" style="3" customWidth="1"/>
    <col min="10513" max="10513" width="15.625" style="3" customWidth="1"/>
    <col min="10514" max="10514" width="15.125" style="3" customWidth="1"/>
    <col min="10515"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8.75" style="3" customWidth="1"/>
    <col min="10767" max="10767" width="13.25" style="3" customWidth="1"/>
    <col min="10768" max="10768" width="15.125" style="3" customWidth="1"/>
    <col min="10769" max="10769" width="15.625" style="3" customWidth="1"/>
    <col min="10770" max="10770" width="15.125" style="3" customWidth="1"/>
    <col min="10771"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8.75" style="3" customWidth="1"/>
    <col min="11023" max="11023" width="13.25" style="3" customWidth="1"/>
    <col min="11024" max="11024" width="15.125" style="3" customWidth="1"/>
    <col min="11025" max="11025" width="15.625" style="3" customWidth="1"/>
    <col min="11026" max="11026" width="15.125" style="3" customWidth="1"/>
    <col min="11027"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8.75" style="3" customWidth="1"/>
    <col min="11279" max="11279" width="13.25" style="3" customWidth="1"/>
    <col min="11280" max="11280" width="15.125" style="3" customWidth="1"/>
    <col min="11281" max="11281" width="15.625" style="3" customWidth="1"/>
    <col min="11282" max="11282" width="15.125" style="3" customWidth="1"/>
    <col min="11283"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8.75" style="3" customWidth="1"/>
    <col min="11535" max="11535" width="13.25" style="3" customWidth="1"/>
    <col min="11536" max="11536" width="15.125" style="3" customWidth="1"/>
    <col min="11537" max="11537" width="15.625" style="3" customWidth="1"/>
    <col min="11538" max="11538" width="15.125" style="3" customWidth="1"/>
    <col min="11539"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8.75" style="3" customWidth="1"/>
    <col min="11791" max="11791" width="13.25" style="3" customWidth="1"/>
    <col min="11792" max="11792" width="15.125" style="3" customWidth="1"/>
    <col min="11793" max="11793" width="15.625" style="3" customWidth="1"/>
    <col min="11794" max="11794" width="15.125" style="3" customWidth="1"/>
    <col min="11795"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8.75" style="3" customWidth="1"/>
    <col min="12047" max="12047" width="13.25" style="3" customWidth="1"/>
    <col min="12048" max="12048" width="15.125" style="3" customWidth="1"/>
    <col min="12049" max="12049" width="15.625" style="3" customWidth="1"/>
    <col min="12050" max="12050" width="15.125" style="3" customWidth="1"/>
    <col min="12051"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8.75" style="3" customWidth="1"/>
    <col min="12303" max="12303" width="13.25" style="3" customWidth="1"/>
    <col min="12304" max="12304" width="15.125" style="3" customWidth="1"/>
    <col min="12305" max="12305" width="15.625" style="3" customWidth="1"/>
    <col min="12306" max="12306" width="15.125" style="3" customWidth="1"/>
    <col min="12307"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8.75" style="3" customWidth="1"/>
    <col min="12559" max="12559" width="13.25" style="3" customWidth="1"/>
    <col min="12560" max="12560" width="15.125" style="3" customWidth="1"/>
    <col min="12561" max="12561" width="15.625" style="3" customWidth="1"/>
    <col min="12562" max="12562" width="15.125" style="3" customWidth="1"/>
    <col min="12563"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8.75" style="3" customWidth="1"/>
    <col min="12815" max="12815" width="13.25" style="3" customWidth="1"/>
    <col min="12816" max="12816" width="15.125" style="3" customWidth="1"/>
    <col min="12817" max="12817" width="15.625" style="3" customWidth="1"/>
    <col min="12818" max="12818" width="15.125" style="3" customWidth="1"/>
    <col min="12819"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8.75" style="3" customWidth="1"/>
    <col min="13071" max="13071" width="13.25" style="3" customWidth="1"/>
    <col min="13072" max="13072" width="15.125" style="3" customWidth="1"/>
    <col min="13073" max="13073" width="15.625" style="3" customWidth="1"/>
    <col min="13074" max="13074" width="15.125" style="3" customWidth="1"/>
    <col min="13075"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8.75" style="3" customWidth="1"/>
    <col min="13327" max="13327" width="13.25" style="3" customWidth="1"/>
    <col min="13328" max="13328" width="15.125" style="3" customWidth="1"/>
    <col min="13329" max="13329" width="15.625" style="3" customWidth="1"/>
    <col min="13330" max="13330" width="15.125" style="3" customWidth="1"/>
    <col min="13331"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8.75" style="3" customWidth="1"/>
    <col min="13583" max="13583" width="13.25" style="3" customWidth="1"/>
    <col min="13584" max="13584" width="15.125" style="3" customWidth="1"/>
    <col min="13585" max="13585" width="15.625" style="3" customWidth="1"/>
    <col min="13586" max="13586" width="15.125" style="3" customWidth="1"/>
    <col min="13587"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8.75" style="3" customWidth="1"/>
    <col min="13839" max="13839" width="13.25" style="3" customWidth="1"/>
    <col min="13840" max="13840" width="15.125" style="3" customWidth="1"/>
    <col min="13841" max="13841" width="15.625" style="3" customWidth="1"/>
    <col min="13842" max="13842" width="15.125" style="3" customWidth="1"/>
    <col min="13843"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8.75" style="3" customWidth="1"/>
    <col min="14095" max="14095" width="13.25" style="3" customWidth="1"/>
    <col min="14096" max="14096" width="15.125" style="3" customWidth="1"/>
    <col min="14097" max="14097" width="15.625" style="3" customWidth="1"/>
    <col min="14098" max="14098" width="15.125" style="3" customWidth="1"/>
    <col min="14099"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8.75" style="3" customWidth="1"/>
    <col min="14351" max="14351" width="13.25" style="3" customWidth="1"/>
    <col min="14352" max="14352" width="15.125" style="3" customWidth="1"/>
    <col min="14353" max="14353" width="15.625" style="3" customWidth="1"/>
    <col min="14354" max="14354" width="15.125" style="3" customWidth="1"/>
    <col min="14355"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8.75" style="3" customWidth="1"/>
    <col min="14607" max="14607" width="13.25" style="3" customWidth="1"/>
    <col min="14608" max="14608" width="15.125" style="3" customWidth="1"/>
    <col min="14609" max="14609" width="15.625" style="3" customWidth="1"/>
    <col min="14610" max="14610" width="15.125" style="3" customWidth="1"/>
    <col min="14611"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8.75" style="3" customWidth="1"/>
    <col min="14863" max="14863" width="13.25" style="3" customWidth="1"/>
    <col min="14864" max="14864" width="15.125" style="3" customWidth="1"/>
    <col min="14865" max="14865" width="15.625" style="3" customWidth="1"/>
    <col min="14866" max="14866" width="15.125" style="3" customWidth="1"/>
    <col min="14867"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8.75" style="3" customWidth="1"/>
    <col min="15119" max="15119" width="13.25" style="3" customWidth="1"/>
    <col min="15120" max="15120" width="15.125" style="3" customWidth="1"/>
    <col min="15121" max="15121" width="15.625" style="3" customWidth="1"/>
    <col min="15122" max="15122" width="15.125" style="3" customWidth="1"/>
    <col min="15123"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8.75" style="3" customWidth="1"/>
    <col min="15375" max="15375" width="13.25" style="3" customWidth="1"/>
    <col min="15376" max="15376" width="15.125" style="3" customWidth="1"/>
    <col min="15377" max="15377" width="15.625" style="3" customWidth="1"/>
    <col min="15378" max="15378" width="15.125" style="3" customWidth="1"/>
    <col min="15379"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8.75" style="3" customWidth="1"/>
    <col min="15631" max="15631" width="13.25" style="3" customWidth="1"/>
    <col min="15632" max="15632" width="15.125" style="3" customWidth="1"/>
    <col min="15633" max="15633" width="15.625" style="3" customWidth="1"/>
    <col min="15634" max="15634" width="15.125" style="3" customWidth="1"/>
    <col min="15635"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8.75" style="3" customWidth="1"/>
    <col min="15887" max="15887" width="13.25" style="3" customWidth="1"/>
    <col min="15888" max="15888" width="15.125" style="3" customWidth="1"/>
    <col min="15889" max="15889" width="15.625" style="3" customWidth="1"/>
    <col min="15890" max="15890" width="15.125" style="3" customWidth="1"/>
    <col min="15891"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8.75" style="3" customWidth="1"/>
    <col min="16143" max="16143" width="13.25" style="3" customWidth="1"/>
    <col min="16144" max="16144" width="15.125" style="3" customWidth="1"/>
    <col min="16145" max="16145" width="15.625" style="3" customWidth="1"/>
    <col min="16146" max="16146" width="15.125" style="3" customWidth="1"/>
    <col min="16147" max="16384" width="9" style="3"/>
  </cols>
  <sheetData>
    <row r="2" spans="1:18" ht="20.100000000000001" customHeight="1">
      <c r="B2" s="1" t="s">
        <v>0</v>
      </c>
      <c r="C2" s="1"/>
      <c r="D2" s="1"/>
      <c r="E2" s="2" t="s">
        <v>2641</v>
      </c>
      <c r="G2" s="4" t="s">
        <v>2</v>
      </c>
      <c r="H2" s="5"/>
      <c r="I2" s="6"/>
      <c r="J2" s="7">
        <f>SUM(H:H)</f>
        <v>18432</v>
      </c>
    </row>
    <row r="3" spans="1:18" ht="20.100000000000001" customHeight="1">
      <c r="B3" s="1" t="s">
        <v>3</v>
      </c>
      <c r="C3" s="1"/>
      <c r="D3" s="1"/>
      <c r="E3" s="13" t="s">
        <v>2642</v>
      </c>
    </row>
    <row r="4" spans="1:18" ht="20.100000000000001" customHeight="1">
      <c r="B4" s="1" t="s">
        <v>5</v>
      </c>
      <c r="C4" s="1"/>
      <c r="D4" s="1"/>
      <c r="E4" s="13">
        <v>128933</v>
      </c>
    </row>
    <row r="5" spans="1:18" ht="20.100000000000001" customHeight="1">
      <c r="B5" s="1" t="s">
        <v>6</v>
      </c>
      <c r="C5" s="1"/>
      <c r="D5" s="1"/>
      <c r="E5" s="14">
        <v>42178</v>
      </c>
    </row>
    <row r="6" spans="1:18" ht="20.100000000000001" customHeight="1">
      <c r="B6" s="1" t="s">
        <v>7</v>
      </c>
      <c r="C6" s="1"/>
      <c r="D6" s="1"/>
      <c r="E6" s="14">
        <v>42179</v>
      </c>
    </row>
    <row r="8" spans="1: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1:18" s="8" customFormat="1" ht="19.5" customHeight="1">
      <c r="A9" s="8">
        <v>1</v>
      </c>
      <c r="B9" s="15">
        <v>1</v>
      </c>
      <c r="C9" s="413" t="s">
        <v>1893</v>
      </c>
      <c r="D9" s="413" t="s">
        <v>1893</v>
      </c>
      <c r="E9" s="108" t="s">
        <v>2643</v>
      </c>
      <c r="F9" s="386">
        <v>1</v>
      </c>
      <c r="G9" s="611">
        <v>8500</v>
      </c>
      <c r="H9" s="23">
        <f t="shared" ref="H9:H14" si="0">F9*G9</f>
        <v>8500</v>
      </c>
      <c r="I9" s="17"/>
      <c r="J9" s="108" t="s">
        <v>2644</v>
      </c>
      <c r="K9" s="418" t="s">
        <v>1896</v>
      </c>
      <c r="L9" s="418" t="s">
        <v>1897</v>
      </c>
      <c r="M9" s="18">
        <v>42166</v>
      </c>
      <c r="N9" s="15"/>
      <c r="O9" s="75"/>
      <c r="P9" s="18">
        <v>42174</v>
      </c>
      <c r="Q9" s="69"/>
    </row>
    <row r="10" spans="1:18" s="360" customFormat="1" ht="18" customHeight="1">
      <c r="A10" s="360">
        <v>2</v>
      </c>
      <c r="B10" s="15">
        <v>2</v>
      </c>
      <c r="C10" s="413" t="s">
        <v>1893</v>
      </c>
      <c r="D10" s="413" t="s">
        <v>1893</v>
      </c>
      <c r="E10" s="108" t="s">
        <v>2645</v>
      </c>
      <c r="F10" s="610">
        <v>1</v>
      </c>
      <c r="G10" s="611">
        <v>8400</v>
      </c>
      <c r="H10" s="415">
        <f t="shared" si="0"/>
        <v>8400</v>
      </c>
      <c r="I10" s="925"/>
      <c r="J10" s="108" t="s">
        <v>1906</v>
      </c>
      <c r="K10" s="418" t="s">
        <v>1896</v>
      </c>
      <c r="L10" s="418" t="s">
        <v>1900</v>
      </c>
      <c r="M10" s="18">
        <v>42166</v>
      </c>
      <c r="N10" s="485"/>
      <c r="O10" s="612"/>
      <c r="P10" s="485">
        <v>42174</v>
      </c>
      <c r="Q10" s="389"/>
    </row>
    <row r="11" spans="1:18" s="360" customFormat="1" ht="18" customHeight="1">
      <c r="A11" s="360">
        <v>2</v>
      </c>
      <c r="B11" s="15">
        <v>3</v>
      </c>
      <c r="C11" s="16" t="s">
        <v>58</v>
      </c>
      <c r="D11" s="16" t="s">
        <v>58</v>
      </c>
      <c r="E11" s="108" t="s">
        <v>1415</v>
      </c>
      <c r="F11" s="386">
        <v>20</v>
      </c>
      <c r="G11" s="611">
        <v>44</v>
      </c>
      <c r="H11" s="415">
        <f t="shared" si="0"/>
        <v>880</v>
      </c>
      <c r="I11" s="17"/>
      <c r="J11" s="108" t="s">
        <v>1913</v>
      </c>
      <c r="K11" s="418"/>
      <c r="L11" s="418" t="s">
        <v>1900</v>
      </c>
      <c r="M11" s="18">
        <v>42166</v>
      </c>
      <c r="N11" s="485"/>
      <c r="O11" s="612"/>
      <c r="P11" s="485">
        <v>42170</v>
      </c>
      <c r="Q11" s="389">
        <v>42170</v>
      </c>
      <c r="R11" s="926" t="s">
        <v>2646</v>
      </c>
    </row>
    <row r="12" spans="1:18" s="360" customFormat="1" ht="18" customHeight="1">
      <c r="A12" s="360">
        <v>2</v>
      </c>
      <c r="B12" s="15">
        <v>4</v>
      </c>
      <c r="C12" s="15" t="s">
        <v>58</v>
      </c>
      <c r="D12" s="15" t="s">
        <v>58</v>
      </c>
      <c r="E12" s="43" t="s">
        <v>1914</v>
      </c>
      <c r="F12" s="49">
        <v>2</v>
      </c>
      <c r="G12" s="23">
        <v>75</v>
      </c>
      <c r="H12" s="23">
        <f t="shared" si="0"/>
        <v>150</v>
      </c>
      <c r="I12" s="23"/>
      <c r="J12" s="36" t="s">
        <v>1915</v>
      </c>
      <c r="K12" s="418"/>
      <c r="L12" s="418" t="s">
        <v>1900</v>
      </c>
      <c r="M12" s="18">
        <v>42166</v>
      </c>
      <c r="N12" s="485"/>
      <c r="O12" s="612"/>
      <c r="P12" s="485">
        <v>42170</v>
      </c>
      <c r="Q12" s="389">
        <v>42170</v>
      </c>
      <c r="R12" s="926" t="s">
        <v>2646</v>
      </c>
    </row>
    <row r="13" spans="1:18" s="360" customFormat="1" ht="18" customHeight="1">
      <c r="A13" s="360">
        <v>2</v>
      </c>
      <c r="B13" s="15">
        <v>5</v>
      </c>
      <c r="C13" s="15" t="s">
        <v>58</v>
      </c>
      <c r="D13" s="15" t="s">
        <v>58</v>
      </c>
      <c r="E13" s="43" t="s">
        <v>2057</v>
      </c>
      <c r="F13" s="49">
        <v>2</v>
      </c>
      <c r="G13" s="23">
        <v>75</v>
      </c>
      <c r="H13" s="23">
        <f t="shared" si="0"/>
        <v>150</v>
      </c>
      <c r="I13" s="23"/>
      <c r="J13" s="36" t="s">
        <v>2058</v>
      </c>
      <c r="K13" s="418"/>
      <c r="L13" s="418" t="s">
        <v>1900</v>
      </c>
      <c r="M13" s="18">
        <v>42166</v>
      </c>
      <c r="N13" s="485"/>
      <c r="O13" s="612"/>
      <c r="P13" s="485">
        <v>42170</v>
      </c>
      <c r="Q13" s="389">
        <v>42170</v>
      </c>
      <c r="R13" s="926" t="s">
        <v>2646</v>
      </c>
    </row>
    <row r="14" spans="1:18" s="360" customFormat="1" ht="18" customHeight="1">
      <c r="A14" s="360">
        <v>2</v>
      </c>
      <c r="B14" s="15">
        <v>6</v>
      </c>
      <c r="C14" s="15" t="s">
        <v>58</v>
      </c>
      <c r="D14" s="15" t="s">
        <v>58</v>
      </c>
      <c r="E14" s="43" t="s">
        <v>1918</v>
      </c>
      <c r="F14" s="49">
        <v>4</v>
      </c>
      <c r="G14" s="23">
        <v>88</v>
      </c>
      <c r="H14" s="23">
        <f t="shared" si="0"/>
        <v>352</v>
      </c>
      <c r="I14" s="23"/>
      <c r="J14" s="36" t="s">
        <v>1919</v>
      </c>
      <c r="K14" s="418"/>
      <c r="L14" s="418" t="s">
        <v>1900</v>
      </c>
      <c r="M14" s="18">
        <v>42166</v>
      </c>
      <c r="N14" s="485"/>
      <c r="O14" s="612"/>
      <c r="P14" s="485">
        <v>42170</v>
      </c>
      <c r="Q14" s="389">
        <v>42170</v>
      </c>
      <c r="R14" s="926" t="s">
        <v>2646</v>
      </c>
    </row>
    <row r="15" spans="1:18" s="360" customFormat="1" ht="18" customHeight="1">
      <c r="B15" s="15"/>
      <c r="C15" s="15"/>
      <c r="D15" s="15"/>
      <c r="E15" s="43"/>
      <c r="F15" s="49"/>
      <c r="G15" s="23"/>
      <c r="H15" s="23"/>
      <c r="I15" s="23"/>
      <c r="J15" s="36"/>
      <c r="K15" s="26"/>
      <c r="L15" s="418"/>
      <c r="M15" s="485"/>
      <c r="N15" s="485"/>
      <c r="O15" s="612"/>
      <c r="P15" s="485"/>
      <c r="Q15" s="389"/>
    </row>
    <row r="16" spans="1:18" s="360" customFormat="1" ht="18" customHeight="1">
      <c r="B16" s="15"/>
      <c r="C16" s="15"/>
      <c r="D16" s="15"/>
      <c r="E16" s="43"/>
      <c r="F16" s="49"/>
      <c r="G16" s="23"/>
      <c r="H16" s="23"/>
      <c r="I16" s="23"/>
      <c r="J16" s="36"/>
      <c r="K16" s="26"/>
      <c r="L16" s="418"/>
      <c r="M16" s="485"/>
      <c r="N16" s="485"/>
      <c r="O16" s="612"/>
      <c r="P16" s="485"/>
      <c r="Q16" s="389"/>
    </row>
    <row r="17" spans="1:17" s="8" customFormat="1" ht="19.5" customHeight="1">
      <c r="A17" s="360"/>
      <c r="B17" s="15"/>
      <c r="C17" s="15"/>
      <c r="D17" s="15"/>
      <c r="E17" s="43"/>
      <c r="F17" s="49"/>
      <c r="G17" s="23"/>
      <c r="H17" s="23"/>
      <c r="I17" s="23"/>
      <c r="J17" s="36"/>
      <c r="K17" s="26"/>
      <c r="L17" s="16"/>
      <c r="M17" s="485"/>
      <c r="N17" s="15"/>
      <c r="O17" s="16"/>
      <c r="P17" s="485"/>
      <c r="Q17" s="389"/>
    </row>
    <row r="18" spans="1:17" s="8" customFormat="1" ht="19.5" customHeight="1">
      <c r="A18" s="360"/>
      <c r="B18" s="15"/>
      <c r="C18" s="15"/>
      <c r="D18" s="15"/>
      <c r="E18" s="43"/>
      <c r="F18" s="49"/>
      <c r="G18" s="23"/>
      <c r="H18" s="23"/>
      <c r="I18" s="23"/>
      <c r="J18" s="36"/>
      <c r="K18" s="26"/>
      <c r="L18" s="16"/>
      <c r="M18" s="485"/>
      <c r="N18" s="15"/>
      <c r="O18" s="16"/>
      <c r="P18" s="485"/>
      <c r="Q18" s="389"/>
    </row>
    <row r="19" spans="1:17" s="8" customFormat="1" ht="19.5" customHeight="1">
      <c r="A19" s="360"/>
      <c r="B19" s="15"/>
      <c r="C19" s="15"/>
      <c r="D19" s="15"/>
      <c r="E19" s="43"/>
      <c r="F19" s="49"/>
      <c r="G19" s="23"/>
      <c r="H19" s="23"/>
      <c r="I19" s="23"/>
      <c r="J19" s="36"/>
      <c r="K19" s="26"/>
      <c r="L19" s="16"/>
      <c r="M19" s="485"/>
      <c r="N19" s="15"/>
      <c r="O19" s="16"/>
      <c r="P19" s="485"/>
      <c r="Q19" s="389"/>
    </row>
    <row r="20" spans="1:17" s="8" customFormat="1" ht="19.5" customHeight="1">
      <c r="A20" s="360"/>
      <c r="B20" s="15"/>
      <c r="C20" s="15"/>
      <c r="D20" s="15"/>
      <c r="E20" s="43"/>
      <c r="F20" s="49"/>
      <c r="G20" s="23"/>
      <c r="H20" s="23"/>
      <c r="I20" s="23"/>
      <c r="J20" s="36"/>
      <c r="K20" s="26"/>
      <c r="L20" s="16"/>
      <c r="M20" s="485"/>
      <c r="N20" s="15"/>
      <c r="O20" s="16"/>
      <c r="P20" s="485"/>
      <c r="Q20" s="389"/>
    </row>
    <row r="21" spans="1:17" s="8" customFormat="1" ht="19.5" customHeight="1">
      <c r="A21" s="360"/>
      <c r="B21" s="15"/>
      <c r="C21" s="15"/>
      <c r="D21" s="15"/>
      <c r="E21" s="43"/>
      <c r="F21" s="49"/>
      <c r="G21" s="23"/>
      <c r="H21" s="23"/>
      <c r="I21" s="23"/>
      <c r="J21" s="36"/>
      <c r="K21" s="26"/>
      <c r="L21" s="16"/>
      <c r="M21" s="485"/>
      <c r="N21" s="15"/>
      <c r="O21" s="16"/>
      <c r="P21" s="485"/>
      <c r="Q21" s="389"/>
    </row>
    <row r="22" spans="1:17" s="8" customFormat="1" ht="19.5" customHeight="1">
      <c r="A22" s="360"/>
      <c r="B22" s="15"/>
      <c r="C22" s="15"/>
      <c r="D22" s="15"/>
      <c r="E22" s="43"/>
      <c r="F22" s="49"/>
      <c r="G22" s="23"/>
      <c r="H22" s="23"/>
      <c r="I22" s="23"/>
      <c r="J22" s="36"/>
      <c r="K22" s="26"/>
      <c r="L22" s="16"/>
      <c r="M22" s="485"/>
      <c r="N22" s="15"/>
      <c r="O22" s="16"/>
      <c r="P22" s="485"/>
      <c r="Q22" s="389"/>
    </row>
    <row r="23" spans="1:17" s="8" customFormat="1" ht="19.5" customHeight="1">
      <c r="A23" s="360"/>
      <c r="B23" s="15"/>
      <c r="C23" s="15"/>
      <c r="D23" s="15"/>
      <c r="E23" s="43"/>
      <c r="F23" s="49"/>
      <c r="G23" s="23"/>
      <c r="H23" s="23"/>
      <c r="I23" s="23"/>
      <c r="J23" s="36"/>
      <c r="K23" s="26"/>
      <c r="L23" s="16"/>
      <c r="M23" s="485"/>
      <c r="N23" s="15"/>
      <c r="O23" s="16"/>
      <c r="P23" s="485"/>
      <c r="Q23" s="389"/>
    </row>
    <row r="24" spans="1:17" s="8" customFormat="1" ht="19.5" customHeight="1">
      <c r="B24" s="15"/>
      <c r="C24" s="15"/>
      <c r="D24" s="15"/>
      <c r="E24" s="43"/>
      <c r="F24" s="49"/>
      <c r="G24" s="23"/>
      <c r="H24" s="23"/>
      <c r="I24" s="23"/>
      <c r="J24" s="36"/>
      <c r="K24" s="26"/>
      <c r="L24" s="16"/>
      <c r="M24" s="18"/>
      <c r="N24" s="15"/>
      <c r="O24" s="16"/>
      <c r="P24" s="18"/>
      <c r="Q24" s="69"/>
    </row>
    <row r="25" spans="1:17" s="8" customFormat="1" ht="19.5" customHeight="1">
      <c r="B25" s="15"/>
      <c r="C25" s="15"/>
      <c r="D25" s="15"/>
      <c r="E25" s="43"/>
      <c r="F25" s="66"/>
      <c r="G25" s="23"/>
      <c r="H25" s="23"/>
      <c r="I25" s="614"/>
      <c r="J25" s="36"/>
      <c r="K25" s="26"/>
      <c r="L25" s="16"/>
      <c r="M25" s="18"/>
      <c r="N25" s="15"/>
      <c r="O25" s="16"/>
      <c r="P25" s="18"/>
      <c r="Q25" s="69"/>
    </row>
    <row r="26" spans="1:17" s="8" customFormat="1" ht="19.5" customHeight="1">
      <c r="B26" s="15"/>
      <c r="C26" s="15"/>
      <c r="D26" s="15"/>
      <c r="E26" s="43"/>
      <c r="F26" s="66"/>
      <c r="G26" s="23"/>
      <c r="H26" s="23"/>
      <c r="I26" s="614"/>
      <c r="J26" s="36"/>
      <c r="K26" s="26"/>
      <c r="L26" s="16"/>
      <c r="M26" s="18"/>
      <c r="N26" s="15"/>
      <c r="O26" s="16"/>
      <c r="P26" s="18"/>
      <c r="Q26" s="69"/>
    </row>
    <row r="27" spans="1:17" s="8" customFormat="1" ht="19.5" customHeight="1">
      <c r="B27" s="15"/>
      <c r="C27" s="15"/>
      <c r="D27" s="15"/>
      <c r="E27" s="43"/>
      <c r="F27" s="66"/>
      <c r="G27" s="23"/>
      <c r="H27" s="23"/>
      <c r="I27" s="614"/>
      <c r="J27" s="36"/>
      <c r="K27" s="26"/>
      <c r="L27" s="16"/>
      <c r="M27" s="18"/>
      <c r="N27" s="15"/>
      <c r="O27" s="16"/>
      <c r="P27" s="18"/>
      <c r="Q27" s="69"/>
    </row>
    <row r="28" spans="1:17" s="8" customFormat="1" ht="19.5" customHeight="1">
      <c r="B28" s="15"/>
      <c r="C28" s="16"/>
      <c r="D28" s="16"/>
      <c r="E28" s="131"/>
      <c r="F28" s="621"/>
      <c r="G28" s="66"/>
      <c r="H28" s="23"/>
      <c r="I28" s="22"/>
      <c r="J28" s="39"/>
      <c r="K28" s="26"/>
      <c r="L28" s="16"/>
      <c r="M28" s="18"/>
      <c r="N28" s="15"/>
      <c r="O28" s="16"/>
      <c r="P28" s="18"/>
      <c r="Q28" s="69"/>
    </row>
    <row r="29" spans="1:17" s="8" customFormat="1" ht="19.5" customHeight="1">
      <c r="B29" s="15"/>
      <c r="C29" s="16"/>
      <c r="D29" s="16"/>
      <c r="E29" s="131"/>
      <c r="F29" s="621"/>
      <c r="G29" s="66"/>
      <c r="H29" s="23"/>
      <c r="I29" s="22"/>
      <c r="J29" s="39"/>
      <c r="K29" s="26"/>
      <c r="L29" s="16"/>
      <c r="M29" s="18"/>
      <c r="N29" s="15"/>
      <c r="O29" s="16"/>
      <c r="P29" s="18"/>
      <c r="Q29" s="69"/>
    </row>
    <row r="30" spans="1:17" s="8" customFormat="1" ht="19.5" customHeight="1">
      <c r="B30" s="15"/>
      <c r="C30" s="16"/>
      <c r="D30" s="16"/>
      <c r="E30" s="203"/>
      <c r="F30" s="622"/>
      <c r="G30" s="16"/>
      <c r="H30" s="23"/>
      <c r="I30" s="26"/>
      <c r="J30" s="203"/>
      <c r="K30" s="26"/>
      <c r="L30" s="16"/>
      <c r="M30" s="18"/>
      <c r="N30" s="15"/>
      <c r="O30" s="16"/>
      <c r="P30" s="18"/>
      <c r="Q30" s="69"/>
    </row>
    <row r="31" spans="1:17" s="8" customFormat="1" ht="19.5" customHeight="1">
      <c r="B31" s="15"/>
      <c r="C31" s="16"/>
      <c r="D31" s="16"/>
      <c r="E31" s="203"/>
      <c r="F31" s="622"/>
      <c r="G31" s="16"/>
      <c r="H31" s="23"/>
      <c r="I31" s="26"/>
      <c r="J31" s="203"/>
      <c r="K31" s="26"/>
      <c r="L31" s="16"/>
      <c r="M31" s="18"/>
      <c r="N31" s="15"/>
      <c r="O31" s="16"/>
      <c r="P31" s="18"/>
      <c r="Q31" s="69"/>
    </row>
    <row r="32" spans="1:17" s="8" customFormat="1" ht="19.5" customHeight="1">
      <c r="B32" s="15"/>
      <c r="C32" s="16"/>
      <c r="D32" s="16"/>
      <c r="E32" s="203"/>
      <c r="F32" s="622"/>
      <c r="G32" s="16"/>
      <c r="H32" s="23"/>
      <c r="I32" s="26"/>
      <c r="J32" s="203"/>
      <c r="K32" s="26"/>
      <c r="L32" s="16"/>
      <c r="M32" s="18"/>
      <c r="N32" s="15"/>
      <c r="O32" s="16"/>
      <c r="P32" s="18"/>
      <c r="Q32" s="69"/>
    </row>
    <row r="33" spans="2:17" s="8" customFormat="1" ht="19.5" customHeight="1">
      <c r="B33" s="15"/>
      <c r="C33" s="16"/>
      <c r="D33" s="16"/>
      <c r="E33" s="203"/>
      <c r="F33" s="622"/>
      <c r="G33" s="16"/>
      <c r="H33" s="23"/>
      <c r="I33" s="26"/>
      <c r="J33" s="203"/>
      <c r="K33" s="26"/>
      <c r="L33" s="16"/>
      <c r="M33" s="18"/>
      <c r="N33" s="15"/>
      <c r="O33" s="16"/>
      <c r="P33" s="18"/>
      <c r="Q33" s="69"/>
    </row>
    <row r="34" spans="2:17" s="8" customFormat="1" ht="19.5" customHeight="1">
      <c r="B34" s="15"/>
      <c r="C34" s="16"/>
      <c r="D34" s="16"/>
      <c r="E34" s="620"/>
      <c r="F34" s="66"/>
      <c r="G34" s="66"/>
      <c r="H34" s="23"/>
      <c r="I34" s="614"/>
      <c r="J34" s="39"/>
      <c r="K34" s="26"/>
      <c r="L34" s="16"/>
      <c r="M34" s="18"/>
      <c r="N34" s="15"/>
      <c r="O34" s="16"/>
      <c r="P34" s="18"/>
      <c r="Q34" s="69"/>
    </row>
    <row r="35" spans="2:17" s="8" customFormat="1" ht="19.5" customHeight="1">
      <c r="B35" s="15"/>
      <c r="C35" s="16"/>
      <c r="D35" s="16"/>
      <c r="E35" s="620"/>
      <c r="F35" s="66"/>
      <c r="G35" s="66"/>
      <c r="H35" s="23"/>
      <c r="I35" s="614"/>
      <c r="J35" s="39"/>
      <c r="K35" s="26"/>
      <c r="L35" s="16"/>
      <c r="M35" s="18"/>
      <c r="N35" s="15"/>
      <c r="O35" s="16"/>
      <c r="P35" s="18"/>
      <c r="Q35" s="69"/>
    </row>
    <row r="36" spans="2:17" s="8" customFormat="1" ht="19.5" customHeight="1">
      <c r="B36" s="15"/>
      <c r="C36" s="16"/>
      <c r="D36" s="16"/>
      <c r="E36" s="620"/>
      <c r="F36" s="66"/>
      <c r="G36" s="23"/>
      <c r="H36" s="23"/>
      <c r="I36" s="614"/>
      <c r="J36" s="39"/>
      <c r="K36" s="26"/>
      <c r="L36" s="16"/>
      <c r="M36" s="18"/>
      <c r="N36" s="15"/>
      <c r="O36" s="16"/>
      <c r="P36" s="18"/>
      <c r="Q36" s="69"/>
    </row>
    <row r="37" spans="2:17" s="8" customFormat="1" ht="19.5" customHeight="1">
      <c r="B37" s="15"/>
      <c r="C37" s="16"/>
      <c r="D37" s="16"/>
      <c r="E37" s="615"/>
      <c r="F37" s="66"/>
      <c r="G37" s="23"/>
      <c r="H37" s="23"/>
      <c r="I37" s="614"/>
      <c r="J37" s="39"/>
      <c r="K37" s="26"/>
      <c r="L37" s="16"/>
      <c r="M37" s="18"/>
      <c r="N37" s="15"/>
      <c r="O37" s="16"/>
      <c r="P37" s="18"/>
      <c r="Q37" s="69"/>
    </row>
    <row r="38" spans="2:17" s="8" customFormat="1" ht="19.5" customHeight="1">
      <c r="B38" s="15"/>
      <c r="C38" s="16"/>
      <c r="D38" s="16"/>
      <c r="E38" s="615"/>
      <c r="F38" s="66"/>
      <c r="G38" s="23"/>
      <c r="H38" s="23"/>
      <c r="I38" s="614"/>
      <c r="J38" s="39"/>
      <c r="K38" s="26"/>
      <c r="L38" s="16"/>
      <c r="M38" s="18"/>
      <c r="N38" s="15"/>
      <c r="O38" s="16"/>
      <c r="P38" s="18"/>
      <c r="Q38" s="69"/>
    </row>
    <row r="39" spans="2:17" s="8" customFormat="1" ht="19.5" customHeight="1">
      <c r="B39" s="15"/>
      <c r="C39" s="16"/>
      <c r="D39" s="16"/>
      <c r="E39" s="615"/>
      <c r="F39" s="66"/>
      <c r="G39" s="23"/>
      <c r="H39" s="23"/>
      <c r="I39" s="614"/>
      <c r="J39" s="39"/>
      <c r="K39" s="26"/>
      <c r="L39" s="16"/>
      <c r="M39" s="18"/>
      <c r="N39" s="15"/>
      <c r="O39" s="16"/>
      <c r="P39" s="18"/>
      <c r="Q39" s="69"/>
    </row>
    <row r="40" spans="2:17" s="8" customFormat="1" ht="19.5" customHeight="1">
      <c r="B40" s="15"/>
      <c r="C40" s="16"/>
      <c r="D40" s="16"/>
      <c r="E40" s="615"/>
      <c r="F40" s="66"/>
      <c r="G40" s="23"/>
      <c r="H40" s="23"/>
      <c r="I40" s="614"/>
      <c r="J40" s="39"/>
      <c r="K40" s="26"/>
      <c r="L40" s="16"/>
      <c r="M40" s="18"/>
      <c r="N40" s="15"/>
      <c r="O40" s="16"/>
      <c r="P40" s="18"/>
      <c r="Q40" s="69"/>
    </row>
    <row r="41" spans="2:17" s="8" customFormat="1" ht="19.5" customHeight="1">
      <c r="B41" s="15"/>
      <c r="C41" s="16"/>
      <c r="D41" s="16"/>
      <c r="E41" s="615"/>
      <c r="F41" s="66"/>
      <c r="G41" s="23"/>
      <c r="H41" s="23"/>
      <c r="I41" s="614"/>
      <c r="J41" s="39"/>
      <c r="K41" s="26"/>
      <c r="L41" s="16"/>
      <c r="M41" s="18"/>
      <c r="N41" s="15"/>
      <c r="O41" s="16"/>
      <c r="P41" s="18"/>
      <c r="Q41" s="69"/>
    </row>
    <row r="42" spans="2:17" s="8" customFormat="1" ht="19.5" customHeight="1">
      <c r="B42" s="15"/>
      <c r="C42" s="16"/>
      <c r="D42" s="16"/>
      <c r="E42" s="615"/>
      <c r="F42" s="66"/>
      <c r="G42" s="23"/>
      <c r="H42" s="23"/>
      <c r="I42" s="614"/>
      <c r="J42" s="39"/>
      <c r="K42" s="26"/>
      <c r="L42" s="16"/>
      <c r="M42" s="18"/>
      <c r="N42" s="15"/>
      <c r="O42" s="16"/>
      <c r="P42" s="18"/>
      <c r="Q42" s="69"/>
    </row>
    <row r="43" spans="2:17" s="8" customFormat="1" ht="19.5" customHeight="1">
      <c r="B43" s="15"/>
      <c r="C43" s="16"/>
      <c r="D43" s="16"/>
      <c r="E43" s="615"/>
      <c r="F43" s="66"/>
      <c r="G43" s="23"/>
      <c r="H43" s="23"/>
      <c r="I43" s="614"/>
      <c r="J43" s="39"/>
      <c r="K43" s="26"/>
      <c r="L43" s="16"/>
      <c r="M43" s="18"/>
      <c r="N43" s="15"/>
      <c r="O43" s="16"/>
      <c r="P43" s="18"/>
      <c r="Q43" s="69"/>
    </row>
    <row r="44" spans="2:17" s="8" customFormat="1" ht="19.5" customHeight="1">
      <c r="B44" s="15"/>
      <c r="C44" s="16"/>
      <c r="D44" s="16"/>
      <c r="E44" s="615"/>
      <c r="F44" s="66"/>
      <c r="G44" s="23"/>
      <c r="H44" s="23"/>
      <c r="I44" s="614"/>
      <c r="J44" s="39"/>
      <c r="K44" s="26"/>
      <c r="L44" s="16"/>
      <c r="M44" s="18"/>
      <c r="N44" s="15"/>
      <c r="O44" s="16"/>
      <c r="P44" s="18"/>
      <c r="Q44" s="69"/>
    </row>
    <row r="45" spans="2:17" s="8" customFormat="1" ht="19.5" customHeight="1">
      <c r="B45" s="15"/>
      <c r="C45" s="16"/>
      <c r="D45" s="16"/>
      <c r="E45" s="615"/>
      <c r="F45" s="66"/>
      <c r="G45" s="23"/>
      <c r="H45" s="23"/>
      <c r="I45" s="614"/>
      <c r="J45" s="39"/>
      <c r="K45" s="26"/>
      <c r="L45" s="16"/>
      <c r="M45" s="18"/>
      <c r="N45" s="15"/>
      <c r="O45" s="16"/>
      <c r="P45" s="18"/>
      <c r="Q45" s="69"/>
    </row>
    <row r="46" spans="2:17" s="8" customFormat="1" ht="19.5" customHeight="1">
      <c r="B46" s="15"/>
      <c r="C46" s="16"/>
      <c r="D46" s="16"/>
      <c r="E46" s="615"/>
      <c r="F46" s="66"/>
      <c r="G46" s="23"/>
      <c r="H46" s="23"/>
      <c r="I46" s="614"/>
      <c r="J46" s="39"/>
      <c r="K46" s="26"/>
      <c r="L46" s="16"/>
      <c r="M46" s="18"/>
      <c r="N46" s="15"/>
      <c r="O46" s="16"/>
      <c r="P46" s="18"/>
      <c r="Q46" s="69"/>
    </row>
    <row r="47" spans="2:17" s="8" customFormat="1" ht="19.5" customHeight="1">
      <c r="B47" s="15"/>
      <c r="C47" s="16"/>
      <c r="D47" s="16"/>
      <c r="E47" s="615"/>
      <c r="F47" s="66"/>
      <c r="G47" s="23"/>
      <c r="H47" s="23"/>
      <c r="I47" s="614"/>
      <c r="J47" s="39"/>
      <c r="K47" s="26"/>
      <c r="L47" s="16"/>
      <c r="M47" s="18"/>
      <c r="N47" s="15"/>
      <c r="O47" s="16"/>
      <c r="P47" s="18"/>
      <c r="Q47" s="69"/>
    </row>
    <row r="48" spans="2: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22.5" customHeight="1">
      <c r="B74" s="15"/>
      <c r="C74" s="201"/>
      <c r="D74" s="201"/>
      <c r="E74" s="108"/>
      <c r="F74" s="109"/>
      <c r="G74" s="20"/>
      <c r="H74" s="66"/>
      <c r="I74" s="17"/>
      <c r="J74" s="108"/>
      <c r="K74" s="26"/>
      <c r="L74" s="16"/>
      <c r="M74" s="18"/>
      <c r="N74" s="15"/>
      <c r="O74" s="16"/>
      <c r="P74" s="18"/>
      <c r="Q74" s="69"/>
    </row>
    <row r="75" spans="2:17" s="8" customFormat="1" ht="18.75" customHeight="1">
      <c r="B75" s="15"/>
      <c r="C75" s="201"/>
      <c r="D75" s="201"/>
      <c r="E75" s="108"/>
      <c r="F75" s="109"/>
      <c r="G75" s="20"/>
      <c r="H75" s="66"/>
      <c r="I75" s="17"/>
      <c r="J75" s="108"/>
      <c r="K75" s="26"/>
      <c r="L75" s="16"/>
      <c r="M75" s="18"/>
      <c r="N75" s="15"/>
      <c r="O75" s="16"/>
      <c r="P75" s="18"/>
      <c r="Q75" s="69"/>
    </row>
    <row r="76" spans="2:17" s="8" customFormat="1" ht="18.75" customHeight="1">
      <c r="B76" s="15"/>
      <c r="C76" s="16"/>
      <c r="D76" s="16"/>
      <c r="E76" s="131"/>
      <c r="F76" s="621"/>
      <c r="G76" s="23"/>
      <c r="H76" s="23"/>
      <c r="I76" s="22"/>
      <c r="J76" s="39"/>
      <c r="K76" s="26"/>
      <c r="L76" s="16"/>
      <c r="M76" s="18"/>
      <c r="N76" s="15"/>
      <c r="O76" s="16"/>
      <c r="P76" s="18"/>
      <c r="Q76" s="69"/>
    </row>
    <row r="77" spans="2:17" s="8" customFormat="1" ht="19.5" customHeight="1">
      <c r="B77" s="15"/>
      <c r="C77" s="16"/>
      <c r="D77" s="16"/>
      <c r="E77" s="131"/>
      <c r="F77" s="621"/>
      <c r="G77" s="23"/>
      <c r="H77" s="23"/>
      <c r="I77" s="22"/>
      <c r="J77" s="39"/>
      <c r="K77" s="26"/>
      <c r="L77" s="16"/>
      <c r="M77" s="18"/>
      <c r="N77" s="15"/>
      <c r="O77" s="16"/>
      <c r="P77" s="18"/>
      <c r="Q77" s="69"/>
    </row>
    <row r="78" spans="2:17" s="8" customFormat="1" ht="19.5" customHeight="1">
      <c r="B78" s="15"/>
      <c r="C78" s="16"/>
      <c r="D78" s="16"/>
      <c r="E78" s="203"/>
      <c r="F78" s="622"/>
      <c r="G78" s="26"/>
      <c r="H78" s="23"/>
      <c r="I78" s="26"/>
      <c r="J78" s="203"/>
      <c r="K78" s="26"/>
      <c r="L78" s="16"/>
      <c r="M78" s="18"/>
      <c r="N78" s="15"/>
      <c r="O78" s="16"/>
      <c r="P78" s="18"/>
      <c r="Q78" s="69"/>
    </row>
    <row r="79" spans="2:17" s="8" customFormat="1" ht="19.5" customHeight="1">
      <c r="B79" s="15"/>
      <c r="C79" s="16"/>
      <c r="D79" s="16"/>
      <c r="E79" s="203"/>
      <c r="F79" s="622"/>
      <c r="G79" s="26"/>
      <c r="H79" s="23"/>
      <c r="I79" s="26"/>
      <c r="J79" s="203"/>
      <c r="K79" s="26"/>
      <c r="L79" s="16"/>
      <c r="M79" s="18"/>
      <c r="N79" s="15"/>
      <c r="O79" s="16"/>
      <c r="P79" s="18"/>
      <c r="Q79" s="69"/>
    </row>
    <row r="80" spans="2:17" s="8" customFormat="1" ht="19.5" customHeight="1">
      <c r="B80" s="15"/>
      <c r="C80" s="201"/>
      <c r="D80" s="201"/>
      <c r="E80" s="26"/>
      <c r="F80" s="109"/>
      <c r="G80" s="20"/>
      <c r="H80" s="66"/>
      <c r="I80" s="17"/>
      <c r="J80" s="131"/>
      <c r="K80" s="26"/>
      <c r="L80" s="16"/>
      <c r="M80" s="18"/>
      <c r="N80" s="15"/>
      <c r="O80" s="16"/>
      <c r="P80" s="18"/>
      <c r="Q80" s="69"/>
    </row>
    <row r="81" spans="2:17" s="8" customFormat="1" ht="19.5" customHeight="1">
      <c r="B81" s="15"/>
      <c r="C81" s="201"/>
      <c r="D81" s="201"/>
      <c r="E81" s="76"/>
      <c r="F81" s="109"/>
      <c r="G81" s="20"/>
      <c r="H81" s="66"/>
      <c r="I81" s="17"/>
      <c r="J81" s="26"/>
      <c r="K81" s="26"/>
      <c r="L81" s="16"/>
      <c r="M81" s="18"/>
      <c r="N81" s="15"/>
      <c r="O81" s="16"/>
      <c r="P81" s="18"/>
      <c r="Q81" s="69"/>
    </row>
    <row r="82" spans="2:17" s="8" customFormat="1" ht="19.5" customHeight="1">
      <c r="B82" s="15"/>
      <c r="C82" s="201"/>
      <c r="D82" s="201"/>
      <c r="E82" s="76"/>
      <c r="F82" s="109"/>
      <c r="G82" s="20"/>
      <c r="H82" s="66"/>
      <c r="I82" s="17"/>
      <c r="J82" s="26"/>
      <c r="K82" s="26"/>
      <c r="L82" s="16"/>
      <c r="M82" s="18"/>
      <c r="N82" s="15"/>
      <c r="O82" s="16"/>
      <c r="P82" s="18"/>
      <c r="Q82" s="69"/>
    </row>
    <row r="83" spans="2:17" s="8" customFormat="1" ht="19.5" customHeight="1">
      <c r="B83" s="15"/>
      <c r="C83" s="201"/>
      <c r="D83" s="201"/>
      <c r="E83" s="76"/>
      <c r="F83" s="109"/>
      <c r="G83" s="20"/>
      <c r="H83" s="66"/>
      <c r="I83" s="17"/>
      <c r="J83" s="26"/>
      <c r="K83" s="26"/>
      <c r="L83" s="16"/>
      <c r="M83" s="18"/>
      <c r="N83" s="15"/>
      <c r="O83" s="16"/>
      <c r="P83" s="18"/>
      <c r="Q83" s="69"/>
    </row>
    <row r="84" spans="2:17" s="8" customFormat="1" ht="19.5" customHeight="1">
      <c r="B84" s="15"/>
      <c r="C84" s="201"/>
      <c r="D84" s="201"/>
      <c r="E84" s="76"/>
      <c r="F84" s="109"/>
      <c r="G84" s="20"/>
      <c r="H84" s="66"/>
      <c r="I84" s="17"/>
      <c r="J84" s="26"/>
      <c r="K84" s="26"/>
      <c r="L84" s="16"/>
      <c r="M84" s="18"/>
      <c r="N84" s="15"/>
      <c r="O84" s="16"/>
      <c r="P84" s="18"/>
      <c r="Q84" s="69"/>
    </row>
    <row r="85" spans="2:17" s="8" customFormat="1" ht="19.5" customHeight="1">
      <c r="B85" s="15"/>
      <c r="C85" s="201"/>
      <c r="D85" s="201"/>
      <c r="E85" s="76"/>
      <c r="F85" s="109"/>
      <c r="G85" s="20"/>
      <c r="H85" s="66"/>
      <c r="I85" s="17"/>
      <c r="J85" s="26"/>
      <c r="K85" s="26"/>
      <c r="L85" s="16"/>
      <c r="M85" s="18"/>
      <c r="N85" s="15"/>
      <c r="O85" s="16"/>
      <c r="P85" s="18"/>
      <c r="Q85" s="69"/>
    </row>
    <row r="86" spans="2:17" s="8" customFormat="1" ht="19.5" customHeight="1">
      <c r="B86" s="15"/>
      <c r="C86" s="201"/>
      <c r="D86" s="201"/>
      <c r="E86" s="76"/>
      <c r="F86" s="109"/>
      <c r="G86" s="20"/>
      <c r="H86" s="66"/>
      <c r="I86" s="17"/>
      <c r="J86" s="26"/>
      <c r="K86" s="26"/>
      <c r="L86" s="16"/>
      <c r="M86" s="18"/>
      <c r="N86" s="15"/>
      <c r="O86" s="16"/>
      <c r="P86" s="18"/>
      <c r="Q86" s="69"/>
    </row>
    <row r="87" spans="2:17" s="8" customFormat="1" ht="19.5" customHeight="1">
      <c r="B87" s="15"/>
      <c r="C87" s="201"/>
      <c r="D87" s="201"/>
      <c r="E87" s="76"/>
      <c r="F87" s="109"/>
      <c r="G87" s="20"/>
      <c r="H87" s="66"/>
      <c r="I87" s="17"/>
      <c r="J87" s="26"/>
      <c r="K87" s="26"/>
      <c r="L87" s="16"/>
      <c r="M87" s="18"/>
      <c r="N87" s="15"/>
      <c r="O87" s="16"/>
      <c r="P87" s="18"/>
      <c r="Q87" s="69"/>
    </row>
    <row r="88" spans="2:17" s="8" customFormat="1" ht="19.5" customHeight="1">
      <c r="B88" s="15"/>
      <c r="C88" s="201"/>
      <c r="D88" s="201"/>
      <c r="E88" s="76"/>
      <c r="F88" s="109"/>
      <c r="G88" s="20"/>
      <c r="H88" s="66"/>
      <c r="I88" s="17"/>
      <c r="J88" s="26"/>
      <c r="K88" s="26"/>
      <c r="L88" s="16"/>
      <c r="M88" s="18"/>
      <c r="N88" s="15"/>
      <c r="O88" s="16"/>
      <c r="P88" s="18"/>
      <c r="Q88" s="69"/>
    </row>
    <row r="89" spans="2:17" s="8" customFormat="1" ht="19.5" customHeight="1">
      <c r="B89" s="15"/>
      <c r="C89" s="201"/>
      <c r="D89" s="201"/>
      <c r="E89" s="76"/>
      <c r="F89" s="109"/>
      <c r="G89" s="20"/>
      <c r="H89" s="66"/>
      <c r="I89" s="17"/>
      <c r="J89" s="26"/>
      <c r="K89" s="26"/>
      <c r="L89" s="16"/>
      <c r="M89" s="18"/>
      <c r="N89" s="15"/>
      <c r="O89" s="16"/>
      <c r="P89" s="18"/>
      <c r="Q89" s="69"/>
    </row>
    <row r="90" spans="2:17" s="8" customFormat="1" ht="19.5" customHeight="1">
      <c r="B90" s="15"/>
      <c r="C90" s="201"/>
      <c r="D90" s="201"/>
      <c r="E90" s="76"/>
      <c r="F90" s="109"/>
      <c r="G90" s="20"/>
      <c r="H90" s="66"/>
      <c r="I90" s="17"/>
      <c r="J90" s="26"/>
      <c r="K90" s="26"/>
      <c r="L90" s="16"/>
      <c r="M90" s="18"/>
      <c r="N90" s="15"/>
      <c r="O90" s="16"/>
      <c r="P90" s="18"/>
      <c r="Q90" s="69"/>
    </row>
    <row r="91" spans="2:17" s="8" customFormat="1" ht="19.5" customHeight="1">
      <c r="B91" s="15"/>
      <c r="C91" s="201"/>
      <c r="D91" s="201"/>
      <c r="E91" s="76"/>
      <c r="F91" s="109"/>
      <c r="G91" s="20"/>
      <c r="H91" s="66"/>
      <c r="I91" s="17"/>
      <c r="J91" s="26"/>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189"/>
      <c r="F93" s="16"/>
      <c r="G93" s="20"/>
      <c r="H93" s="66"/>
      <c r="I93" s="17"/>
      <c r="J93" s="26"/>
      <c r="K93" s="26"/>
      <c r="L93" s="16"/>
      <c r="M93" s="18"/>
      <c r="N93" s="15"/>
      <c r="O93" s="16"/>
      <c r="P93" s="18"/>
      <c r="Q93" s="69"/>
    </row>
    <row r="94" spans="2:17" s="8" customFormat="1" ht="19.5" customHeight="1">
      <c r="B94" s="15"/>
      <c r="C94" s="201"/>
      <c r="D94" s="201"/>
      <c r="E94" s="43"/>
      <c r="F94" s="49"/>
      <c r="G94" s="20"/>
      <c r="H94" s="66"/>
      <c r="I94" s="17"/>
      <c r="J94" s="26"/>
      <c r="K94" s="26"/>
      <c r="L94" s="16"/>
      <c r="M94" s="18"/>
      <c r="N94" s="15"/>
      <c r="O94" s="16"/>
      <c r="P94" s="18"/>
      <c r="Q94" s="69"/>
    </row>
    <row r="95" spans="2:17" s="8" customFormat="1" ht="19.5" customHeight="1">
      <c r="B95" s="15"/>
      <c r="C95" s="201"/>
      <c r="D95" s="201"/>
      <c r="E95" s="43"/>
      <c r="F95" s="49"/>
      <c r="G95" s="20"/>
      <c r="H95" s="66"/>
      <c r="I95" s="17"/>
      <c r="J95" s="26"/>
      <c r="K95" s="26"/>
      <c r="L95" s="16"/>
      <c r="M95" s="18"/>
      <c r="N95" s="15"/>
      <c r="O95" s="16"/>
      <c r="P95" s="18"/>
      <c r="Q95" s="69"/>
    </row>
    <row r="96" spans="2:17" s="8" customFormat="1" ht="19.5" customHeight="1">
      <c r="B96" s="15"/>
      <c r="C96" s="201"/>
      <c r="D96" s="201"/>
      <c r="E96" s="76"/>
      <c r="F96" s="20"/>
      <c r="G96" s="20"/>
      <c r="H96" s="66"/>
      <c r="I96" s="17"/>
      <c r="J96" s="26"/>
      <c r="K96" s="26"/>
      <c r="L96" s="16"/>
      <c r="M96" s="18"/>
      <c r="N96" s="15"/>
      <c r="O96" s="16"/>
      <c r="P96" s="18"/>
      <c r="Q96" s="69"/>
    </row>
    <row r="97" spans="2:17" s="8" customFormat="1" ht="19.5" customHeight="1">
      <c r="B97" s="15"/>
      <c r="C97" s="201"/>
      <c r="D97" s="201"/>
      <c r="E97" s="76"/>
      <c r="F97" s="20"/>
      <c r="G97" s="20"/>
      <c r="H97" s="66"/>
      <c r="I97" s="17"/>
      <c r="J97" s="26"/>
      <c r="K97" s="26"/>
      <c r="L97" s="16"/>
      <c r="M97" s="18"/>
      <c r="N97" s="15"/>
      <c r="O97" s="16"/>
      <c r="P97" s="18"/>
      <c r="Q97" s="69"/>
    </row>
    <row r="98" spans="2:17" s="8" customFormat="1" ht="19.5" customHeight="1">
      <c r="B98" s="15"/>
      <c r="C98" s="201"/>
      <c r="D98" s="201"/>
      <c r="E98" s="76"/>
      <c r="F98" s="20"/>
      <c r="G98" s="20"/>
      <c r="H98" s="66"/>
      <c r="I98" s="17"/>
      <c r="J98" s="26"/>
      <c r="K98" s="26"/>
      <c r="L98" s="16"/>
      <c r="M98" s="18"/>
      <c r="N98" s="15"/>
      <c r="O98" s="16"/>
      <c r="P98" s="18"/>
      <c r="Q98" s="69"/>
    </row>
    <row r="99" spans="2:17" s="8" customFormat="1" ht="18" customHeight="1">
      <c r="B99" s="15"/>
      <c r="C99" s="201"/>
      <c r="D99" s="201"/>
      <c r="E99" s="76"/>
      <c r="F99" s="20"/>
      <c r="G99" s="20"/>
      <c r="H99" s="66"/>
      <c r="I99" s="17"/>
      <c r="J99" s="26"/>
      <c r="K99" s="131"/>
      <c r="L99" s="38"/>
      <c r="M99" s="18"/>
      <c r="N99" s="69"/>
      <c r="O99" s="209"/>
      <c r="P99" s="18"/>
      <c r="Q99" s="70"/>
    </row>
    <row r="100" spans="2:17" s="8" customFormat="1" ht="18" customHeight="1">
      <c r="B100" s="15"/>
      <c r="C100" s="623"/>
      <c r="D100" s="26"/>
      <c r="E100" s="26"/>
      <c r="F100" s="20"/>
      <c r="G100" s="20"/>
      <c r="H100" s="66"/>
      <c r="I100" s="207"/>
      <c r="J100" s="20"/>
      <c r="K100" s="131"/>
      <c r="L100" s="38"/>
      <c r="M100" s="18"/>
      <c r="N100" s="69"/>
      <c r="O100" s="209"/>
      <c r="P100" s="18"/>
      <c r="Q100" s="70"/>
    </row>
    <row r="101" spans="2:17" s="8" customFormat="1" ht="18" customHeight="1">
      <c r="B101" s="15"/>
      <c r="C101" s="15"/>
      <c r="D101" s="15"/>
      <c r="E101" s="258"/>
      <c r="F101" s="258"/>
      <c r="G101" s="258"/>
      <c r="H101" s="23"/>
      <c r="I101" s="23"/>
      <c r="J101" s="258"/>
      <c r="K101" s="131"/>
      <c r="L101" s="38"/>
      <c r="M101" s="18"/>
      <c r="N101" s="69"/>
      <c r="O101" s="209"/>
      <c r="P101" s="18"/>
      <c r="Q101" s="70"/>
    </row>
    <row r="102" spans="2:17" s="8" customFormat="1" ht="18" customHeight="1">
      <c r="B102" s="15"/>
      <c r="C102" s="15"/>
      <c r="D102" s="15"/>
      <c r="E102" s="258"/>
      <c r="F102" s="258"/>
      <c r="G102" s="258"/>
      <c r="H102" s="23"/>
      <c r="I102" s="23"/>
      <c r="J102" s="258"/>
      <c r="K102" s="131"/>
      <c r="L102" s="38"/>
      <c r="M102" s="624"/>
      <c r="N102" s="69"/>
      <c r="O102" s="209"/>
      <c r="P102" s="18"/>
      <c r="Q102" s="70"/>
    </row>
    <row r="103" spans="2:17" s="8" customFormat="1" ht="18" customHeight="1">
      <c r="B103" s="15"/>
      <c r="C103" s="15"/>
      <c r="D103" s="15"/>
      <c r="E103" s="258"/>
      <c r="F103" s="258"/>
      <c r="G103" s="258"/>
      <c r="H103" s="23"/>
      <c r="I103" s="23"/>
      <c r="J103" s="258"/>
      <c r="K103" s="131"/>
      <c r="L103" s="38"/>
      <c r="M103" s="18"/>
      <c r="N103" s="69"/>
      <c r="O103" s="18"/>
      <c r="P103" s="18"/>
      <c r="Q103" s="70"/>
    </row>
    <row r="104" spans="2:17" s="8" customFormat="1" ht="18" customHeight="1">
      <c r="B104" s="15"/>
      <c r="C104" s="15"/>
      <c r="D104" s="15"/>
      <c r="E104" s="258"/>
      <c r="F104" s="258"/>
      <c r="G104" s="258"/>
      <c r="H104" s="23"/>
      <c r="I104" s="23"/>
      <c r="J104" s="258"/>
      <c r="K104" s="131"/>
      <c r="L104" s="38"/>
      <c r="M104" s="18"/>
      <c r="N104" s="69"/>
      <c r="O104" s="209"/>
      <c r="P104" s="18"/>
      <c r="Q104" s="70"/>
    </row>
    <row r="105" spans="2:17" s="8" customFormat="1" ht="18" customHeight="1">
      <c r="B105" s="15"/>
      <c r="C105" s="15"/>
      <c r="D105" s="15"/>
      <c r="E105" s="258"/>
      <c r="F105" s="258"/>
      <c r="G105" s="258"/>
      <c r="H105" s="23"/>
      <c r="I105" s="23"/>
      <c r="J105" s="258"/>
      <c r="K105" s="131"/>
      <c r="L105" s="38"/>
      <c r="M105" s="18"/>
      <c r="N105" s="69"/>
      <c r="O105" s="209"/>
      <c r="P105" s="18"/>
      <c r="Q105" s="70"/>
    </row>
    <row r="106" spans="2:17" s="8" customFormat="1" ht="18" customHeight="1">
      <c r="B106" s="15"/>
      <c r="C106" s="623"/>
      <c r="D106" s="15"/>
      <c r="E106" s="258"/>
      <c r="F106" s="258"/>
      <c r="G106" s="258"/>
      <c r="H106" s="23"/>
      <c r="I106" s="23"/>
      <c r="J106" s="258"/>
      <c r="K106" s="131"/>
      <c r="L106" s="38"/>
      <c r="M106" s="18"/>
      <c r="N106" s="69"/>
      <c r="O106" s="209"/>
      <c r="P106" s="18"/>
      <c r="Q106" s="70"/>
    </row>
    <row r="107" spans="2:17" s="8" customFormat="1" ht="18" customHeight="1">
      <c r="B107" s="16"/>
      <c r="C107" s="15"/>
      <c r="D107" s="15"/>
      <c r="E107" s="258"/>
      <c r="F107" s="258"/>
      <c r="G107" s="258"/>
      <c r="H107" s="23"/>
      <c r="I107" s="23"/>
      <c r="J107" s="258"/>
      <c r="K107" s="131"/>
      <c r="L107" s="38"/>
      <c r="M107" s="18"/>
      <c r="N107" s="69"/>
      <c r="O107" s="209"/>
      <c r="P107" s="18"/>
      <c r="Q107" s="70"/>
    </row>
    <row r="108" spans="2:17" s="8" customFormat="1" ht="18" customHeight="1">
      <c r="B108" s="16"/>
      <c r="C108" s="15"/>
      <c r="D108" s="15"/>
      <c r="E108" s="258"/>
      <c r="F108" s="258"/>
      <c r="G108" s="258"/>
      <c r="H108" s="23"/>
      <c r="I108" s="23"/>
      <c r="J108" s="258"/>
      <c r="K108" s="131"/>
      <c r="L108" s="38"/>
      <c r="M108" s="18"/>
      <c r="N108" s="69"/>
      <c r="O108" s="209"/>
      <c r="P108" s="18"/>
      <c r="Q108" s="70"/>
    </row>
    <row r="109" spans="2:17" s="8" customFormat="1" ht="18" customHeight="1">
      <c r="B109" s="16"/>
      <c r="C109" s="15"/>
      <c r="D109" s="15"/>
      <c r="E109" s="258"/>
      <c r="F109" s="258"/>
      <c r="G109" s="258"/>
      <c r="H109" s="23"/>
      <c r="I109" s="23"/>
      <c r="J109" s="258"/>
      <c r="K109" s="131"/>
      <c r="L109" s="38"/>
      <c r="M109" s="18"/>
      <c r="N109" s="69"/>
      <c r="O109" s="209"/>
      <c r="P109" s="18"/>
      <c r="Q109" s="70"/>
    </row>
    <row r="110" spans="2:17" s="8" customFormat="1" ht="18" customHeight="1">
      <c r="B110" s="16"/>
      <c r="C110" s="15"/>
      <c r="D110" s="15"/>
      <c r="E110" s="258"/>
      <c r="F110" s="258"/>
      <c r="G110" s="258"/>
      <c r="H110" s="23"/>
      <c r="I110" s="23"/>
      <c r="J110" s="258"/>
      <c r="K110" s="131"/>
      <c r="L110" s="38"/>
      <c r="M110" s="18"/>
      <c r="N110" s="69"/>
      <c r="O110" s="209"/>
      <c r="P110" s="18"/>
      <c r="Q110" s="70"/>
    </row>
    <row r="111" spans="2:17" s="8" customFormat="1" ht="18" customHeight="1">
      <c r="B111" s="16"/>
      <c r="C111" s="15"/>
      <c r="D111" s="15"/>
      <c r="E111" s="189"/>
      <c r="F111" s="26"/>
      <c r="G111" s="23"/>
      <c r="H111" s="23"/>
      <c r="I111" s="23"/>
      <c r="J111" s="26"/>
      <c r="K111" s="131"/>
      <c r="L111" s="38"/>
      <c r="M111" s="18"/>
      <c r="N111" s="69"/>
      <c r="O111" s="209"/>
      <c r="P111" s="18"/>
      <c r="Q111" s="70"/>
    </row>
    <row r="112" spans="2:17" s="8" customFormat="1" ht="18" customHeight="1">
      <c r="B112" s="16"/>
      <c r="C112" s="15"/>
      <c r="D112" s="15"/>
      <c r="E112" s="189"/>
      <c r="F112" s="26"/>
      <c r="G112" s="23"/>
      <c r="H112" s="23"/>
      <c r="I112" s="23"/>
      <c r="J112" s="26"/>
      <c r="K112" s="131"/>
      <c r="L112" s="38"/>
      <c r="M112" s="18"/>
      <c r="N112" s="69"/>
      <c r="O112" s="209"/>
      <c r="P112" s="18"/>
      <c r="Q112" s="70"/>
    </row>
    <row r="113" spans="2:17" s="8" customFormat="1" ht="18" customHeight="1">
      <c r="B113" s="16"/>
      <c r="C113" s="15"/>
      <c r="D113" s="15"/>
      <c r="E113" s="189"/>
      <c r="F113" s="26"/>
      <c r="G113" s="23"/>
      <c r="H113" s="23"/>
      <c r="I113" s="23"/>
      <c r="J113" s="26"/>
      <c r="K113" s="131"/>
      <c r="L113" s="38"/>
      <c r="M113" s="18"/>
      <c r="N113" s="69"/>
      <c r="O113" s="209"/>
      <c r="P113" s="18"/>
      <c r="Q113" s="70"/>
    </row>
    <row r="114" spans="2:17" s="8" customFormat="1" ht="18" customHeight="1">
      <c r="B114" s="16"/>
      <c r="C114" s="15"/>
      <c r="D114" s="15"/>
      <c r="E114" s="131"/>
      <c r="F114" s="23"/>
      <c r="G114" s="23"/>
      <c r="H114" s="23"/>
      <c r="I114" s="23"/>
      <c r="J114" s="39"/>
      <c r="K114" s="131"/>
      <c r="L114" s="38"/>
      <c r="M114" s="18"/>
      <c r="N114" s="69"/>
      <c r="O114" s="209"/>
      <c r="P114" s="18"/>
      <c r="Q114" s="70"/>
    </row>
    <row r="115" spans="2:17" s="8" customFormat="1" ht="18" customHeight="1">
      <c r="B115" s="16"/>
      <c r="C115" s="15"/>
      <c r="D115" s="16"/>
      <c r="E115" s="131"/>
      <c r="F115" s="23"/>
      <c r="G115" s="23"/>
      <c r="H115" s="23"/>
      <c r="I115" s="23"/>
      <c r="J115" s="38"/>
      <c r="K115" s="131"/>
      <c r="L115" s="38"/>
      <c r="M115" s="18"/>
      <c r="N115" s="69"/>
      <c r="O115" s="209"/>
      <c r="P115" s="18"/>
      <c r="Q115" s="70"/>
    </row>
    <row r="116" spans="2:17" s="8" customFormat="1" ht="18" customHeight="1">
      <c r="B116" s="16"/>
      <c r="C116" s="15"/>
      <c r="D116" s="15"/>
      <c r="E116" s="43"/>
      <c r="F116" s="49"/>
      <c r="G116" s="23"/>
      <c r="H116" s="23"/>
      <c r="I116" s="23"/>
      <c r="J116" s="26"/>
      <c r="K116" s="131"/>
      <c r="L116" s="38"/>
      <c r="M116" s="18"/>
      <c r="N116" s="69"/>
      <c r="O116" s="209"/>
      <c r="P116" s="18"/>
      <c r="Q116" s="70"/>
    </row>
    <row r="117" spans="2:17" s="8" customFormat="1" ht="18" customHeight="1">
      <c r="B117" s="16"/>
      <c r="C117" s="15"/>
      <c r="D117" s="15"/>
      <c r="E117" s="43"/>
      <c r="F117" s="49"/>
      <c r="G117" s="258"/>
      <c r="H117" s="23"/>
      <c r="I117" s="23"/>
      <c r="J117" s="258"/>
      <c r="K117" s="131"/>
      <c r="L117" s="38"/>
      <c r="M117" s="18"/>
      <c r="N117" s="69"/>
      <c r="O117" s="209"/>
      <c r="P117" s="18"/>
      <c r="Q117" s="70"/>
    </row>
    <row r="118" spans="2:17" s="8" customFormat="1" ht="18" customHeight="1">
      <c r="B118" s="16"/>
      <c r="C118" s="15"/>
      <c r="D118" s="15"/>
      <c r="E118" s="258"/>
      <c r="F118" s="258"/>
      <c r="G118" s="258"/>
      <c r="H118" s="23"/>
      <c r="I118" s="23"/>
      <c r="J118" s="258"/>
      <c r="K118" s="131"/>
      <c r="L118" s="38"/>
      <c r="M118" s="18"/>
      <c r="N118" s="69"/>
      <c r="O118" s="209"/>
      <c r="P118" s="18"/>
      <c r="Q118" s="70"/>
    </row>
    <row r="119" spans="2:17" s="8" customFormat="1" ht="18" customHeight="1">
      <c r="B119" s="16"/>
      <c r="C119" s="15"/>
      <c r="D119" s="15"/>
      <c r="E119" s="258"/>
      <c r="F119" s="258"/>
      <c r="G119" s="258"/>
      <c r="H119" s="23"/>
      <c r="I119" s="23"/>
      <c r="J119" s="258"/>
      <c r="K119" s="131"/>
      <c r="L119" s="38"/>
      <c r="M119" s="18"/>
      <c r="N119" s="69"/>
      <c r="O119" s="209"/>
      <c r="P119" s="18"/>
      <c r="Q119" s="70"/>
    </row>
    <row r="120" spans="2:17" s="8" customFormat="1" ht="18" customHeight="1">
      <c r="B120" s="16"/>
      <c r="C120" s="15"/>
      <c r="D120" s="15"/>
      <c r="E120" s="258"/>
      <c r="F120" s="258"/>
      <c r="G120" s="258"/>
      <c r="H120" s="23"/>
      <c r="I120" s="23"/>
      <c r="J120" s="258"/>
      <c r="K120" s="131"/>
      <c r="L120" s="38"/>
      <c r="M120" s="18"/>
      <c r="N120" s="69"/>
      <c r="O120" s="209"/>
      <c r="P120" s="18"/>
      <c r="Q120" s="70"/>
    </row>
    <row r="121" spans="2:17" s="8" customFormat="1" ht="18" customHeight="1">
      <c r="B121" s="16"/>
      <c r="C121" s="15"/>
      <c r="D121" s="15"/>
      <c r="E121" s="258"/>
      <c r="F121" s="258"/>
      <c r="G121" s="258"/>
      <c r="H121" s="23"/>
      <c r="I121" s="23"/>
      <c r="J121" s="258"/>
      <c r="K121" s="131"/>
      <c r="L121" s="38"/>
      <c r="M121" s="18"/>
      <c r="N121" s="69"/>
      <c r="O121" s="209"/>
      <c r="P121" s="18"/>
      <c r="Q121" s="70"/>
    </row>
    <row r="122" spans="2:17" s="8" customFormat="1" ht="18" customHeight="1">
      <c r="B122" s="16"/>
      <c r="C122" s="15"/>
      <c r="D122" s="15"/>
      <c r="E122" s="258"/>
      <c r="F122" s="258"/>
      <c r="G122" s="258"/>
      <c r="H122" s="23"/>
      <c r="I122" s="23"/>
      <c r="J122" s="258"/>
      <c r="K122" s="131"/>
      <c r="L122" s="38"/>
      <c r="M122" s="18"/>
      <c r="N122" s="69"/>
      <c r="O122" s="209"/>
      <c r="P122" s="18"/>
      <c r="Q122" s="70"/>
    </row>
    <row r="123" spans="2:17" s="8" customFormat="1" ht="18" customHeight="1">
      <c r="B123" s="16"/>
      <c r="C123" s="15"/>
      <c r="D123" s="15"/>
      <c r="E123" s="258"/>
      <c r="F123" s="258"/>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18"/>
      <c r="O128" s="625"/>
      <c r="P128" s="18"/>
      <c r="Q128" s="70"/>
    </row>
    <row r="129" spans="2:17" s="8" customFormat="1" ht="18" customHeight="1">
      <c r="B129" s="16"/>
      <c r="C129" s="15"/>
      <c r="D129" s="15"/>
      <c r="E129" s="189"/>
      <c r="F129" s="26"/>
      <c r="G129" s="23"/>
      <c r="H129" s="23"/>
      <c r="I129" s="23"/>
      <c r="J129" s="26"/>
      <c r="K129" s="131"/>
      <c r="L129" s="38"/>
      <c r="M129" s="18"/>
      <c r="N129" s="69"/>
      <c r="O129" s="209"/>
      <c r="P129" s="18"/>
      <c r="Q129" s="70"/>
    </row>
    <row r="130" spans="2:17" s="8" customFormat="1" ht="18" customHeight="1">
      <c r="B130" s="16"/>
      <c r="C130" s="15"/>
      <c r="D130" s="15"/>
      <c r="E130" s="189"/>
      <c r="F130" s="26"/>
      <c r="G130" s="23"/>
      <c r="H130" s="23"/>
      <c r="I130" s="23"/>
      <c r="J130" s="26"/>
      <c r="K130" s="131"/>
      <c r="L130" s="38"/>
      <c r="M130" s="18"/>
      <c r="N130" s="69"/>
      <c r="O130" s="209"/>
      <c r="P130" s="18"/>
      <c r="Q130" s="70"/>
    </row>
    <row r="131" spans="2:17" s="8" customFormat="1" ht="18" customHeight="1">
      <c r="B131" s="16"/>
      <c r="C131" s="15"/>
      <c r="D131" s="15"/>
      <c r="E131" s="189"/>
      <c r="F131" s="26"/>
      <c r="G131" s="23"/>
      <c r="H131" s="23"/>
      <c r="I131" s="23"/>
      <c r="J131" s="26"/>
      <c r="K131" s="131"/>
      <c r="L131" s="38"/>
      <c r="M131" s="18"/>
      <c r="N131" s="69"/>
      <c r="O131" s="209"/>
      <c r="P131" s="18"/>
      <c r="Q131" s="70"/>
    </row>
    <row r="132" spans="2:17" s="8" customFormat="1" ht="18" customHeight="1">
      <c r="B132" s="16"/>
      <c r="C132" s="15"/>
      <c r="D132" s="15"/>
      <c r="E132" s="131"/>
      <c r="F132" s="23"/>
      <c r="G132" s="23"/>
      <c r="H132" s="23"/>
      <c r="I132" s="23"/>
      <c r="J132" s="39"/>
      <c r="K132" s="131"/>
      <c r="L132" s="38"/>
      <c r="M132" s="18"/>
      <c r="N132" s="69"/>
      <c r="O132" s="209"/>
      <c r="P132" s="69"/>
      <c r="Q132" s="70"/>
    </row>
    <row r="133" spans="2:17" s="8" customFormat="1" ht="18" customHeight="1">
      <c r="B133" s="16"/>
      <c r="C133" s="16"/>
      <c r="D133" s="16"/>
      <c r="E133" s="131"/>
      <c r="F133" s="23"/>
      <c r="G133" s="23"/>
      <c r="H133" s="23"/>
      <c r="I133" s="23"/>
      <c r="J133" s="38"/>
      <c r="K133" s="131"/>
      <c r="L133" s="38"/>
      <c r="M133" s="18"/>
      <c r="N133" s="69"/>
      <c r="O133" s="209"/>
      <c r="P133" s="69"/>
      <c r="Q133" s="70"/>
    </row>
    <row r="134" spans="2:17" ht="18" customHeight="1">
      <c r="B134" s="16"/>
      <c r="C134" s="16"/>
      <c r="D134" s="16"/>
      <c r="E134" s="131"/>
      <c r="F134" s="23"/>
      <c r="G134" s="23"/>
      <c r="H134" s="23"/>
      <c r="I134" s="23"/>
      <c r="J134" s="38"/>
      <c r="K134" s="131"/>
      <c r="L134" s="38"/>
      <c r="M134" s="18"/>
      <c r="N134" s="69"/>
      <c r="O134" s="209"/>
      <c r="P134" s="210"/>
      <c r="Q134" s="211"/>
    </row>
    <row r="135" spans="2:17">
      <c r="C135" s="16"/>
      <c r="D135" s="16"/>
      <c r="E135" s="131"/>
      <c r="F135" s="23"/>
      <c r="G135" s="23"/>
      <c r="H135" s="23"/>
      <c r="I135" s="23"/>
      <c r="J135" s="38"/>
      <c r="Q135" s="68"/>
    </row>
    <row r="136" spans="2:17">
      <c r="Q136" s="68"/>
    </row>
    <row r="137" spans="2:17">
      <c r="Q137" s="68"/>
    </row>
    <row r="138" spans="2:17">
      <c r="M138" s="132"/>
      <c r="Q138" s="68"/>
    </row>
    <row r="139" spans="2:17">
      <c r="B139" s="3"/>
      <c r="Q139" s="68"/>
    </row>
    <row r="140" spans="2:17">
      <c r="C140" s="8"/>
      <c r="E140" s="626"/>
      <c r="F140" s="223"/>
      <c r="G140" s="8"/>
      <c r="M140" s="132"/>
      <c r="Q140" s="68"/>
    </row>
    <row r="142" spans="2:17">
      <c r="E142" s="627"/>
    </row>
    <row r="143" spans="2:17">
      <c r="E143" s="627"/>
    </row>
    <row r="144" spans="2:17">
      <c r="E144" s="627"/>
    </row>
    <row r="145" spans="5:5">
      <c r="E145" s="627"/>
    </row>
    <row r="146" spans="5:5">
      <c r="E146" s="627"/>
    </row>
    <row r="147" spans="5:5">
      <c r="E147" s="627"/>
    </row>
    <row r="148" spans="5:5">
      <c r="E148" s="628"/>
    </row>
    <row r="149" spans="5:5">
      <c r="E149" s="628"/>
    </row>
    <row r="150" spans="5:5">
      <c r="E150" s="628"/>
    </row>
    <row r="151" spans="5:5">
      <c r="E151" s="627"/>
    </row>
  </sheetData>
  <autoFilter ref="B8:O104" xr:uid="{06FDCE71-E880-427E-A25A-6F0AA5DCB611}"/>
  <mergeCells count="6">
    <mergeCell ref="B2:D2"/>
    <mergeCell ref="G2:I2"/>
    <mergeCell ref="B3:D3"/>
    <mergeCell ref="B4:D4"/>
    <mergeCell ref="B5:D5"/>
    <mergeCell ref="B6:D6"/>
  </mergeCells>
  <phoneticPr fontId="3"/>
  <dataValidations count="1">
    <dataValidation imeMode="hiragana" allowBlank="1" showInputMessage="1" showErrorMessage="1" sqref="J78:J79 JF78:JF79 TB78:TB79 ACX78:ACX79 AMT78:AMT79 AWP78:AWP79 BGL78:BGL79 BQH78:BQH79 CAD78:CAD79 CJZ78:CJZ79 CTV78:CTV79 DDR78:DDR79 DNN78:DNN79 DXJ78:DXJ79 EHF78:EHF79 ERB78:ERB79 FAX78:FAX79 FKT78:FKT79 FUP78:FUP79 GEL78:GEL79 GOH78:GOH79 GYD78:GYD79 HHZ78:HHZ79 HRV78:HRV79 IBR78:IBR79 ILN78:ILN79 IVJ78:IVJ79 JFF78:JFF79 JPB78:JPB79 JYX78:JYX79 KIT78:KIT79 KSP78:KSP79 LCL78:LCL79 LMH78:LMH79 LWD78:LWD79 MFZ78:MFZ79 MPV78:MPV79 MZR78:MZR79 NJN78:NJN79 NTJ78:NTJ79 ODF78:ODF79 ONB78:ONB79 OWX78:OWX79 PGT78:PGT79 PQP78:PQP79 QAL78:QAL79 QKH78:QKH79 QUD78:QUD79 RDZ78:RDZ79 RNV78:RNV79 RXR78:RXR79 SHN78:SHN79 SRJ78:SRJ79 TBF78:TBF79 TLB78:TLB79 TUX78:TUX79 UET78:UET79 UOP78:UOP79 UYL78:UYL79 VIH78:VIH79 VSD78:VSD79 WBZ78:WBZ79 WLV78:WLV79 WVR78:WVR79 J65614:J65615 JF65614:JF65615 TB65614:TB65615 ACX65614:ACX65615 AMT65614:AMT65615 AWP65614:AWP65615 BGL65614:BGL65615 BQH65614:BQH65615 CAD65614:CAD65615 CJZ65614:CJZ65615 CTV65614:CTV65615 DDR65614:DDR65615 DNN65614:DNN65615 DXJ65614:DXJ65615 EHF65614:EHF65615 ERB65614:ERB65615 FAX65614:FAX65615 FKT65614:FKT65615 FUP65614:FUP65615 GEL65614:GEL65615 GOH65614:GOH65615 GYD65614:GYD65615 HHZ65614:HHZ65615 HRV65614:HRV65615 IBR65614:IBR65615 ILN65614:ILN65615 IVJ65614:IVJ65615 JFF65614:JFF65615 JPB65614:JPB65615 JYX65614:JYX65615 KIT65614:KIT65615 KSP65614:KSP65615 LCL65614:LCL65615 LMH65614:LMH65615 LWD65614:LWD65615 MFZ65614:MFZ65615 MPV65614:MPV65615 MZR65614:MZR65615 NJN65614:NJN65615 NTJ65614:NTJ65615 ODF65614:ODF65615 ONB65614:ONB65615 OWX65614:OWX65615 PGT65614:PGT65615 PQP65614:PQP65615 QAL65614:QAL65615 QKH65614:QKH65615 QUD65614:QUD65615 RDZ65614:RDZ65615 RNV65614:RNV65615 RXR65614:RXR65615 SHN65614:SHN65615 SRJ65614:SRJ65615 TBF65614:TBF65615 TLB65614:TLB65615 TUX65614:TUX65615 UET65614:UET65615 UOP65614:UOP65615 UYL65614:UYL65615 VIH65614:VIH65615 VSD65614:VSD65615 WBZ65614:WBZ65615 WLV65614:WLV65615 WVR65614:WVR65615 J131150:J131151 JF131150:JF131151 TB131150:TB131151 ACX131150:ACX131151 AMT131150:AMT131151 AWP131150:AWP131151 BGL131150:BGL131151 BQH131150:BQH131151 CAD131150:CAD131151 CJZ131150:CJZ131151 CTV131150:CTV131151 DDR131150:DDR131151 DNN131150:DNN131151 DXJ131150:DXJ131151 EHF131150:EHF131151 ERB131150:ERB131151 FAX131150:FAX131151 FKT131150:FKT131151 FUP131150:FUP131151 GEL131150:GEL131151 GOH131150:GOH131151 GYD131150:GYD131151 HHZ131150:HHZ131151 HRV131150:HRV131151 IBR131150:IBR131151 ILN131150:ILN131151 IVJ131150:IVJ131151 JFF131150:JFF131151 JPB131150:JPB131151 JYX131150:JYX131151 KIT131150:KIT131151 KSP131150:KSP131151 LCL131150:LCL131151 LMH131150:LMH131151 LWD131150:LWD131151 MFZ131150:MFZ131151 MPV131150:MPV131151 MZR131150:MZR131151 NJN131150:NJN131151 NTJ131150:NTJ131151 ODF131150:ODF131151 ONB131150:ONB131151 OWX131150:OWX131151 PGT131150:PGT131151 PQP131150:PQP131151 QAL131150:QAL131151 QKH131150:QKH131151 QUD131150:QUD131151 RDZ131150:RDZ131151 RNV131150:RNV131151 RXR131150:RXR131151 SHN131150:SHN131151 SRJ131150:SRJ131151 TBF131150:TBF131151 TLB131150:TLB131151 TUX131150:TUX131151 UET131150:UET131151 UOP131150:UOP131151 UYL131150:UYL131151 VIH131150:VIH131151 VSD131150:VSD131151 WBZ131150:WBZ131151 WLV131150:WLV131151 WVR131150:WVR131151 J196686:J196687 JF196686:JF196687 TB196686:TB196687 ACX196686:ACX196687 AMT196686:AMT196687 AWP196686:AWP196687 BGL196686:BGL196687 BQH196686:BQH196687 CAD196686:CAD196687 CJZ196686:CJZ196687 CTV196686:CTV196687 DDR196686:DDR196687 DNN196686:DNN196687 DXJ196686:DXJ196687 EHF196686:EHF196687 ERB196686:ERB196687 FAX196686:FAX196687 FKT196686:FKT196687 FUP196686:FUP196687 GEL196686:GEL196687 GOH196686:GOH196687 GYD196686:GYD196687 HHZ196686:HHZ196687 HRV196686:HRV196687 IBR196686:IBR196687 ILN196686:ILN196687 IVJ196686:IVJ196687 JFF196686:JFF196687 JPB196686:JPB196687 JYX196686:JYX196687 KIT196686:KIT196687 KSP196686:KSP196687 LCL196686:LCL196687 LMH196686:LMH196687 LWD196686:LWD196687 MFZ196686:MFZ196687 MPV196686:MPV196687 MZR196686:MZR196687 NJN196686:NJN196687 NTJ196686:NTJ196687 ODF196686:ODF196687 ONB196686:ONB196687 OWX196686:OWX196687 PGT196686:PGT196687 PQP196686:PQP196687 QAL196686:QAL196687 QKH196686:QKH196687 QUD196686:QUD196687 RDZ196686:RDZ196687 RNV196686:RNV196687 RXR196686:RXR196687 SHN196686:SHN196687 SRJ196686:SRJ196687 TBF196686:TBF196687 TLB196686:TLB196687 TUX196686:TUX196687 UET196686:UET196687 UOP196686:UOP196687 UYL196686:UYL196687 VIH196686:VIH196687 VSD196686:VSD196687 WBZ196686:WBZ196687 WLV196686:WLV196687 WVR196686:WVR196687 J262222:J262223 JF262222:JF262223 TB262222:TB262223 ACX262222:ACX262223 AMT262222:AMT262223 AWP262222:AWP262223 BGL262222:BGL262223 BQH262222:BQH262223 CAD262222:CAD262223 CJZ262222:CJZ262223 CTV262222:CTV262223 DDR262222:DDR262223 DNN262222:DNN262223 DXJ262222:DXJ262223 EHF262222:EHF262223 ERB262222:ERB262223 FAX262222:FAX262223 FKT262222:FKT262223 FUP262222:FUP262223 GEL262222:GEL262223 GOH262222:GOH262223 GYD262222:GYD262223 HHZ262222:HHZ262223 HRV262222:HRV262223 IBR262222:IBR262223 ILN262222:ILN262223 IVJ262222:IVJ262223 JFF262222:JFF262223 JPB262222:JPB262223 JYX262222:JYX262223 KIT262222:KIT262223 KSP262222:KSP262223 LCL262222:LCL262223 LMH262222:LMH262223 LWD262222:LWD262223 MFZ262222:MFZ262223 MPV262222:MPV262223 MZR262222:MZR262223 NJN262222:NJN262223 NTJ262222:NTJ262223 ODF262222:ODF262223 ONB262222:ONB262223 OWX262222:OWX262223 PGT262222:PGT262223 PQP262222:PQP262223 QAL262222:QAL262223 QKH262222:QKH262223 QUD262222:QUD262223 RDZ262222:RDZ262223 RNV262222:RNV262223 RXR262222:RXR262223 SHN262222:SHN262223 SRJ262222:SRJ262223 TBF262222:TBF262223 TLB262222:TLB262223 TUX262222:TUX262223 UET262222:UET262223 UOP262222:UOP262223 UYL262222:UYL262223 VIH262222:VIH262223 VSD262222:VSD262223 WBZ262222:WBZ262223 WLV262222:WLV262223 WVR262222:WVR262223 J327758:J327759 JF327758:JF327759 TB327758:TB327759 ACX327758:ACX327759 AMT327758:AMT327759 AWP327758:AWP327759 BGL327758:BGL327759 BQH327758:BQH327759 CAD327758:CAD327759 CJZ327758:CJZ327759 CTV327758:CTV327759 DDR327758:DDR327759 DNN327758:DNN327759 DXJ327758:DXJ327759 EHF327758:EHF327759 ERB327758:ERB327759 FAX327758:FAX327759 FKT327758:FKT327759 FUP327758:FUP327759 GEL327758:GEL327759 GOH327758:GOH327759 GYD327758:GYD327759 HHZ327758:HHZ327759 HRV327758:HRV327759 IBR327758:IBR327759 ILN327758:ILN327759 IVJ327758:IVJ327759 JFF327758:JFF327759 JPB327758:JPB327759 JYX327758:JYX327759 KIT327758:KIT327759 KSP327758:KSP327759 LCL327758:LCL327759 LMH327758:LMH327759 LWD327758:LWD327759 MFZ327758:MFZ327759 MPV327758:MPV327759 MZR327758:MZR327759 NJN327758:NJN327759 NTJ327758:NTJ327759 ODF327758:ODF327759 ONB327758:ONB327759 OWX327758:OWX327759 PGT327758:PGT327759 PQP327758:PQP327759 QAL327758:QAL327759 QKH327758:QKH327759 QUD327758:QUD327759 RDZ327758:RDZ327759 RNV327758:RNV327759 RXR327758:RXR327759 SHN327758:SHN327759 SRJ327758:SRJ327759 TBF327758:TBF327759 TLB327758:TLB327759 TUX327758:TUX327759 UET327758:UET327759 UOP327758:UOP327759 UYL327758:UYL327759 VIH327758:VIH327759 VSD327758:VSD327759 WBZ327758:WBZ327759 WLV327758:WLV327759 WVR327758:WVR327759 J393294:J393295 JF393294:JF393295 TB393294:TB393295 ACX393294:ACX393295 AMT393294:AMT393295 AWP393294:AWP393295 BGL393294:BGL393295 BQH393294:BQH393295 CAD393294:CAD393295 CJZ393294:CJZ393295 CTV393294:CTV393295 DDR393294:DDR393295 DNN393294:DNN393295 DXJ393294:DXJ393295 EHF393294:EHF393295 ERB393294:ERB393295 FAX393294:FAX393295 FKT393294:FKT393295 FUP393294:FUP393295 GEL393294:GEL393295 GOH393294:GOH393295 GYD393294:GYD393295 HHZ393294:HHZ393295 HRV393294:HRV393295 IBR393294:IBR393295 ILN393294:ILN393295 IVJ393294:IVJ393295 JFF393294:JFF393295 JPB393294:JPB393295 JYX393294:JYX393295 KIT393294:KIT393295 KSP393294:KSP393295 LCL393294:LCL393295 LMH393294:LMH393295 LWD393294:LWD393295 MFZ393294:MFZ393295 MPV393294:MPV393295 MZR393294:MZR393295 NJN393294:NJN393295 NTJ393294:NTJ393295 ODF393294:ODF393295 ONB393294:ONB393295 OWX393294:OWX393295 PGT393294:PGT393295 PQP393294:PQP393295 QAL393294:QAL393295 QKH393294:QKH393295 QUD393294:QUD393295 RDZ393294:RDZ393295 RNV393294:RNV393295 RXR393294:RXR393295 SHN393294:SHN393295 SRJ393294:SRJ393295 TBF393294:TBF393295 TLB393294:TLB393295 TUX393294:TUX393295 UET393294:UET393295 UOP393294:UOP393295 UYL393294:UYL393295 VIH393294:VIH393295 VSD393294:VSD393295 WBZ393294:WBZ393295 WLV393294:WLV393295 WVR393294:WVR393295 J458830:J458831 JF458830:JF458831 TB458830:TB458831 ACX458830:ACX458831 AMT458830:AMT458831 AWP458830:AWP458831 BGL458830:BGL458831 BQH458830:BQH458831 CAD458830:CAD458831 CJZ458830:CJZ458831 CTV458830:CTV458831 DDR458830:DDR458831 DNN458830:DNN458831 DXJ458830:DXJ458831 EHF458830:EHF458831 ERB458830:ERB458831 FAX458830:FAX458831 FKT458830:FKT458831 FUP458830:FUP458831 GEL458830:GEL458831 GOH458830:GOH458831 GYD458830:GYD458831 HHZ458830:HHZ458831 HRV458830:HRV458831 IBR458830:IBR458831 ILN458830:ILN458831 IVJ458830:IVJ458831 JFF458830:JFF458831 JPB458830:JPB458831 JYX458830:JYX458831 KIT458830:KIT458831 KSP458830:KSP458831 LCL458830:LCL458831 LMH458830:LMH458831 LWD458830:LWD458831 MFZ458830:MFZ458831 MPV458830:MPV458831 MZR458830:MZR458831 NJN458830:NJN458831 NTJ458830:NTJ458831 ODF458830:ODF458831 ONB458830:ONB458831 OWX458830:OWX458831 PGT458830:PGT458831 PQP458830:PQP458831 QAL458830:QAL458831 QKH458830:QKH458831 QUD458830:QUD458831 RDZ458830:RDZ458831 RNV458830:RNV458831 RXR458830:RXR458831 SHN458830:SHN458831 SRJ458830:SRJ458831 TBF458830:TBF458831 TLB458830:TLB458831 TUX458830:TUX458831 UET458830:UET458831 UOP458830:UOP458831 UYL458830:UYL458831 VIH458830:VIH458831 VSD458830:VSD458831 WBZ458830:WBZ458831 WLV458830:WLV458831 WVR458830:WVR458831 J524366:J524367 JF524366:JF524367 TB524366:TB524367 ACX524366:ACX524367 AMT524366:AMT524367 AWP524366:AWP524367 BGL524366:BGL524367 BQH524366:BQH524367 CAD524366:CAD524367 CJZ524366:CJZ524367 CTV524366:CTV524367 DDR524366:DDR524367 DNN524366:DNN524367 DXJ524366:DXJ524367 EHF524366:EHF524367 ERB524366:ERB524367 FAX524366:FAX524367 FKT524366:FKT524367 FUP524366:FUP524367 GEL524366:GEL524367 GOH524366:GOH524367 GYD524366:GYD524367 HHZ524366:HHZ524367 HRV524366:HRV524367 IBR524366:IBR524367 ILN524366:ILN524367 IVJ524366:IVJ524367 JFF524366:JFF524367 JPB524366:JPB524367 JYX524366:JYX524367 KIT524366:KIT524367 KSP524366:KSP524367 LCL524366:LCL524367 LMH524366:LMH524367 LWD524366:LWD524367 MFZ524366:MFZ524367 MPV524366:MPV524367 MZR524366:MZR524367 NJN524366:NJN524367 NTJ524366:NTJ524367 ODF524366:ODF524367 ONB524366:ONB524367 OWX524366:OWX524367 PGT524366:PGT524367 PQP524366:PQP524367 QAL524366:QAL524367 QKH524366:QKH524367 QUD524366:QUD524367 RDZ524366:RDZ524367 RNV524366:RNV524367 RXR524366:RXR524367 SHN524366:SHN524367 SRJ524366:SRJ524367 TBF524366:TBF524367 TLB524366:TLB524367 TUX524366:TUX524367 UET524366:UET524367 UOP524366:UOP524367 UYL524366:UYL524367 VIH524366:VIH524367 VSD524366:VSD524367 WBZ524366:WBZ524367 WLV524366:WLV524367 WVR524366:WVR524367 J589902:J589903 JF589902:JF589903 TB589902:TB589903 ACX589902:ACX589903 AMT589902:AMT589903 AWP589902:AWP589903 BGL589902:BGL589903 BQH589902:BQH589903 CAD589902:CAD589903 CJZ589902:CJZ589903 CTV589902:CTV589903 DDR589902:DDR589903 DNN589902:DNN589903 DXJ589902:DXJ589903 EHF589902:EHF589903 ERB589902:ERB589903 FAX589902:FAX589903 FKT589902:FKT589903 FUP589902:FUP589903 GEL589902:GEL589903 GOH589902:GOH589903 GYD589902:GYD589903 HHZ589902:HHZ589903 HRV589902:HRV589903 IBR589902:IBR589903 ILN589902:ILN589903 IVJ589902:IVJ589903 JFF589902:JFF589903 JPB589902:JPB589903 JYX589902:JYX589903 KIT589902:KIT589903 KSP589902:KSP589903 LCL589902:LCL589903 LMH589902:LMH589903 LWD589902:LWD589903 MFZ589902:MFZ589903 MPV589902:MPV589903 MZR589902:MZR589903 NJN589902:NJN589903 NTJ589902:NTJ589903 ODF589902:ODF589903 ONB589902:ONB589903 OWX589902:OWX589903 PGT589902:PGT589903 PQP589902:PQP589903 QAL589902:QAL589903 QKH589902:QKH589903 QUD589902:QUD589903 RDZ589902:RDZ589903 RNV589902:RNV589903 RXR589902:RXR589903 SHN589902:SHN589903 SRJ589902:SRJ589903 TBF589902:TBF589903 TLB589902:TLB589903 TUX589902:TUX589903 UET589902:UET589903 UOP589902:UOP589903 UYL589902:UYL589903 VIH589902:VIH589903 VSD589902:VSD589903 WBZ589902:WBZ589903 WLV589902:WLV589903 WVR589902:WVR589903 J655438:J655439 JF655438:JF655439 TB655438:TB655439 ACX655438:ACX655439 AMT655438:AMT655439 AWP655438:AWP655439 BGL655438:BGL655439 BQH655438:BQH655439 CAD655438:CAD655439 CJZ655438:CJZ655439 CTV655438:CTV655439 DDR655438:DDR655439 DNN655438:DNN655439 DXJ655438:DXJ655439 EHF655438:EHF655439 ERB655438:ERB655439 FAX655438:FAX655439 FKT655438:FKT655439 FUP655438:FUP655439 GEL655438:GEL655439 GOH655438:GOH655439 GYD655438:GYD655439 HHZ655438:HHZ655439 HRV655438:HRV655439 IBR655438:IBR655439 ILN655438:ILN655439 IVJ655438:IVJ655439 JFF655438:JFF655439 JPB655438:JPB655439 JYX655438:JYX655439 KIT655438:KIT655439 KSP655438:KSP655439 LCL655438:LCL655439 LMH655438:LMH655439 LWD655438:LWD655439 MFZ655438:MFZ655439 MPV655438:MPV655439 MZR655438:MZR655439 NJN655438:NJN655439 NTJ655438:NTJ655439 ODF655438:ODF655439 ONB655438:ONB655439 OWX655438:OWX655439 PGT655438:PGT655439 PQP655438:PQP655439 QAL655438:QAL655439 QKH655438:QKH655439 QUD655438:QUD655439 RDZ655438:RDZ655439 RNV655438:RNV655439 RXR655438:RXR655439 SHN655438:SHN655439 SRJ655438:SRJ655439 TBF655438:TBF655439 TLB655438:TLB655439 TUX655438:TUX655439 UET655438:UET655439 UOP655438:UOP655439 UYL655438:UYL655439 VIH655438:VIH655439 VSD655438:VSD655439 WBZ655438:WBZ655439 WLV655438:WLV655439 WVR655438:WVR655439 J720974:J720975 JF720974:JF720975 TB720974:TB720975 ACX720974:ACX720975 AMT720974:AMT720975 AWP720974:AWP720975 BGL720974:BGL720975 BQH720974:BQH720975 CAD720974:CAD720975 CJZ720974:CJZ720975 CTV720974:CTV720975 DDR720974:DDR720975 DNN720974:DNN720975 DXJ720974:DXJ720975 EHF720974:EHF720975 ERB720974:ERB720975 FAX720974:FAX720975 FKT720974:FKT720975 FUP720974:FUP720975 GEL720974:GEL720975 GOH720974:GOH720975 GYD720974:GYD720975 HHZ720974:HHZ720975 HRV720974:HRV720975 IBR720974:IBR720975 ILN720974:ILN720975 IVJ720974:IVJ720975 JFF720974:JFF720975 JPB720974:JPB720975 JYX720974:JYX720975 KIT720974:KIT720975 KSP720974:KSP720975 LCL720974:LCL720975 LMH720974:LMH720975 LWD720974:LWD720975 MFZ720974:MFZ720975 MPV720974:MPV720975 MZR720974:MZR720975 NJN720974:NJN720975 NTJ720974:NTJ720975 ODF720974:ODF720975 ONB720974:ONB720975 OWX720974:OWX720975 PGT720974:PGT720975 PQP720974:PQP720975 QAL720974:QAL720975 QKH720974:QKH720975 QUD720974:QUD720975 RDZ720974:RDZ720975 RNV720974:RNV720975 RXR720974:RXR720975 SHN720974:SHN720975 SRJ720974:SRJ720975 TBF720974:TBF720975 TLB720974:TLB720975 TUX720974:TUX720975 UET720974:UET720975 UOP720974:UOP720975 UYL720974:UYL720975 VIH720974:VIH720975 VSD720974:VSD720975 WBZ720974:WBZ720975 WLV720974:WLV720975 WVR720974:WVR720975 J786510:J786511 JF786510:JF786511 TB786510:TB786511 ACX786510:ACX786511 AMT786510:AMT786511 AWP786510:AWP786511 BGL786510:BGL786511 BQH786510:BQH786511 CAD786510:CAD786511 CJZ786510:CJZ786511 CTV786510:CTV786511 DDR786510:DDR786511 DNN786510:DNN786511 DXJ786510:DXJ786511 EHF786510:EHF786511 ERB786510:ERB786511 FAX786510:FAX786511 FKT786510:FKT786511 FUP786510:FUP786511 GEL786510:GEL786511 GOH786510:GOH786511 GYD786510:GYD786511 HHZ786510:HHZ786511 HRV786510:HRV786511 IBR786510:IBR786511 ILN786510:ILN786511 IVJ786510:IVJ786511 JFF786510:JFF786511 JPB786510:JPB786511 JYX786510:JYX786511 KIT786510:KIT786511 KSP786510:KSP786511 LCL786510:LCL786511 LMH786510:LMH786511 LWD786510:LWD786511 MFZ786510:MFZ786511 MPV786510:MPV786511 MZR786510:MZR786511 NJN786510:NJN786511 NTJ786510:NTJ786511 ODF786510:ODF786511 ONB786510:ONB786511 OWX786510:OWX786511 PGT786510:PGT786511 PQP786510:PQP786511 QAL786510:QAL786511 QKH786510:QKH786511 QUD786510:QUD786511 RDZ786510:RDZ786511 RNV786510:RNV786511 RXR786510:RXR786511 SHN786510:SHN786511 SRJ786510:SRJ786511 TBF786510:TBF786511 TLB786510:TLB786511 TUX786510:TUX786511 UET786510:UET786511 UOP786510:UOP786511 UYL786510:UYL786511 VIH786510:VIH786511 VSD786510:VSD786511 WBZ786510:WBZ786511 WLV786510:WLV786511 WVR786510:WVR786511 J852046:J852047 JF852046:JF852047 TB852046:TB852047 ACX852046:ACX852047 AMT852046:AMT852047 AWP852046:AWP852047 BGL852046:BGL852047 BQH852046:BQH852047 CAD852046:CAD852047 CJZ852046:CJZ852047 CTV852046:CTV852047 DDR852046:DDR852047 DNN852046:DNN852047 DXJ852046:DXJ852047 EHF852046:EHF852047 ERB852046:ERB852047 FAX852046:FAX852047 FKT852046:FKT852047 FUP852046:FUP852047 GEL852046:GEL852047 GOH852046:GOH852047 GYD852046:GYD852047 HHZ852046:HHZ852047 HRV852046:HRV852047 IBR852046:IBR852047 ILN852046:ILN852047 IVJ852046:IVJ852047 JFF852046:JFF852047 JPB852046:JPB852047 JYX852046:JYX852047 KIT852046:KIT852047 KSP852046:KSP852047 LCL852046:LCL852047 LMH852046:LMH852047 LWD852046:LWD852047 MFZ852046:MFZ852047 MPV852046:MPV852047 MZR852046:MZR852047 NJN852046:NJN852047 NTJ852046:NTJ852047 ODF852046:ODF852047 ONB852046:ONB852047 OWX852046:OWX852047 PGT852046:PGT852047 PQP852046:PQP852047 QAL852046:QAL852047 QKH852046:QKH852047 QUD852046:QUD852047 RDZ852046:RDZ852047 RNV852046:RNV852047 RXR852046:RXR852047 SHN852046:SHN852047 SRJ852046:SRJ852047 TBF852046:TBF852047 TLB852046:TLB852047 TUX852046:TUX852047 UET852046:UET852047 UOP852046:UOP852047 UYL852046:UYL852047 VIH852046:VIH852047 VSD852046:VSD852047 WBZ852046:WBZ852047 WLV852046:WLV852047 WVR852046:WVR852047 J917582:J917583 JF917582:JF917583 TB917582:TB917583 ACX917582:ACX917583 AMT917582:AMT917583 AWP917582:AWP917583 BGL917582:BGL917583 BQH917582:BQH917583 CAD917582:CAD917583 CJZ917582:CJZ917583 CTV917582:CTV917583 DDR917582:DDR917583 DNN917582:DNN917583 DXJ917582:DXJ917583 EHF917582:EHF917583 ERB917582:ERB917583 FAX917582:FAX917583 FKT917582:FKT917583 FUP917582:FUP917583 GEL917582:GEL917583 GOH917582:GOH917583 GYD917582:GYD917583 HHZ917582:HHZ917583 HRV917582:HRV917583 IBR917582:IBR917583 ILN917582:ILN917583 IVJ917582:IVJ917583 JFF917582:JFF917583 JPB917582:JPB917583 JYX917582:JYX917583 KIT917582:KIT917583 KSP917582:KSP917583 LCL917582:LCL917583 LMH917582:LMH917583 LWD917582:LWD917583 MFZ917582:MFZ917583 MPV917582:MPV917583 MZR917582:MZR917583 NJN917582:NJN917583 NTJ917582:NTJ917583 ODF917582:ODF917583 ONB917582:ONB917583 OWX917582:OWX917583 PGT917582:PGT917583 PQP917582:PQP917583 QAL917582:QAL917583 QKH917582:QKH917583 QUD917582:QUD917583 RDZ917582:RDZ917583 RNV917582:RNV917583 RXR917582:RXR917583 SHN917582:SHN917583 SRJ917582:SRJ917583 TBF917582:TBF917583 TLB917582:TLB917583 TUX917582:TUX917583 UET917582:UET917583 UOP917582:UOP917583 UYL917582:UYL917583 VIH917582:VIH917583 VSD917582:VSD917583 WBZ917582:WBZ917583 WLV917582:WLV917583 WVR917582:WVR917583 J983118:J983119 JF983118:JF983119 TB983118:TB983119 ACX983118:ACX983119 AMT983118:AMT983119 AWP983118:AWP983119 BGL983118:BGL983119 BQH983118:BQH983119 CAD983118:CAD983119 CJZ983118:CJZ983119 CTV983118:CTV983119 DDR983118:DDR983119 DNN983118:DNN983119 DXJ983118:DXJ983119 EHF983118:EHF983119 ERB983118:ERB983119 FAX983118:FAX983119 FKT983118:FKT983119 FUP983118:FUP983119 GEL983118:GEL983119 GOH983118:GOH983119 GYD983118:GYD983119 HHZ983118:HHZ983119 HRV983118:HRV983119 IBR983118:IBR983119 ILN983118:ILN983119 IVJ983118:IVJ983119 JFF983118:JFF983119 JPB983118:JPB983119 JYX983118:JYX983119 KIT983118:KIT983119 KSP983118:KSP983119 LCL983118:LCL983119 LMH983118:LMH983119 LWD983118:LWD983119 MFZ983118:MFZ983119 MPV983118:MPV983119 MZR983118:MZR983119 NJN983118:NJN983119 NTJ983118:NTJ983119 ODF983118:ODF983119 ONB983118:ONB983119 OWX983118:OWX983119 PGT983118:PGT983119 PQP983118:PQP983119 QAL983118:QAL983119 QKH983118:QKH983119 QUD983118:QUD983119 RDZ983118:RDZ983119 RNV983118:RNV983119 RXR983118:RXR983119 SHN983118:SHN983119 SRJ983118:SRJ983119 TBF983118:TBF983119 TLB983118:TLB983119 TUX983118:TUX983119 UET983118:UET983119 UOP983118:UOP983119 UYL983118:UYL983119 VIH983118:VIH983119 VSD983118:VSD983119 WBZ983118:WBZ983119 WLV983118:WLV983119 WVR983118:WVR983119 J30:J33 JF30:JF33 TB30:TB33 ACX30:ACX33 AMT30:AMT33 AWP30:AWP33 BGL30:BGL33 BQH30:BQH33 CAD30:CAD33 CJZ30:CJZ33 CTV30:CTV33 DDR30:DDR33 DNN30:DNN33 DXJ30:DXJ33 EHF30:EHF33 ERB30:ERB33 FAX30:FAX33 FKT30:FKT33 FUP30:FUP33 GEL30:GEL33 GOH30:GOH33 GYD30:GYD33 HHZ30:HHZ33 HRV30:HRV33 IBR30:IBR33 ILN30:ILN33 IVJ30:IVJ33 JFF30:JFF33 JPB30:JPB33 JYX30:JYX33 KIT30:KIT33 KSP30:KSP33 LCL30:LCL33 LMH30:LMH33 LWD30:LWD33 MFZ30:MFZ33 MPV30:MPV33 MZR30:MZR33 NJN30:NJN33 NTJ30:NTJ33 ODF30:ODF33 ONB30:ONB33 OWX30:OWX33 PGT30:PGT33 PQP30:PQP33 QAL30:QAL33 QKH30:QKH33 QUD30:QUD33 RDZ30:RDZ33 RNV30:RNV33 RXR30:RXR33 SHN30:SHN33 SRJ30:SRJ33 TBF30:TBF33 TLB30:TLB33 TUX30:TUX33 UET30:UET33 UOP30:UOP33 UYL30:UYL33 VIH30:VIH33 VSD30:VSD33 WBZ30:WBZ33 WLV30:WLV33 WVR30:WVR33 J65566:J65569 JF65566:JF65569 TB65566:TB65569 ACX65566:ACX65569 AMT65566:AMT65569 AWP65566:AWP65569 BGL65566:BGL65569 BQH65566:BQH65569 CAD65566:CAD65569 CJZ65566:CJZ65569 CTV65566:CTV65569 DDR65566:DDR65569 DNN65566:DNN65569 DXJ65566:DXJ65569 EHF65566:EHF65569 ERB65566:ERB65569 FAX65566:FAX65569 FKT65566:FKT65569 FUP65566:FUP65569 GEL65566:GEL65569 GOH65566:GOH65569 GYD65566:GYD65569 HHZ65566:HHZ65569 HRV65566:HRV65569 IBR65566:IBR65569 ILN65566:ILN65569 IVJ65566:IVJ65569 JFF65566:JFF65569 JPB65566:JPB65569 JYX65566:JYX65569 KIT65566:KIT65569 KSP65566:KSP65569 LCL65566:LCL65569 LMH65566:LMH65569 LWD65566:LWD65569 MFZ65566:MFZ65569 MPV65566:MPV65569 MZR65566:MZR65569 NJN65566:NJN65569 NTJ65566:NTJ65569 ODF65566:ODF65569 ONB65566:ONB65569 OWX65566:OWX65569 PGT65566:PGT65569 PQP65566:PQP65569 QAL65566:QAL65569 QKH65566:QKH65569 QUD65566:QUD65569 RDZ65566:RDZ65569 RNV65566:RNV65569 RXR65566:RXR65569 SHN65566:SHN65569 SRJ65566:SRJ65569 TBF65566:TBF65569 TLB65566:TLB65569 TUX65566:TUX65569 UET65566:UET65569 UOP65566:UOP65569 UYL65566:UYL65569 VIH65566:VIH65569 VSD65566:VSD65569 WBZ65566:WBZ65569 WLV65566:WLV65569 WVR65566:WVR65569 J131102:J131105 JF131102:JF131105 TB131102:TB131105 ACX131102:ACX131105 AMT131102:AMT131105 AWP131102:AWP131105 BGL131102:BGL131105 BQH131102:BQH131105 CAD131102:CAD131105 CJZ131102:CJZ131105 CTV131102:CTV131105 DDR131102:DDR131105 DNN131102:DNN131105 DXJ131102:DXJ131105 EHF131102:EHF131105 ERB131102:ERB131105 FAX131102:FAX131105 FKT131102:FKT131105 FUP131102:FUP131105 GEL131102:GEL131105 GOH131102:GOH131105 GYD131102:GYD131105 HHZ131102:HHZ131105 HRV131102:HRV131105 IBR131102:IBR131105 ILN131102:ILN131105 IVJ131102:IVJ131105 JFF131102:JFF131105 JPB131102:JPB131105 JYX131102:JYX131105 KIT131102:KIT131105 KSP131102:KSP131105 LCL131102:LCL131105 LMH131102:LMH131105 LWD131102:LWD131105 MFZ131102:MFZ131105 MPV131102:MPV131105 MZR131102:MZR131105 NJN131102:NJN131105 NTJ131102:NTJ131105 ODF131102:ODF131105 ONB131102:ONB131105 OWX131102:OWX131105 PGT131102:PGT131105 PQP131102:PQP131105 QAL131102:QAL131105 QKH131102:QKH131105 QUD131102:QUD131105 RDZ131102:RDZ131105 RNV131102:RNV131105 RXR131102:RXR131105 SHN131102:SHN131105 SRJ131102:SRJ131105 TBF131102:TBF131105 TLB131102:TLB131105 TUX131102:TUX131105 UET131102:UET131105 UOP131102:UOP131105 UYL131102:UYL131105 VIH131102:VIH131105 VSD131102:VSD131105 WBZ131102:WBZ131105 WLV131102:WLV131105 WVR131102:WVR131105 J196638:J196641 JF196638:JF196641 TB196638:TB196641 ACX196638:ACX196641 AMT196638:AMT196641 AWP196638:AWP196641 BGL196638:BGL196641 BQH196638:BQH196641 CAD196638:CAD196641 CJZ196638:CJZ196641 CTV196638:CTV196641 DDR196638:DDR196641 DNN196638:DNN196641 DXJ196638:DXJ196641 EHF196638:EHF196641 ERB196638:ERB196641 FAX196638:FAX196641 FKT196638:FKT196641 FUP196638:FUP196641 GEL196638:GEL196641 GOH196638:GOH196641 GYD196638:GYD196641 HHZ196638:HHZ196641 HRV196638:HRV196641 IBR196638:IBR196641 ILN196638:ILN196641 IVJ196638:IVJ196641 JFF196638:JFF196641 JPB196638:JPB196641 JYX196638:JYX196641 KIT196638:KIT196641 KSP196638:KSP196641 LCL196638:LCL196641 LMH196638:LMH196641 LWD196638:LWD196641 MFZ196638:MFZ196641 MPV196638:MPV196641 MZR196638:MZR196641 NJN196638:NJN196641 NTJ196638:NTJ196641 ODF196638:ODF196641 ONB196638:ONB196641 OWX196638:OWX196641 PGT196638:PGT196641 PQP196638:PQP196641 QAL196638:QAL196641 QKH196638:QKH196641 QUD196638:QUD196641 RDZ196638:RDZ196641 RNV196638:RNV196641 RXR196638:RXR196641 SHN196638:SHN196641 SRJ196638:SRJ196641 TBF196638:TBF196641 TLB196638:TLB196641 TUX196638:TUX196641 UET196638:UET196641 UOP196638:UOP196641 UYL196638:UYL196641 VIH196638:VIH196641 VSD196638:VSD196641 WBZ196638:WBZ196641 WLV196638:WLV196641 WVR196638:WVR196641 J262174:J262177 JF262174:JF262177 TB262174:TB262177 ACX262174:ACX262177 AMT262174:AMT262177 AWP262174:AWP262177 BGL262174:BGL262177 BQH262174:BQH262177 CAD262174:CAD262177 CJZ262174:CJZ262177 CTV262174:CTV262177 DDR262174:DDR262177 DNN262174:DNN262177 DXJ262174:DXJ262177 EHF262174:EHF262177 ERB262174:ERB262177 FAX262174:FAX262177 FKT262174:FKT262177 FUP262174:FUP262177 GEL262174:GEL262177 GOH262174:GOH262177 GYD262174:GYD262177 HHZ262174:HHZ262177 HRV262174:HRV262177 IBR262174:IBR262177 ILN262174:ILN262177 IVJ262174:IVJ262177 JFF262174:JFF262177 JPB262174:JPB262177 JYX262174:JYX262177 KIT262174:KIT262177 KSP262174:KSP262177 LCL262174:LCL262177 LMH262174:LMH262177 LWD262174:LWD262177 MFZ262174:MFZ262177 MPV262174:MPV262177 MZR262174:MZR262177 NJN262174:NJN262177 NTJ262174:NTJ262177 ODF262174:ODF262177 ONB262174:ONB262177 OWX262174:OWX262177 PGT262174:PGT262177 PQP262174:PQP262177 QAL262174:QAL262177 QKH262174:QKH262177 QUD262174:QUD262177 RDZ262174:RDZ262177 RNV262174:RNV262177 RXR262174:RXR262177 SHN262174:SHN262177 SRJ262174:SRJ262177 TBF262174:TBF262177 TLB262174:TLB262177 TUX262174:TUX262177 UET262174:UET262177 UOP262174:UOP262177 UYL262174:UYL262177 VIH262174:VIH262177 VSD262174:VSD262177 WBZ262174:WBZ262177 WLV262174:WLV262177 WVR262174:WVR262177 J327710:J327713 JF327710:JF327713 TB327710:TB327713 ACX327710:ACX327713 AMT327710:AMT327713 AWP327710:AWP327713 BGL327710:BGL327713 BQH327710:BQH327713 CAD327710:CAD327713 CJZ327710:CJZ327713 CTV327710:CTV327713 DDR327710:DDR327713 DNN327710:DNN327713 DXJ327710:DXJ327713 EHF327710:EHF327713 ERB327710:ERB327713 FAX327710:FAX327713 FKT327710:FKT327713 FUP327710:FUP327713 GEL327710:GEL327713 GOH327710:GOH327713 GYD327710:GYD327713 HHZ327710:HHZ327713 HRV327710:HRV327713 IBR327710:IBR327713 ILN327710:ILN327713 IVJ327710:IVJ327713 JFF327710:JFF327713 JPB327710:JPB327713 JYX327710:JYX327713 KIT327710:KIT327713 KSP327710:KSP327713 LCL327710:LCL327713 LMH327710:LMH327713 LWD327710:LWD327713 MFZ327710:MFZ327713 MPV327710:MPV327713 MZR327710:MZR327713 NJN327710:NJN327713 NTJ327710:NTJ327713 ODF327710:ODF327713 ONB327710:ONB327713 OWX327710:OWX327713 PGT327710:PGT327713 PQP327710:PQP327713 QAL327710:QAL327713 QKH327710:QKH327713 QUD327710:QUD327713 RDZ327710:RDZ327713 RNV327710:RNV327713 RXR327710:RXR327713 SHN327710:SHN327713 SRJ327710:SRJ327713 TBF327710:TBF327713 TLB327710:TLB327713 TUX327710:TUX327713 UET327710:UET327713 UOP327710:UOP327713 UYL327710:UYL327713 VIH327710:VIH327713 VSD327710:VSD327713 WBZ327710:WBZ327713 WLV327710:WLV327713 WVR327710:WVR327713 J393246:J393249 JF393246:JF393249 TB393246:TB393249 ACX393246:ACX393249 AMT393246:AMT393249 AWP393246:AWP393249 BGL393246:BGL393249 BQH393246:BQH393249 CAD393246:CAD393249 CJZ393246:CJZ393249 CTV393246:CTV393249 DDR393246:DDR393249 DNN393246:DNN393249 DXJ393246:DXJ393249 EHF393246:EHF393249 ERB393246:ERB393249 FAX393246:FAX393249 FKT393246:FKT393249 FUP393246:FUP393249 GEL393246:GEL393249 GOH393246:GOH393249 GYD393246:GYD393249 HHZ393246:HHZ393249 HRV393246:HRV393249 IBR393246:IBR393249 ILN393246:ILN393249 IVJ393246:IVJ393249 JFF393246:JFF393249 JPB393246:JPB393249 JYX393246:JYX393249 KIT393246:KIT393249 KSP393246:KSP393249 LCL393246:LCL393249 LMH393246:LMH393249 LWD393246:LWD393249 MFZ393246:MFZ393249 MPV393246:MPV393249 MZR393246:MZR393249 NJN393246:NJN393249 NTJ393246:NTJ393249 ODF393246:ODF393249 ONB393246:ONB393249 OWX393246:OWX393249 PGT393246:PGT393249 PQP393246:PQP393249 QAL393246:QAL393249 QKH393246:QKH393249 QUD393246:QUD393249 RDZ393246:RDZ393249 RNV393246:RNV393249 RXR393246:RXR393249 SHN393246:SHN393249 SRJ393246:SRJ393249 TBF393246:TBF393249 TLB393246:TLB393249 TUX393246:TUX393249 UET393246:UET393249 UOP393246:UOP393249 UYL393246:UYL393249 VIH393246:VIH393249 VSD393246:VSD393249 WBZ393246:WBZ393249 WLV393246:WLV393249 WVR393246:WVR393249 J458782:J458785 JF458782:JF458785 TB458782:TB458785 ACX458782:ACX458785 AMT458782:AMT458785 AWP458782:AWP458785 BGL458782:BGL458785 BQH458782:BQH458785 CAD458782:CAD458785 CJZ458782:CJZ458785 CTV458782:CTV458785 DDR458782:DDR458785 DNN458782:DNN458785 DXJ458782:DXJ458785 EHF458782:EHF458785 ERB458782:ERB458785 FAX458782:FAX458785 FKT458782:FKT458785 FUP458782:FUP458785 GEL458782:GEL458785 GOH458782:GOH458785 GYD458782:GYD458785 HHZ458782:HHZ458785 HRV458782:HRV458785 IBR458782:IBR458785 ILN458782:ILN458785 IVJ458782:IVJ458785 JFF458782:JFF458785 JPB458782:JPB458785 JYX458782:JYX458785 KIT458782:KIT458785 KSP458782:KSP458785 LCL458782:LCL458785 LMH458782:LMH458785 LWD458782:LWD458785 MFZ458782:MFZ458785 MPV458782:MPV458785 MZR458782:MZR458785 NJN458782:NJN458785 NTJ458782:NTJ458785 ODF458782:ODF458785 ONB458782:ONB458785 OWX458782:OWX458785 PGT458782:PGT458785 PQP458782:PQP458785 QAL458782:QAL458785 QKH458782:QKH458785 QUD458782:QUD458785 RDZ458782:RDZ458785 RNV458782:RNV458785 RXR458782:RXR458785 SHN458782:SHN458785 SRJ458782:SRJ458785 TBF458782:TBF458785 TLB458782:TLB458785 TUX458782:TUX458785 UET458782:UET458785 UOP458782:UOP458785 UYL458782:UYL458785 VIH458782:VIH458785 VSD458782:VSD458785 WBZ458782:WBZ458785 WLV458782:WLV458785 WVR458782:WVR458785 J524318:J524321 JF524318:JF524321 TB524318:TB524321 ACX524318:ACX524321 AMT524318:AMT524321 AWP524318:AWP524321 BGL524318:BGL524321 BQH524318:BQH524321 CAD524318:CAD524321 CJZ524318:CJZ524321 CTV524318:CTV524321 DDR524318:DDR524321 DNN524318:DNN524321 DXJ524318:DXJ524321 EHF524318:EHF524321 ERB524318:ERB524321 FAX524318:FAX524321 FKT524318:FKT524321 FUP524318:FUP524321 GEL524318:GEL524321 GOH524318:GOH524321 GYD524318:GYD524321 HHZ524318:HHZ524321 HRV524318:HRV524321 IBR524318:IBR524321 ILN524318:ILN524321 IVJ524318:IVJ524321 JFF524318:JFF524321 JPB524318:JPB524321 JYX524318:JYX524321 KIT524318:KIT524321 KSP524318:KSP524321 LCL524318:LCL524321 LMH524318:LMH524321 LWD524318:LWD524321 MFZ524318:MFZ524321 MPV524318:MPV524321 MZR524318:MZR524321 NJN524318:NJN524321 NTJ524318:NTJ524321 ODF524318:ODF524321 ONB524318:ONB524321 OWX524318:OWX524321 PGT524318:PGT524321 PQP524318:PQP524321 QAL524318:QAL524321 QKH524318:QKH524321 QUD524318:QUD524321 RDZ524318:RDZ524321 RNV524318:RNV524321 RXR524318:RXR524321 SHN524318:SHN524321 SRJ524318:SRJ524321 TBF524318:TBF524321 TLB524318:TLB524321 TUX524318:TUX524321 UET524318:UET524321 UOP524318:UOP524321 UYL524318:UYL524321 VIH524318:VIH524321 VSD524318:VSD524321 WBZ524318:WBZ524321 WLV524318:WLV524321 WVR524318:WVR524321 J589854:J589857 JF589854:JF589857 TB589854:TB589857 ACX589854:ACX589857 AMT589854:AMT589857 AWP589854:AWP589857 BGL589854:BGL589857 BQH589854:BQH589857 CAD589854:CAD589857 CJZ589854:CJZ589857 CTV589854:CTV589857 DDR589854:DDR589857 DNN589854:DNN589857 DXJ589854:DXJ589857 EHF589854:EHF589857 ERB589854:ERB589857 FAX589854:FAX589857 FKT589854:FKT589857 FUP589854:FUP589857 GEL589854:GEL589857 GOH589854:GOH589857 GYD589854:GYD589857 HHZ589854:HHZ589857 HRV589854:HRV589857 IBR589854:IBR589857 ILN589854:ILN589857 IVJ589854:IVJ589857 JFF589854:JFF589857 JPB589854:JPB589857 JYX589854:JYX589857 KIT589854:KIT589857 KSP589854:KSP589857 LCL589854:LCL589857 LMH589854:LMH589857 LWD589854:LWD589857 MFZ589854:MFZ589857 MPV589854:MPV589857 MZR589854:MZR589857 NJN589854:NJN589857 NTJ589854:NTJ589857 ODF589854:ODF589857 ONB589854:ONB589857 OWX589854:OWX589857 PGT589854:PGT589857 PQP589854:PQP589857 QAL589854:QAL589857 QKH589854:QKH589857 QUD589854:QUD589857 RDZ589854:RDZ589857 RNV589854:RNV589857 RXR589854:RXR589857 SHN589854:SHN589857 SRJ589854:SRJ589857 TBF589854:TBF589857 TLB589854:TLB589857 TUX589854:TUX589857 UET589854:UET589857 UOP589854:UOP589857 UYL589854:UYL589857 VIH589854:VIH589857 VSD589854:VSD589857 WBZ589854:WBZ589857 WLV589854:WLV589857 WVR589854:WVR589857 J655390:J655393 JF655390:JF655393 TB655390:TB655393 ACX655390:ACX655393 AMT655390:AMT655393 AWP655390:AWP655393 BGL655390:BGL655393 BQH655390:BQH655393 CAD655390:CAD655393 CJZ655390:CJZ655393 CTV655390:CTV655393 DDR655390:DDR655393 DNN655390:DNN655393 DXJ655390:DXJ655393 EHF655390:EHF655393 ERB655390:ERB655393 FAX655390:FAX655393 FKT655390:FKT655393 FUP655390:FUP655393 GEL655390:GEL655393 GOH655390:GOH655393 GYD655390:GYD655393 HHZ655390:HHZ655393 HRV655390:HRV655393 IBR655390:IBR655393 ILN655390:ILN655393 IVJ655390:IVJ655393 JFF655390:JFF655393 JPB655390:JPB655393 JYX655390:JYX655393 KIT655390:KIT655393 KSP655390:KSP655393 LCL655390:LCL655393 LMH655390:LMH655393 LWD655390:LWD655393 MFZ655390:MFZ655393 MPV655390:MPV655393 MZR655390:MZR655393 NJN655390:NJN655393 NTJ655390:NTJ655393 ODF655390:ODF655393 ONB655390:ONB655393 OWX655390:OWX655393 PGT655390:PGT655393 PQP655390:PQP655393 QAL655390:QAL655393 QKH655390:QKH655393 QUD655390:QUD655393 RDZ655390:RDZ655393 RNV655390:RNV655393 RXR655390:RXR655393 SHN655390:SHN655393 SRJ655390:SRJ655393 TBF655390:TBF655393 TLB655390:TLB655393 TUX655390:TUX655393 UET655390:UET655393 UOP655390:UOP655393 UYL655390:UYL655393 VIH655390:VIH655393 VSD655390:VSD655393 WBZ655390:WBZ655393 WLV655390:WLV655393 WVR655390:WVR655393 J720926:J720929 JF720926:JF720929 TB720926:TB720929 ACX720926:ACX720929 AMT720926:AMT720929 AWP720926:AWP720929 BGL720926:BGL720929 BQH720926:BQH720929 CAD720926:CAD720929 CJZ720926:CJZ720929 CTV720926:CTV720929 DDR720926:DDR720929 DNN720926:DNN720929 DXJ720926:DXJ720929 EHF720926:EHF720929 ERB720926:ERB720929 FAX720926:FAX720929 FKT720926:FKT720929 FUP720926:FUP720929 GEL720926:GEL720929 GOH720926:GOH720929 GYD720926:GYD720929 HHZ720926:HHZ720929 HRV720926:HRV720929 IBR720926:IBR720929 ILN720926:ILN720929 IVJ720926:IVJ720929 JFF720926:JFF720929 JPB720926:JPB720929 JYX720926:JYX720929 KIT720926:KIT720929 KSP720926:KSP720929 LCL720926:LCL720929 LMH720926:LMH720929 LWD720926:LWD720929 MFZ720926:MFZ720929 MPV720926:MPV720929 MZR720926:MZR720929 NJN720926:NJN720929 NTJ720926:NTJ720929 ODF720926:ODF720929 ONB720926:ONB720929 OWX720926:OWX720929 PGT720926:PGT720929 PQP720926:PQP720929 QAL720926:QAL720929 QKH720926:QKH720929 QUD720926:QUD720929 RDZ720926:RDZ720929 RNV720926:RNV720929 RXR720926:RXR720929 SHN720926:SHN720929 SRJ720926:SRJ720929 TBF720926:TBF720929 TLB720926:TLB720929 TUX720926:TUX720929 UET720926:UET720929 UOP720926:UOP720929 UYL720926:UYL720929 VIH720926:VIH720929 VSD720926:VSD720929 WBZ720926:WBZ720929 WLV720926:WLV720929 WVR720926:WVR720929 J786462:J786465 JF786462:JF786465 TB786462:TB786465 ACX786462:ACX786465 AMT786462:AMT786465 AWP786462:AWP786465 BGL786462:BGL786465 BQH786462:BQH786465 CAD786462:CAD786465 CJZ786462:CJZ786465 CTV786462:CTV786465 DDR786462:DDR786465 DNN786462:DNN786465 DXJ786462:DXJ786465 EHF786462:EHF786465 ERB786462:ERB786465 FAX786462:FAX786465 FKT786462:FKT786465 FUP786462:FUP786465 GEL786462:GEL786465 GOH786462:GOH786465 GYD786462:GYD786465 HHZ786462:HHZ786465 HRV786462:HRV786465 IBR786462:IBR786465 ILN786462:ILN786465 IVJ786462:IVJ786465 JFF786462:JFF786465 JPB786462:JPB786465 JYX786462:JYX786465 KIT786462:KIT786465 KSP786462:KSP786465 LCL786462:LCL786465 LMH786462:LMH786465 LWD786462:LWD786465 MFZ786462:MFZ786465 MPV786462:MPV786465 MZR786462:MZR786465 NJN786462:NJN786465 NTJ786462:NTJ786465 ODF786462:ODF786465 ONB786462:ONB786465 OWX786462:OWX786465 PGT786462:PGT786465 PQP786462:PQP786465 QAL786462:QAL786465 QKH786462:QKH786465 QUD786462:QUD786465 RDZ786462:RDZ786465 RNV786462:RNV786465 RXR786462:RXR786465 SHN786462:SHN786465 SRJ786462:SRJ786465 TBF786462:TBF786465 TLB786462:TLB786465 TUX786462:TUX786465 UET786462:UET786465 UOP786462:UOP786465 UYL786462:UYL786465 VIH786462:VIH786465 VSD786462:VSD786465 WBZ786462:WBZ786465 WLV786462:WLV786465 WVR786462:WVR786465 J851998:J852001 JF851998:JF852001 TB851998:TB852001 ACX851998:ACX852001 AMT851998:AMT852001 AWP851998:AWP852001 BGL851998:BGL852001 BQH851998:BQH852001 CAD851998:CAD852001 CJZ851998:CJZ852001 CTV851998:CTV852001 DDR851998:DDR852001 DNN851998:DNN852001 DXJ851998:DXJ852001 EHF851998:EHF852001 ERB851998:ERB852001 FAX851998:FAX852001 FKT851998:FKT852001 FUP851998:FUP852001 GEL851998:GEL852001 GOH851998:GOH852001 GYD851998:GYD852001 HHZ851998:HHZ852001 HRV851998:HRV852001 IBR851998:IBR852001 ILN851998:ILN852001 IVJ851998:IVJ852001 JFF851998:JFF852001 JPB851998:JPB852001 JYX851998:JYX852001 KIT851998:KIT852001 KSP851998:KSP852001 LCL851998:LCL852001 LMH851998:LMH852001 LWD851998:LWD852001 MFZ851998:MFZ852001 MPV851998:MPV852001 MZR851998:MZR852001 NJN851998:NJN852001 NTJ851998:NTJ852001 ODF851998:ODF852001 ONB851998:ONB852001 OWX851998:OWX852001 PGT851998:PGT852001 PQP851998:PQP852001 QAL851998:QAL852001 QKH851998:QKH852001 QUD851998:QUD852001 RDZ851998:RDZ852001 RNV851998:RNV852001 RXR851998:RXR852001 SHN851998:SHN852001 SRJ851998:SRJ852001 TBF851998:TBF852001 TLB851998:TLB852001 TUX851998:TUX852001 UET851998:UET852001 UOP851998:UOP852001 UYL851998:UYL852001 VIH851998:VIH852001 VSD851998:VSD852001 WBZ851998:WBZ852001 WLV851998:WLV852001 WVR851998:WVR852001 J917534:J917537 JF917534:JF917537 TB917534:TB917537 ACX917534:ACX917537 AMT917534:AMT917537 AWP917534:AWP917537 BGL917534:BGL917537 BQH917534:BQH917537 CAD917534:CAD917537 CJZ917534:CJZ917537 CTV917534:CTV917537 DDR917534:DDR917537 DNN917534:DNN917537 DXJ917534:DXJ917537 EHF917534:EHF917537 ERB917534:ERB917537 FAX917534:FAX917537 FKT917534:FKT917537 FUP917534:FUP917537 GEL917534:GEL917537 GOH917534:GOH917537 GYD917534:GYD917537 HHZ917534:HHZ917537 HRV917534:HRV917537 IBR917534:IBR917537 ILN917534:ILN917537 IVJ917534:IVJ917537 JFF917534:JFF917537 JPB917534:JPB917537 JYX917534:JYX917537 KIT917534:KIT917537 KSP917534:KSP917537 LCL917534:LCL917537 LMH917534:LMH917537 LWD917534:LWD917537 MFZ917534:MFZ917537 MPV917534:MPV917537 MZR917534:MZR917537 NJN917534:NJN917537 NTJ917534:NTJ917537 ODF917534:ODF917537 ONB917534:ONB917537 OWX917534:OWX917537 PGT917534:PGT917537 PQP917534:PQP917537 QAL917534:QAL917537 QKH917534:QKH917537 QUD917534:QUD917537 RDZ917534:RDZ917537 RNV917534:RNV917537 RXR917534:RXR917537 SHN917534:SHN917537 SRJ917534:SRJ917537 TBF917534:TBF917537 TLB917534:TLB917537 TUX917534:TUX917537 UET917534:UET917537 UOP917534:UOP917537 UYL917534:UYL917537 VIH917534:VIH917537 VSD917534:VSD917537 WBZ917534:WBZ917537 WLV917534:WLV917537 WVR917534:WVR917537 J983070:J983073 JF983070:JF983073 TB983070:TB983073 ACX983070:ACX983073 AMT983070:AMT983073 AWP983070:AWP983073 BGL983070:BGL983073 BQH983070:BQH983073 CAD983070:CAD983073 CJZ983070:CJZ983073 CTV983070:CTV983073 DDR983070:DDR983073 DNN983070:DNN983073 DXJ983070:DXJ983073 EHF983070:EHF983073 ERB983070:ERB983073 FAX983070:FAX983073 FKT983070:FKT983073 FUP983070:FUP983073 GEL983070:GEL983073 GOH983070:GOH983073 GYD983070:GYD983073 HHZ983070:HHZ983073 HRV983070:HRV983073 IBR983070:IBR983073 ILN983070:ILN983073 IVJ983070:IVJ983073 JFF983070:JFF983073 JPB983070:JPB983073 JYX983070:JYX983073 KIT983070:KIT983073 KSP983070:KSP983073 LCL983070:LCL983073 LMH983070:LMH983073 LWD983070:LWD983073 MFZ983070:MFZ983073 MPV983070:MPV983073 MZR983070:MZR983073 NJN983070:NJN983073 NTJ983070:NTJ983073 ODF983070:ODF983073 ONB983070:ONB983073 OWX983070:OWX983073 PGT983070:PGT983073 PQP983070:PQP983073 QAL983070:QAL983073 QKH983070:QKH983073 QUD983070:QUD983073 RDZ983070:RDZ983073 RNV983070:RNV983073 RXR983070:RXR983073 SHN983070:SHN983073 SRJ983070:SRJ983073 TBF983070:TBF983073 TLB983070:TLB983073 TUX983070:TUX983073 UET983070:UET983073 UOP983070:UOP983073 UYL983070:UYL983073 VIH983070:VIH983073 VSD983070:VSD983073 WBZ983070:WBZ983073 WLV983070:WLV983073 WVR983070:WVR983073 J11 JF11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J65547 JF65547 TB65547 ACX65547 AMT65547 AWP65547 BGL65547 BQH65547 CAD65547 CJZ65547 CTV65547 DDR65547 DNN65547 DXJ65547 EHF65547 ERB65547 FAX65547 FKT65547 FUP65547 GEL65547 GOH65547 GYD65547 HHZ65547 HRV65547 IBR65547 ILN65547 IVJ65547 JFF65547 JPB65547 JYX65547 KIT65547 KSP65547 LCL65547 LMH65547 LWD65547 MFZ65547 MPV65547 MZR65547 NJN65547 NTJ65547 ODF65547 ONB65547 OWX65547 PGT65547 PQP65547 QAL65547 QKH65547 QUD65547 RDZ65547 RNV65547 RXR65547 SHN65547 SRJ65547 TBF65547 TLB65547 TUX65547 UET65547 UOP65547 UYL65547 VIH65547 VSD65547 WBZ65547 WLV65547 WVR65547 J131083 JF131083 TB131083 ACX131083 AMT131083 AWP131083 BGL131083 BQH131083 CAD131083 CJZ131083 CTV131083 DDR131083 DNN131083 DXJ131083 EHF131083 ERB131083 FAX131083 FKT131083 FUP131083 GEL131083 GOH131083 GYD131083 HHZ131083 HRV131083 IBR131083 ILN131083 IVJ131083 JFF131083 JPB131083 JYX131083 KIT131083 KSP131083 LCL131083 LMH131083 LWD131083 MFZ131083 MPV131083 MZR131083 NJN131083 NTJ131083 ODF131083 ONB131083 OWX131083 PGT131083 PQP131083 QAL131083 QKH131083 QUD131083 RDZ131083 RNV131083 RXR131083 SHN131083 SRJ131083 TBF131083 TLB131083 TUX131083 UET131083 UOP131083 UYL131083 VIH131083 VSD131083 WBZ131083 WLV131083 WVR131083 J196619 JF196619 TB196619 ACX196619 AMT196619 AWP196619 BGL196619 BQH196619 CAD196619 CJZ196619 CTV196619 DDR196619 DNN196619 DXJ196619 EHF196619 ERB196619 FAX196619 FKT196619 FUP196619 GEL196619 GOH196619 GYD196619 HHZ196619 HRV196619 IBR196619 ILN196619 IVJ196619 JFF196619 JPB196619 JYX196619 KIT196619 KSP196619 LCL196619 LMH196619 LWD196619 MFZ196619 MPV196619 MZR196619 NJN196619 NTJ196619 ODF196619 ONB196619 OWX196619 PGT196619 PQP196619 QAL196619 QKH196619 QUD196619 RDZ196619 RNV196619 RXR196619 SHN196619 SRJ196619 TBF196619 TLB196619 TUX196619 UET196619 UOP196619 UYL196619 VIH196619 VSD196619 WBZ196619 WLV196619 WVR196619 J262155 JF262155 TB262155 ACX262155 AMT262155 AWP262155 BGL262155 BQH262155 CAD262155 CJZ262155 CTV262155 DDR262155 DNN262155 DXJ262155 EHF262155 ERB262155 FAX262155 FKT262155 FUP262155 GEL262155 GOH262155 GYD262155 HHZ262155 HRV262155 IBR262155 ILN262155 IVJ262155 JFF262155 JPB262155 JYX262155 KIT262155 KSP262155 LCL262155 LMH262155 LWD262155 MFZ262155 MPV262155 MZR262155 NJN262155 NTJ262155 ODF262155 ONB262155 OWX262155 PGT262155 PQP262155 QAL262155 QKH262155 QUD262155 RDZ262155 RNV262155 RXR262155 SHN262155 SRJ262155 TBF262155 TLB262155 TUX262155 UET262155 UOP262155 UYL262155 VIH262155 VSD262155 WBZ262155 WLV262155 WVR262155 J327691 JF327691 TB327691 ACX327691 AMT327691 AWP327691 BGL327691 BQH327691 CAD327691 CJZ327691 CTV327691 DDR327691 DNN327691 DXJ327691 EHF327691 ERB327691 FAX327691 FKT327691 FUP327691 GEL327691 GOH327691 GYD327691 HHZ327691 HRV327691 IBR327691 ILN327691 IVJ327691 JFF327691 JPB327691 JYX327691 KIT327691 KSP327691 LCL327691 LMH327691 LWD327691 MFZ327691 MPV327691 MZR327691 NJN327691 NTJ327691 ODF327691 ONB327691 OWX327691 PGT327691 PQP327691 QAL327691 QKH327691 QUD327691 RDZ327691 RNV327691 RXR327691 SHN327691 SRJ327691 TBF327691 TLB327691 TUX327691 UET327691 UOP327691 UYL327691 VIH327691 VSD327691 WBZ327691 WLV327691 WVR327691 J393227 JF393227 TB393227 ACX393227 AMT393227 AWP393227 BGL393227 BQH393227 CAD393227 CJZ393227 CTV393227 DDR393227 DNN393227 DXJ393227 EHF393227 ERB393227 FAX393227 FKT393227 FUP393227 GEL393227 GOH393227 GYD393227 HHZ393227 HRV393227 IBR393227 ILN393227 IVJ393227 JFF393227 JPB393227 JYX393227 KIT393227 KSP393227 LCL393227 LMH393227 LWD393227 MFZ393227 MPV393227 MZR393227 NJN393227 NTJ393227 ODF393227 ONB393227 OWX393227 PGT393227 PQP393227 QAL393227 QKH393227 QUD393227 RDZ393227 RNV393227 RXR393227 SHN393227 SRJ393227 TBF393227 TLB393227 TUX393227 UET393227 UOP393227 UYL393227 VIH393227 VSD393227 WBZ393227 WLV393227 WVR393227 J458763 JF458763 TB458763 ACX458763 AMT458763 AWP458763 BGL458763 BQH458763 CAD458763 CJZ458763 CTV458763 DDR458763 DNN458763 DXJ458763 EHF458763 ERB458763 FAX458763 FKT458763 FUP458763 GEL458763 GOH458763 GYD458763 HHZ458763 HRV458763 IBR458763 ILN458763 IVJ458763 JFF458763 JPB458763 JYX458763 KIT458763 KSP458763 LCL458763 LMH458763 LWD458763 MFZ458763 MPV458763 MZR458763 NJN458763 NTJ458763 ODF458763 ONB458763 OWX458763 PGT458763 PQP458763 QAL458763 QKH458763 QUD458763 RDZ458763 RNV458763 RXR458763 SHN458763 SRJ458763 TBF458763 TLB458763 TUX458763 UET458763 UOP458763 UYL458763 VIH458763 VSD458763 WBZ458763 WLV458763 WVR458763 J524299 JF524299 TB524299 ACX524299 AMT524299 AWP524299 BGL524299 BQH524299 CAD524299 CJZ524299 CTV524299 DDR524299 DNN524299 DXJ524299 EHF524299 ERB524299 FAX524299 FKT524299 FUP524299 GEL524299 GOH524299 GYD524299 HHZ524299 HRV524299 IBR524299 ILN524299 IVJ524299 JFF524299 JPB524299 JYX524299 KIT524299 KSP524299 LCL524299 LMH524299 LWD524299 MFZ524299 MPV524299 MZR524299 NJN524299 NTJ524299 ODF524299 ONB524299 OWX524299 PGT524299 PQP524299 QAL524299 QKH524299 QUD524299 RDZ524299 RNV524299 RXR524299 SHN524299 SRJ524299 TBF524299 TLB524299 TUX524299 UET524299 UOP524299 UYL524299 VIH524299 VSD524299 WBZ524299 WLV524299 WVR524299 J589835 JF589835 TB589835 ACX589835 AMT589835 AWP589835 BGL589835 BQH589835 CAD589835 CJZ589835 CTV589835 DDR589835 DNN589835 DXJ589835 EHF589835 ERB589835 FAX589835 FKT589835 FUP589835 GEL589835 GOH589835 GYD589835 HHZ589835 HRV589835 IBR589835 ILN589835 IVJ589835 JFF589835 JPB589835 JYX589835 KIT589835 KSP589835 LCL589835 LMH589835 LWD589835 MFZ589835 MPV589835 MZR589835 NJN589835 NTJ589835 ODF589835 ONB589835 OWX589835 PGT589835 PQP589835 QAL589835 QKH589835 QUD589835 RDZ589835 RNV589835 RXR589835 SHN589835 SRJ589835 TBF589835 TLB589835 TUX589835 UET589835 UOP589835 UYL589835 VIH589835 VSD589835 WBZ589835 WLV589835 WVR589835 J655371 JF655371 TB655371 ACX655371 AMT655371 AWP655371 BGL655371 BQH655371 CAD655371 CJZ655371 CTV655371 DDR655371 DNN655371 DXJ655371 EHF655371 ERB655371 FAX655371 FKT655371 FUP655371 GEL655371 GOH655371 GYD655371 HHZ655371 HRV655371 IBR655371 ILN655371 IVJ655371 JFF655371 JPB655371 JYX655371 KIT655371 KSP655371 LCL655371 LMH655371 LWD655371 MFZ655371 MPV655371 MZR655371 NJN655371 NTJ655371 ODF655371 ONB655371 OWX655371 PGT655371 PQP655371 QAL655371 QKH655371 QUD655371 RDZ655371 RNV655371 RXR655371 SHN655371 SRJ655371 TBF655371 TLB655371 TUX655371 UET655371 UOP655371 UYL655371 VIH655371 VSD655371 WBZ655371 WLV655371 WVR655371 J720907 JF720907 TB720907 ACX720907 AMT720907 AWP720907 BGL720907 BQH720907 CAD720907 CJZ720907 CTV720907 DDR720907 DNN720907 DXJ720907 EHF720907 ERB720907 FAX720907 FKT720907 FUP720907 GEL720907 GOH720907 GYD720907 HHZ720907 HRV720907 IBR720907 ILN720907 IVJ720907 JFF720907 JPB720907 JYX720907 KIT720907 KSP720907 LCL720907 LMH720907 LWD720907 MFZ720907 MPV720907 MZR720907 NJN720907 NTJ720907 ODF720907 ONB720907 OWX720907 PGT720907 PQP720907 QAL720907 QKH720907 QUD720907 RDZ720907 RNV720907 RXR720907 SHN720907 SRJ720907 TBF720907 TLB720907 TUX720907 UET720907 UOP720907 UYL720907 VIH720907 VSD720907 WBZ720907 WLV720907 WVR720907 J786443 JF786443 TB786443 ACX786443 AMT786443 AWP786443 BGL786443 BQH786443 CAD786443 CJZ786443 CTV786443 DDR786443 DNN786443 DXJ786443 EHF786443 ERB786443 FAX786443 FKT786443 FUP786443 GEL786443 GOH786443 GYD786443 HHZ786443 HRV786443 IBR786443 ILN786443 IVJ786443 JFF786443 JPB786443 JYX786443 KIT786443 KSP786443 LCL786443 LMH786443 LWD786443 MFZ786443 MPV786443 MZR786443 NJN786443 NTJ786443 ODF786443 ONB786443 OWX786443 PGT786443 PQP786443 QAL786443 QKH786443 QUD786443 RDZ786443 RNV786443 RXR786443 SHN786443 SRJ786443 TBF786443 TLB786443 TUX786443 UET786443 UOP786443 UYL786443 VIH786443 VSD786443 WBZ786443 WLV786443 WVR786443 J851979 JF851979 TB851979 ACX851979 AMT851979 AWP851979 BGL851979 BQH851979 CAD851979 CJZ851979 CTV851979 DDR851979 DNN851979 DXJ851979 EHF851979 ERB851979 FAX851979 FKT851979 FUP851979 GEL851979 GOH851979 GYD851979 HHZ851979 HRV851979 IBR851979 ILN851979 IVJ851979 JFF851979 JPB851979 JYX851979 KIT851979 KSP851979 LCL851979 LMH851979 LWD851979 MFZ851979 MPV851979 MZR851979 NJN851979 NTJ851979 ODF851979 ONB851979 OWX851979 PGT851979 PQP851979 QAL851979 QKH851979 QUD851979 RDZ851979 RNV851979 RXR851979 SHN851979 SRJ851979 TBF851979 TLB851979 TUX851979 UET851979 UOP851979 UYL851979 VIH851979 VSD851979 WBZ851979 WLV851979 WVR851979 J917515 JF917515 TB917515 ACX917515 AMT917515 AWP917515 BGL917515 BQH917515 CAD917515 CJZ917515 CTV917515 DDR917515 DNN917515 DXJ917515 EHF917515 ERB917515 FAX917515 FKT917515 FUP917515 GEL917515 GOH917515 GYD917515 HHZ917515 HRV917515 IBR917515 ILN917515 IVJ917515 JFF917515 JPB917515 JYX917515 KIT917515 KSP917515 LCL917515 LMH917515 LWD917515 MFZ917515 MPV917515 MZR917515 NJN917515 NTJ917515 ODF917515 ONB917515 OWX917515 PGT917515 PQP917515 QAL917515 QKH917515 QUD917515 RDZ917515 RNV917515 RXR917515 SHN917515 SRJ917515 TBF917515 TLB917515 TUX917515 UET917515 UOP917515 UYL917515 VIH917515 VSD917515 WBZ917515 WLV917515 WVR917515 J983051 JF983051 TB983051 ACX983051 AMT983051 AWP983051 BGL983051 BQH983051 CAD983051 CJZ983051 CTV983051 DDR983051 DNN983051 DXJ983051 EHF983051 ERB983051 FAX983051 FKT983051 FUP983051 GEL983051 GOH983051 GYD983051 HHZ983051 HRV983051 IBR983051 ILN983051 IVJ983051 JFF983051 JPB983051 JYX983051 KIT983051 KSP983051 LCL983051 LMH983051 LWD983051 MFZ983051 MPV983051 MZR983051 NJN983051 NTJ983051 ODF983051 ONB983051 OWX983051 PGT983051 PQP983051 QAL983051 QKH983051 QUD983051 RDZ983051 RNV983051 RXR983051 SHN983051 SRJ983051 TBF983051 TLB983051 TUX983051 UET983051 UOP983051 UYL983051 VIH983051 VSD983051 WBZ983051 WLV983051 WVR983051 J13:J27 JF13:JF27 TB13:TB27 ACX13:ACX27 AMT13:AMT27 AWP13:AWP27 BGL13:BGL27 BQH13:BQH27 CAD13:CAD27 CJZ13:CJZ27 CTV13:CTV27 DDR13:DDR27 DNN13:DNN27 DXJ13:DXJ27 EHF13:EHF27 ERB13:ERB27 FAX13:FAX27 FKT13:FKT27 FUP13:FUP27 GEL13:GEL27 GOH13:GOH27 GYD13:GYD27 HHZ13:HHZ27 HRV13:HRV27 IBR13:IBR27 ILN13:ILN27 IVJ13:IVJ27 JFF13:JFF27 JPB13:JPB27 JYX13:JYX27 KIT13:KIT27 KSP13:KSP27 LCL13:LCL27 LMH13:LMH27 LWD13:LWD27 MFZ13:MFZ27 MPV13:MPV27 MZR13:MZR27 NJN13:NJN27 NTJ13:NTJ27 ODF13:ODF27 ONB13:ONB27 OWX13:OWX27 PGT13:PGT27 PQP13:PQP27 QAL13:QAL27 QKH13:QKH27 QUD13:QUD27 RDZ13:RDZ27 RNV13:RNV27 RXR13:RXR27 SHN13:SHN27 SRJ13:SRJ27 TBF13:TBF27 TLB13:TLB27 TUX13:TUX27 UET13:UET27 UOP13:UOP27 UYL13:UYL27 VIH13:VIH27 VSD13:VSD27 WBZ13:WBZ27 WLV13:WLV27 WVR13:WVR27 J65549:J65563 JF65549:JF65563 TB65549:TB65563 ACX65549:ACX65563 AMT65549:AMT65563 AWP65549:AWP65563 BGL65549:BGL65563 BQH65549:BQH65563 CAD65549:CAD65563 CJZ65549:CJZ65563 CTV65549:CTV65563 DDR65549:DDR65563 DNN65549:DNN65563 DXJ65549:DXJ65563 EHF65549:EHF65563 ERB65549:ERB65563 FAX65549:FAX65563 FKT65549:FKT65563 FUP65549:FUP65563 GEL65549:GEL65563 GOH65549:GOH65563 GYD65549:GYD65563 HHZ65549:HHZ65563 HRV65549:HRV65563 IBR65549:IBR65563 ILN65549:ILN65563 IVJ65549:IVJ65563 JFF65549:JFF65563 JPB65549:JPB65563 JYX65549:JYX65563 KIT65549:KIT65563 KSP65549:KSP65563 LCL65549:LCL65563 LMH65549:LMH65563 LWD65549:LWD65563 MFZ65549:MFZ65563 MPV65549:MPV65563 MZR65549:MZR65563 NJN65549:NJN65563 NTJ65549:NTJ65563 ODF65549:ODF65563 ONB65549:ONB65563 OWX65549:OWX65563 PGT65549:PGT65563 PQP65549:PQP65563 QAL65549:QAL65563 QKH65549:QKH65563 QUD65549:QUD65563 RDZ65549:RDZ65563 RNV65549:RNV65563 RXR65549:RXR65563 SHN65549:SHN65563 SRJ65549:SRJ65563 TBF65549:TBF65563 TLB65549:TLB65563 TUX65549:TUX65563 UET65549:UET65563 UOP65549:UOP65563 UYL65549:UYL65563 VIH65549:VIH65563 VSD65549:VSD65563 WBZ65549:WBZ65563 WLV65549:WLV65563 WVR65549:WVR65563 J131085:J131099 JF131085:JF131099 TB131085:TB131099 ACX131085:ACX131099 AMT131085:AMT131099 AWP131085:AWP131099 BGL131085:BGL131099 BQH131085:BQH131099 CAD131085:CAD131099 CJZ131085:CJZ131099 CTV131085:CTV131099 DDR131085:DDR131099 DNN131085:DNN131099 DXJ131085:DXJ131099 EHF131085:EHF131099 ERB131085:ERB131099 FAX131085:FAX131099 FKT131085:FKT131099 FUP131085:FUP131099 GEL131085:GEL131099 GOH131085:GOH131099 GYD131085:GYD131099 HHZ131085:HHZ131099 HRV131085:HRV131099 IBR131085:IBR131099 ILN131085:ILN131099 IVJ131085:IVJ131099 JFF131085:JFF131099 JPB131085:JPB131099 JYX131085:JYX131099 KIT131085:KIT131099 KSP131085:KSP131099 LCL131085:LCL131099 LMH131085:LMH131099 LWD131085:LWD131099 MFZ131085:MFZ131099 MPV131085:MPV131099 MZR131085:MZR131099 NJN131085:NJN131099 NTJ131085:NTJ131099 ODF131085:ODF131099 ONB131085:ONB131099 OWX131085:OWX131099 PGT131085:PGT131099 PQP131085:PQP131099 QAL131085:QAL131099 QKH131085:QKH131099 QUD131085:QUD131099 RDZ131085:RDZ131099 RNV131085:RNV131099 RXR131085:RXR131099 SHN131085:SHN131099 SRJ131085:SRJ131099 TBF131085:TBF131099 TLB131085:TLB131099 TUX131085:TUX131099 UET131085:UET131099 UOP131085:UOP131099 UYL131085:UYL131099 VIH131085:VIH131099 VSD131085:VSD131099 WBZ131085:WBZ131099 WLV131085:WLV131099 WVR131085:WVR131099 J196621:J196635 JF196621:JF196635 TB196621:TB196635 ACX196621:ACX196635 AMT196621:AMT196635 AWP196621:AWP196635 BGL196621:BGL196635 BQH196621:BQH196635 CAD196621:CAD196635 CJZ196621:CJZ196635 CTV196621:CTV196635 DDR196621:DDR196635 DNN196621:DNN196635 DXJ196621:DXJ196635 EHF196621:EHF196635 ERB196621:ERB196635 FAX196621:FAX196635 FKT196621:FKT196635 FUP196621:FUP196635 GEL196621:GEL196635 GOH196621:GOH196635 GYD196621:GYD196635 HHZ196621:HHZ196635 HRV196621:HRV196635 IBR196621:IBR196635 ILN196621:ILN196635 IVJ196621:IVJ196635 JFF196621:JFF196635 JPB196621:JPB196635 JYX196621:JYX196635 KIT196621:KIT196635 KSP196621:KSP196635 LCL196621:LCL196635 LMH196621:LMH196635 LWD196621:LWD196635 MFZ196621:MFZ196635 MPV196621:MPV196635 MZR196621:MZR196635 NJN196621:NJN196635 NTJ196621:NTJ196635 ODF196621:ODF196635 ONB196621:ONB196635 OWX196621:OWX196635 PGT196621:PGT196635 PQP196621:PQP196635 QAL196621:QAL196635 QKH196621:QKH196635 QUD196621:QUD196635 RDZ196621:RDZ196635 RNV196621:RNV196635 RXR196621:RXR196635 SHN196621:SHN196635 SRJ196621:SRJ196635 TBF196621:TBF196635 TLB196621:TLB196635 TUX196621:TUX196635 UET196621:UET196635 UOP196621:UOP196635 UYL196621:UYL196635 VIH196621:VIH196635 VSD196621:VSD196635 WBZ196621:WBZ196635 WLV196621:WLV196635 WVR196621:WVR196635 J262157:J262171 JF262157:JF262171 TB262157:TB262171 ACX262157:ACX262171 AMT262157:AMT262171 AWP262157:AWP262171 BGL262157:BGL262171 BQH262157:BQH262171 CAD262157:CAD262171 CJZ262157:CJZ262171 CTV262157:CTV262171 DDR262157:DDR262171 DNN262157:DNN262171 DXJ262157:DXJ262171 EHF262157:EHF262171 ERB262157:ERB262171 FAX262157:FAX262171 FKT262157:FKT262171 FUP262157:FUP262171 GEL262157:GEL262171 GOH262157:GOH262171 GYD262157:GYD262171 HHZ262157:HHZ262171 HRV262157:HRV262171 IBR262157:IBR262171 ILN262157:ILN262171 IVJ262157:IVJ262171 JFF262157:JFF262171 JPB262157:JPB262171 JYX262157:JYX262171 KIT262157:KIT262171 KSP262157:KSP262171 LCL262157:LCL262171 LMH262157:LMH262171 LWD262157:LWD262171 MFZ262157:MFZ262171 MPV262157:MPV262171 MZR262157:MZR262171 NJN262157:NJN262171 NTJ262157:NTJ262171 ODF262157:ODF262171 ONB262157:ONB262171 OWX262157:OWX262171 PGT262157:PGT262171 PQP262157:PQP262171 QAL262157:QAL262171 QKH262157:QKH262171 QUD262157:QUD262171 RDZ262157:RDZ262171 RNV262157:RNV262171 RXR262157:RXR262171 SHN262157:SHN262171 SRJ262157:SRJ262171 TBF262157:TBF262171 TLB262157:TLB262171 TUX262157:TUX262171 UET262157:UET262171 UOP262157:UOP262171 UYL262157:UYL262171 VIH262157:VIH262171 VSD262157:VSD262171 WBZ262157:WBZ262171 WLV262157:WLV262171 WVR262157:WVR262171 J327693:J327707 JF327693:JF327707 TB327693:TB327707 ACX327693:ACX327707 AMT327693:AMT327707 AWP327693:AWP327707 BGL327693:BGL327707 BQH327693:BQH327707 CAD327693:CAD327707 CJZ327693:CJZ327707 CTV327693:CTV327707 DDR327693:DDR327707 DNN327693:DNN327707 DXJ327693:DXJ327707 EHF327693:EHF327707 ERB327693:ERB327707 FAX327693:FAX327707 FKT327693:FKT327707 FUP327693:FUP327707 GEL327693:GEL327707 GOH327693:GOH327707 GYD327693:GYD327707 HHZ327693:HHZ327707 HRV327693:HRV327707 IBR327693:IBR327707 ILN327693:ILN327707 IVJ327693:IVJ327707 JFF327693:JFF327707 JPB327693:JPB327707 JYX327693:JYX327707 KIT327693:KIT327707 KSP327693:KSP327707 LCL327693:LCL327707 LMH327693:LMH327707 LWD327693:LWD327707 MFZ327693:MFZ327707 MPV327693:MPV327707 MZR327693:MZR327707 NJN327693:NJN327707 NTJ327693:NTJ327707 ODF327693:ODF327707 ONB327693:ONB327707 OWX327693:OWX327707 PGT327693:PGT327707 PQP327693:PQP327707 QAL327693:QAL327707 QKH327693:QKH327707 QUD327693:QUD327707 RDZ327693:RDZ327707 RNV327693:RNV327707 RXR327693:RXR327707 SHN327693:SHN327707 SRJ327693:SRJ327707 TBF327693:TBF327707 TLB327693:TLB327707 TUX327693:TUX327707 UET327693:UET327707 UOP327693:UOP327707 UYL327693:UYL327707 VIH327693:VIH327707 VSD327693:VSD327707 WBZ327693:WBZ327707 WLV327693:WLV327707 WVR327693:WVR327707 J393229:J393243 JF393229:JF393243 TB393229:TB393243 ACX393229:ACX393243 AMT393229:AMT393243 AWP393229:AWP393243 BGL393229:BGL393243 BQH393229:BQH393243 CAD393229:CAD393243 CJZ393229:CJZ393243 CTV393229:CTV393243 DDR393229:DDR393243 DNN393229:DNN393243 DXJ393229:DXJ393243 EHF393229:EHF393243 ERB393229:ERB393243 FAX393229:FAX393243 FKT393229:FKT393243 FUP393229:FUP393243 GEL393229:GEL393243 GOH393229:GOH393243 GYD393229:GYD393243 HHZ393229:HHZ393243 HRV393229:HRV393243 IBR393229:IBR393243 ILN393229:ILN393243 IVJ393229:IVJ393243 JFF393229:JFF393243 JPB393229:JPB393243 JYX393229:JYX393243 KIT393229:KIT393243 KSP393229:KSP393243 LCL393229:LCL393243 LMH393229:LMH393243 LWD393229:LWD393243 MFZ393229:MFZ393243 MPV393229:MPV393243 MZR393229:MZR393243 NJN393229:NJN393243 NTJ393229:NTJ393243 ODF393229:ODF393243 ONB393229:ONB393243 OWX393229:OWX393243 PGT393229:PGT393243 PQP393229:PQP393243 QAL393229:QAL393243 QKH393229:QKH393243 QUD393229:QUD393243 RDZ393229:RDZ393243 RNV393229:RNV393243 RXR393229:RXR393243 SHN393229:SHN393243 SRJ393229:SRJ393243 TBF393229:TBF393243 TLB393229:TLB393243 TUX393229:TUX393243 UET393229:UET393243 UOP393229:UOP393243 UYL393229:UYL393243 VIH393229:VIH393243 VSD393229:VSD393243 WBZ393229:WBZ393243 WLV393229:WLV393243 WVR393229:WVR393243 J458765:J458779 JF458765:JF458779 TB458765:TB458779 ACX458765:ACX458779 AMT458765:AMT458779 AWP458765:AWP458779 BGL458765:BGL458779 BQH458765:BQH458779 CAD458765:CAD458779 CJZ458765:CJZ458779 CTV458765:CTV458779 DDR458765:DDR458779 DNN458765:DNN458779 DXJ458765:DXJ458779 EHF458765:EHF458779 ERB458765:ERB458779 FAX458765:FAX458779 FKT458765:FKT458779 FUP458765:FUP458779 GEL458765:GEL458779 GOH458765:GOH458779 GYD458765:GYD458779 HHZ458765:HHZ458779 HRV458765:HRV458779 IBR458765:IBR458779 ILN458765:ILN458779 IVJ458765:IVJ458779 JFF458765:JFF458779 JPB458765:JPB458779 JYX458765:JYX458779 KIT458765:KIT458779 KSP458765:KSP458779 LCL458765:LCL458779 LMH458765:LMH458779 LWD458765:LWD458779 MFZ458765:MFZ458779 MPV458765:MPV458779 MZR458765:MZR458779 NJN458765:NJN458779 NTJ458765:NTJ458779 ODF458765:ODF458779 ONB458765:ONB458779 OWX458765:OWX458779 PGT458765:PGT458779 PQP458765:PQP458779 QAL458765:QAL458779 QKH458765:QKH458779 QUD458765:QUD458779 RDZ458765:RDZ458779 RNV458765:RNV458779 RXR458765:RXR458779 SHN458765:SHN458779 SRJ458765:SRJ458779 TBF458765:TBF458779 TLB458765:TLB458779 TUX458765:TUX458779 UET458765:UET458779 UOP458765:UOP458779 UYL458765:UYL458779 VIH458765:VIH458779 VSD458765:VSD458779 WBZ458765:WBZ458779 WLV458765:WLV458779 WVR458765:WVR458779 J524301:J524315 JF524301:JF524315 TB524301:TB524315 ACX524301:ACX524315 AMT524301:AMT524315 AWP524301:AWP524315 BGL524301:BGL524315 BQH524301:BQH524315 CAD524301:CAD524315 CJZ524301:CJZ524315 CTV524301:CTV524315 DDR524301:DDR524315 DNN524301:DNN524315 DXJ524301:DXJ524315 EHF524301:EHF524315 ERB524301:ERB524315 FAX524301:FAX524315 FKT524301:FKT524315 FUP524301:FUP524315 GEL524301:GEL524315 GOH524301:GOH524315 GYD524301:GYD524315 HHZ524301:HHZ524315 HRV524301:HRV524315 IBR524301:IBR524315 ILN524301:ILN524315 IVJ524301:IVJ524315 JFF524301:JFF524315 JPB524301:JPB524315 JYX524301:JYX524315 KIT524301:KIT524315 KSP524301:KSP524315 LCL524301:LCL524315 LMH524301:LMH524315 LWD524301:LWD524315 MFZ524301:MFZ524315 MPV524301:MPV524315 MZR524301:MZR524315 NJN524301:NJN524315 NTJ524301:NTJ524315 ODF524301:ODF524315 ONB524301:ONB524315 OWX524301:OWX524315 PGT524301:PGT524315 PQP524301:PQP524315 QAL524301:QAL524315 QKH524301:QKH524315 QUD524301:QUD524315 RDZ524301:RDZ524315 RNV524301:RNV524315 RXR524301:RXR524315 SHN524301:SHN524315 SRJ524301:SRJ524315 TBF524301:TBF524315 TLB524301:TLB524315 TUX524301:TUX524315 UET524301:UET524315 UOP524301:UOP524315 UYL524301:UYL524315 VIH524301:VIH524315 VSD524301:VSD524315 WBZ524301:WBZ524315 WLV524301:WLV524315 WVR524301:WVR524315 J589837:J589851 JF589837:JF589851 TB589837:TB589851 ACX589837:ACX589851 AMT589837:AMT589851 AWP589837:AWP589851 BGL589837:BGL589851 BQH589837:BQH589851 CAD589837:CAD589851 CJZ589837:CJZ589851 CTV589837:CTV589851 DDR589837:DDR589851 DNN589837:DNN589851 DXJ589837:DXJ589851 EHF589837:EHF589851 ERB589837:ERB589851 FAX589837:FAX589851 FKT589837:FKT589851 FUP589837:FUP589851 GEL589837:GEL589851 GOH589837:GOH589851 GYD589837:GYD589851 HHZ589837:HHZ589851 HRV589837:HRV589851 IBR589837:IBR589851 ILN589837:ILN589851 IVJ589837:IVJ589851 JFF589837:JFF589851 JPB589837:JPB589851 JYX589837:JYX589851 KIT589837:KIT589851 KSP589837:KSP589851 LCL589837:LCL589851 LMH589837:LMH589851 LWD589837:LWD589851 MFZ589837:MFZ589851 MPV589837:MPV589851 MZR589837:MZR589851 NJN589837:NJN589851 NTJ589837:NTJ589851 ODF589837:ODF589851 ONB589837:ONB589851 OWX589837:OWX589851 PGT589837:PGT589851 PQP589837:PQP589851 QAL589837:QAL589851 QKH589837:QKH589851 QUD589837:QUD589851 RDZ589837:RDZ589851 RNV589837:RNV589851 RXR589837:RXR589851 SHN589837:SHN589851 SRJ589837:SRJ589851 TBF589837:TBF589851 TLB589837:TLB589851 TUX589837:TUX589851 UET589837:UET589851 UOP589837:UOP589851 UYL589837:UYL589851 VIH589837:VIH589851 VSD589837:VSD589851 WBZ589837:WBZ589851 WLV589837:WLV589851 WVR589837:WVR589851 J655373:J655387 JF655373:JF655387 TB655373:TB655387 ACX655373:ACX655387 AMT655373:AMT655387 AWP655373:AWP655387 BGL655373:BGL655387 BQH655373:BQH655387 CAD655373:CAD655387 CJZ655373:CJZ655387 CTV655373:CTV655387 DDR655373:DDR655387 DNN655373:DNN655387 DXJ655373:DXJ655387 EHF655373:EHF655387 ERB655373:ERB655387 FAX655373:FAX655387 FKT655373:FKT655387 FUP655373:FUP655387 GEL655373:GEL655387 GOH655373:GOH655387 GYD655373:GYD655387 HHZ655373:HHZ655387 HRV655373:HRV655387 IBR655373:IBR655387 ILN655373:ILN655387 IVJ655373:IVJ655387 JFF655373:JFF655387 JPB655373:JPB655387 JYX655373:JYX655387 KIT655373:KIT655387 KSP655373:KSP655387 LCL655373:LCL655387 LMH655373:LMH655387 LWD655373:LWD655387 MFZ655373:MFZ655387 MPV655373:MPV655387 MZR655373:MZR655387 NJN655373:NJN655387 NTJ655373:NTJ655387 ODF655373:ODF655387 ONB655373:ONB655387 OWX655373:OWX655387 PGT655373:PGT655387 PQP655373:PQP655387 QAL655373:QAL655387 QKH655373:QKH655387 QUD655373:QUD655387 RDZ655373:RDZ655387 RNV655373:RNV655387 RXR655373:RXR655387 SHN655373:SHN655387 SRJ655373:SRJ655387 TBF655373:TBF655387 TLB655373:TLB655387 TUX655373:TUX655387 UET655373:UET655387 UOP655373:UOP655387 UYL655373:UYL655387 VIH655373:VIH655387 VSD655373:VSD655387 WBZ655373:WBZ655387 WLV655373:WLV655387 WVR655373:WVR655387 J720909:J720923 JF720909:JF720923 TB720909:TB720923 ACX720909:ACX720923 AMT720909:AMT720923 AWP720909:AWP720923 BGL720909:BGL720923 BQH720909:BQH720923 CAD720909:CAD720923 CJZ720909:CJZ720923 CTV720909:CTV720923 DDR720909:DDR720923 DNN720909:DNN720923 DXJ720909:DXJ720923 EHF720909:EHF720923 ERB720909:ERB720923 FAX720909:FAX720923 FKT720909:FKT720923 FUP720909:FUP720923 GEL720909:GEL720923 GOH720909:GOH720923 GYD720909:GYD720923 HHZ720909:HHZ720923 HRV720909:HRV720923 IBR720909:IBR720923 ILN720909:ILN720923 IVJ720909:IVJ720923 JFF720909:JFF720923 JPB720909:JPB720923 JYX720909:JYX720923 KIT720909:KIT720923 KSP720909:KSP720923 LCL720909:LCL720923 LMH720909:LMH720923 LWD720909:LWD720923 MFZ720909:MFZ720923 MPV720909:MPV720923 MZR720909:MZR720923 NJN720909:NJN720923 NTJ720909:NTJ720923 ODF720909:ODF720923 ONB720909:ONB720923 OWX720909:OWX720923 PGT720909:PGT720923 PQP720909:PQP720923 QAL720909:QAL720923 QKH720909:QKH720923 QUD720909:QUD720923 RDZ720909:RDZ720923 RNV720909:RNV720923 RXR720909:RXR720923 SHN720909:SHN720923 SRJ720909:SRJ720923 TBF720909:TBF720923 TLB720909:TLB720923 TUX720909:TUX720923 UET720909:UET720923 UOP720909:UOP720923 UYL720909:UYL720923 VIH720909:VIH720923 VSD720909:VSD720923 WBZ720909:WBZ720923 WLV720909:WLV720923 WVR720909:WVR720923 J786445:J786459 JF786445:JF786459 TB786445:TB786459 ACX786445:ACX786459 AMT786445:AMT786459 AWP786445:AWP786459 BGL786445:BGL786459 BQH786445:BQH786459 CAD786445:CAD786459 CJZ786445:CJZ786459 CTV786445:CTV786459 DDR786445:DDR786459 DNN786445:DNN786459 DXJ786445:DXJ786459 EHF786445:EHF786459 ERB786445:ERB786459 FAX786445:FAX786459 FKT786445:FKT786459 FUP786445:FUP786459 GEL786445:GEL786459 GOH786445:GOH786459 GYD786445:GYD786459 HHZ786445:HHZ786459 HRV786445:HRV786459 IBR786445:IBR786459 ILN786445:ILN786459 IVJ786445:IVJ786459 JFF786445:JFF786459 JPB786445:JPB786459 JYX786445:JYX786459 KIT786445:KIT786459 KSP786445:KSP786459 LCL786445:LCL786459 LMH786445:LMH786459 LWD786445:LWD786459 MFZ786445:MFZ786459 MPV786445:MPV786459 MZR786445:MZR786459 NJN786445:NJN786459 NTJ786445:NTJ786459 ODF786445:ODF786459 ONB786445:ONB786459 OWX786445:OWX786459 PGT786445:PGT786459 PQP786445:PQP786459 QAL786445:QAL786459 QKH786445:QKH786459 QUD786445:QUD786459 RDZ786445:RDZ786459 RNV786445:RNV786459 RXR786445:RXR786459 SHN786445:SHN786459 SRJ786445:SRJ786459 TBF786445:TBF786459 TLB786445:TLB786459 TUX786445:TUX786459 UET786445:UET786459 UOP786445:UOP786459 UYL786445:UYL786459 VIH786445:VIH786459 VSD786445:VSD786459 WBZ786445:WBZ786459 WLV786445:WLV786459 WVR786445:WVR786459 J851981:J851995 JF851981:JF851995 TB851981:TB851995 ACX851981:ACX851995 AMT851981:AMT851995 AWP851981:AWP851995 BGL851981:BGL851995 BQH851981:BQH851995 CAD851981:CAD851995 CJZ851981:CJZ851995 CTV851981:CTV851995 DDR851981:DDR851995 DNN851981:DNN851995 DXJ851981:DXJ851995 EHF851981:EHF851995 ERB851981:ERB851995 FAX851981:FAX851995 FKT851981:FKT851995 FUP851981:FUP851995 GEL851981:GEL851995 GOH851981:GOH851995 GYD851981:GYD851995 HHZ851981:HHZ851995 HRV851981:HRV851995 IBR851981:IBR851995 ILN851981:ILN851995 IVJ851981:IVJ851995 JFF851981:JFF851995 JPB851981:JPB851995 JYX851981:JYX851995 KIT851981:KIT851995 KSP851981:KSP851995 LCL851981:LCL851995 LMH851981:LMH851995 LWD851981:LWD851995 MFZ851981:MFZ851995 MPV851981:MPV851995 MZR851981:MZR851995 NJN851981:NJN851995 NTJ851981:NTJ851995 ODF851981:ODF851995 ONB851981:ONB851995 OWX851981:OWX851995 PGT851981:PGT851995 PQP851981:PQP851995 QAL851981:QAL851995 QKH851981:QKH851995 QUD851981:QUD851995 RDZ851981:RDZ851995 RNV851981:RNV851995 RXR851981:RXR851995 SHN851981:SHN851995 SRJ851981:SRJ851995 TBF851981:TBF851995 TLB851981:TLB851995 TUX851981:TUX851995 UET851981:UET851995 UOP851981:UOP851995 UYL851981:UYL851995 VIH851981:VIH851995 VSD851981:VSD851995 WBZ851981:WBZ851995 WLV851981:WLV851995 WVR851981:WVR851995 J917517:J917531 JF917517:JF917531 TB917517:TB917531 ACX917517:ACX917531 AMT917517:AMT917531 AWP917517:AWP917531 BGL917517:BGL917531 BQH917517:BQH917531 CAD917517:CAD917531 CJZ917517:CJZ917531 CTV917517:CTV917531 DDR917517:DDR917531 DNN917517:DNN917531 DXJ917517:DXJ917531 EHF917517:EHF917531 ERB917517:ERB917531 FAX917517:FAX917531 FKT917517:FKT917531 FUP917517:FUP917531 GEL917517:GEL917531 GOH917517:GOH917531 GYD917517:GYD917531 HHZ917517:HHZ917531 HRV917517:HRV917531 IBR917517:IBR917531 ILN917517:ILN917531 IVJ917517:IVJ917531 JFF917517:JFF917531 JPB917517:JPB917531 JYX917517:JYX917531 KIT917517:KIT917531 KSP917517:KSP917531 LCL917517:LCL917531 LMH917517:LMH917531 LWD917517:LWD917531 MFZ917517:MFZ917531 MPV917517:MPV917531 MZR917517:MZR917531 NJN917517:NJN917531 NTJ917517:NTJ917531 ODF917517:ODF917531 ONB917517:ONB917531 OWX917517:OWX917531 PGT917517:PGT917531 PQP917517:PQP917531 QAL917517:QAL917531 QKH917517:QKH917531 QUD917517:QUD917531 RDZ917517:RDZ917531 RNV917517:RNV917531 RXR917517:RXR917531 SHN917517:SHN917531 SRJ917517:SRJ917531 TBF917517:TBF917531 TLB917517:TLB917531 TUX917517:TUX917531 UET917517:UET917531 UOP917517:UOP917531 UYL917517:UYL917531 VIH917517:VIH917531 VSD917517:VSD917531 WBZ917517:WBZ917531 WLV917517:WLV917531 WVR917517:WVR917531 J983053:J983067 JF983053:JF983067 TB983053:TB983067 ACX983053:ACX983067 AMT983053:AMT983067 AWP983053:AWP983067 BGL983053:BGL983067 BQH983053:BQH983067 CAD983053:CAD983067 CJZ983053:CJZ983067 CTV983053:CTV983067 DDR983053:DDR983067 DNN983053:DNN983067 DXJ983053:DXJ983067 EHF983053:EHF983067 ERB983053:ERB983067 FAX983053:FAX983067 FKT983053:FKT983067 FUP983053:FUP983067 GEL983053:GEL983067 GOH983053:GOH983067 GYD983053:GYD983067 HHZ983053:HHZ983067 HRV983053:HRV983067 IBR983053:IBR983067 ILN983053:ILN983067 IVJ983053:IVJ983067 JFF983053:JFF983067 JPB983053:JPB983067 JYX983053:JYX983067 KIT983053:KIT983067 KSP983053:KSP983067 LCL983053:LCL983067 LMH983053:LMH983067 LWD983053:LWD983067 MFZ983053:MFZ983067 MPV983053:MPV983067 MZR983053:MZR983067 NJN983053:NJN983067 NTJ983053:NTJ983067 ODF983053:ODF983067 ONB983053:ONB983067 OWX983053:OWX983067 PGT983053:PGT983067 PQP983053:PQP983067 QAL983053:QAL983067 QKH983053:QKH983067 QUD983053:QUD983067 RDZ983053:RDZ983067 RNV983053:RNV983067 RXR983053:RXR983067 SHN983053:SHN983067 SRJ983053:SRJ983067 TBF983053:TBF983067 TLB983053:TLB983067 TUX983053:TUX983067 UET983053:UET983067 UOP983053:UOP983067 UYL983053:UYL983067 VIH983053:VIH983067 VSD983053:VSD983067 WBZ983053:WBZ983067 WLV983053:WLV983067 WVR983053:WVR983067" xr:uid="{2473589D-BF62-4647-BA8E-2FF9C0EBCAAB}"/>
  </dataValidations>
  <pageMargins left="0.2" right="0.2" top="0.75" bottom="0.75" header="0.3" footer="0.3"/>
  <pageSetup paperSize="9" scale="41"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682F-B109-4F90-B3C0-362280F3A974}">
  <dimension ref="B2:Q57"/>
  <sheetViews>
    <sheetView zoomScale="85" zoomScaleNormal="85" workbookViewId="0">
      <pane xSplit="10" ySplit="8" topLeftCell="K30"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2647</v>
      </c>
      <c r="G2" s="4" t="s">
        <v>2</v>
      </c>
      <c r="H2" s="5"/>
      <c r="I2" s="6"/>
      <c r="J2" s="7">
        <f>SUM(H:H)</f>
        <v>183748</v>
      </c>
    </row>
    <row r="3" spans="2:17" ht="20.100000000000001" customHeight="1">
      <c r="B3" s="1" t="s">
        <v>3</v>
      </c>
      <c r="C3" s="1"/>
      <c r="D3" s="1"/>
      <c r="E3" s="13" t="s">
        <v>1294</v>
      </c>
    </row>
    <row r="4" spans="2:17" ht="20.100000000000001" customHeight="1">
      <c r="B4" s="1" t="s">
        <v>5</v>
      </c>
      <c r="C4" s="1"/>
      <c r="D4" s="1"/>
      <c r="E4" s="13">
        <v>129433</v>
      </c>
    </row>
    <row r="5" spans="2:17" ht="20.100000000000001" customHeight="1">
      <c r="B5" s="1" t="s">
        <v>6</v>
      </c>
      <c r="C5" s="1"/>
      <c r="D5" s="1"/>
      <c r="E5" s="14">
        <v>42179</v>
      </c>
    </row>
    <row r="6" spans="2:17" ht="20.100000000000001" customHeight="1">
      <c r="B6" s="1" t="s">
        <v>7</v>
      </c>
      <c r="C6" s="1"/>
      <c r="D6" s="1"/>
      <c r="E6" s="14">
        <v>42187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25" t="s">
        <v>58</v>
      </c>
      <c r="D10" s="25" t="s">
        <v>58</v>
      </c>
      <c r="E10" s="220" t="s">
        <v>2648</v>
      </c>
      <c r="F10" s="79">
        <v>1</v>
      </c>
      <c r="G10" s="150">
        <v>1150</v>
      </c>
      <c r="H10" s="23">
        <f t="shared" ref="H10:H33" si="0">F10*G10</f>
        <v>1150</v>
      </c>
      <c r="I10" s="17"/>
      <c r="J10" s="149" t="s">
        <v>395</v>
      </c>
      <c r="K10" s="16"/>
      <c r="L10" s="16"/>
      <c r="M10" s="18">
        <v>42165</v>
      </c>
      <c r="N10" s="15"/>
      <c r="O10" s="16"/>
      <c r="P10" s="18">
        <v>42172</v>
      </c>
      <c r="Q10" s="70">
        <v>42172</v>
      </c>
    </row>
    <row r="11" spans="2:17" s="8" customFormat="1" ht="19.7" customHeight="1">
      <c r="B11" s="15">
        <v>1</v>
      </c>
      <c r="C11" s="25" t="s">
        <v>2649</v>
      </c>
      <c r="D11" s="25" t="s">
        <v>58</v>
      </c>
      <c r="E11" s="220" t="s">
        <v>2650</v>
      </c>
      <c r="F11" s="79">
        <v>1</v>
      </c>
      <c r="G11" s="150">
        <v>37</v>
      </c>
      <c r="H11" s="23">
        <f t="shared" si="0"/>
        <v>37</v>
      </c>
      <c r="I11" s="17"/>
      <c r="J11" s="149" t="s">
        <v>80</v>
      </c>
      <c r="K11" s="16"/>
      <c r="L11" s="16"/>
      <c r="M11" s="18">
        <v>42165</v>
      </c>
      <c r="N11" s="15"/>
      <c r="O11" s="16"/>
      <c r="P11" s="18">
        <v>42172</v>
      </c>
      <c r="Q11" s="70">
        <v>42172</v>
      </c>
    </row>
    <row r="12" spans="2:17" s="8" customFormat="1" ht="19.7" customHeight="1">
      <c r="B12" s="15">
        <v>2</v>
      </c>
      <c r="C12" s="25" t="s">
        <v>58</v>
      </c>
      <c r="D12" s="25" t="s">
        <v>58</v>
      </c>
      <c r="E12" s="927" t="s">
        <v>141</v>
      </c>
      <c r="F12" s="79">
        <v>1</v>
      </c>
      <c r="G12" s="150">
        <v>4293</v>
      </c>
      <c r="H12" s="23">
        <f t="shared" si="0"/>
        <v>4293</v>
      </c>
      <c r="I12" s="17"/>
      <c r="J12" s="149" t="s">
        <v>2651</v>
      </c>
      <c r="K12" s="16"/>
      <c r="L12" s="16"/>
      <c r="M12" s="18">
        <v>42165</v>
      </c>
      <c r="N12" s="15"/>
      <c r="O12" s="16"/>
      <c r="P12" s="18">
        <v>42172</v>
      </c>
      <c r="Q12" s="70">
        <v>42172</v>
      </c>
    </row>
    <row r="13" spans="2:17" s="8" customFormat="1" ht="19.7" customHeight="1">
      <c r="B13" s="15">
        <v>2</v>
      </c>
      <c r="C13" s="25" t="s">
        <v>58</v>
      </c>
      <c r="D13" s="25" t="s">
        <v>58</v>
      </c>
      <c r="E13" s="927" t="s">
        <v>2652</v>
      </c>
      <c r="F13" s="79">
        <v>1</v>
      </c>
      <c r="G13" s="150">
        <v>3960</v>
      </c>
      <c r="H13" s="23">
        <f t="shared" si="0"/>
        <v>3960</v>
      </c>
      <c r="I13" s="17"/>
      <c r="J13" s="149" t="s">
        <v>2653</v>
      </c>
      <c r="K13" s="16"/>
      <c r="L13" s="16"/>
      <c r="M13" s="18">
        <v>42165</v>
      </c>
      <c r="N13" s="15"/>
      <c r="O13" s="16"/>
      <c r="P13" s="18">
        <v>42172</v>
      </c>
      <c r="Q13" s="70">
        <v>42172</v>
      </c>
    </row>
    <row r="14" spans="2:17" s="8" customFormat="1" ht="19.7" customHeight="1">
      <c r="B14" s="15">
        <v>2</v>
      </c>
      <c r="C14" s="25" t="s">
        <v>58</v>
      </c>
      <c r="D14" s="25" t="s">
        <v>58</v>
      </c>
      <c r="E14" s="220" t="s">
        <v>353</v>
      </c>
      <c r="F14" s="79">
        <v>1</v>
      </c>
      <c r="G14" s="150">
        <v>2218</v>
      </c>
      <c r="H14" s="23">
        <f t="shared" si="0"/>
        <v>2218</v>
      </c>
      <c r="I14" s="17"/>
      <c r="J14" s="149" t="s">
        <v>1131</v>
      </c>
      <c r="K14" s="16"/>
      <c r="L14" s="16"/>
      <c r="M14" s="18">
        <v>42165</v>
      </c>
      <c r="N14" s="15"/>
      <c r="O14" s="16"/>
      <c r="P14" s="18">
        <v>42172</v>
      </c>
      <c r="Q14" s="70">
        <v>42172</v>
      </c>
    </row>
    <row r="15" spans="2:17" s="8" customFormat="1" ht="19.7" customHeight="1">
      <c r="B15" s="15">
        <v>2</v>
      </c>
      <c r="C15" s="25" t="s">
        <v>58</v>
      </c>
      <c r="D15" s="25" t="s">
        <v>58</v>
      </c>
      <c r="E15" s="220" t="s">
        <v>2654</v>
      </c>
      <c r="F15" s="79">
        <v>1</v>
      </c>
      <c r="G15" s="150">
        <v>830</v>
      </c>
      <c r="H15" s="23">
        <f t="shared" si="0"/>
        <v>830</v>
      </c>
      <c r="I15" s="17"/>
      <c r="J15" s="149" t="s">
        <v>517</v>
      </c>
      <c r="K15" s="16"/>
      <c r="L15" s="16"/>
      <c r="M15" s="18">
        <v>42165</v>
      </c>
      <c r="N15" s="15"/>
      <c r="O15" s="16"/>
      <c r="P15" s="18">
        <v>42172</v>
      </c>
      <c r="Q15" s="70">
        <v>42172</v>
      </c>
    </row>
    <row r="16" spans="2:17" s="8" customFormat="1" ht="19.7" customHeight="1">
      <c r="B16" s="15">
        <v>2</v>
      </c>
      <c r="C16" s="25" t="s">
        <v>58</v>
      </c>
      <c r="D16" s="25" t="s">
        <v>58</v>
      </c>
      <c r="E16" s="220" t="s">
        <v>518</v>
      </c>
      <c r="F16" s="79">
        <v>1</v>
      </c>
      <c r="G16" s="150">
        <v>1080</v>
      </c>
      <c r="H16" s="23">
        <f t="shared" si="0"/>
        <v>1080</v>
      </c>
      <c r="I16" s="17"/>
      <c r="J16" s="149" t="s">
        <v>2655</v>
      </c>
      <c r="K16" s="16"/>
      <c r="L16" s="16"/>
      <c r="M16" s="18">
        <v>42165</v>
      </c>
      <c r="N16" s="15"/>
      <c r="O16" s="16"/>
      <c r="P16" s="18">
        <v>42172</v>
      </c>
      <c r="Q16" s="70">
        <v>42172</v>
      </c>
    </row>
    <row r="17" spans="2:17" s="8" customFormat="1" ht="19.7" customHeight="1">
      <c r="B17" s="15">
        <v>2</v>
      </c>
      <c r="C17" s="25" t="s">
        <v>357</v>
      </c>
      <c r="D17" s="25" t="s">
        <v>58</v>
      </c>
      <c r="E17" s="220" t="s">
        <v>358</v>
      </c>
      <c r="F17" s="79">
        <v>2</v>
      </c>
      <c r="G17" s="150">
        <v>50</v>
      </c>
      <c r="H17" s="23">
        <f t="shared" si="0"/>
        <v>100</v>
      </c>
      <c r="I17" s="17"/>
      <c r="J17" s="149" t="s">
        <v>359</v>
      </c>
      <c r="K17" s="16"/>
      <c r="L17" s="16"/>
      <c r="M17" s="18">
        <v>42165</v>
      </c>
      <c r="N17" s="15"/>
      <c r="O17" s="16"/>
      <c r="P17" s="18">
        <v>42172</v>
      </c>
      <c r="Q17" s="70">
        <v>42172</v>
      </c>
    </row>
    <row r="18" spans="2:17" s="8" customFormat="1" ht="19.7" customHeight="1">
      <c r="B18" s="15">
        <v>1</v>
      </c>
      <c r="C18" s="25" t="s">
        <v>58</v>
      </c>
      <c r="D18" s="25" t="s">
        <v>58</v>
      </c>
      <c r="E18" s="78" t="s">
        <v>126</v>
      </c>
      <c r="F18" s="79">
        <v>1</v>
      </c>
      <c r="G18" s="150">
        <v>780</v>
      </c>
      <c r="H18" s="23">
        <f t="shared" si="0"/>
        <v>780</v>
      </c>
      <c r="I18" s="17"/>
      <c r="J18" s="26" t="s">
        <v>72</v>
      </c>
      <c r="K18" s="16"/>
      <c r="L18" s="16"/>
      <c r="M18" s="18">
        <v>42165</v>
      </c>
      <c r="N18" s="15"/>
      <c r="O18" s="16"/>
      <c r="P18" s="18">
        <v>42172</v>
      </c>
      <c r="Q18" s="70">
        <v>42172</v>
      </c>
    </row>
    <row r="19" spans="2:17" s="8" customFormat="1" ht="19.7" customHeight="1">
      <c r="B19" s="15">
        <v>1</v>
      </c>
      <c r="C19" s="25" t="s">
        <v>58</v>
      </c>
      <c r="D19" s="25" t="s">
        <v>58</v>
      </c>
      <c r="E19" s="78" t="s">
        <v>620</v>
      </c>
      <c r="F19" s="79">
        <v>1</v>
      </c>
      <c r="G19" s="150">
        <v>3380</v>
      </c>
      <c r="H19" s="23">
        <f t="shared" si="0"/>
        <v>3380</v>
      </c>
      <c r="I19" s="17"/>
      <c r="J19" s="26" t="s">
        <v>621</v>
      </c>
      <c r="K19" s="16"/>
      <c r="L19" s="16"/>
      <c r="M19" s="18">
        <v>42165</v>
      </c>
      <c r="N19" s="15"/>
      <c r="O19" s="16"/>
      <c r="P19" s="18">
        <v>42172</v>
      </c>
      <c r="Q19" s="70">
        <v>42172</v>
      </c>
    </row>
    <row r="20" spans="2:17" s="8" customFormat="1" ht="19.7" customHeight="1">
      <c r="B20" s="15">
        <v>1</v>
      </c>
      <c r="C20" s="25" t="s">
        <v>58</v>
      </c>
      <c r="D20" s="25" t="s">
        <v>58</v>
      </c>
      <c r="E20" s="78" t="s">
        <v>129</v>
      </c>
      <c r="F20" s="79">
        <v>1</v>
      </c>
      <c r="G20" s="150">
        <v>940</v>
      </c>
      <c r="H20" s="23">
        <f t="shared" si="0"/>
        <v>940</v>
      </c>
      <c r="I20" s="17"/>
      <c r="J20" s="149" t="s">
        <v>625</v>
      </c>
      <c r="K20" s="16"/>
      <c r="L20" s="16"/>
      <c r="M20" s="18">
        <v>42165</v>
      </c>
      <c r="N20" s="15"/>
      <c r="O20" s="16"/>
      <c r="P20" s="18">
        <v>42172</v>
      </c>
      <c r="Q20" s="70">
        <v>42172</v>
      </c>
    </row>
    <row r="21" spans="2:17" s="8" customFormat="1" ht="19.7" customHeight="1">
      <c r="B21" s="15">
        <v>1</v>
      </c>
      <c r="C21" s="25" t="s">
        <v>58</v>
      </c>
      <c r="D21" s="25" t="s">
        <v>58</v>
      </c>
      <c r="E21" s="220" t="s">
        <v>2656</v>
      </c>
      <c r="F21" s="79">
        <v>1</v>
      </c>
      <c r="G21" s="150">
        <v>4940</v>
      </c>
      <c r="H21" s="23">
        <f t="shared" si="0"/>
        <v>4940</v>
      </c>
      <c r="I21" s="17"/>
      <c r="J21" s="149" t="s">
        <v>616</v>
      </c>
      <c r="K21" s="16"/>
      <c r="L21" s="16"/>
      <c r="M21" s="18">
        <v>42165</v>
      </c>
      <c r="N21" s="15"/>
      <c r="O21" s="16"/>
      <c r="P21" s="18">
        <v>42172</v>
      </c>
      <c r="Q21" s="70">
        <v>42172</v>
      </c>
    </row>
    <row r="22" spans="2:17" s="8" customFormat="1" ht="19.7" customHeight="1">
      <c r="B22" s="15">
        <v>2</v>
      </c>
      <c r="C22" s="25" t="s">
        <v>58</v>
      </c>
      <c r="D22" s="25" t="s">
        <v>58</v>
      </c>
      <c r="E22" s="220" t="s">
        <v>519</v>
      </c>
      <c r="F22" s="79">
        <v>1</v>
      </c>
      <c r="G22" s="150">
        <v>6840</v>
      </c>
      <c r="H22" s="23">
        <f t="shared" si="0"/>
        <v>6840</v>
      </c>
      <c r="I22" s="17"/>
      <c r="J22" s="149" t="s">
        <v>1735</v>
      </c>
      <c r="K22" s="16"/>
      <c r="L22" s="16"/>
      <c r="M22" s="18">
        <v>42165</v>
      </c>
      <c r="N22" s="15"/>
      <c r="O22" s="16"/>
      <c r="P22" s="18">
        <v>42172</v>
      </c>
      <c r="Q22" s="70">
        <v>42172</v>
      </c>
    </row>
    <row r="23" spans="2:17" s="8" customFormat="1" ht="19.7" customHeight="1">
      <c r="B23" s="15">
        <v>1</v>
      </c>
      <c r="C23" s="25" t="s">
        <v>58</v>
      </c>
      <c r="D23" s="25" t="s">
        <v>58</v>
      </c>
      <c r="E23" s="220" t="s">
        <v>89</v>
      </c>
      <c r="F23" s="79">
        <v>1</v>
      </c>
      <c r="G23" s="150">
        <v>230</v>
      </c>
      <c r="H23" s="23">
        <f t="shared" si="0"/>
        <v>230</v>
      </c>
      <c r="I23" s="17"/>
      <c r="J23" s="149" t="s">
        <v>2657</v>
      </c>
      <c r="K23" s="16"/>
      <c r="L23" s="16"/>
      <c r="M23" s="18">
        <v>42165</v>
      </c>
      <c r="N23" s="15"/>
      <c r="O23" s="16"/>
      <c r="P23" s="18">
        <v>42172</v>
      </c>
      <c r="Q23" s="70">
        <v>42172</v>
      </c>
    </row>
    <row r="24" spans="2:17" s="8" customFormat="1" ht="19.7" customHeight="1">
      <c r="B24" s="15">
        <v>1</v>
      </c>
      <c r="C24" s="25" t="s">
        <v>58</v>
      </c>
      <c r="D24" s="25" t="s">
        <v>58</v>
      </c>
      <c r="E24" s="220" t="s">
        <v>2658</v>
      </c>
      <c r="F24" s="79">
        <v>2</v>
      </c>
      <c r="G24" s="150">
        <v>540</v>
      </c>
      <c r="H24" s="23">
        <f t="shared" si="0"/>
        <v>1080</v>
      </c>
      <c r="I24" s="17"/>
      <c r="J24" s="149" t="s">
        <v>968</v>
      </c>
      <c r="K24" s="16"/>
      <c r="L24" s="16"/>
      <c r="M24" s="18">
        <v>42165</v>
      </c>
      <c r="N24" s="15"/>
      <c r="O24" s="16"/>
      <c r="P24" s="18">
        <v>42172</v>
      </c>
      <c r="Q24" s="70">
        <v>42172</v>
      </c>
    </row>
    <row r="25" spans="2:17" s="8" customFormat="1" ht="19.7" customHeight="1">
      <c r="B25" s="15">
        <v>1</v>
      </c>
      <c r="C25" s="25" t="s">
        <v>58</v>
      </c>
      <c r="D25" s="25" t="s">
        <v>58</v>
      </c>
      <c r="E25" s="220" t="s">
        <v>2659</v>
      </c>
      <c r="F25" s="79">
        <v>1</v>
      </c>
      <c r="G25" s="150">
        <v>260</v>
      </c>
      <c r="H25" s="23">
        <f t="shared" si="0"/>
        <v>260</v>
      </c>
      <c r="I25" s="17"/>
      <c r="J25" s="149" t="s">
        <v>968</v>
      </c>
      <c r="K25" s="16"/>
      <c r="L25" s="16"/>
      <c r="M25" s="18">
        <v>42165</v>
      </c>
      <c r="N25" s="15"/>
      <c r="O25" s="16"/>
      <c r="P25" s="18">
        <v>42172</v>
      </c>
      <c r="Q25" s="70">
        <v>42172</v>
      </c>
    </row>
    <row r="26" spans="2:17" s="8" customFormat="1" ht="19.7" customHeight="1">
      <c r="B26" s="15">
        <v>1</v>
      </c>
      <c r="C26" s="25" t="s">
        <v>58</v>
      </c>
      <c r="D26" s="25" t="s">
        <v>58</v>
      </c>
      <c r="E26" s="220" t="s">
        <v>2660</v>
      </c>
      <c r="F26" s="79">
        <v>1</v>
      </c>
      <c r="G26" s="150">
        <v>430</v>
      </c>
      <c r="H26" s="23">
        <f t="shared" si="0"/>
        <v>430</v>
      </c>
      <c r="I26" s="17"/>
      <c r="J26" s="149" t="s">
        <v>968</v>
      </c>
      <c r="K26" s="16"/>
      <c r="L26" s="16"/>
      <c r="M26" s="18">
        <v>42165</v>
      </c>
      <c r="N26" s="15"/>
      <c r="O26" s="16"/>
      <c r="P26" s="18">
        <v>42172</v>
      </c>
      <c r="Q26" s="70">
        <v>42172</v>
      </c>
    </row>
    <row r="27" spans="2:17" s="8" customFormat="1" ht="19.7" customHeight="1">
      <c r="B27" s="15">
        <v>1</v>
      </c>
      <c r="C27" s="25" t="s">
        <v>58</v>
      </c>
      <c r="D27" s="25" t="s">
        <v>58</v>
      </c>
      <c r="E27" s="220" t="s">
        <v>971</v>
      </c>
      <c r="F27" s="79">
        <v>4</v>
      </c>
      <c r="G27" s="150">
        <v>160</v>
      </c>
      <c r="H27" s="23">
        <f t="shared" si="0"/>
        <v>640</v>
      </c>
      <c r="I27" s="17"/>
      <c r="J27" s="149" t="s">
        <v>2661</v>
      </c>
      <c r="K27" s="16"/>
      <c r="L27" s="16"/>
      <c r="M27" s="18">
        <v>42165</v>
      </c>
      <c r="N27" s="15"/>
      <c r="O27" s="16"/>
      <c r="P27" s="18">
        <v>42172</v>
      </c>
      <c r="Q27" s="70">
        <v>42172</v>
      </c>
    </row>
    <row r="28" spans="2:17" s="8" customFormat="1" ht="19.7" customHeight="1">
      <c r="B28" s="15">
        <v>1</v>
      </c>
      <c r="C28" s="25" t="s">
        <v>58</v>
      </c>
      <c r="D28" s="25" t="s">
        <v>58</v>
      </c>
      <c r="E28" s="220" t="s">
        <v>2662</v>
      </c>
      <c r="F28" s="79">
        <v>4</v>
      </c>
      <c r="G28" s="150">
        <v>250</v>
      </c>
      <c r="H28" s="23">
        <f t="shared" si="0"/>
        <v>1000</v>
      </c>
      <c r="I28" s="17"/>
      <c r="J28" s="149" t="s">
        <v>2663</v>
      </c>
      <c r="K28" s="16"/>
      <c r="L28" s="16"/>
      <c r="M28" s="18">
        <v>42165</v>
      </c>
      <c r="N28" s="15"/>
      <c r="O28" s="16"/>
      <c r="P28" s="18">
        <v>42172</v>
      </c>
      <c r="Q28" s="70">
        <v>42172</v>
      </c>
    </row>
    <row r="29" spans="2:17" s="8" customFormat="1" ht="19.7" customHeight="1">
      <c r="B29" s="15">
        <v>1</v>
      </c>
      <c r="C29" s="25" t="s">
        <v>58</v>
      </c>
      <c r="D29" s="25" t="s">
        <v>58</v>
      </c>
      <c r="E29" s="220" t="s">
        <v>2664</v>
      </c>
      <c r="F29" s="79">
        <v>2</v>
      </c>
      <c r="G29" s="150">
        <v>355</v>
      </c>
      <c r="H29" s="23">
        <f t="shared" si="0"/>
        <v>710</v>
      </c>
      <c r="I29" s="17"/>
      <c r="J29" s="149" t="s">
        <v>1593</v>
      </c>
      <c r="K29" s="16"/>
      <c r="L29" s="16"/>
      <c r="M29" s="18">
        <v>42165</v>
      </c>
      <c r="N29" s="15"/>
      <c r="O29" s="16"/>
      <c r="P29" s="18">
        <v>42172</v>
      </c>
      <c r="Q29" s="70">
        <v>42172</v>
      </c>
    </row>
    <row r="30" spans="2:17" s="8" customFormat="1" ht="19.7" customHeight="1">
      <c r="B30" s="15">
        <v>1</v>
      </c>
      <c r="C30" s="25" t="s">
        <v>58</v>
      </c>
      <c r="D30" s="25" t="s">
        <v>58</v>
      </c>
      <c r="E30" s="220" t="s">
        <v>2665</v>
      </c>
      <c r="F30" s="79">
        <v>2</v>
      </c>
      <c r="G30" s="150">
        <v>4320</v>
      </c>
      <c r="H30" s="23">
        <f t="shared" si="0"/>
        <v>8640</v>
      </c>
      <c r="I30" s="17"/>
      <c r="J30" s="149" t="s">
        <v>2666</v>
      </c>
      <c r="K30" s="16"/>
      <c r="L30" s="16"/>
      <c r="M30" s="18">
        <v>42165</v>
      </c>
      <c r="N30" s="15"/>
      <c r="O30" s="16"/>
      <c r="P30" s="18">
        <v>42172</v>
      </c>
      <c r="Q30" s="70">
        <v>42172</v>
      </c>
    </row>
    <row r="31" spans="2:17" s="8" customFormat="1" ht="19.7" customHeight="1">
      <c r="B31" s="15">
        <v>1</v>
      </c>
      <c r="C31" s="25" t="s">
        <v>58</v>
      </c>
      <c r="D31" s="25" t="s">
        <v>58</v>
      </c>
      <c r="E31" s="220" t="s">
        <v>2667</v>
      </c>
      <c r="F31" s="79">
        <v>2</v>
      </c>
      <c r="G31" s="150">
        <v>12060</v>
      </c>
      <c r="H31" s="23">
        <f t="shared" si="0"/>
        <v>24120</v>
      </c>
      <c r="I31" s="17"/>
      <c r="J31" s="149" t="s">
        <v>720</v>
      </c>
      <c r="K31" s="16"/>
      <c r="L31" s="16"/>
      <c r="M31" s="18">
        <v>42165</v>
      </c>
      <c r="N31" s="15"/>
      <c r="O31" s="16"/>
      <c r="P31" s="18">
        <v>42172</v>
      </c>
      <c r="Q31" s="70">
        <v>42172</v>
      </c>
    </row>
    <row r="32" spans="2:17" s="8" customFormat="1" ht="19.7" customHeight="1">
      <c r="B32" s="15">
        <v>1</v>
      </c>
      <c r="C32" s="25" t="s">
        <v>58</v>
      </c>
      <c r="D32" s="25" t="s">
        <v>58</v>
      </c>
      <c r="E32" s="220" t="s">
        <v>2668</v>
      </c>
      <c r="F32" s="79">
        <v>4</v>
      </c>
      <c r="G32" s="150">
        <v>920</v>
      </c>
      <c r="H32" s="23">
        <f t="shared" si="0"/>
        <v>3680</v>
      </c>
      <c r="I32" s="17"/>
      <c r="J32" s="149" t="s">
        <v>1547</v>
      </c>
      <c r="K32" s="16"/>
      <c r="L32" s="16"/>
      <c r="M32" s="18">
        <v>42165</v>
      </c>
      <c r="N32" s="15"/>
      <c r="O32" s="16"/>
      <c r="P32" s="18">
        <v>42172</v>
      </c>
      <c r="Q32" s="70">
        <v>42172</v>
      </c>
    </row>
    <row r="33" spans="2:17" s="8" customFormat="1" ht="19.7" customHeight="1">
      <c r="B33" s="15">
        <v>1</v>
      </c>
      <c r="C33" s="25" t="s">
        <v>58</v>
      </c>
      <c r="D33" s="25" t="s">
        <v>58</v>
      </c>
      <c r="E33" s="220" t="s">
        <v>2669</v>
      </c>
      <c r="F33" s="79">
        <v>1</v>
      </c>
      <c r="G33" s="150">
        <v>2720</v>
      </c>
      <c r="H33" s="23">
        <f t="shared" si="0"/>
        <v>2720</v>
      </c>
      <c r="I33" s="17"/>
      <c r="J33" s="149" t="s">
        <v>2670</v>
      </c>
      <c r="K33" s="16"/>
      <c r="L33" s="16"/>
      <c r="M33" s="18">
        <v>42165</v>
      </c>
      <c r="N33" s="15"/>
      <c r="O33" s="16"/>
      <c r="P33" s="18">
        <v>42172</v>
      </c>
      <c r="Q33" s="70">
        <v>42172</v>
      </c>
    </row>
    <row r="34" spans="2:17" s="8" customFormat="1" ht="19.7" customHeight="1">
      <c r="B34" s="15">
        <v>1</v>
      </c>
      <c r="C34" s="25" t="s">
        <v>58</v>
      </c>
      <c r="D34" s="25" t="s">
        <v>58</v>
      </c>
      <c r="E34" s="220" t="s">
        <v>2671</v>
      </c>
      <c r="F34" s="79">
        <v>1</v>
      </c>
      <c r="G34" s="150">
        <v>1020</v>
      </c>
      <c r="H34" s="23">
        <f>F34*G34</f>
        <v>1020</v>
      </c>
      <c r="I34" s="17"/>
      <c r="J34" s="149" t="s">
        <v>335</v>
      </c>
      <c r="K34" s="16"/>
      <c r="L34" s="16"/>
      <c r="M34" s="18">
        <v>42165</v>
      </c>
      <c r="N34" s="15"/>
      <c r="O34" s="16"/>
      <c r="P34" s="18">
        <v>42172</v>
      </c>
      <c r="Q34" s="70">
        <v>42172</v>
      </c>
    </row>
    <row r="35" spans="2:17" s="8" customFormat="1" ht="19.7" customHeight="1">
      <c r="B35" s="15">
        <v>1</v>
      </c>
      <c r="C35" s="25" t="s">
        <v>58</v>
      </c>
      <c r="D35" s="25" t="s">
        <v>58</v>
      </c>
      <c r="E35" s="220" t="s">
        <v>2672</v>
      </c>
      <c r="F35" s="79">
        <v>2</v>
      </c>
      <c r="G35" s="150">
        <v>1410</v>
      </c>
      <c r="H35" s="23">
        <f t="shared" ref="H35:H42" si="1">F35*G35</f>
        <v>2820</v>
      </c>
      <c r="I35" s="17"/>
      <c r="J35" s="149" t="s">
        <v>2673</v>
      </c>
      <c r="K35" s="16"/>
      <c r="L35" s="16"/>
      <c r="M35" s="18">
        <v>42165</v>
      </c>
      <c r="N35" s="15"/>
      <c r="O35" s="16"/>
      <c r="P35" s="18">
        <v>42172</v>
      </c>
      <c r="Q35" s="70">
        <v>42172</v>
      </c>
    </row>
    <row r="36" spans="2:17" s="8" customFormat="1" ht="19.7" customHeight="1">
      <c r="B36" s="15">
        <v>1</v>
      </c>
      <c r="C36" s="25" t="s">
        <v>58</v>
      </c>
      <c r="D36" s="25" t="s">
        <v>58</v>
      </c>
      <c r="E36" s="220" t="s">
        <v>2674</v>
      </c>
      <c r="F36" s="79">
        <v>8</v>
      </c>
      <c r="G36" s="150">
        <v>540</v>
      </c>
      <c r="H36" s="23">
        <f t="shared" si="1"/>
        <v>4320</v>
      </c>
      <c r="I36" s="17"/>
      <c r="J36" s="149" t="s">
        <v>861</v>
      </c>
      <c r="K36" s="16"/>
      <c r="L36" s="16"/>
      <c r="M36" s="18">
        <v>42165</v>
      </c>
      <c r="N36" s="15"/>
      <c r="O36" s="16"/>
      <c r="P36" s="18">
        <v>42172</v>
      </c>
      <c r="Q36" s="70">
        <v>42172</v>
      </c>
    </row>
    <row r="37" spans="2:17" s="8" customFormat="1" ht="19.7" customHeight="1">
      <c r="B37" s="15">
        <v>1</v>
      </c>
      <c r="C37" s="25" t="s">
        <v>58</v>
      </c>
      <c r="D37" s="25" t="s">
        <v>58</v>
      </c>
      <c r="E37" s="220" t="s">
        <v>2675</v>
      </c>
      <c r="F37" s="79">
        <v>1</v>
      </c>
      <c r="G37" s="150">
        <v>200</v>
      </c>
      <c r="H37" s="23">
        <f t="shared" si="1"/>
        <v>200</v>
      </c>
      <c r="I37" s="17"/>
      <c r="J37" s="149" t="s">
        <v>2676</v>
      </c>
      <c r="K37" s="16"/>
      <c r="L37" s="16"/>
      <c r="M37" s="18">
        <v>42165</v>
      </c>
      <c r="N37" s="15"/>
      <c r="O37" s="16"/>
      <c r="P37" s="18">
        <v>42172</v>
      </c>
      <c r="Q37" s="70">
        <v>42172</v>
      </c>
    </row>
    <row r="38" spans="2:17" s="8" customFormat="1" ht="19.7" customHeight="1">
      <c r="B38" s="15">
        <v>1</v>
      </c>
      <c r="C38" s="25" t="s">
        <v>58</v>
      </c>
      <c r="D38" s="25" t="s">
        <v>58</v>
      </c>
      <c r="E38" s="220" t="s">
        <v>2677</v>
      </c>
      <c r="F38" s="79">
        <v>1</v>
      </c>
      <c r="G38" s="150">
        <v>200</v>
      </c>
      <c r="H38" s="23">
        <f t="shared" si="1"/>
        <v>200</v>
      </c>
      <c r="I38" s="17"/>
      <c r="J38" s="149" t="s">
        <v>2676</v>
      </c>
      <c r="K38" s="16"/>
      <c r="L38" s="16"/>
      <c r="M38" s="18">
        <v>42165</v>
      </c>
      <c r="N38" s="15"/>
      <c r="O38" s="16"/>
      <c r="P38" s="18">
        <v>42172</v>
      </c>
      <c r="Q38" s="70">
        <v>42172</v>
      </c>
    </row>
    <row r="39" spans="2:17" s="8" customFormat="1" ht="19.7" customHeight="1">
      <c r="B39" s="15">
        <v>1</v>
      </c>
      <c r="C39" s="25" t="s">
        <v>58</v>
      </c>
      <c r="D39" s="25" t="s">
        <v>58</v>
      </c>
      <c r="E39" s="220" t="s">
        <v>2678</v>
      </c>
      <c r="F39" s="79">
        <v>1</v>
      </c>
      <c r="G39" s="150">
        <v>250</v>
      </c>
      <c r="H39" s="23">
        <f t="shared" si="1"/>
        <v>250</v>
      </c>
      <c r="I39" s="17"/>
      <c r="J39" s="149" t="s">
        <v>2679</v>
      </c>
      <c r="K39" s="16"/>
      <c r="L39" s="16"/>
      <c r="M39" s="18">
        <v>42165</v>
      </c>
      <c r="N39" s="15"/>
      <c r="O39" s="16"/>
      <c r="P39" s="18">
        <v>42172</v>
      </c>
      <c r="Q39" s="70">
        <v>42172</v>
      </c>
    </row>
    <row r="40" spans="2:17" s="8" customFormat="1" ht="19.7" customHeight="1">
      <c r="B40" s="15">
        <v>1</v>
      </c>
      <c r="C40" s="15" t="s">
        <v>58</v>
      </c>
      <c r="D40" s="15" t="s">
        <v>58</v>
      </c>
      <c r="E40" s="73" t="s">
        <v>2680</v>
      </c>
      <c r="F40" s="16">
        <v>10</v>
      </c>
      <c r="G40" s="74">
        <v>33</v>
      </c>
      <c r="H40" s="23">
        <f t="shared" si="1"/>
        <v>330</v>
      </c>
      <c r="I40" s="17"/>
      <c r="J40" s="26" t="s">
        <v>2681</v>
      </c>
      <c r="K40" s="16"/>
      <c r="L40" s="16"/>
      <c r="M40" s="18">
        <v>42165</v>
      </c>
      <c r="N40" s="15"/>
      <c r="O40" s="16"/>
      <c r="P40" s="18">
        <v>42172</v>
      </c>
      <c r="Q40" s="70">
        <v>42172</v>
      </c>
    </row>
    <row r="41" spans="2:17" s="8" customFormat="1" ht="19.7" customHeight="1">
      <c r="B41" s="15">
        <v>1</v>
      </c>
      <c r="C41" s="15" t="s">
        <v>58</v>
      </c>
      <c r="D41" s="15" t="s">
        <v>58</v>
      </c>
      <c r="E41" s="73" t="s">
        <v>1402</v>
      </c>
      <c r="F41" s="16">
        <v>10</v>
      </c>
      <c r="G41" s="74">
        <v>49</v>
      </c>
      <c r="H41" s="23">
        <f>F41*G41</f>
        <v>490</v>
      </c>
      <c r="I41" s="17"/>
      <c r="J41" s="26" t="s">
        <v>1559</v>
      </c>
      <c r="K41" s="16"/>
      <c r="L41" s="16"/>
      <c r="M41" s="18">
        <v>42165</v>
      </c>
      <c r="N41" s="15"/>
      <c r="O41" s="16"/>
      <c r="P41" s="18">
        <v>42172</v>
      </c>
      <c r="Q41" s="70">
        <v>42172</v>
      </c>
    </row>
    <row r="42" spans="2:17" s="8" customFormat="1" ht="19.7" customHeight="1">
      <c r="B42" s="15">
        <v>1</v>
      </c>
      <c r="C42" s="15" t="s">
        <v>58</v>
      </c>
      <c r="D42" s="15" t="s">
        <v>58</v>
      </c>
      <c r="E42" s="73" t="s">
        <v>1557</v>
      </c>
      <c r="F42" s="16">
        <v>10</v>
      </c>
      <c r="G42" s="74">
        <v>25</v>
      </c>
      <c r="H42" s="23">
        <f t="shared" si="1"/>
        <v>250</v>
      </c>
      <c r="I42" s="17"/>
      <c r="J42" s="26" t="s">
        <v>283</v>
      </c>
      <c r="K42" s="16"/>
      <c r="L42" s="16"/>
      <c r="M42" s="18">
        <v>42165</v>
      </c>
      <c r="N42" s="15"/>
      <c r="O42" s="16"/>
      <c r="P42" s="18">
        <v>42172</v>
      </c>
      <c r="Q42" s="70">
        <v>42172</v>
      </c>
    </row>
    <row r="43" spans="2:17" s="8" customFormat="1" ht="19.7" customHeight="1">
      <c r="B43" s="15"/>
      <c r="C43" s="15"/>
      <c r="D43" s="15"/>
      <c r="E43" s="73"/>
      <c r="F43" s="26"/>
      <c r="G43" s="74"/>
      <c r="H43" s="23">
        <f>F43*G43</f>
        <v>0</v>
      </c>
      <c r="I43" s="17"/>
      <c r="J43" s="26"/>
      <c r="K43" s="16"/>
      <c r="L43" s="16"/>
      <c r="M43" s="18"/>
      <c r="N43" s="15"/>
      <c r="O43" s="16"/>
      <c r="P43" s="18"/>
      <c r="Q43" s="70"/>
    </row>
    <row r="44" spans="2:17" s="8" customFormat="1" ht="19.7" customHeight="1">
      <c r="B44" s="15">
        <v>1</v>
      </c>
      <c r="C44" s="25" t="s">
        <v>183</v>
      </c>
      <c r="D44" s="15" t="s">
        <v>184</v>
      </c>
      <c r="E44" s="78" t="s">
        <v>622</v>
      </c>
      <c r="F44" s="79">
        <v>1</v>
      </c>
      <c r="G44" s="150">
        <v>1710</v>
      </c>
      <c r="H44" s="23">
        <f>F44*G44</f>
        <v>1710</v>
      </c>
      <c r="I44" s="17"/>
      <c r="J44" s="149" t="s">
        <v>623</v>
      </c>
      <c r="K44" s="16"/>
      <c r="L44" s="16"/>
      <c r="M44" s="18">
        <v>42165</v>
      </c>
      <c r="N44" s="15"/>
      <c r="O44" s="16"/>
      <c r="P44" s="18"/>
      <c r="Q44" s="70">
        <v>42172</v>
      </c>
    </row>
    <row r="45" spans="2:17" s="8" customFormat="1" ht="19.7" customHeight="1">
      <c r="B45" s="15"/>
      <c r="C45" s="15"/>
      <c r="D45" s="15"/>
      <c r="E45" s="73"/>
      <c r="F45" s="26"/>
      <c r="G45" s="74"/>
      <c r="H45" s="23">
        <f>F45*G45</f>
        <v>0</v>
      </c>
      <c r="I45" s="17"/>
      <c r="J45" s="26"/>
      <c r="K45" s="16"/>
      <c r="L45" s="16"/>
      <c r="M45" s="18"/>
      <c r="N45" s="15"/>
      <c r="O45" s="16"/>
      <c r="P45" s="18"/>
      <c r="Q45" s="70"/>
    </row>
    <row r="46" spans="2:17" s="8" customFormat="1" ht="19.7" customHeight="1">
      <c r="B46" s="15">
        <v>1</v>
      </c>
      <c r="C46" s="15" t="s">
        <v>165</v>
      </c>
      <c r="D46" s="15" t="s">
        <v>165</v>
      </c>
      <c r="E46" s="149" t="s">
        <v>618</v>
      </c>
      <c r="F46" s="79">
        <v>1</v>
      </c>
      <c r="G46" s="74">
        <v>4200</v>
      </c>
      <c r="H46" s="23">
        <f>F46*G46</f>
        <v>4200</v>
      </c>
      <c r="I46" s="17"/>
      <c r="J46" s="149" t="s">
        <v>2682</v>
      </c>
      <c r="K46" s="16"/>
      <c r="L46" s="16"/>
      <c r="M46" s="18">
        <v>42165</v>
      </c>
      <c r="N46" s="15"/>
      <c r="O46" s="16"/>
      <c r="P46" s="18"/>
      <c r="Q46" s="70">
        <v>42179</v>
      </c>
    </row>
    <row r="47" spans="2:17" s="8" customFormat="1" ht="19.7" customHeight="1">
      <c r="B47" s="15">
        <v>1</v>
      </c>
      <c r="C47" s="15" t="s">
        <v>165</v>
      </c>
      <c r="D47" s="15" t="s">
        <v>165</v>
      </c>
      <c r="E47" s="149" t="s">
        <v>2683</v>
      </c>
      <c r="F47" s="79">
        <v>1</v>
      </c>
      <c r="G47" s="74">
        <v>18200</v>
      </c>
      <c r="H47" s="23">
        <f t="shared" ref="H47:H57" si="2">F47*G47</f>
        <v>18200</v>
      </c>
      <c r="I47" s="17"/>
      <c r="J47" s="149" t="s">
        <v>608</v>
      </c>
      <c r="K47" s="16"/>
      <c r="L47" s="16"/>
      <c r="M47" s="18">
        <v>42165</v>
      </c>
      <c r="N47" s="15"/>
      <c r="O47" s="16"/>
      <c r="P47" s="18"/>
      <c r="Q47" s="70">
        <v>42179</v>
      </c>
    </row>
    <row r="48" spans="2:17" s="8" customFormat="1" ht="19.7" customHeight="1">
      <c r="B48" s="15">
        <v>1</v>
      </c>
      <c r="C48" s="15" t="s">
        <v>165</v>
      </c>
      <c r="D48" s="15" t="s">
        <v>165</v>
      </c>
      <c r="E48" s="149" t="s">
        <v>2684</v>
      </c>
      <c r="F48" s="79">
        <v>1</v>
      </c>
      <c r="G48" s="74">
        <v>22500</v>
      </c>
      <c r="H48" s="23">
        <f t="shared" si="2"/>
        <v>22500</v>
      </c>
      <c r="I48" s="17"/>
      <c r="J48" s="149" t="s">
        <v>2685</v>
      </c>
      <c r="K48" s="16"/>
      <c r="L48" s="16"/>
      <c r="M48" s="18">
        <v>42165</v>
      </c>
      <c r="N48" s="15"/>
      <c r="O48" s="16"/>
      <c r="P48" s="18"/>
      <c r="Q48" s="70">
        <v>42179</v>
      </c>
    </row>
    <row r="49" spans="2:17" s="8" customFormat="1" ht="19.7" customHeight="1">
      <c r="B49" s="15">
        <v>1</v>
      </c>
      <c r="C49" s="15" t="s">
        <v>165</v>
      </c>
      <c r="D49" s="15" t="s">
        <v>165</v>
      </c>
      <c r="E49" s="149" t="s">
        <v>2686</v>
      </c>
      <c r="F49" s="79">
        <v>1</v>
      </c>
      <c r="G49" s="74">
        <v>13000</v>
      </c>
      <c r="H49" s="23">
        <f t="shared" si="2"/>
        <v>13000</v>
      </c>
      <c r="I49" s="17"/>
      <c r="J49" s="149" t="s">
        <v>2687</v>
      </c>
      <c r="K49" s="16"/>
      <c r="L49" s="16"/>
      <c r="M49" s="18">
        <v>42165</v>
      </c>
      <c r="N49" s="15"/>
      <c r="O49" s="16"/>
      <c r="P49" s="18"/>
      <c r="Q49" s="70">
        <v>42179</v>
      </c>
    </row>
    <row r="50" spans="2:17" s="8" customFormat="1" ht="19.7" customHeight="1">
      <c r="B50" s="15">
        <v>1</v>
      </c>
      <c r="C50" s="15" t="s">
        <v>165</v>
      </c>
      <c r="D50" s="15" t="s">
        <v>165</v>
      </c>
      <c r="E50" s="149" t="s">
        <v>2688</v>
      </c>
      <c r="F50" s="79">
        <v>1</v>
      </c>
      <c r="G50" s="74">
        <v>8800</v>
      </c>
      <c r="H50" s="23">
        <f t="shared" si="2"/>
        <v>8800</v>
      </c>
      <c r="I50" s="17"/>
      <c r="J50" s="149" t="s">
        <v>2689</v>
      </c>
      <c r="K50" s="16"/>
      <c r="L50" s="16"/>
      <c r="M50" s="18">
        <v>42165</v>
      </c>
      <c r="N50" s="15"/>
      <c r="O50" s="16"/>
      <c r="P50" s="18"/>
      <c r="Q50" s="70">
        <v>42179</v>
      </c>
    </row>
    <row r="51" spans="2:17" s="8" customFormat="1" ht="19.7" customHeight="1">
      <c r="B51" s="15">
        <v>1</v>
      </c>
      <c r="C51" s="15" t="s">
        <v>165</v>
      </c>
      <c r="D51" s="15" t="s">
        <v>165</v>
      </c>
      <c r="E51" s="149" t="s">
        <v>2690</v>
      </c>
      <c r="F51" s="79">
        <v>1</v>
      </c>
      <c r="G51" s="74">
        <v>8800</v>
      </c>
      <c r="H51" s="23">
        <f t="shared" si="2"/>
        <v>8800</v>
      </c>
      <c r="I51" s="17"/>
      <c r="J51" s="149" t="s">
        <v>2691</v>
      </c>
      <c r="K51" s="16"/>
      <c r="L51" s="16"/>
      <c r="M51" s="18">
        <v>42165</v>
      </c>
      <c r="N51" s="15"/>
      <c r="O51" s="16"/>
      <c r="P51" s="18"/>
      <c r="Q51" s="70">
        <v>42179</v>
      </c>
    </row>
    <row r="52" spans="2:17" s="8" customFormat="1" ht="19.7" customHeight="1">
      <c r="B52" s="15">
        <v>1</v>
      </c>
      <c r="C52" s="15" t="s">
        <v>165</v>
      </c>
      <c r="D52" s="15" t="s">
        <v>165</v>
      </c>
      <c r="E52" s="149" t="s">
        <v>2692</v>
      </c>
      <c r="F52" s="79">
        <v>1</v>
      </c>
      <c r="G52" s="74">
        <v>3500</v>
      </c>
      <c r="H52" s="23">
        <f t="shared" si="2"/>
        <v>3500</v>
      </c>
      <c r="I52" s="17"/>
      <c r="J52" s="149" t="s">
        <v>2693</v>
      </c>
      <c r="K52" s="16"/>
      <c r="L52" s="16"/>
      <c r="M52" s="18">
        <v>42165</v>
      </c>
      <c r="N52" s="15"/>
      <c r="O52" s="16"/>
      <c r="P52" s="18"/>
      <c r="Q52" s="70">
        <v>42179</v>
      </c>
    </row>
    <row r="53" spans="2:17" s="8" customFormat="1" ht="19.7" customHeight="1">
      <c r="B53" s="15">
        <v>1</v>
      </c>
      <c r="C53" s="15" t="s">
        <v>165</v>
      </c>
      <c r="D53" s="15" t="s">
        <v>165</v>
      </c>
      <c r="E53" s="149" t="s">
        <v>2694</v>
      </c>
      <c r="F53" s="79">
        <v>1</v>
      </c>
      <c r="G53" s="74">
        <v>4900</v>
      </c>
      <c r="H53" s="23">
        <f>F53*G53</f>
        <v>4900</v>
      </c>
      <c r="I53" s="17"/>
      <c r="J53" s="149" t="s">
        <v>2695</v>
      </c>
      <c r="K53" s="16"/>
      <c r="L53" s="16"/>
      <c r="M53" s="18">
        <v>42165</v>
      </c>
      <c r="N53" s="15"/>
      <c r="O53" s="16"/>
      <c r="P53" s="18"/>
      <c r="Q53" s="70">
        <v>42179</v>
      </c>
    </row>
    <row r="54" spans="2:17" s="8" customFormat="1" ht="19.7" customHeight="1">
      <c r="B54" s="15">
        <v>1</v>
      </c>
      <c r="C54" s="15" t="s">
        <v>165</v>
      </c>
      <c r="D54" s="15" t="s">
        <v>165</v>
      </c>
      <c r="E54" s="149" t="s">
        <v>2696</v>
      </c>
      <c r="F54" s="79">
        <v>1</v>
      </c>
      <c r="G54" s="74">
        <v>1800</v>
      </c>
      <c r="H54" s="23">
        <f>F54*G54</f>
        <v>1800</v>
      </c>
      <c r="I54" s="17"/>
      <c r="J54" s="149" t="s">
        <v>2697</v>
      </c>
      <c r="K54" s="16"/>
      <c r="L54" s="16"/>
      <c r="M54" s="18">
        <v>42165</v>
      </c>
      <c r="N54" s="15"/>
      <c r="O54" s="16"/>
      <c r="P54" s="18"/>
      <c r="Q54" s="70">
        <v>42179</v>
      </c>
    </row>
    <row r="55" spans="2:17" s="8" customFormat="1" ht="19.7" customHeight="1">
      <c r="B55" s="15">
        <v>2</v>
      </c>
      <c r="C55" s="15" t="s">
        <v>165</v>
      </c>
      <c r="D55" s="15" t="s">
        <v>165</v>
      </c>
      <c r="E55" s="149" t="s">
        <v>2698</v>
      </c>
      <c r="F55" s="79">
        <v>1</v>
      </c>
      <c r="G55" s="74">
        <v>12400</v>
      </c>
      <c r="H55" s="23">
        <f>F55*G55</f>
        <v>12400</v>
      </c>
      <c r="I55" s="17"/>
      <c r="J55" s="149" t="s">
        <v>446</v>
      </c>
      <c r="K55" s="16"/>
      <c r="L55" s="16"/>
      <c r="M55" s="18">
        <v>42165</v>
      </c>
      <c r="N55" s="15"/>
      <c r="O55" s="16"/>
      <c r="P55" s="18"/>
      <c r="Q55" s="70">
        <v>42179</v>
      </c>
    </row>
    <row r="56" spans="2:17" s="8" customFormat="1" ht="19.7" customHeight="1">
      <c r="B56" s="15"/>
      <c r="C56" s="15"/>
      <c r="D56" s="15"/>
      <c r="E56" s="73"/>
      <c r="F56" s="26"/>
      <c r="G56" s="74"/>
      <c r="H56" s="23">
        <f t="shared" si="2"/>
        <v>0</v>
      </c>
      <c r="I56" s="17"/>
      <c r="J56" s="26"/>
      <c r="K56" s="16"/>
      <c r="L56" s="16"/>
      <c r="M56" s="18"/>
      <c r="N56" s="15"/>
      <c r="O56" s="16"/>
      <c r="P56" s="18"/>
      <c r="Q56" s="70"/>
    </row>
    <row r="57" spans="2:17" s="8" customFormat="1" ht="19.7" customHeight="1">
      <c r="B57" s="15"/>
      <c r="C57" s="15"/>
      <c r="D57" s="15"/>
      <c r="E57" s="73"/>
      <c r="F57" s="26"/>
      <c r="G57" s="74"/>
      <c r="H57" s="23">
        <f t="shared" si="2"/>
        <v>0</v>
      </c>
      <c r="I57" s="17"/>
      <c r="J57" s="26"/>
      <c r="K57" s="16"/>
      <c r="L57" s="16"/>
      <c r="M57" s="18"/>
      <c r="N57" s="15"/>
      <c r="O57" s="16"/>
      <c r="P57" s="18"/>
      <c r="Q57" s="70"/>
    </row>
  </sheetData>
  <autoFilter ref="B8:O57" xr:uid="{DBC40FDB-6A6A-49C4-9646-23F7ECC6964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4136-AB2F-479B-BF9B-B40528DBA489}">
  <dimension ref="B2:Q24"/>
  <sheetViews>
    <sheetView zoomScale="85" zoomScaleNormal="85" workbookViewId="0">
      <pane xSplit="10" ySplit="8" topLeftCell="N9" activePane="bottomRight" state="frozen"/>
      <selection pane="topRight" activeCell="K1" sqref="K1"/>
      <selection pane="bottomLeft" activeCell="A9" sqref="A9"/>
      <selection pane="bottomRight" activeCell="E4" sqref="E4"/>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5.75" style="3" customWidth="1"/>
    <col min="11" max="11" width="30.75" style="3" customWidth="1"/>
    <col min="12" max="12" width="35.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5.75" style="3" customWidth="1"/>
    <col min="267" max="267" width="30.75" style="3" customWidth="1"/>
    <col min="268" max="268" width="3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5.75" style="3" customWidth="1"/>
    <col min="523" max="523" width="30.75" style="3" customWidth="1"/>
    <col min="524" max="524" width="3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5.75" style="3" customWidth="1"/>
    <col min="779" max="779" width="30.75" style="3" customWidth="1"/>
    <col min="780" max="780" width="3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5.75" style="3" customWidth="1"/>
    <col min="1035" max="1035" width="30.75" style="3" customWidth="1"/>
    <col min="1036" max="1036" width="3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5.75" style="3" customWidth="1"/>
    <col min="1291" max="1291" width="30.75" style="3" customWidth="1"/>
    <col min="1292" max="1292" width="3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5.75" style="3" customWidth="1"/>
    <col min="1547" max="1547" width="30.75" style="3" customWidth="1"/>
    <col min="1548" max="1548" width="3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5.75" style="3" customWidth="1"/>
    <col min="1803" max="1803" width="30.75" style="3" customWidth="1"/>
    <col min="1804" max="1804" width="3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5.75" style="3" customWidth="1"/>
    <col min="2059" max="2059" width="30.75" style="3" customWidth="1"/>
    <col min="2060" max="2060" width="3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5.75" style="3" customWidth="1"/>
    <col min="2315" max="2315" width="30.75" style="3" customWidth="1"/>
    <col min="2316" max="2316" width="3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5.75" style="3" customWidth="1"/>
    <col min="2571" max="2571" width="30.75" style="3" customWidth="1"/>
    <col min="2572" max="2572" width="3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5.75" style="3" customWidth="1"/>
    <col min="2827" max="2827" width="30.75" style="3" customWidth="1"/>
    <col min="2828" max="2828" width="3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5.75" style="3" customWidth="1"/>
    <col min="3083" max="3083" width="30.75" style="3" customWidth="1"/>
    <col min="3084" max="3084" width="3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5.75" style="3" customWidth="1"/>
    <col min="3339" max="3339" width="30.75" style="3" customWidth="1"/>
    <col min="3340" max="3340" width="3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5.75" style="3" customWidth="1"/>
    <col min="3595" max="3595" width="30.75" style="3" customWidth="1"/>
    <col min="3596" max="3596" width="3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5.75" style="3" customWidth="1"/>
    <col min="3851" max="3851" width="30.75" style="3" customWidth="1"/>
    <col min="3852" max="3852" width="3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5.75" style="3" customWidth="1"/>
    <col min="4107" max="4107" width="30.75" style="3" customWidth="1"/>
    <col min="4108" max="4108" width="3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5.75" style="3" customWidth="1"/>
    <col min="4363" max="4363" width="30.75" style="3" customWidth="1"/>
    <col min="4364" max="4364" width="3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5.75" style="3" customWidth="1"/>
    <col min="4619" max="4619" width="30.75" style="3" customWidth="1"/>
    <col min="4620" max="4620" width="3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5.75" style="3" customWidth="1"/>
    <col min="4875" max="4875" width="30.75" style="3" customWidth="1"/>
    <col min="4876" max="4876" width="3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5.75" style="3" customWidth="1"/>
    <col min="5131" max="5131" width="30.75" style="3" customWidth="1"/>
    <col min="5132" max="5132" width="3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5.75" style="3" customWidth="1"/>
    <col min="5387" max="5387" width="30.75" style="3" customWidth="1"/>
    <col min="5388" max="5388" width="3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5.75" style="3" customWidth="1"/>
    <col min="5643" max="5643" width="30.75" style="3" customWidth="1"/>
    <col min="5644" max="5644" width="3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5.75" style="3" customWidth="1"/>
    <col min="5899" max="5899" width="30.75" style="3" customWidth="1"/>
    <col min="5900" max="5900" width="3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5.75" style="3" customWidth="1"/>
    <col min="6155" max="6155" width="30.75" style="3" customWidth="1"/>
    <col min="6156" max="6156" width="3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5.75" style="3" customWidth="1"/>
    <col min="6411" max="6411" width="30.75" style="3" customWidth="1"/>
    <col min="6412" max="6412" width="3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5.75" style="3" customWidth="1"/>
    <col min="6667" max="6667" width="30.75" style="3" customWidth="1"/>
    <col min="6668" max="6668" width="3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5.75" style="3" customWidth="1"/>
    <col min="6923" max="6923" width="30.75" style="3" customWidth="1"/>
    <col min="6924" max="6924" width="3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5.75" style="3" customWidth="1"/>
    <col min="7179" max="7179" width="30.75" style="3" customWidth="1"/>
    <col min="7180" max="7180" width="3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5.75" style="3" customWidth="1"/>
    <col min="7435" max="7435" width="30.75" style="3" customWidth="1"/>
    <col min="7436" max="7436" width="3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5.75" style="3" customWidth="1"/>
    <col min="7691" max="7691" width="30.75" style="3" customWidth="1"/>
    <col min="7692" max="7692" width="3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5.75" style="3" customWidth="1"/>
    <col min="7947" max="7947" width="30.75" style="3" customWidth="1"/>
    <col min="7948" max="7948" width="3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5.75" style="3" customWidth="1"/>
    <col min="8203" max="8203" width="30.75" style="3" customWidth="1"/>
    <col min="8204" max="8204" width="3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5.75" style="3" customWidth="1"/>
    <col min="8459" max="8459" width="30.75" style="3" customWidth="1"/>
    <col min="8460" max="8460" width="3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5.75" style="3" customWidth="1"/>
    <col min="8715" max="8715" width="30.75" style="3" customWidth="1"/>
    <col min="8716" max="8716" width="3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5.75" style="3" customWidth="1"/>
    <col min="8971" max="8971" width="30.75" style="3" customWidth="1"/>
    <col min="8972" max="8972" width="3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5.75" style="3" customWidth="1"/>
    <col min="9227" max="9227" width="30.75" style="3" customWidth="1"/>
    <col min="9228" max="9228" width="3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5.75" style="3" customWidth="1"/>
    <col min="9483" max="9483" width="30.75" style="3" customWidth="1"/>
    <col min="9484" max="9484" width="3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5.75" style="3" customWidth="1"/>
    <col min="9739" max="9739" width="30.75" style="3" customWidth="1"/>
    <col min="9740" max="9740" width="3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5.75" style="3" customWidth="1"/>
    <col min="9995" max="9995" width="30.75" style="3" customWidth="1"/>
    <col min="9996" max="9996" width="3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5.75" style="3" customWidth="1"/>
    <col min="10251" max="10251" width="30.75" style="3" customWidth="1"/>
    <col min="10252" max="10252" width="3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5.75" style="3" customWidth="1"/>
    <col min="10507" max="10507" width="30.75" style="3" customWidth="1"/>
    <col min="10508" max="10508" width="3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5.75" style="3" customWidth="1"/>
    <col min="10763" max="10763" width="30.75" style="3" customWidth="1"/>
    <col min="10764" max="10764" width="3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5.75" style="3" customWidth="1"/>
    <col min="11019" max="11019" width="30.75" style="3" customWidth="1"/>
    <col min="11020" max="11020" width="3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5.75" style="3" customWidth="1"/>
    <col min="11275" max="11275" width="30.75" style="3" customWidth="1"/>
    <col min="11276" max="11276" width="3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5.75" style="3" customWidth="1"/>
    <col min="11531" max="11531" width="30.75" style="3" customWidth="1"/>
    <col min="11532" max="11532" width="3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5.75" style="3" customWidth="1"/>
    <col min="11787" max="11787" width="30.75" style="3" customWidth="1"/>
    <col min="11788" max="11788" width="3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5.75" style="3" customWidth="1"/>
    <col min="12043" max="12043" width="30.75" style="3" customWidth="1"/>
    <col min="12044" max="12044" width="3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5.75" style="3" customWidth="1"/>
    <col min="12299" max="12299" width="30.75" style="3" customWidth="1"/>
    <col min="12300" max="12300" width="3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5.75" style="3" customWidth="1"/>
    <col min="12555" max="12555" width="30.75" style="3" customWidth="1"/>
    <col min="12556" max="12556" width="3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5.75" style="3" customWidth="1"/>
    <col min="12811" max="12811" width="30.75" style="3" customWidth="1"/>
    <col min="12812" max="12812" width="3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5.75" style="3" customWidth="1"/>
    <col min="13067" max="13067" width="30.75" style="3" customWidth="1"/>
    <col min="13068" max="13068" width="3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5.75" style="3" customWidth="1"/>
    <col min="13323" max="13323" width="30.75" style="3" customWidth="1"/>
    <col min="13324" max="13324" width="3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5.75" style="3" customWidth="1"/>
    <col min="13579" max="13579" width="30.75" style="3" customWidth="1"/>
    <col min="13580" max="13580" width="3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5.75" style="3" customWidth="1"/>
    <col min="13835" max="13835" width="30.75" style="3" customWidth="1"/>
    <col min="13836" max="13836" width="3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5.75" style="3" customWidth="1"/>
    <col min="14091" max="14091" width="30.75" style="3" customWidth="1"/>
    <col min="14092" max="14092" width="3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5.75" style="3" customWidth="1"/>
    <col min="14347" max="14347" width="30.75" style="3" customWidth="1"/>
    <col min="14348" max="14348" width="3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5.75" style="3" customWidth="1"/>
    <col min="14603" max="14603" width="30.75" style="3" customWidth="1"/>
    <col min="14604" max="14604" width="3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5.75" style="3" customWidth="1"/>
    <col min="14859" max="14859" width="30.75" style="3" customWidth="1"/>
    <col min="14860" max="14860" width="3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5.75" style="3" customWidth="1"/>
    <col min="15115" max="15115" width="30.75" style="3" customWidth="1"/>
    <col min="15116" max="15116" width="3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5.75" style="3" customWidth="1"/>
    <col min="15371" max="15371" width="30.75" style="3" customWidth="1"/>
    <col min="15372" max="15372" width="3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5.75" style="3" customWidth="1"/>
    <col min="15627" max="15627" width="30.75" style="3" customWidth="1"/>
    <col min="15628" max="15628" width="3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5.75" style="3" customWidth="1"/>
    <col min="15883" max="15883" width="30.75" style="3" customWidth="1"/>
    <col min="15884" max="15884" width="3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5.75" style="3" customWidth="1"/>
    <col min="16139" max="16139" width="30.75" style="3" customWidth="1"/>
    <col min="16140" max="16140" width="3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2699</v>
      </c>
      <c r="G2" s="4" t="s">
        <v>2</v>
      </c>
      <c r="H2" s="5"/>
      <c r="I2" s="6"/>
      <c r="J2" s="7">
        <f>SUM(H:H)</f>
        <v>63418</v>
      </c>
    </row>
    <row r="3" spans="2:17" ht="20.100000000000001" customHeight="1">
      <c r="B3" s="1" t="s">
        <v>3</v>
      </c>
      <c r="C3" s="1"/>
      <c r="D3" s="1"/>
      <c r="E3" s="13" t="s">
        <v>217</v>
      </c>
    </row>
    <row r="4" spans="2:17" ht="20.100000000000001" customHeight="1">
      <c r="B4" s="1" t="s">
        <v>5</v>
      </c>
      <c r="C4" s="1"/>
      <c r="D4" s="1"/>
      <c r="E4" s="13">
        <v>129544</v>
      </c>
    </row>
    <row r="5" spans="2:17" ht="20.100000000000001" customHeight="1">
      <c r="B5" s="1" t="s">
        <v>6</v>
      </c>
      <c r="C5" s="1"/>
      <c r="D5" s="1"/>
      <c r="E5" s="14">
        <v>42187</v>
      </c>
    </row>
    <row r="6" spans="2:17" ht="20.100000000000001" customHeight="1">
      <c r="B6" s="1" t="s">
        <v>7</v>
      </c>
      <c r="C6" s="1"/>
      <c r="D6" s="1"/>
      <c r="E6" s="14">
        <v>42191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2</v>
      </c>
      <c r="C9" s="15" t="s">
        <v>58</v>
      </c>
      <c r="D9" s="15" t="s">
        <v>58</v>
      </c>
      <c r="E9" s="73" t="s">
        <v>2700</v>
      </c>
      <c r="F9" s="843">
        <v>2</v>
      </c>
      <c r="G9" s="74">
        <v>132</v>
      </c>
      <c r="H9" s="23">
        <f t="shared" ref="H9:H24" si="0">F9*G9</f>
        <v>264</v>
      </c>
      <c r="I9" s="17"/>
      <c r="J9" s="36" t="s">
        <v>1533</v>
      </c>
      <c r="K9" s="183"/>
      <c r="L9" s="16" t="s">
        <v>2701</v>
      </c>
      <c r="M9" s="18">
        <v>42174</v>
      </c>
      <c r="N9" s="15"/>
      <c r="O9" s="16"/>
      <c r="P9" s="18">
        <v>42177</v>
      </c>
      <c r="Q9" s="70">
        <v>42177</v>
      </c>
    </row>
    <row r="10" spans="2:17" s="8" customFormat="1" ht="19.7" customHeight="1">
      <c r="B10" s="15">
        <v>1</v>
      </c>
      <c r="C10" s="15" t="s">
        <v>58</v>
      </c>
      <c r="D10" s="15" t="s">
        <v>58</v>
      </c>
      <c r="E10" s="73" t="s">
        <v>2702</v>
      </c>
      <c r="F10" s="843">
        <v>1</v>
      </c>
      <c r="G10" s="74">
        <v>1440</v>
      </c>
      <c r="H10" s="23">
        <f t="shared" si="0"/>
        <v>1440</v>
      </c>
      <c r="I10" s="17"/>
      <c r="J10" s="36" t="s">
        <v>2703</v>
      </c>
      <c r="K10" s="183"/>
      <c r="L10" s="16" t="s">
        <v>2704</v>
      </c>
      <c r="M10" s="18">
        <v>42174</v>
      </c>
      <c r="N10" s="15"/>
      <c r="O10" s="16"/>
      <c r="P10" s="18">
        <v>42177</v>
      </c>
      <c r="Q10" s="70">
        <v>42177</v>
      </c>
    </row>
    <row r="11" spans="2:17" s="8" customFormat="1" ht="19.7" customHeight="1">
      <c r="B11" s="15">
        <v>1</v>
      </c>
      <c r="C11" s="15" t="s">
        <v>58</v>
      </c>
      <c r="D11" s="15" t="s">
        <v>58</v>
      </c>
      <c r="E11" s="73" t="s">
        <v>2506</v>
      </c>
      <c r="F11" s="843">
        <v>1</v>
      </c>
      <c r="G11" s="74">
        <v>1234</v>
      </c>
      <c r="H11" s="23">
        <f t="shared" si="0"/>
        <v>1234</v>
      </c>
      <c r="I11" s="17"/>
      <c r="J11" s="36" t="s">
        <v>2705</v>
      </c>
      <c r="K11" s="183"/>
      <c r="L11" s="16" t="s">
        <v>2706</v>
      </c>
      <c r="M11" s="18">
        <v>42174</v>
      </c>
      <c r="N11" s="15"/>
      <c r="O11" s="16"/>
      <c r="P11" s="18">
        <v>42177</v>
      </c>
      <c r="Q11" s="70">
        <v>42177</v>
      </c>
    </row>
    <row r="12" spans="2:17" s="8" customFormat="1" ht="19.7" customHeight="1">
      <c r="B12" s="15">
        <v>1</v>
      </c>
      <c r="C12" s="15" t="s">
        <v>58</v>
      </c>
      <c r="D12" s="15" t="s">
        <v>58</v>
      </c>
      <c r="E12" s="73" t="s">
        <v>2707</v>
      </c>
      <c r="F12" s="843">
        <v>1</v>
      </c>
      <c r="G12" s="74">
        <v>2188</v>
      </c>
      <c r="H12" s="23">
        <f t="shared" si="0"/>
        <v>2188</v>
      </c>
      <c r="I12" s="17"/>
      <c r="J12" s="36" t="s">
        <v>2708</v>
      </c>
      <c r="K12" s="183"/>
      <c r="L12" s="16" t="s">
        <v>2709</v>
      </c>
      <c r="M12" s="18">
        <v>42174</v>
      </c>
      <c r="N12" s="15"/>
      <c r="O12" s="16"/>
      <c r="P12" s="18">
        <v>42178</v>
      </c>
      <c r="Q12" s="70">
        <v>42178</v>
      </c>
    </row>
    <row r="13" spans="2:17" s="8" customFormat="1" ht="19.7" customHeight="1">
      <c r="B13" s="15">
        <v>1</v>
      </c>
      <c r="C13" s="15" t="s">
        <v>58</v>
      </c>
      <c r="D13" s="15" t="s">
        <v>58</v>
      </c>
      <c r="E13" s="73" t="s">
        <v>2710</v>
      </c>
      <c r="F13" s="843">
        <v>1</v>
      </c>
      <c r="G13" s="74">
        <v>1276</v>
      </c>
      <c r="H13" s="23">
        <f t="shared" si="0"/>
        <v>1276</v>
      </c>
      <c r="I13" s="17"/>
      <c r="J13" s="36" t="s">
        <v>2711</v>
      </c>
      <c r="K13" s="183"/>
      <c r="L13" s="16" t="s">
        <v>2712</v>
      </c>
      <c r="M13" s="18">
        <v>42174</v>
      </c>
      <c r="N13" s="15"/>
      <c r="O13" s="16"/>
      <c r="P13" s="18">
        <v>42178</v>
      </c>
      <c r="Q13" s="70">
        <v>42178</v>
      </c>
    </row>
    <row r="14" spans="2:17" s="8" customFormat="1" ht="19.7" customHeight="1">
      <c r="B14" s="15">
        <v>1</v>
      </c>
      <c r="C14" s="15" t="s">
        <v>58</v>
      </c>
      <c r="D14" s="15" t="s">
        <v>58</v>
      </c>
      <c r="E14" s="73" t="s">
        <v>2713</v>
      </c>
      <c r="F14" s="843">
        <v>1</v>
      </c>
      <c r="G14" s="74">
        <v>638</v>
      </c>
      <c r="H14" s="23">
        <f t="shared" si="0"/>
        <v>638</v>
      </c>
      <c r="I14" s="17"/>
      <c r="J14" s="36" t="s">
        <v>2711</v>
      </c>
      <c r="K14" s="183"/>
      <c r="L14" s="16" t="s">
        <v>2714</v>
      </c>
      <c r="M14" s="18">
        <v>42174</v>
      </c>
      <c r="N14" s="15"/>
      <c r="O14" s="16"/>
      <c r="P14" s="18">
        <v>42178</v>
      </c>
      <c r="Q14" s="70">
        <v>42178</v>
      </c>
    </row>
    <row r="15" spans="2:17" s="8" customFormat="1" ht="19.7" customHeight="1">
      <c r="B15" s="15">
        <v>2</v>
      </c>
      <c r="C15" s="15" t="s">
        <v>58</v>
      </c>
      <c r="D15" s="15" t="s">
        <v>58</v>
      </c>
      <c r="E15" s="73" t="s">
        <v>228</v>
      </c>
      <c r="F15" s="843">
        <v>1</v>
      </c>
      <c r="G15" s="74">
        <v>78</v>
      </c>
      <c r="H15" s="23">
        <f t="shared" si="0"/>
        <v>78</v>
      </c>
      <c r="I15" s="17"/>
      <c r="J15" s="36" t="s">
        <v>1754</v>
      </c>
      <c r="K15" s="183"/>
      <c r="L15" s="16" t="s">
        <v>2715</v>
      </c>
      <c r="M15" s="18">
        <v>42174</v>
      </c>
      <c r="N15" s="15"/>
      <c r="O15" s="16"/>
      <c r="P15" s="18">
        <v>42177</v>
      </c>
      <c r="Q15" s="70">
        <v>42177</v>
      </c>
    </row>
    <row r="16" spans="2:17" s="8" customFormat="1" ht="19.7" customHeight="1">
      <c r="B16" s="15"/>
      <c r="C16" s="15"/>
      <c r="D16" s="15"/>
      <c r="E16" s="73"/>
      <c r="F16" s="843"/>
      <c r="G16" s="74"/>
      <c r="H16" s="23">
        <f t="shared" si="0"/>
        <v>0</v>
      </c>
      <c r="I16" s="17"/>
      <c r="J16" s="36"/>
      <c r="K16" s="183"/>
      <c r="L16" s="16"/>
      <c r="M16" s="18"/>
      <c r="N16" s="15"/>
      <c r="O16" s="16"/>
      <c r="P16" s="18"/>
      <c r="Q16" s="70"/>
    </row>
    <row r="17" spans="2:17" s="8" customFormat="1" ht="19.7" customHeight="1">
      <c r="B17" s="15">
        <v>2</v>
      </c>
      <c r="C17" s="15" t="s">
        <v>165</v>
      </c>
      <c r="D17" s="15" t="s">
        <v>165</v>
      </c>
      <c r="E17" s="73" t="s">
        <v>2716</v>
      </c>
      <c r="F17" s="843">
        <v>1</v>
      </c>
      <c r="G17" s="74">
        <v>16100</v>
      </c>
      <c r="H17" s="23">
        <f t="shared" si="0"/>
        <v>16100</v>
      </c>
      <c r="I17" s="17"/>
      <c r="J17" s="36" t="s">
        <v>231</v>
      </c>
      <c r="K17" s="16"/>
      <c r="L17" s="16"/>
      <c r="M17" s="18"/>
      <c r="N17" s="15"/>
      <c r="O17" s="16"/>
      <c r="P17" s="18">
        <v>42188</v>
      </c>
      <c r="Q17" s="70">
        <v>42188</v>
      </c>
    </row>
    <row r="18" spans="2:17" s="8" customFormat="1" ht="19.7" customHeight="1">
      <c r="B18" s="15">
        <v>2</v>
      </c>
      <c r="C18" s="15" t="s">
        <v>165</v>
      </c>
      <c r="D18" s="15" t="s">
        <v>165</v>
      </c>
      <c r="E18" s="73" t="s">
        <v>2717</v>
      </c>
      <c r="F18" s="843">
        <v>1</v>
      </c>
      <c r="G18" s="74">
        <v>10300</v>
      </c>
      <c r="H18" s="23">
        <f t="shared" si="0"/>
        <v>10300</v>
      </c>
      <c r="I18" s="17"/>
      <c r="J18" s="36" t="s">
        <v>2718</v>
      </c>
      <c r="K18" s="16"/>
      <c r="L18" s="16"/>
      <c r="M18" s="18"/>
      <c r="N18" s="15"/>
      <c r="O18" s="16"/>
      <c r="P18" s="18">
        <v>42188</v>
      </c>
      <c r="Q18" s="70">
        <v>42188</v>
      </c>
    </row>
    <row r="19" spans="2:17" s="8" customFormat="1" ht="19.7" customHeight="1">
      <c r="B19" s="15">
        <v>2</v>
      </c>
      <c r="C19" s="15" t="s">
        <v>165</v>
      </c>
      <c r="D19" s="15" t="s">
        <v>165</v>
      </c>
      <c r="E19" s="73" t="s">
        <v>2719</v>
      </c>
      <c r="F19" s="843">
        <v>1</v>
      </c>
      <c r="G19" s="74">
        <v>10300</v>
      </c>
      <c r="H19" s="23">
        <f t="shared" si="0"/>
        <v>10300</v>
      </c>
      <c r="I19" s="17"/>
      <c r="J19" s="36" t="s">
        <v>2720</v>
      </c>
      <c r="K19" s="16"/>
      <c r="L19" s="16"/>
      <c r="M19" s="18"/>
      <c r="N19" s="15"/>
      <c r="O19" s="16"/>
      <c r="P19" s="18">
        <v>42188</v>
      </c>
      <c r="Q19" s="70">
        <v>42188</v>
      </c>
    </row>
    <row r="20" spans="2:17" s="8" customFormat="1" ht="19.7" customHeight="1">
      <c r="B20" s="15">
        <v>2</v>
      </c>
      <c r="C20" s="15" t="s">
        <v>165</v>
      </c>
      <c r="D20" s="15" t="s">
        <v>165</v>
      </c>
      <c r="E20" s="73" t="s">
        <v>1755</v>
      </c>
      <c r="F20" s="843">
        <v>1</v>
      </c>
      <c r="G20" s="74">
        <v>19600</v>
      </c>
      <c r="H20" s="23">
        <f t="shared" si="0"/>
        <v>19600</v>
      </c>
      <c r="I20" s="17"/>
      <c r="J20" s="36" t="s">
        <v>311</v>
      </c>
      <c r="K20" s="16"/>
      <c r="L20" s="16"/>
      <c r="M20" s="18"/>
      <c r="N20" s="15"/>
      <c r="O20" s="16"/>
      <c r="P20" s="18">
        <v>42188</v>
      </c>
      <c r="Q20" s="70">
        <v>42188</v>
      </c>
    </row>
    <row r="21" spans="2:17" s="8" customFormat="1" ht="19.7" customHeight="1">
      <c r="B21" s="15"/>
      <c r="C21" s="15"/>
      <c r="D21" s="15"/>
      <c r="E21" s="73"/>
      <c r="F21" s="843"/>
      <c r="G21" s="74"/>
      <c r="H21" s="23">
        <f t="shared" si="0"/>
        <v>0</v>
      </c>
      <c r="I21" s="17"/>
      <c r="J21" s="36"/>
      <c r="K21" s="16"/>
      <c r="L21" s="16"/>
      <c r="M21" s="18"/>
      <c r="N21" s="15"/>
      <c r="O21" s="16"/>
      <c r="P21" s="18"/>
      <c r="Q21" s="70"/>
    </row>
    <row r="22" spans="2:17" s="8" customFormat="1" ht="19.7" customHeight="1">
      <c r="B22" s="15"/>
      <c r="C22" s="15"/>
      <c r="D22" s="15"/>
      <c r="E22" s="73"/>
      <c r="F22" s="843"/>
      <c r="G22" s="74"/>
      <c r="H22" s="23">
        <f t="shared" si="0"/>
        <v>0</v>
      </c>
      <c r="I22" s="17"/>
      <c r="J22" s="36"/>
      <c r="K22" s="16"/>
      <c r="L22" s="16"/>
      <c r="M22" s="18"/>
      <c r="N22" s="15"/>
      <c r="O22" s="16"/>
      <c r="P22" s="18"/>
      <c r="Q22" s="70"/>
    </row>
    <row r="23" spans="2:17" s="8" customFormat="1" ht="19.7" customHeight="1">
      <c r="B23" s="15"/>
      <c r="C23" s="15"/>
      <c r="D23" s="15"/>
      <c r="E23" s="73"/>
      <c r="F23" s="843"/>
      <c r="G23" s="74"/>
      <c r="H23" s="23">
        <f t="shared" si="0"/>
        <v>0</v>
      </c>
      <c r="I23" s="17"/>
      <c r="J23" s="36"/>
      <c r="K23" s="16"/>
      <c r="L23" s="16"/>
      <c r="M23" s="18"/>
      <c r="N23" s="15"/>
      <c r="O23" s="16"/>
      <c r="P23" s="18"/>
      <c r="Q23" s="70"/>
    </row>
    <row r="24" spans="2:17" s="8" customFormat="1" ht="19.7" customHeight="1">
      <c r="B24" s="15"/>
      <c r="C24" s="15"/>
      <c r="D24" s="15"/>
      <c r="E24" s="73"/>
      <c r="F24" s="843"/>
      <c r="G24" s="74"/>
      <c r="H24" s="23">
        <f t="shared" si="0"/>
        <v>0</v>
      </c>
      <c r="I24" s="17"/>
      <c r="J24" s="36"/>
      <c r="K24" s="16"/>
      <c r="L24" s="16"/>
      <c r="M24" s="18"/>
      <c r="N24" s="15"/>
      <c r="O24" s="16"/>
      <c r="P24" s="18"/>
      <c r="Q24" s="70"/>
    </row>
  </sheetData>
  <autoFilter ref="B8:O24" xr:uid="{6AC65BF6-3462-4B64-861A-7EA8162BCC4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6A53-9FD1-4117-965D-E592D2550F4B}">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B22" sqref="B22"/>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2721</v>
      </c>
      <c r="G2" s="4" t="s">
        <v>2</v>
      </c>
      <c r="H2" s="5"/>
      <c r="I2" s="6"/>
      <c r="J2" s="7">
        <f>SUM(H:H)</f>
        <v>177755</v>
      </c>
    </row>
    <row r="3" spans="2:17" ht="20.100000000000001" customHeight="1">
      <c r="B3" s="1" t="s">
        <v>3</v>
      </c>
      <c r="C3" s="1"/>
      <c r="D3" s="1"/>
      <c r="E3" s="13" t="s">
        <v>2722</v>
      </c>
    </row>
    <row r="4" spans="2:17" ht="20.100000000000001" customHeight="1">
      <c r="B4" s="1" t="s">
        <v>5</v>
      </c>
      <c r="C4" s="1"/>
      <c r="D4" s="1"/>
      <c r="E4" s="13">
        <v>129761</v>
      </c>
    </row>
    <row r="5" spans="2:17" ht="20.100000000000001" customHeight="1">
      <c r="B5" s="1" t="s">
        <v>6</v>
      </c>
      <c r="C5" s="1"/>
      <c r="D5" s="1"/>
      <c r="E5" s="14">
        <v>42188</v>
      </c>
    </row>
    <row r="6" spans="2:17" ht="20.100000000000001" customHeight="1">
      <c r="B6" s="1" t="s">
        <v>7</v>
      </c>
      <c r="C6" s="1"/>
      <c r="D6" s="1"/>
      <c r="E6" s="14">
        <v>42192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2</v>
      </c>
      <c r="C10" s="15" t="s">
        <v>58</v>
      </c>
      <c r="D10" s="15" t="s">
        <v>58</v>
      </c>
      <c r="E10" s="220" t="s">
        <v>2455</v>
      </c>
      <c r="F10" s="26">
        <v>8</v>
      </c>
      <c r="G10" s="928">
        <v>280</v>
      </c>
      <c r="H10" s="23">
        <f t="shared" ref="H10:H25" si="0">F10*G10</f>
        <v>2240</v>
      </c>
      <c r="I10" s="17"/>
      <c r="J10" s="78" t="s">
        <v>361</v>
      </c>
      <c r="K10" s="16"/>
      <c r="L10" s="16"/>
      <c r="M10" s="18">
        <v>42178</v>
      </c>
      <c r="N10" s="15"/>
      <c r="O10" s="16"/>
      <c r="P10" s="18">
        <v>42184</v>
      </c>
      <c r="Q10" s="70">
        <v>42184</v>
      </c>
    </row>
    <row r="11" spans="2:17" s="8" customFormat="1" ht="19.7" customHeight="1">
      <c r="B11" s="15">
        <v>2</v>
      </c>
      <c r="C11" s="15" t="s">
        <v>58</v>
      </c>
      <c r="D11" s="15" t="s">
        <v>58</v>
      </c>
      <c r="E11" s="220" t="s">
        <v>2723</v>
      </c>
      <c r="F11" s="26">
        <v>2</v>
      </c>
      <c r="G11" s="928">
        <v>6220</v>
      </c>
      <c r="H11" s="23">
        <f t="shared" si="0"/>
        <v>12440</v>
      </c>
      <c r="I11" s="17"/>
      <c r="J11" s="78" t="s">
        <v>2724</v>
      </c>
      <c r="K11" s="16"/>
      <c r="L11" s="16"/>
      <c r="M11" s="18">
        <v>42178</v>
      </c>
      <c r="N11" s="15"/>
      <c r="O11" s="16"/>
      <c r="P11" s="18">
        <v>42187</v>
      </c>
      <c r="Q11" s="70">
        <v>42187</v>
      </c>
    </row>
    <row r="12" spans="2:17" s="8" customFormat="1" ht="19.7" customHeight="1">
      <c r="B12" s="15">
        <v>2</v>
      </c>
      <c r="C12" s="15" t="s">
        <v>58</v>
      </c>
      <c r="D12" s="15" t="s">
        <v>58</v>
      </c>
      <c r="E12" s="73" t="s">
        <v>2453</v>
      </c>
      <c r="F12" s="26">
        <v>1</v>
      </c>
      <c r="G12" s="74">
        <v>2875</v>
      </c>
      <c r="H12" s="23">
        <f>F12*G12</f>
        <v>2875</v>
      </c>
      <c r="I12" s="17"/>
      <c r="J12" s="78" t="s">
        <v>2454</v>
      </c>
      <c r="K12" s="16"/>
      <c r="L12" s="16"/>
      <c r="M12" s="18">
        <v>42178</v>
      </c>
      <c r="N12" s="15"/>
      <c r="O12" s="16"/>
      <c r="P12" s="18">
        <v>42184</v>
      </c>
      <c r="Q12" s="70">
        <v>42184</v>
      </c>
    </row>
    <row r="13" spans="2:17" s="8" customFormat="1" ht="19.7" customHeight="1">
      <c r="B13" s="15">
        <v>2</v>
      </c>
      <c r="C13" s="15" t="s">
        <v>58</v>
      </c>
      <c r="D13" s="15" t="s">
        <v>58</v>
      </c>
      <c r="E13" s="220" t="s">
        <v>2449</v>
      </c>
      <c r="F13" s="26">
        <v>2</v>
      </c>
      <c r="G13" s="928">
        <v>3800</v>
      </c>
      <c r="H13" s="23">
        <f t="shared" si="0"/>
        <v>7600</v>
      </c>
      <c r="I13" s="17"/>
      <c r="J13" s="78" t="s">
        <v>2083</v>
      </c>
      <c r="K13" s="16"/>
      <c r="L13" s="16"/>
      <c r="M13" s="18">
        <v>42178</v>
      </c>
      <c r="N13" s="15"/>
      <c r="O13" s="16"/>
      <c r="P13" s="18">
        <v>42184</v>
      </c>
      <c r="Q13" s="70">
        <v>42184</v>
      </c>
    </row>
    <row r="14" spans="2:17" s="8" customFormat="1" ht="19.7" customHeight="1">
      <c r="B14" s="15">
        <v>2</v>
      </c>
      <c r="C14" s="15" t="s">
        <v>58</v>
      </c>
      <c r="D14" s="15" t="s">
        <v>58</v>
      </c>
      <c r="E14" s="220" t="s">
        <v>2725</v>
      </c>
      <c r="F14" s="26">
        <v>2</v>
      </c>
      <c r="G14" s="928">
        <v>32000</v>
      </c>
      <c r="H14" s="23">
        <f t="shared" si="0"/>
        <v>64000</v>
      </c>
      <c r="I14" s="17"/>
      <c r="J14" s="78" t="s">
        <v>2726</v>
      </c>
      <c r="K14" s="16"/>
      <c r="L14" s="16"/>
      <c r="M14" s="18">
        <v>42178</v>
      </c>
      <c r="N14" s="15"/>
      <c r="O14" s="16"/>
      <c r="P14" s="18">
        <v>42184</v>
      </c>
      <c r="Q14" s="70">
        <v>42184</v>
      </c>
    </row>
    <row r="15" spans="2:17" s="8" customFormat="1" ht="19.7" customHeight="1">
      <c r="B15" s="15">
        <v>2</v>
      </c>
      <c r="C15" s="15" t="s">
        <v>58</v>
      </c>
      <c r="D15" s="15" t="s">
        <v>58</v>
      </c>
      <c r="E15" s="220" t="s">
        <v>2727</v>
      </c>
      <c r="F15" s="26">
        <v>2</v>
      </c>
      <c r="G15" s="928">
        <v>930</v>
      </c>
      <c r="H15" s="23">
        <f t="shared" si="0"/>
        <v>1860</v>
      </c>
      <c r="I15" s="17"/>
      <c r="J15" s="78" t="s">
        <v>538</v>
      </c>
      <c r="K15" s="16"/>
      <c r="L15" s="16"/>
      <c r="M15" s="18">
        <v>42178</v>
      </c>
      <c r="N15" s="15"/>
      <c r="O15" s="16"/>
      <c r="P15" s="18">
        <v>42184</v>
      </c>
      <c r="Q15" s="70">
        <v>42184</v>
      </c>
    </row>
    <row r="16" spans="2:17" s="8" customFormat="1" ht="19.7" customHeight="1">
      <c r="B16" s="15">
        <v>2</v>
      </c>
      <c r="C16" s="15" t="s">
        <v>58</v>
      </c>
      <c r="D16" s="15" t="s">
        <v>58</v>
      </c>
      <c r="E16" s="73" t="s">
        <v>2084</v>
      </c>
      <c r="F16" s="26">
        <v>10</v>
      </c>
      <c r="G16" s="74">
        <v>26</v>
      </c>
      <c r="H16" s="23">
        <f>F16*G16</f>
        <v>260</v>
      </c>
      <c r="I16" s="17"/>
      <c r="J16" s="26" t="s">
        <v>346</v>
      </c>
      <c r="K16" s="16"/>
      <c r="L16" s="16"/>
      <c r="M16" s="18">
        <v>42178</v>
      </c>
      <c r="N16" s="15"/>
      <c r="O16" s="16"/>
      <c r="P16" s="18">
        <v>42184</v>
      </c>
      <c r="Q16" s="70">
        <v>42184</v>
      </c>
    </row>
    <row r="17" spans="2:17" s="8" customFormat="1" ht="19.7" customHeight="1">
      <c r="B17" s="15">
        <v>2</v>
      </c>
      <c r="C17" s="15" t="s">
        <v>58</v>
      </c>
      <c r="D17" s="15" t="s">
        <v>58</v>
      </c>
      <c r="E17" s="73" t="s">
        <v>2456</v>
      </c>
      <c r="F17" s="26">
        <v>10</v>
      </c>
      <c r="G17" s="74">
        <v>26</v>
      </c>
      <c r="H17" s="23">
        <f>F17*G17</f>
        <v>260</v>
      </c>
      <c r="I17" s="17"/>
      <c r="J17" s="26" t="s">
        <v>346</v>
      </c>
      <c r="K17" s="16"/>
      <c r="L17" s="16"/>
      <c r="M17" s="18">
        <v>42178</v>
      </c>
      <c r="N17" s="15"/>
      <c r="O17" s="16"/>
      <c r="P17" s="18">
        <v>42184</v>
      </c>
      <c r="Q17" s="70">
        <v>42184</v>
      </c>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v>2</v>
      </c>
      <c r="C19" s="15" t="s">
        <v>871</v>
      </c>
      <c r="D19" s="15" t="s">
        <v>871</v>
      </c>
      <c r="E19" s="73" t="s">
        <v>2728</v>
      </c>
      <c r="F19" s="26">
        <v>2</v>
      </c>
      <c r="G19" s="74">
        <v>28000</v>
      </c>
      <c r="H19" s="23">
        <f t="shared" si="0"/>
        <v>56000</v>
      </c>
      <c r="I19" s="17"/>
      <c r="J19" s="26" t="s">
        <v>2729</v>
      </c>
      <c r="K19" s="16"/>
      <c r="L19" s="16"/>
      <c r="M19" s="18">
        <v>42178</v>
      </c>
      <c r="N19" s="15"/>
      <c r="O19" s="16"/>
      <c r="P19" s="18">
        <v>42188</v>
      </c>
      <c r="Q19" s="70">
        <v>42187</v>
      </c>
    </row>
    <row r="20" spans="2:17" s="8" customFormat="1" ht="19.7" customHeight="1">
      <c r="B20" s="15">
        <v>2</v>
      </c>
      <c r="C20" s="15" t="s">
        <v>871</v>
      </c>
      <c r="D20" s="15" t="s">
        <v>871</v>
      </c>
      <c r="E20" s="73" t="s">
        <v>2730</v>
      </c>
      <c r="F20" s="26">
        <v>2</v>
      </c>
      <c r="G20" s="74">
        <v>12000</v>
      </c>
      <c r="H20" s="23">
        <f t="shared" si="0"/>
        <v>24000</v>
      </c>
      <c r="I20" s="17"/>
      <c r="J20" s="26" t="s">
        <v>2731</v>
      </c>
      <c r="K20" s="16"/>
      <c r="L20" s="16"/>
      <c r="M20" s="18">
        <v>42178</v>
      </c>
      <c r="N20" s="15"/>
      <c r="O20" s="16"/>
      <c r="P20" s="18">
        <v>42188</v>
      </c>
      <c r="Q20" s="70">
        <v>42187</v>
      </c>
    </row>
    <row r="21" spans="2:17" s="8" customFormat="1" ht="19.7" customHeight="1">
      <c r="B21" s="15"/>
      <c r="C21" s="15"/>
      <c r="D21" s="15"/>
      <c r="E21" s="73"/>
      <c r="F21" s="26"/>
      <c r="G21" s="74"/>
      <c r="H21" s="23">
        <f t="shared" si="0"/>
        <v>0</v>
      </c>
      <c r="I21" s="17"/>
      <c r="J21" s="26"/>
      <c r="K21" s="16"/>
      <c r="L21" s="16"/>
      <c r="M21" s="18"/>
      <c r="N21" s="15"/>
      <c r="O21" s="16"/>
      <c r="P21" s="18"/>
      <c r="Q21" s="70"/>
    </row>
    <row r="22" spans="2:17" s="8" customFormat="1" ht="19.7" customHeight="1">
      <c r="B22" s="72">
        <v>2</v>
      </c>
      <c r="C22" s="72" t="s">
        <v>58</v>
      </c>
      <c r="D22" s="72" t="s">
        <v>58</v>
      </c>
      <c r="E22" s="927" t="s">
        <v>2723</v>
      </c>
      <c r="F22" s="97">
        <v>1</v>
      </c>
      <c r="G22" s="928">
        <v>6220</v>
      </c>
      <c r="H22" s="23">
        <f t="shared" si="0"/>
        <v>6220</v>
      </c>
      <c r="I22" s="17"/>
      <c r="J22" s="43" t="s">
        <v>2724</v>
      </c>
      <c r="K22" s="183" t="s">
        <v>2732</v>
      </c>
      <c r="L22" s="94"/>
      <c r="M22" s="18">
        <v>42188</v>
      </c>
      <c r="N22" s="15"/>
      <c r="O22" s="16"/>
      <c r="P22" s="18">
        <v>42191</v>
      </c>
      <c r="Q22" s="70">
        <v>42191</v>
      </c>
    </row>
    <row r="23" spans="2:17" s="8" customFormat="1" ht="19.7" customHeight="1">
      <c r="B23" s="15"/>
      <c r="C23" s="15"/>
      <c r="D23" s="15"/>
      <c r="E23" s="73"/>
      <c r="F23" s="26"/>
      <c r="G23" s="74"/>
      <c r="H23" s="23">
        <f t="shared" si="0"/>
        <v>0</v>
      </c>
      <c r="I23" s="17"/>
      <c r="J23" s="97"/>
      <c r="K23" s="94"/>
      <c r="L23" s="94"/>
      <c r="M23" s="18"/>
      <c r="N23" s="15"/>
      <c r="O23" s="16"/>
      <c r="P23" s="18"/>
      <c r="Q23" s="70"/>
    </row>
    <row r="24" spans="2:17" s="8" customFormat="1" ht="19.7" customHeight="1">
      <c r="B24" s="15"/>
      <c r="C24" s="15"/>
      <c r="D24" s="15"/>
      <c r="E24" s="73"/>
      <c r="F24" s="26"/>
      <c r="G24" s="74"/>
      <c r="H24" s="23">
        <f t="shared" si="0"/>
        <v>0</v>
      </c>
      <c r="I24" s="17"/>
      <c r="J24" s="26"/>
      <c r="K24" s="16"/>
      <c r="L24" s="16"/>
      <c r="M24" s="18"/>
      <c r="N24" s="15"/>
      <c r="O24" s="16"/>
      <c r="P24" s="18"/>
      <c r="Q24" s="70"/>
    </row>
    <row r="25" spans="2:17" s="8" customFormat="1" ht="19.7" customHeight="1">
      <c r="B25" s="15"/>
      <c r="C25" s="15"/>
      <c r="D25" s="15"/>
      <c r="E25" s="73"/>
      <c r="F25" s="26"/>
      <c r="G25" s="74"/>
      <c r="H25" s="23">
        <f t="shared" si="0"/>
        <v>0</v>
      </c>
      <c r="I25" s="17"/>
      <c r="J25" s="26"/>
      <c r="K25" s="16"/>
      <c r="L25" s="16"/>
      <c r="M25" s="18"/>
      <c r="N25" s="15"/>
      <c r="O25" s="16"/>
      <c r="P25" s="18"/>
      <c r="Q25" s="70"/>
    </row>
  </sheetData>
  <autoFilter ref="B8:O25" xr:uid="{B5E2DB2B-F3E4-4E25-B79A-DA01A4B8800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7CAC8-B38A-4776-87DC-59F5F5224D7D}">
  <sheetPr>
    <pageSetUpPr fitToPage="1"/>
  </sheetPr>
  <dimension ref="B2:S146"/>
  <sheetViews>
    <sheetView zoomScale="85" zoomScaleNormal="85" workbookViewId="0">
      <pane xSplit="10" ySplit="8" topLeftCell="K9" activePane="bottomRight" state="frozen"/>
      <selection pane="topRight" activeCell="K1" sqref="K1"/>
      <selection pane="bottomLeft" activeCell="A9" sqref="A9"/>
      <selection pane="bottomRight" activeCell="I36" sqref="I36"/>
    </sheetView>
  </sheetViews>
  <sheetFormatPr defaultRowHeight="18.75"/>
  <cols>
    <col min="1" max="1" width="2.625" style="3" customWidth="1"/>
    <col min="2" max="2" width="5.125" style="8" customWidth="1"/>
    <col min="3" max="3" width="16.5" style="3" customWidth="1"/>
    <col min="4" max="4" width="15.75" style="3" customWidth="1"/>
    <col min="5" max="5" width="30.625" style="3" customWidth="1"/>
    <col min="6" max="6" width="6.25" style="8" customWidth="1"/>
    <col min="7" max="8" width="11.625" style="3" customWidth="1"/>
    <col min="9" max="9" width="5.75" style="10" customWidth="1"/>
    <col min="10" max="10" width="30.625" style="3" customWidth="1"/>
    <col min="11" max="11" width="30.75" style="3" customWidth="1"/>
    <col min="12" max="12" width="25.75" style="8" customWidth="1"/>
    <col min="13" max="13" width="13.75" style="9" customWidth="1"/>
    <col min="14" max="14" width="6.375" style="3" customWidth="1"/>
    <col min="15" max="15" width="13.25" style="10" customWidth="1"/>
    <col min="16" max="16" width="14.5" style="11" customWidth="1"/>
    <col min="17" max="17" width="15.625" style="12" customWidth="1"/>
    <col min="18" max="18" width="15.375" style="3" customWidth="1"/>
    <col min="19" max="19" width="13.75" style="3" customWidth="1"/>
    <col min="20" max="256" width="9" style="3"/>
    <col min="257" max="257" width="2.625" style="3" customWidth="1"/>
    <col min="258" max="258" width="5.125" style="3" customWidth="1"/>
    <col min="259" max="259" width="16.5" style="3" customWidth="1"/>
    <col min="260" max="260" width="15.7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30.75" style="3" customWidth="1"/>
    <col min="268" max="268" width="25.75" style="3" customWidth="1"/>
    <col min="269" max="269" width="13.75" style="3" customWidth="1"/>
    <col min="270" max="270" width="6.375" style="3" customWidth="1"/>
    <col min="271" max="271" width="13.25" style="3" customWidth="1"/>
    <col min="272" max="272" width="14.5" style="3" customWidth="1"/>
    <col min="273" max="273" width="15.625" style="3" customWidth="1"/>
    <col min="274" max="274" width="15.375" style="3" customWidth="1"/>
    <col min="275" max="275" width="13.75" style="3" customWidth="1"/>
    <col min="276" max="512" width="9" style="3"/>
    <col min="513" max="513" width="2.625" style="3" customWidth="1"/>
    <col min="514" max="514" width="5.125" style="3" customWidth="1"/>
    <col min="515" max="515" width="16.5" style="3" customWidth="1"/>
    <col min="516" max="516" width="15.7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30.75" style="3" customWidth="1"/>
    <col min="524" max="524" width="25.75" style="3" customWidth="1"/>
    <col min="525" max="525" width="13.75" style="3" customWidth="1"/>
    <col min="526" max="526" width="6.375" style="3" customWidth="1"/>
    <col min="527" max="527" width="13.25" style="3" customWidth="1"/>
    <col min="528" max="528" width="14.5" style="3" customWidth="1"/>
    <col min="529" max="529" width="15.625" style="3" customWidth="1"/>
    <col min="530" max="530" width="15.375" style="3" customWidth="1"/>
    <col min="531" max="531" width="13.75" style="3" customWidth="1"/>
    <col min="532" max="768" width="9" style="3"/>
    <col min="769" max="769" width="2.625" style="3" customWidth="1"/>
    <col min="770" max="770" width="5.125" style="3" customWidth="1"/>
    <col min="771" max="771" width="16.5" style="3" customWidth="1"/>
    <col min="772" max="772" width="15.7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30.75" style="3" customWidth="1"/>
    <col min="780" max="780" width="25.75" style="3" customWidth="1"/>
    <col min="781" max="781" width="13.75" style="3" customWidth="1"/>
    <col min="782" max="782" width="6.375" style="3" customWidth="1"/>
    <col min="783" max="783" width="13.25" style="3" customWidth="1"/>
    <col min="784" max="784" width="14.5" style="3" customWidth="1"/>
    <col min="785" max="785" width="15.625" style="3" customWidth="1"/>
    <col min="786" max="786" width="15.375" style="3" customWidth="1"/>
    <col min="787" max="787" width="13.75" style="3" customWidth="1"/>
    <col min="788" max="1024" width="9" style="3"/>
    <col min="1025" max="1025" width="2.625" style="3" customWidth="1"/>
    <col min="1026" max="1026" width="5.125" style="3" customWidth="1"/>
    <col min="1027" max="1027" width="16.5" style="3" customWidth="1"/>
    <col min="1028" max="1028" width="15.7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30.75" style="3" customWidth="1"/>
    <col min="1036" max="1036" width="2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042" width="15.375" style="3" customWidth="1"/>
    <col min="1043" max="1043" width="13.75" style="3" customWidth="1"/>
    <col min="1044" max="1280" width="9" style="3"/>
    <col min="1281" max="1281" width="2.625" style="3" customWidth="1"/>
    <col min="1282" max="1282" width="5.125" style="3" customWidth="1"/>
    <col min="1283" max="1283" width="16.5" style="3" customWidth="1"/>
    <col min="1284" max="1284" width="15.7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30.75" style="3" customWidth="1"/>
    <col min="1292" max="1292" width="2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298" width="15.375" style="3" customWidth="1"/>
    <col min="1299" max="1299" width="13.75" style="3" customWidth="1"/>
    <col min="1300" max="1536" width="9" style="3"/>
    <col min="1537" max="1537" width="2.625" style="3" customWidth="1"/>
    <col min="1538" max="1538" width="5.125" style="3" customWidth="1"/>
    <col min="1539" max="1539" width="16.5" style="3" customWidth="1"/>
    <col min="1540" max="1540" width="15.7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30.75" style="3" customWidth="1"/>
    <col min="1548" max="1548" width="2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554" width="15.375" style="3" customWidth="1"/>
    <col min="1555" max="1555" width="13.75" style="3" customWidth="1"/>
    <col min="1556" max="1792" width="9" style="3"/>
    <col min="1793" max="1793" width="2.625" style="3" customWidth="1"/>
    <col min="1794" max="1794" width="5.125" style="3" customWidth="1"/>
    <col min="1795" max="1795" width="16.5" style="3" customWidth="1"/>
    <col min="1796" max="1796" width="15.7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30.75" style="3" customWidth="1"/>
    <col min="1804" max="1804" width="2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1810" width="15.375" style="3" customWidth="1"/>
    <col min="1811" max="1811" width="13.75" style="3" customWidth="1"/>
    <col min="1812" max="2048" width="9" style="3"/>
    <col min="2049" max="2049" width="2.625" style="3" customWidth="1"/>
    <col min="2050" max="2050" width="5.125" style="3" customWidth="1"/>
    <col min="2051" max="2051" width="16.5" style="3" customWidth="1"/>
    <col min="2052" max="2052" width="15.7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30.75" style="3" customWidth="1"/>
    <col min="2060" max="2060" width="2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066" width="15.375" style="3" customWidth="1"/>
    <col min="2067" max="2067" width="13.75" style="3" customWidth="1"/>
    <col min="2068" max="2304" width="9" style="3"/>
    <col min="2305" max="2305" width="2.625" style="3" customWidth="1"/>
    <col min="2306" max="2306" width="5.125" style="3" customWidth="1"/>
    <col min="2307" max="2307" width="16.5" style="3" customWidth="1"/>
    <col min="2308" max="2308" width="15.7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30.75" style="3" customWidth="1"/>
    <col min="2316" max="2316" width="2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322" width="15.375" style="3" customWidth="1"/>
    <col min="2323" max="2323" width="13.75" style="3" customWidth="1"/>
    <col min="2324" max="2560" width="9" style="3"/>
    <col min="2561" max="2561" width="2.625" style="3" customWidth="1"/>
    <col min="2562" max="2562" width="5.125" style="3" customWidth="1"/>
    <col min="2563" max="2563" width="16.5" style="3" customWidth="1"/>
    <col min="2564" max="2564" width="15.7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30.75" style="3" customWidth="1"/>
    <col min="2572" max="2572" width="2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578" width="15.375" style="3" customWidth="1"/>
    <col min="2579" max="2579" width="13.75" style="3" customWidth="1"/>
    <col min="2580" max="2816" width="9" style="3"/>
    <col min="2817" max="2817" width="2.625" style="3" customWidth="1"/>
    <col min="2818" max="2818" width="5.125" style="3" customWidth="1"/>
    <col min="2819" max="2819" width="16.5" style="3" customWidth="1"/>
    <col min="2820" max="2820" width="15.7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30.75" style="3" customWidth="1"/>
    <col min="2828" max="2828" width="2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2834" width="15.375" style="3" customWidth="1"/>
    <col min="2835" max="2835" width="13.75" style="3" customWidth="1"/>
    <col min="2836" max="3072" width="9" style="3"/>
    <col min="3073" max="3073" width="2.625" style="3" customWidth="1"/>
    <col min="3074" max="3074" width="5.125" style="3" customWidth="1"/>
    <col min="3075" max="3075" width="16.5" style="3" customWidth="1"/>
    <col min="3076" max="3076" width="15.7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30.75" style="3" customWidth="1"/>
    <col min="3084" max="3084" width="2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090" width="15.375" style="3" customWidth="1"/>
    <col min="3091" max="3091" width="13.75" style="3" customWidth="1"/>
    <col min="3092" max="3328" width="9" style="3"/>
    <col min="3329" max="3329" width="2.625" style="3" customWidth="1"/>
    <col min="3330" max="3330" width="5.125" style="3" customWidth="1"/>
    <col min="3331" max="3331" width="16.5" style="3" customWidth="1"/>
    <col min="3332" max="3332" width="15.7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30.75" style="3" customWidth="1"/>
    <col min="3340" max="3340" width="2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346" width="15.375" style="3" customWidth="1"/>
    <col min="3347" max="3347" width="13.75" style="3" customWidth="1"/>
    <col min="3348" max="3584" width="9" style="3"/>
    <col min="3585" max="3585" width="2.625" style="3" customWidth="1"/>
    <col min="3586" max="3586" width="5.125" style="3" customWidth="1"/>
    <col min="3587" max="3587" width="16.5" style="3" customWidth="1"/>
    <col min="3588" max="3588" width="15.7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30.75" style="3" customWidth="1"/>
    <col min="3596" max="3596" width="2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602" width="15.375" style="3" customWidth="1"/>
    <col min="3603" max="3603" width="13.75" style="3" customWidth="1"/>
    <col min="3604" max="3840" width="9" style="3"/>
    <col min="3841" max="3841" width="2.625" style="3" customWidth="1"/>
    <col min="3842" max="3842" width="5.125" style="3" customWidth="1"/>
    <col min="3843" max="3843" width="16.5" style="3" customWidth="1"/>
    <col min="3844" max="3844" width="15.7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30.75" style="3" customWidth="1"/>
    <col min="3852" max="3852" width="2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3858" width="15.375" style="3" customWidth="1"/>
    <col min="3859" max="3859" width="13.75" style="3" customWidth="1"/>
    <col min="3860" max="4096" width="9" style="3"/>
    <col min="4097" max="4097" width="2.625" style="3" customWidth="1"/>
    <col min="4098" max="4098" width="5.125" style="3" customWidth="1"/>
    <col min="4099" max="4099" width="16.5" style="3" customWidth="1"/>
    <col min="4100" max="4100" width="15.7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30.75" style="3" customWidth="1"/>
    <col min="4108" max="4108" width="2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114" width="15.375" style="3" customWidth="1"/>
    <col min="4115" max="4115" width="13.75" style="3" customWidth="1"/>
    <col min="4116" max="4352" width="9" style="3"/>
    <col min="4353" max="4353" width="2.625" style="3" customWidth="1"/>
    <col min="4354" max="4354" width="5.125" style="3" customWidth="1"/>
    <col min="4355" max="4355" width="16.5" style="3" customWidth="1"/>
    <col min="4356" max="4356" width="15.7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30.75" style="3" customWidth="1"/>
    <col min="4364" max="4364" width="2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370" width="15.375" style="3" customWidth="1"/>
    <col min="4371" max="4371" width="13.75" style="3" customWidth="1"/>
    <col min="4372" max="4608" width="9" style="3"/>
    <col min="4609" max="4609" width="2.625" style="3" customWidth="1"/>
    <col min="4610" max="4610" width="5.125" style="3" customWidth="1"/>
    <col min="4611" max="4611" width="16.5" style="3" customWidth="1"/>
    <col min="4612" max="4612" width="15.7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30.75" style="3" customWidth="1"/>
    <col min="4620" max="4620" width="2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626" width="15.375" style="3" customWidth="1"/>
    <col min="4627" max="4627" width="13.75" style="3" customWidth="1"/>
    <col min="4628" max="4864" width="9" style="3"/>
    <col min="4865" max="4865" width="2.625" style="3" customWidth="1"/>
    <col min="4866" max="4866" width="5.125" style="3" customWidth="1"/>
    <col min="4867" max="4867" width="16.5" style="3" customWidth="1"/>
    <col min="4868" max="4868" width="15.7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30.75" style="3" customWidth="1"/>
    <col min="4876" max="4876" width="2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4882" width="15.375" style="3" customWidth="1"/>
    <col min="4883" max="4883" width="13.75" style="3" customWidth="1"/>
    <col min="4884" max="5120" width="9" style="3"/>
    <col min="5121" max="5121" width="2.625" style="3" customWidth="1"/>
    <col min="5122" max="5122" width="5.125" style="3" customWidth="1"/>
    <col min="5123" max="5123" width="16.5" style="3" customWidth="1"/>
    <col min="5124" max="5124" width="15.7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30.75" style="3" customWidth="1"/>
    <col min="5132" max="5132" width="2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138" width="15.375" style="3" customWidth="1"/>
    <col min="5139" max="5139" width="13.75" style="3" customWidth="1"/>
    <col min="5140" max="5376" width="9" style="3"/>
    <col min="5377" max="5377" width="2.625" style="3" customWidth="1"/>
    <col min="5378" max="5378" width="5.125" style="3" customWidth="1"/>
    <col min="5379" max="5379" width="16.5" style="3" customWidth="1"/>
    <col min="5380" max="5380" width="15.7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30.75" style="3" customWidth="1"/>
    <col min="5388" max="5388" width="2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394" width="15.375" style="3" customWidth="1"/>
    <col min="5395" max="5395" width="13.75" style="3" customWidth="1"/>
    <col min="5396" max="5632" width="9" style="3"/>
    <col min="5633" max="5633" width="2.625" style="3" customWidth="1"/>
    <col min="5634" max="5634" width="5.125" style="3" customWidth="1"/>
    <col min="5635" max="5635" width="16.5" style="3" customWidth="1"/>
    <col min="5636" max="5636" width="15.7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30.75" style="3" customWidth="1"/>
    <col min="5644" max="5644" width="2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650" width="15.375" style="3" customWidth="1"/>
    <col min="5651" max="5651" width="13.75" style="3" customWidth="1"/>
    <col min="5652" max="5888" width="9" style="3"/>
    <col min="5889" max="5889" width="2.625" style="3" customWidth="1"/>
    <col min="5890" max="5890" width="5.125" style="3" customWidth="1"/>
    <col min="5891" max="5891" width="16.5" style="3" customWidth="1"/>
    <col min="5892" max="5892" width="15.7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30.75" style="3" customWidth="1"/>
    <col min="5900" max="5900" width="2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5906" width="15.375" style="3" customWidth="1"/>
    <col min="5907" max="5907" width="13.75" style="3" customWidth="1"/>
    <col min="5908" max="6144" width="9" style="3"/>
    <col min="6145" max="6145" width="2.625" style="3" customWidth="1"/>
    <col min="6146" max="6146" width="5.125" style="3" customWidth="1"/>
    <col min="6147" max="6147" width="16.5" style="3" customWidth="1"/>
    <col min="6148" max="6148" width="15.7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30.75" style="3" customWidth="1"/>
    <col min="6156" max="6156" width="2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162" width="15.375" style="3" customWidth="1"/>
    <col min="6163" max="6163" width="13.75" style="3" customWidth="1"/>
    <col min="6164" max="6400" width="9" style="3"/>
    <col min="6401" max="6401" width="2.625" style="3" customWidth="1"/>
    <col min="6402" max="6402" width="5.125" style="3" customWidth="1"/>
    <col min="6403" max="6403" width="16.5" style="3" customWidth="1"/>
    <col min="6404" max="6404" width="15.7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30.75" style="3" customWidth="1"/>
    <col min="6412" max="6412" width="2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418" width="15.375" style="3" customWidth="1"/>
    <col min="6419" max="6419" width="13.75" style="3" customWidth="1"/>
    <col min="6420" max="6656" width="9" style="3"/>
    <col min="6657" max="6657" width="2.625" style="3" customWidth="1"/>
    <col min="6658" max="6658" width="5.125" style="3" customWidth="1"/>
    <col min="6659" max="6659" width="16.5" style="3" customWidth="1"/>
    <col min="6660" max="6660" width="15.7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30.75" style="3" customWidth="1"/>
    <col min="6668" max="6668" width="2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674" width="15.375" style="3" customWidth="1"/>
    <col min="6675" max="6675" width="13.75" style="3" customWidth="1"/>
    <col min="6676" max="6912" width="9" style="3"/>
    <col min="6913" max="6913" width="2.625" style="3" customWidth="1"/>
    <col min="6914" max="6914" width="5.125" style="3" customWidth="1"/>
    <col min="6915" max="6915" width="16.5" style="3" customWidth="1"/>
    <col min="6916" max="6916" width="15.7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30.75" style="3" customWidth="1"/>
    <col min="6924" max="6924" width="2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6930" width="15.375" style="3" customWidth="1"/>
    <col min="6931" max="6931" width="13.75" style="3" customWidth="1"/>
    <col min="6932" max="7168" width="9" style="3"/>
    <col min="7169" max="7169" width="2.625" style="3" customWidth="1"/>
    <col min="7170" max="7170" width="5.125" style="3" customWidth="1"/>
    <col min="7171" max="7171" width="16.5" style="3" customWidth="1"/>
    <col min="7172" max="7172" width="15.7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30.75" style="3" customWidth="1"/>
    <col min="7180" max="7180" width="2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186" width="15.375" style="3" customWidth="1"/>
    <col min="7187" max="7187" width="13.75" style="3" customWidth="1"/>
    <col min="7188" max="7424" width="9" style="3"/>
    <col min="7425" max="7425" width="2.625" style="3" customWidth="1"/>
    <col min="7426" max="7426" width="5.125" style="3" customWidth="1"/>
    <col min="7427" max="7427" width="16.5" style="3" customWidth="1"/>
    <col min="7428" max="7428" width="15.7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30.75" style="3" customWidth="1"/>
    <col min="7436" max="7436" width="2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442" width="15.375" style="3" customWidth="1"/>
    <col min="7443" max="7443" width="13.75" style="3" customWidth="1"/>
    <col min="7444" max="7680" width="9" style="3"/>
    <col min="7681" max="7681" width="2.625" style="3" customWidth="1"/>
    <col min="7682" max="7682" width="5.125" style="3" customWidth="1"/>
    <col min="7683" max="7683" width="16.5" style="3" customWidth="1"/>
    <col min="7684" max="7684" width="15.7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30.75" style="3" customWidth="1"/>
    <col min="7692" max="7692" width="2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698" width="15.375" style="3" customWidth="1"/>
    <col min="7699" max="7699" width="13.75" style="3" customWidth="1"/>
    <col min="7700" max="7936" width="9" style="3"/>
    <col min="7937" max="7937" width="2.625" style="3" customWidth="1"/>
    <col min="7938" max="7938" width="5.125" style="3" customWidth="1"/>
    <col min="7939" max="7939" width="16.5" style="3" customWidth="1"/>
    <col min="7940" max="7940" width="15.7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30.75" style="3" customWidth="1"/>
    <col min="7948" max="7948" width="2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7954" width="15.375" style="3" customWidth="1"/>
    <col min="7955" max="7955" width="13.75" style="3" customWidth="1"/>
    <col min="7956" max="8192" width="9" style="3"/>
    <col min="8193" max="8193" width="2.625" style="3" customWidth="1"/>
    <col min="8194" max="8194" width="5.125" style="3" customWidth="1"/>
    <col min="8195" max="8195" width="16.5" style="3" customWidth="1"/>
    <col min="8196" max="8196" width="15.7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30.75" style="3" customWidth="1"/>
    <col min="8204" max="8204" width="2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210" width="15.375" style="3" customWidth="1"/>
    <col min="8211" max="8211" width="13.75" style="3" customWidth="1"/>
    <col min="8212" max="8448" width="9" style="3"/>
    <col min="8449" max="8449" width="2.625" style="3" customWidth="1"/>
    <col min="8450" max="8450" width="5.125" style="3" customWidth="1"/>
    <col min="8451" max="8451" width="16.5" style="3" customWidth="1"/>
    <col min="8452" max="8452" width="15.7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30.75" style="3" customWidth="1"/>
    <col min="8460" max="8460" width="2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466" width="15.375" style="3" customWidth="1"/>
    <col min="8467" max="8467" width="13.75" style="3" customWidth="1"/>
    <col min="8468" max="8704" width="9" style="3"/>
    <col min="8705" max="8705" width="2.625" style="3" customWidth="1"/>
    <col min="8706" max="8706" width="5.125" style="3" customWidth="1"/>
    <col min="8707" max="8707" width="16.5" style="3" customWidth="1"/>
    <col min="8708" max="8708" width="15.7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30.75" style="3" customWidth="1"/>
    <col min="8716" max="8716" width="2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722" width="15.375" style="3" customWidth="1"/>
    <col min="8723" max="8723" width="13.75" style="3" customWidth="1"/>
    <col min="8724" max="8960" width="9" style="3"/>
    <col min="8961" max="8961" width="2.625" style="3" customWidth="1"/>
    <col min="8962" max="8962" width="5.125" style="3" customWidth="1"/>
    <col min="8963" max="8963" width="16.5" style="3" customWidth="1"/>
    <col min="8964" max="8964" width="15.7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30.75" style="3" customWidth="1"/>
    <col min="8972" max="8972" width="2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8978" width="15.375" style="3" customWidth="1"/>
    <col min="8979" max="8979" width="13.75" style="3" customWidth="1"/>
    <col min="8980" max="9216" width="9" style="3"/>
    <col min="9217" max="9217" width="2.625" style="3" customWidth="1"/>
    <col min="9218" max="9218" width="5.125" style="3" customWidth="1"/>
    <col min="9219" max="9219" width="16.5" style="3" customWidth="1"/>
    <col min="9220" max="9220" width="15.7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30.75" style="3" customWidth="1"/>
    <col min="9228" max="9228" width="2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234" width="15.375" style="3" customWidth="1"/>
    <col min="9235" max="9235" width="13.75" style="3" customWidth="1"/>
    <col min="9236" max="9472" width="9" style="3"/>
    <col min="9473" max="9473" width="2.625" style="3" customWidth="1"/>
    <col min="9474" max="9474" width="5.125" style="3" customWidth="1"/>
    <col min="9475" max="9475" width="16.5" style="3" customWidth="1"/>
    <col min="9476" max="9476" width="15.7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30.75" style="3" customWidth="1"/>
    <col min="9484" max="9484" width="2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490" width="15.375" style="3" customWidth="1"/>
    <col min="9491" max="9491" width="13.75" style="3" customWidth="1"/>
    <col min="9492" max="9728" width="9" style="3"/>
    <col min="9729" max="9729" width="2.625" style="3" customWidth="1"/>
    <col min="9730" max="9730" width="5.125" style="3" customWidth="1"/>
    <col min="9731" max="9731" width="16.5" style="3" customWidth="1"/>
    <col min="9732" max="9732" width="15.7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30.75" style="3" customWidth="1"/>
    <col min="9740" max="9740" width="2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746" width="15.375" style="3" customWidth="1"/>
    <col min="9747" max="9747" width="13.75" style="3" customWidth="1"/>
    <col min="9748" max="9984" width="9" style="3"/>
    <col min="9985" max="9985" width="2.625" style="3" customWidth="1"/>
    <col min="9986" max="9986" width="5.125" style="3" customWidth="1"/>
    <col min="9987" max="9987" width="16.5" style="3" customWidth="1"/>
    <col min="9988" max="9988" width="15.7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30.75" style="3" customWidth="1"/>
    <col min="9996" max="9996" width="2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002" width="15.375" style="3" customWidth="1"/>
    <col min="10003" max="10003" width="13.75" style="3" customWidth="1"/>
    <col min="10004" max="10240" width="9" style="3"/>
    <col min="10241" max="10241" width="2.625" style="3" customWidth="1"/>
    <col min="10242" max="10242" width="5.125" style="3" customWidth="1"/>
    <col min="10243" max="10243" width="16.5" style="3" customWidth="1"/>
    <col min="10244" max="10244" width="15.7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30.75" style="3" customWidth="1"/>
    <col min="10252" max="10252" width="2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258" width="15.375" style="3" customWidth="1"/>
    <col min="10259" max="10259" width="13.75" style="3" customWidth="1"/>
    <col min="10260" max="10496" width="9" style="3"/>
    <col min="10497" max="10497" width="2.625" style="3" customWidth="1"/>
    <col min="10498" max="10498" width="5.125" style="3" customWidth="1"/>
    <col min="10499" max="10499" width="16.5" style="3" customWidth="1"/>
    <col min="10500" max="10500" width="15.7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30.75" style="3" customWidth="1"/>
    <col min="10508" max="10508" width="2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514" width="15.375" style="3" customWidth="1"/>
    <col min="10515" max="10515" width="13.75" style="3" customWidth="1"/>
    <col min="10516" max="10752" width="9" style="3"/>
    <col min="10753" max="10753" width="2.625" style="3" customWidth="1"/>
    <col min="10754" max="10754" width="5.125" style="3" customWidth="1"/>
    <col min="10755" max="10755" width="16.5" style="3" customWidth="1"/>
    <col min="10756" max="10756" width="15.7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30.75" style="3" customWidth="1"/>
    <col min="10764" max="10764" width="2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0770" width="15.375" style="3" customWidth="1"/>
    <col min="10771" max="10771" width="13.75" style="3" customWidth="1"/>
    <col min="10772" max="11008" width="9" style="3"/>
    <col min="11009" max="11009" width="2.625" style="3" customWidth="1"/>
    <col min="11010" max="11010" width="5.125" style="3" customWidth="1"/>
    <col min="11011" max="11011" width="16.5" style="3" customWidth="1"/>
    <col min="11012" max="11012" width="15.7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30.75" style="3" customWidth="1"/>
    <col min="11020" max="11020" width="2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026" width="15.375" style="3" customWidth="1"/>
    <col min="11027" max="11027" width="13.75" style="3" customWidth="1"/>
    <col min="11028" max="11264" width="9" style="3"/>
    <col min="11265" max="11265" width="2.625" style="3" customWidth="1"/>
    <col min="11266" max="11266" width="5.125" style="3" customWidth="1"/>
    <col min="11267" max="11267" width="16.5" style="3" customWidth="1"/>
    <col min="11268" max="11268" width="15.7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30.75" style="3" customWidth="1"/>
    <col min="11276" max="11276" width="2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282" width="15.375" style="3" customWidth="1"/>
    <col min="11283" max="11283" width="13.75" style="3" customWidth="1"/>
    <col min="11284" max="11520" width="9" style="3"/>
    <col min="11521" max="11521" width="2.625" style="3" customWidth="1"/>
    <col min="11522" max="11522" width="5.125" style="3" customWidth="1"/>
    <col min="11523" max="11523" width="16.5" style="3" customWidth="1"/>
    <col min="11524" max="11524" width="15.7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30.75" style="3" customWidth="1"/>
    <col min="11532" max="11532" width="2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538" width="15.375" style="3" customWidth="1"/>
    <col min="11539" max="11539" width="13.75" style="3" customWidth="1"/>
    <col min="11540" max="11776" width="9" style="3"/>
    <col min="11777" max="11777" width="2.625" style="3" customWidth="1"/>
    <col min="11778" max="11778" width="5.125" style="3" customWidth="1"/>
    <col min="11779" max="11779" width="16.5" style="3" customWidth="1"/>
    <col min="11780" max="11780" width="15.7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30.75" style="3" customWidth="1"/>
    <col min="11788" max="11788" width="2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1794" width="15.375" style="3" customWidth="1"/>
    <col min="11795" max="11795" width="13.75" style="3" customWidth="1"/>
    <col min="11796" max="12032" width="9" style="3"/>
    <col min="12033" max="12033" width="2.625" style="3" customWidth="1"/>
    <col min="12034" max="12034" width="5.125" style="3" customWidth="1"/>
    <col min="12035" max="12035" width="16.5" style="3" customWidth="1"/>
    <col min="12036" max="12036" width="15.7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30.75" style="3" customWidth="1"/>
    <col min="12044" max="12044" width="2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050" width="15.375" style="3" customWidth="1"/>
    <col min="12051" max="12051" width="13.75" style="3" customWidth="1"/>
    <col min="12052" max="12288" width="9" style="3"/>
    <col min="12289" max="12289" width="2.625" style="3" customWidth="1"/>
    <col min="12290" max="12290" width="5.125" style="3" customWidth="1"/>
    <col min="12291" max="12291" width="16.5" style="3" customWidth="1"/>
    <col min="12292" max="12292" width="15.7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30.75" style="3" customWidth="1"/>
    <col min="12300" max="12300" width="2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306" width="15.375" style="3" customWidth="1"/>
    <col min="12307" max="12307" width="13.75" style="3" customWidth="1"/>
    <col min="12308" max="12544" width="9" style="3"/>
    <col min="12545" max="12545" width="2.625" style="3" customWidth="1"/>
    <col min="12546" max="12546" width="5.125" style="3" customWidth="1"/>
    <col min="12547" max="12547" width="16.5" style="3" customWidth="1"/>
    <col min="12548" max="12548" width="15.7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30.75" style="3" customWidth="1"/>
    <col min="12556" max="12556" width="2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562" width="15.375" style="3" customWidth="1"/>
    <col min="12563" max="12563" width="13.75" style="3" customWidth="1"/>
    <col min="12564" max="12800" width="9" style="3"/>
    <col min="12801" max="12801" width="2.625" style="3" customWidth="1"/>
    <col min="12802" max="12802" width="5.125" style="3" customWidth="1"/>
    <col min="12803" max="12803" width="16.5" style="3" customWidth="1"/>
    <col min="12804" max="12804" width="15.7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30.75" style="3" customWidth="1"/>
    <col min="12812" max="12812" width="2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2818" width="15.375" style="3" customWidth="1"/>
    <col min="12819" max="12819" width="13.75" style="3" customWidth="1"/>
    <col min="12820" max="13056" width="9" style="3"/>
    <col min="13057" max="13057" width="2.625" style="3" customWidth="1"/>
    <col min="13058" max="13058" width="5.125" style="3" customWidth="1"/>
    <col min="13059" max="13059" width="16.5" style="3" customWidth="1"/>
    <col min="13060" max="13060" width="15.7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30.75" style="3" customWidth="1"/>
    <col min="13068" max="13068" width="2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074" width="15.375" style="3" customWidth="1"/>
    <col min="13075" max="13075" width="13.75" style="3" customWidth="1"/>
    <col min="13076" max="13312" width="9" style="3"/>
    <col min="13313" max="13313" width="2.625" style="3" customWidth="1"/>
    <col min="13314" max="13314" width="5.125" style="3" customWidth="1"/>
    <col min="13315" max="13315" width="16.5" style="3" customWidth="1"/>
    <col min="13316" max="13316" width="15.7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30.75" style="3" customWidth="1"/>
    <col min="13324" max="13324" width="2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330" width="15.375" style="3" customWidth="1"/>
    <col min="13331" max="13331" width="13.75" style="3" customWidth="1"/>
    <col min="13332" max="13568" width="9" style="3"/>
    <col min="13569" max="13569" width="2.625" style="3" customWidth="1"/>
    <col min="13570" max="13570" width="5.125" style="3" customWidth="1"/>
    <col min="13571" max="13571" width="16.5" style="3" customWidth="1"/>
    <col min="13572" max="13572" width="15.7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30.75" style="3" customWidth="1"/>
    <col min="13580" max="13580" width="2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586" width="15.375" style="3" customWidth="1"/>
    <col min="13587" max="13587" width="13.75" style="3" customWidth="1"/>
    <col min="13588" max="13824" width="9" style="3"/>
    <col min="13825" max="13825" width="2.625" style="3" customWidth="1"/>
    <col min="13826" max="13826" width="5.125" style="3" customWidth="1"/>
    <col min="13827" max="13827" width="16.5" style="3" customWidth="1"/>
    <col min="13828" max="13828" width="15.7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30.75" style="3" customWidth="1"/>
    <col min="13836" max="13836" width="2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3842" width="15.375" style="3" customWidth="1"/>
    <col min="13843" max="13843" width="13.75" style="3" customWidth="1"/>
    <col min="13844" max="14080" width="9" style="3"/>
    <col min="14081" max="14081" width="2.625" style="3" customWidth="1"/>
    <col min="14082" max="14082" width="5.125" style="3" customWidth="1"/>
    <col min="14083" max="14083" width="16.5" style="3" customWidth="1"/>
    <col min="14084" max="14084" width="15.7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30.75" style="3" customWidth="1"/>
    <col min="14092" max="14092" width="2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098" width="15.375" style="3" customWidth="1"/>
    <col min="14099" max="14099" width="13.75" style="3" customWidth="1"/>
    <col min="14100" max="14336" width="9" style="3"/>
    <col min="14337" max="14337" width="2.625" style="3" customWidth="1"/>
    <col min="14338" max="14338" width="5.125" style="3" customWidth="1"/>
    <col min="14339" max="14339" width="16.5" style="3" customWidth="1"/>
    <col min="14340" max="14340" width="15.7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30.75" style="3" customWidth="1"/>
    <col min="14348" max="14348" width="2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354" width="15.375" style="3" customWidth="1"/>
    <col min="14355" max="14355" width="13.75" style="3" customWidth="1"/>
    <col min="14356" max="14592" width="9" style="3"/>
    <col min="14593" max="14593" width="2.625" style="3" customWidth="1"/>
    <col min="14594" max="14594" width="5.125" style="3" customWidth="1"/>
    <col min="14595" max="14595" width="16.5" style="3" customWidth="1"/>
    <col min="14596" max="14596" width="15.7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30.75" style="3" customWidth="1"/>
    <col min="14604" max="14604" width="2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610" width="15.375" style="3" customWidth="1"/>
    <col min="14611" max="14611" width="13.75" style="3" customWidth="1"/>
    <col min="14612" max="14848" width="9" style="3"/>
    <col min="14849" max="14849" width="2.625" style="3" customWidth="1"/>
    <col min="14850" max="14850" width="5.125" style="3" customWidth="1"/>
    <col min="14851" max="14851" width="16.5" style="3" customWidth="1"/>
    <col min="14852" max="14852" width="15.7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30.75" style="3" customWidth="1"/>
    <col min="14860" max="14860" width="2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4866" width="15.375" style="3" customWidth="1"/>
    <col min="14867" max="14867" width="13.75" style="3" customWidth="1"/>
    <col min="14868" max="15104" width="9" style="3"/>
    <col min="15105" max="15105" width="2.625" style="3" customWidth="1"/>
    <col min="15106" max="15106" width="5.125" style="3" customWidth="1"/>
    <col min="15107" max="15107" width="16.5" style="3" customWidth="1"/>
    <col min="15108" max="15108" width="15.7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30.75" style="3" customWidth="1"/>
    <col min="15116" max="15116" width="2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122" width="15.375" style="3" customWidth="1"/>
    <col min="15123" max="15123" width="13.75" style="3" customWidth="1"/>
    <col min="15124" max="15360" width="9" style="3"/>
    <col min="15361" max="15361" width="2.625" style="3" customWidth="1"/>
    <col min="15362" max="15362" width="5.125" style="3" customWidth="1"/>
    <col min="15363" max="15363" width="16.5" style="3" customWidth="1"/>
    <col min="15364" max="15364" width="15.7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30.75" style="3" customWidth="1"/>
    <col min="15372" max="15372" width="2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378" width="15.375" style="3" customWidth="1"/>
    <col min="15379" max="15379" width="13.75" style="3" customWidth="1"/>
    <col min="15380" max="15616" width="9" style="3"/>
    <col min="15617" max="15617" width="2.625" style="3" customWidth="1"/>
    <col min="15618" max="15618" width="5.125" style="3" customWidth="1"/>
    <col min="15619" max="15619" width="16.5" style="3" customWidth="1"/>
    <col min="15620" max="15620" width="15.7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30.75" style="3" customWidth="1"/>
    <col min="15628" max="15628" width="2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634" width="15.375" style="3" customWidth="1"/>
    <col min="15635" max="15635" width="13.75" style="3" customWidth="1"/>
    <col min="15636" max="15872" width="9" style="3"/>
    <col min="15873" max="15873" width="2.625" style="3" customWidth="1"/>
    <col min="15874" max="15874" width="5.125" style="3" customWidth="1"/>
    <col min="15875" max="15875" width="16.5" style="3" customWidth="1"/>
    <col min="15876" max="15876" width="15.7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30.75" style="3" customWidth="1"/>
    <col min="15884" max="15884" width="2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5890" width="15.375" style="3" customWidth="1"/>
    <col min="15891" max="15891" width="13.75" style="3" customWidth="1"/>
    <col min="15892" max="16128" width="9" style="3"/>
    <col min="16129" max="16129" width="2.625" style="3" customWidth="1"/>
    <col min="16130" max="16130" width="5.125" style="3" customWidth="1"/>
    <col min="16131" max="16131" width="16.5" style="3" customWidth="1"/>
    <col min="16132" max="16132" width="15.7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30.75" style="3" customWidth="1"/>
    <col min="16140" max="16140" width="2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146" width="15.375" style="3" customWidth="1"/>
    <col min="16147" max="16147" width="13.75" style="3" customWidth="1"/>
    <col min="16148" max="16384" width="9" style="3"/>
  </cols>
  <sheetData>
    <row r="2" spans="2:19" ht="20.100000000000001" customHeight="1">
      <c r="B2" s="1" t="s">
        <v>0</v>
      </c>
      <c r="C2" s="1"/>
      <c r="D2" s="1"/>
      <c r="E2" s="2" t="s">
        <v>2733</v>
      </c>
      <c r="G2" s="4" t="s">
        <v>2</v>
      </c>
      <c r="H2" s="5"/>
      <c r="I2" s="6"/>
      <c r="J2" s="929">
        <f>SUM(H:H)</f>
        <v>659223</v>
      </c>
    </row>
    <row r="3" spans="2:19" ht="20.100000000000001" customHeight="1">
      <c r="B3" s="1" t="s">
        <v>3</v>
      </c>
      <c r="C3" s="1"/>
      <c r="D3" s="1"/>
      <c r="E3" s="13" t="s">
        <v>2734</v>
      </c>
    </row>
    <row r="4" spans="2:19" ht="20.100000000000001" customHeight="1">
      <c r="B4" s="1" t="s">
        <v>5</v>
      </c>
      <c r="C4" s="1"/>
      <c r="D4" s="1"/>
      <c r="E4" s="13">
        <v>129800</v>
      </c>
    </row>
    <row r="5" spans="2:19" ht="20.100000000000001" customHeight="1">
      <c r="B5" s="1" t="s">
        <v>6</v>
      </c>
      <c r="C5" s="1"/>
      <c r="D5" s="1"/>
      <c r="E5" s="14">
        <v>42206</v>
      </c>
    </row>
    <row r="6" spans="2:19" ht="20.100000000000001" customHeight="1">
      <c r="B6" s="1" t="s">
        <v>7</v>
      </c>
      <c r="C6" s="1"/>
      <c r="D6" s="1"/>
      <c r="E6" s="14">
        <v>42207</v>
      </c>
    </row>
    <row r="8" spans="2:19" s="8" customFormat="1" ht="19.7" customHeight="1">
      <c r="B8" s="15"/>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19"/>
    </row>
    <row r="9" spans="2:19" s="8" customFormat="1" ht="19.7" customHeight="1">
      <c r="B9" s="15"/>
      <c r="C9" s="930" t="s">
        <v>2735</v>
      </c>
      <c r="D9" s="931"/>
      <c r="E9" s="16"/>
      <c r="F9" s="16"/>
      <c r="G9" s="16"/>
      <c r="H9" s="17"/>
      <c r="I9" s="17"/>
      <c r="J9" s="16"/>
      <c r="K9" s="16"/>
      <c r="L9" s="16"/>
      <c r="M9" s="18"/>
      <c r="N9" s="15"/>
      <c r="O9" s="16"/>
      <c r="P9" s="18"/>
      <c r="Q9" s="19"/>
    </row>
    <row r="10" spans="2:19" s="8" customFormat="1" ht="19.7" customHeight="1">
      <c r="B10" s="72">
        <v>8</v>
      </c>
      <c r="C10" s="72" t="s">
        <v>22</v>
      </c>
      <c r="D10" s="72" t="s">
        <v>23</v>
      </c>
      <c r="E10" s="20" t="s">
        <v>24</v>
      </c>
      <c r="F10" s="94">
        <v>1</v>
      </c>
      <c r="G10" s="185">
        <v>140000</v>
      </c>
      <c r="H10" s="107">
        <f t="shared" ref="H10:H18" si="0">F10*G10</f>
        <v>140000</v>
      </c>
      <c r="I10" s="110"/>
      <c r="J10" s="20" t="s">
        <v>25</v>
      </c>
      <c r="K10" s="94"/>
      <c r="L10" s="94"/>
      <c r="M10" s="59">
        <v>42188</v>
      </c>
      <c r="N10" s="72"/>
      <c r="O10" s="94"/>
      <c r="P10" s="59">
        <v>42200</v>
      </c>
      <c r="Q10" s="19">
        <v>42200</v>
      </c>
      <c r="R10" s="19" t="s">
        <v>2736</v>
      </c>
    </row>
    <row r="11" spans="2:19" s="8" customFormat="1" ht="19.7" customHeight="1">
      <c r="B11" s="72">
        <v>8</v>
      </c>
      <c r="C11" s="72" t="s">
        <v>22</v>
      </c>
      <c r="D11" s="72" t="s">
        <v>23</v>
      </c>
      <c r="E11" s="20" t="s">
        <v>27</v>
      </c>
      <c r="F11" s="94">
        <v>1</v>
      </c>
      <c r="G11" s="185">
        <v>130000</v>
      </c>
      <c r="H11" s="107">
        <f t="shared" si="0"/>
        <v>130000</v>
      </c>
      <c r="I11" s="110"/>
      <c r="J11" s="20" t="s">
        <v>28</v>
      </c>
      <c r="K11" s="94"/>
      <c r="L11" s="94"/>
      <c r="M11" s="59">
        <v>42188</v>
      </c>
      <c r="N11" s="72"/>
      <c r="O11" s="94"/>
      <c r="P11" s="59">
        <v>42200</v>
      </c>
      <c r="Q11" s="19">
        <v>42200</v>
      </c>
      <c r="R11" s="19" t="s">
        <v>2736</v>
      </c>
    </row>
    <row r="12" spans="2:19" s="8" customFormat="1" ht="19.7" customHeight="1">
      <c r="B12" s="72">
        <v>8</v>
      </c>
      <c r="C12" s="15" t="s">
        <v>22</v>
      </c>
      <c r="D12" s="15" t="s">
        <v>23</v>
      </c>
      <c r="E12" s="20" t="s">
        <v>2737</v>
      </c>
      <c r="F12" s="16">
        <v>1</v>
      </c>
      <c r="G12" s="22">
        <v>12500</v>
      </c>
      <c r="H12" s="228">
        <f>F12*G12</f>
        <v>12500</v>
      </c>
      <c r="I12" s="17"/>
      <c r="J12" s="20" t="s">
        <v>2738</v>
      </c>
      <c r="K12" s="94"/>
      <c r="L12" s="94"/>
      <c r="M12" s="59">
        <v>42188</v>
      </c>
      <c r="N12" s="72"/>
      <c r="O12" s="94"/>
      <c r="P12" s="59">
        <v>42200</v>
      </c>
      <c r="Q12" s="19"/>
      <c r="R12" s="24" t="s">
        <v>2739</v>
      </c>
      <c r="S12" s="384"/>
    </row>
    <row r="13" spans="2:19" s="8" customFormat="1" ht="19.7" customHeight="1">
      <c r="B13" s="72">
        <v>8</v>
      </c>
      <c r="C13" s="72" t="s">
        <v>22</v>
      </c>
      <c r="D13" s="72" t="s">
        <v>23</v>
      </c>
      <c r="E13" s="20" t="s">
        <v>31</v>
      </c>
      <c r="F13" s="94">
        <v>1</v>
      </c>
      <c r="G13" s="185">
        <v>12500</v>
      </c>
      <c r="H13" s="107">
        <f t="shared" si="0"/>
        <v>12500</v>
      </c>
      <c r="I13" s="110"/>
      <c r="J13" s="20" t="s">
        <v>32</v>
      </c>
      <c r="K13" s="94"/>
      <c r="L13" s="94"/>
      <c r="M13" s="59">
        <v>42188</v>
      </c>
      <c r="N13" s="72"/>
      <c r="O13" s="94"/>
      <c r="P13" s="59">
        <v>42200</v>
      </c>
      <c r="Q13" s="19">
        <v>42200</v>
      </c>
      <c r="R13" s="19" t="s">
        <v>2736</v>
      </c>
    </row>
    <row r="14" spans="2:19" s="8" customFormat="1" ht="19.7" customHeight="1">
      <c r="B14" s="72">
        <v>8</v>
      </c>
      <c r="C14" s="42" t="s">
        <v>33</v>
      </c>
      <c r="D14" s="42" t="s">
        <v>33</v>
      </c>
      <c r="E14" s="97" t="s">
        <v>34</v>
      </c>
      <c r="F14" s="94">
        <v>1</v>
      </c>
      <c r="G14" s="97">
        <v>3120</v>
      </c>
      <c r="H14" s="107">
        <f t="shared" si="0"/>
        <v>3120</v>
      </c>
      <c r="I14" s="110"/>
      <c r="J14" s="47" t="s">
        <v>35</v>
      </c>
      <c r="K14" s="94"/>
      <c r="L14" s="94"/>
      <c r="M14" s="59">
        <v>42188</v>
      </c>
      <c r="N14" s="72"/>
      <c r="O14" s="94"/>
      <c r="P14" s="59">
        <v>42195</v>
      </c>
      <c r="Q14" s="19" t="s">
        <v>2740</v>
      </c>
      <c r="R14" s="24"/>
    </row>
    <row r="15" spans="2:19" s="8" customFormat="1" ht="19.7" customHeight="1">
      <c r="B15" s="72">
        <v>8</v>
      </c>
      <c r="C15" s="42" t="s">
        <v>33</v>
      </c>
      <c r="D15" s="42" t="s">
        <v>33</v>
      </c>
      <c r="E15" s="20" t="s">
        <v>37</v>
      </c>
      <c r="F15" s="94">
        <v>1</v>
      </c>
      <c r="G15" s="185">
        <v>15600</v>
      </c>
      <c r="H15" s="107">
        <f t="shared" si="0"/>
        <v>15600</v>
      </c>
      <c r="I15" s="110"/>
      <c r="J15" s="20" t="s">
        <v>38</v>
      </c>
      <c r="K15" s="94"/>
      <c r="L15" s="94"/>
      <c r="M15" s="59">
        <v>42188</v>
      </c>
      <c r="N15" s="72"/>
      <c r="O15" s="94"/>
      <c r="P15" s="59">
        <v>42195</v>
      </c>
      <c r="Q15" s="19" t="s">
        <v>2740</v>
      </c>
      <c r="R15" s="24"/>
    </row>
    <row r="16" spans="2:19" s="8" customFormat="1" ht="19.7" customHeight="1">
      <c r="B16" s="72">
        <v>8</v>
      </c>
      <c r="C16" s="42" t="s">
        <v>39</v>
      </c>
      <c r="D16" s="42" t="s">
        <v>39</v>
      </c>
      <c r="E16" s="47" t="s">
        <v>40</v>
      </c>
      <c r="F16" s="94">
        <v>1</v>
      </c>
      <c r="G16" s="185">
        <v>71600</v>
      </c>
      <c r="H16" s="107">
        <f t="shared" si="0"/>
        <v>71600</v>
      </c>
      <c r="I16" s="110"/>
      <c r="J16" s="47" t="s">
        <v>41</v>
      </c>
      <c r="K16" s="94"/>
      <c r="L16" s="94"/>
      <c r="M16" s="59">
        <v>42188</v>
      </c>
      <c r="N16" s="72"/>
      <c r="O16" s="94"/>
      <c r="P16" s="59">
        <v>42195</v>
      </c>
      <c r="Q16" s="19" t="s">
        <v>2740</v>
      </c>
      <c r="R16" s="24"/>
    </row>
    <row r="17" spans="2:18" s="8" customFormat="1" ht="19.7" customHeight="1">
      <c r="B17" s="72">
        <v>8</v>
      </c>
      <c r="C17" s="42" t="s">
        <v>39</v>
      </c>
      <c r="D17" s="42" t="s">
        <v>39</v>
      </c>
      <c r="E17" s="47" t="s">
        <v>42</v>
      </c>
      <c r="F17" s="94">
        <v>1</v>
      </c>
      <c r="G17" s="185">
        <v>32800</v>
      </c>
      <c r="H17" s="107">
        <f t="shared" si="0"/>
        <v>32800</v>
      </c>
      <c r="I17" s="110"/>
      <c r="J17" s="47" t="s">
        <v>43</v>
      </c>
      <c r="K17" s="94"/>
      <c r="L17" s="94"/>
      <c r="M17" s="59">
        <v>42188</v>
      </c>
      <c r="N17" s="72"/>
      <c r="O17" s="94"/>
      <c r="P17" s="59">
        <v>42195</v>
      </c>
      <c r="Q17" s="19" t="s">
        <v>2740</v>
      </c>
      <c r="R17" s="24"/>
    </row>
    <row r="18" spans="2:18" s="8" customFormat="1" ht="19.7" customHeight="1">
      <c r="B18" s="72"/>
      <c r="C18" s="932">
        <f>SUM(H10:H17)</f>
        <v>418120</v>
      </c>
      <c r="D18" s="933"/>
      <c r="E18" s="934"/>
      <c r="F18" s="94"/>
      <c r="G18" s="185"/>
      <c r="H18" s="107">
        <f t="shared" si="0"/>
        <v>0</v>
      </c>
      <c r="I18" s="110"/>
      <c r="J18" s="47"/>
      <c r="K18" s="94"/>
      <c r="L18" s="94"/>
      <c r="M18" s="59"/>
      <c r="N18" s="72"/>
      <c r="O18" s="94"/>
      <c r="P18" s="59"/>
      <c r="Q18" s="19"/>
    </row>
    <row r="19" spans="2:18" s="8" customFormat="1" ht="19.7" customHeight="1">
      <c r="B19" s="72"/>
      <c r="C19" s="42"/>
      <c r="D19" s="42"/>
      <c r="E19" s="47"/>
      <c r="F19" s="94"/>
      <c r="G19" s="185"/>
      <c r="I19" s="110"/>
      <c r="J19" s="47"/>
      <c r="K19" s="94"/>
      <c r="L19" s="94"/>
      <c r="M19" s="59"/>
      <c r="N19" s="72"/>
      <c r="O19" s="94"/>
      <c r="P19" s="59"/>
      <c r="Q19" s="19"/>
    </row>
    <row r="20" spans="2:18" s="8" customFormat="1" ht="19.7" customHeight="1">
      <c r="B20" s="72"/>
      <c r="C20" s="930" t="s">
        <v>2741</v>
      </c>
      <c r="D20" s="931"/>
      <c r="E20" s="935"/>
      <c r="F20" s="936"/>
      <c r="G20" s="185"/>
      <c r="H20" s="107"/>
      <c r="I20" s="110"/>
      <c r="J20" s="937"/>
      <c r="K20" s="94"/>
      <c r="L20" s="94"/>
      <c r="M20" s="59"/>
      <c r="N20" s="72"/>
      <c r="O20" s="94"/>
      <c r="P20" s="59"/>
      <c r="Q20" s="19"/>
      <c r="R20" s="24"/>
    </row>
    <row r="21" spans="2:18" s="8" customFormat="1" ht="19.5" customHeight="1">
      <c r="B21" s="15">
        <v>15</v>
      </c>
      <c r="C21" s="292" t="s">
        <v>1893</v>
      </c>
      <c r="D21" s="292" t="s">
        <v>1893</v>
      </c>
      <c r="E21" s="297" t="s">
        <v>2742</v>
      </c>
      <c r="F21" s="293">
        <v>1</v>
      </c>
      <c r="G21" s="294">
        <v>13500</v>
      </c>
      <c r="H21" s="295">
        <f t="shared" ref="H21:H39" si="1">F21*G21</f>
        <v>13500</v>
      </c>
      <c r="I21" s="296"/>
      <c r="J21" s="297" t="s">
        <v>2743</v>
      </c>
      <c r="K21" s="38"/>
      <c r="L21" s="38"/>
      <c r="M21" s="18">
        <v>42192</v>
      </c>
      <c r="N21" s="69"/>
      <c r="O21" s="70"/>
      <c r="P21" s="59" t="s">
        <v>2744</v>
      </c>
      <c r="Q21" s="70"/>
    </row>
    <row r="22" spans="2:18" s="8" customFormat="1" ht="19.5" customHeight="1">
      <c r="B22" s="15">
        <v>15</v>
      </c>
      <c r="C22" s="25" t="s">
        <v>58</v>
      </c>
      <c r="D22" s="25" t="s">
        <v>58</v>
      </c>
      <c r="E22" s="78" t="s">
        <v>348</v>
      </c>
      <c r="F22" s="79">
        <v>1</v>
      </c>
      <c r="G22" s="151">
        <v>3350</v>
      </c>
      <c r="H22" s="233">
        <f t="shared" si="1"/>
        <v>3350</v>
      </c>
      <c r="I22" s="80"/>
      <c r="J22" s="78" t="s">
        <v>514</v>
      </c>
      <c r="K22" s="38"/>
      <c r="L22" s="38"/>
      <c r="M22" s="18">
        <v>42191</v>
      </c>
      <c r="N22" s="69"/>
      <c r="O22" s="70"/>
      <c r="P22" s="18">
        <v>42198</v>
      </c>
      <c r="Q22" s="70">
        <v>42198</v>
      </c>
      <c r="R22" s="19" t="s">
        <v>2736</v>
      </c>
    </row>
    <row r="23" spans="2:18" s="8" customFormat="1" ht="19.5" customHeight="1">
      <c r="B23" s="15">
        <v>15</v>
      </c>
      <c r="C23" s="239" t="s">
        <v>58</v>
      </c>
      <c r="D23" s="242" t="s">
        <v>58</v>
      </c>
      <c r="E23" s="26" t="s">
        <v>2640</v>
      </c>
      <c r="F23" s="16">
        <v>1</v>
      </c>
      <c r="G23" s="243">
        <v>5569</v>
      </c>
      <c r="H23" s="233">
        <f t="shared" si="1"/>
        <v>5569</v>
      </c>
      <c r="I23" s="244"/>
      <c r="J23" s="27" t="s">
        <v>515</v>
      </c>
      <c r="K23" s="38"/>
      <c r="L23" s="38"/>
      <c r="M23" s="18">
        <v>42191</v>
      </c>
      <c r="N23" s="69"/>
      <c r="O23" s="70"/>
      <c r="P23" s="18">
        <v>42198</v>
      </c>
      <c r="Q23" s="70">
        <v>42198</v>
      </c>
      <c r="R23" s="19" t="s">
        <v>2736</v>
      </c>
    </row>
    <row r="24" spans="2:18" s="8" customFormat="1" ht="19.5" customHeight="1">
      <c r="B24" s="15">
        <v>15</v>
      </c>
      <c r="C24" s="25" t="s">
        <v>58</v>
      </c>
      <c r="D24" s="25" t="s">
        <v>58</v>
      </c>
      <c r="E24" s="78" t="s">
        <v>516</v>
      </c>
      <c r="F24" s="79">
        <v>1</v>
      </c>
      <c r="G24" s="151">
        <v>830</v>
      </c>
      <c r="H24" s="233">
        <f t="shared" si="1"/>
        <v>830</v>
      </c>
      <c r="I24" s="80"/>
      <c r="J24" s="78" t="s">
        <v>517</v>
      </c>
      <c r="K24" s="38"/>
      <c r="L24" s="38"/>
      <c r="M24" s="18">
        <v>42191</v>
      </c>
      <c r="N24" s="69"/>
      <c r="O24" s="70"/>
      <c r="P24" s="18">
        <v>42198</v>
      </c>
      <c r="Q24" s="70">
        <v>42198</v>
      </c>
      <c r="R24" s="19" t="s">
        <v>2736</v>
      </c>
    </row>
    <row r="25" spans="2:18" s="8" customFormat="1" ht="19.5" customHeight="1">
      <c r="B25" s="15">
        <v>14</v>
      </c>
      <c r="C25" s="25" t="s">
        <v>58</v>
      </c>
      <c r="D25" s="25" t="s">
        <v>58</v>
      </c>
      <c r="E25" s="78" t="s">
        <v>89</v>
      </c>
      <c r="F25" s="79">
        <v>6</v>
      </c>
      <c r="G25" s="151">
        <v>230</v>
      </c>
      <c r="H25" s="233">
        <f t="shared" si="1"/>
        <v>1380</v>
      </c>
      <c r="I25" s="80"/>
      <c r="J25" s="78" t="s">
        <v>2745</v>
      </c>
      <c r="K25" s="38"/>
      <c r="L25" s="38"/>
      <c r="M25" s="18">
        <v>42191</v>
      </c>
      <c r="N25" s="69"/>
      <c r="O25" s="70"/>
      <c r="P25" s="18">
        <v>42198</v>
      </c>
      <c r="Q25" s="70">
        <v>42198</v>
      </c>
      <c r="R25" s="19" t="s">
        <v>2736</v>
      </c>
    </row>
    <row r="26" spans="2:18" s="8" customFormat="1" ht="19.5" customHeight="1">
      <c r="B26" s="15">
        <v>15</v>
      </c>
      <c r="C26" s="25" t="s">
        <v>58</v>
      </c>
      <c r="D26" s="25" t="s">
        <v>58</v>
      </c>
      <c r="E26" s="78" t="s">
        <v>755</v>
      </c>
      <c r="F26" s="79">
        <v>1</v>
      </c>
      <c r="G26" s="151">
        <v>930</v>
      </c>
      <c r="H26" s="233">
        <f t="shared" si="1"/>
        <v>930</v>
      </c>
      <c r="I26" s="80"/>
      <c r="J26" s="78" t="s">
        <v>350</v>
      </c>
      <c r="K26" s="38"/>
      <c r="L26" s="38"/>
      <c r="M26" s="18">
        <v>42191</v>
      </c>
      <c r="N26" s="69"/>
      <c r="O26" s="70"/>
      <c r="P26" s="18">
        <v>42198</v>
      </c>
      <c r="Q26" s="70">
        <v>42198</v>
      </c>
      <c r="R26" s="19" t="s">
        <v>2736</v>
      </c>
    </row>
    <row r="27" spans="2:18" s="8" customFormat="1" ht="19.5" customHeight="1">
      <c r="B27" s="15"/>
      <c r="C27" s="25" t="s">
        <v>58</v>
      </c>
      <c r="D27" s="25" t="s">
        <v>58</v>
      </c>
      <c r="E27" s="78" t="s">
        <v>2746</v>
      </c>
      <c r="F27" s="79">
        <v>1</v>
      </c>
      <c r="G27" s="151">
        <v>930</v>
      </c>
      <c r="H27" s="233">
        <f>F27*G27</f>
        <v>930</v>
      </c>
      <c r="I27" s="80"/>
      <c r="J27" s="78" t="s">
        <v>350</v>
      </c>
      <c r="K27" s="38"/>
      <c r="L27" s="38"/>
      <c r="M27" s="18">
        <v>42191</v>
      </c>
      <c r="N27" s="69"/>
      <c r="O27" s="70"/>
      <c r="P27" s="18">
        <v>42198</v>
      </c>
      <c r="Q27" s="70">
        <v>42198</v>
      </c>
      <c r="R27" s="19" t="s">
        <v>2736</v>
      </c>
    </row>
    <row r="28" spans="2:18" s="8" customFormat="1" ht="19.5" customHeight="1">
      <c r="B28" s="15"/>
      <c r="C28" s="42" t="s">
        <v>58</v>
      </c>
      <c r="D28" s="42" t="s">
        <v>58</v>
      </c>
      <c r="E28" s="43" t="s">
        <v>143</v>
      </c>
      <c r="F28" s="938">
        <v>1</v>
      </c>
      <c r="G28" s="45">
        <v>620</v>
      </c>
      <c r="H28" s="45">
        <f t="shared" si="1"/>
        <v>620</v>
      </c>
      <c r="I28" s="46"/>
      <c r="J28" s="47" t="s">
        <v>144</v>
      </c>
      <c r="K28" s="38"/>
      <c r="L28" s="38"/>
      <c r="M28" s="18">
        <v>42191</v>
      </c>
      <c r="N28" s="69"/>
      <c r="O28" s="70"/>
      <c r="P28" s="18">
        <v>42198</v>
      </c>
      <c r="Q28" s="70">
        <v>42198</v>
      </c>
      <c r="R28" s="19" t="s">
        <v>2736</v>
      </c>
    </row>
    <row r="29" spans="2:18" s="8" customFormat="1" ht="19.5" customHeight="1">
      <c r="B29" s="15"/>
      <c r="C29" s="42" t="s">
        <v>58</v>
      </c>
      <c r="D29" s="42" t="s">
        <v>58</v>
      </c>
      <c r="E29" s="939" t="s">
        <v>2747</v>
      </c>
      <c r="F29" s="938">
        <v>1</v>
      </c>
      <c r="G29" s="45">
        <v>620</v>
      </c>
      <c r="H29" s="45">
        <f t="shared" si="1"/>
        <v>620</v>
      </c>
      <c r="I29" s="46"/>
      <c r="J29" s="47" t="s">
        <v>147</v>
      </c>
      <c r="K29" s="38"/>
      <c r="L29" s="38"/>
      <c r="M29" s="18">
        <v>42191</v>
      </c>
      <c r="N29" s="69"/>
      <c r="O29" s="70"/>
      <c r="P29" s="18">
        <v>42198</v>
      </c>
      <c r="Q29" s="70">
        <v>42198</v>
      </c>
      <c r="R29" s="19" t="s">
        <v>2736</v>
      </c>
    </row>
    <row r="30" spans="2:18" s="8" customFormat="1" ht="19.5" customHeight="1">
      <c r="B30" s="15"/>
      <c r="C30" s="72" t="s">
        <v>58</v>
      </c>
      <c r="D30" s="72" t="s">
        <v>58</v>
      </c>
      <c r="E30" s="935" t="s">
        <v>59</v>
      </c>
      <c r="F30" s="940">
        <v>1</v>
      </c>
      <c r="G30" s="941">
        <v>2422</v>
      </c>
      <c r="H30" s="942">
        <f t="shared" si="1"/>
        <v>2422</v>
      </c>
      <c r="I30" s="943"/>
      <c r="J30" s="935" t="s">
        <v>60</v>
      </c>
      <c r="K30" s="38"/>
      <c r="L30" s="38"/>
      <c r="M30" s="18">
        <v>42191</v>
      </c>
      <c r="N30" s="69"/>
      <c r="O30" s="70"/>
      <c r="P30" s="18">
        <v>42198</v>
      </c>
      <c r="Q30" s="70">
        <v>42198</v>
      </c>
      <c r="R30" s="19" t="s">
        <v>2736</v>
      </c>
    </row>
    <row r="31" spans="2:18" s="8" customFormat="1" ht="19.5" customHeight="1">
      <c r="B31" s="72"/>
      <c r="C31" s="15" t="s">
        <v>58</v>
      </c>
      <c r="D31" s="15" t="s">
        <v>58</v>
      </c>
      <c r="E31" s="36" t="s">
        <v>353</v>
      </c>
      <c r="F31" s="16">
        <v>1</v>
      </c>
      <c r="G31" s="22">
        <v>2218</v>
      </c>
      <c r="H31" s="23">
        <f t="shared" si="1"/>
        <v>2218</v>
      </c>
      <c r="I31" s="22"/>
      <c r="J31" s="26" t="s">
        <v>758</v>
      </c>
      <c r="K31" s="94"/>
      <c r="L31" s="94"/>
      <c r="M31" s="18">
        <v>42191</v>
      </c>
      <c r="N31" s="72"/>
      <c r="O31" s="94"/>
      <c r="P31" s="18">
        <v>42198</v>
      </c>
      <c r="Q31" s="70">
        <v>42198</v>
      </c>
      <c r="R31" s="19" t="s">
        <v>2736</v>
      </c>
    </row>
    <row r="32" spans="2:18" s="8" customFormat="1" ht="19.5" customHeight="1">
      <c r="B32" s="72"/>
      <c r="C32" s="15" t="s">
        <v>58</v>
      </c>
      <c r="D32" s="15" t="s">
        <v>58</v>
      </c>
      <c r="E32" s="36" t="s">
        <v>765</v>
      </c>
      <c r="F32" s="16">
        <v>1</v>
      </c>
      <c r="G32" s="20">
        <v>403</v>
      </c>
      <c r="H32" s="23">
        <f t="shared" si="1"/>
        <v>403</v>
      </c>
      <c r="I32" s="207"/>
      <c r="J32" s="26" t="s">
        <v>766</v>
      </c>
      <c r="K32" s="94"/>
      <c r="L32" s="94"/>
      <c r="M32" s="18">
        <v>42191</v>
      </c>
      <c r="N32" s="72"/>
      <c r="O32" s="94"/>
      <c r="P32" s="18">
        <v>42198</v>
      </c>
      <c r="Q32" s="70">
        <v>42198</v>
      </c>
      <c r="R32" s="19" t="s">
        <v>2736</v>
      </c>
    </row>
    <row r="33" spans="2:18" s="8" customFormat="1" ht="19.5" customHeight="1">
      <c r="B33" s="72"/>
      <c r="C33" s="15" t="s">
        <v>58</v>
      </c>
      <c r="D33" s="15" t="s">
        <v>58</v>
      </c>
      <c r="E33" s="36" t="s">
        <v>129</v>
      </c>
      <c r="F33" s="16">
        <v>1</v>
      </c>
      <c r="G33" s="22">
        <v>940</v>
      </c>
      <c r="H33" s="23">
        <f t="shared" si="1"/>
        <v>940</v>
      </c>
      <c r="I33" s="22"/>
      <c r="J33" s="26" t="s">
        <v>78</v>
      </c>
      <c r="K33" s="94"/>
      <c r="L33" s="94"/>
      <c r="M33" s="18">
        <v>42191</v>
      </c>
      <c r="N33" s="72"/>
      <c r="O33" s="94"/>
      <c r="P33" s="18">
        <v>42198</v>
      </c>
      <c r="Q33" s="70">
        <v>42198</v>
      </c>
      <c r="R33" s="19" t="s">
        <v>2736</v>
      </c>
    </row>
    <row r="34" spans="2:18" s="128" customFormat="1" ht="19.5" customHeight="1">
      <c r="B34" s="317"/>
      <c r="C34" s="118" t="s">
        <v>58</v>
      </c>
      <c r="D34" s="118" t="s">
        <v>58</v>
      </c>
      <c r="E34" s="944" t="s">
        <v>2748</v>
      </c>
      <c r="F34" s="945">
        <v>1</v>
      </c>
      <c r="G34" s="946">
        <v>4200</v>
      </c>
      <c r="H34" s="122">
        <f t="shared" si="1"/>
        <v>4200</v>
      </c>
      <c r="I34" s="322"/>
      <c r="J34" s="947" t="s">
        <v>2749</v>
      </c>
      <c r="K34" s="323"/>
      <c r="L34" s="323"/>
      <c r="M34" s="125">
        <v>42191</v>
      </c>
      <c r="N34" s="317"/>
      <c r="O34" s="323"/>
      <c r="P34" s="948">
        <v>42200</v>
      </c>
      <c r="Q34" s="949">
        <v>42200</v>
      </c>
      <c r="R34" s="19" t="s">
        <v>2736</v>
      </c>
    </row>
    <row r="35" spans="2:18" s="8" customFormat="1" ht="19.5" customHeight="1">
      <c r="B35" s="72"/>
      <c r="C35" s="15" t="s">
        <v>58</v>
      </c>
      <c r="D35" s="15" t="s">
        <v>58</v>
      </c>
      <c r="E35" s="43" t="s">
        <v>2093</v>
      </c>
      <c r="F35" s="49">
        <v>10</v>
      </c>
      <c r="G35" s="950">
        <v>30</v>
      </c>
      <c r="H35" s="23">
        <f t="shared" si="1"/>
        <v>300</v>
      </c>
      <c r="I35" s="23"/>
      <c r="J35" s="36" t="s">
        <v>2750</v>
      </c>
      <c r="K35" s="94"/>
      <c r="L35" s="94"/>
      <c r="M35" s="18">
        <v>42191</v>
      </c>
      <c r="N35" s="72"/>
      <c r="O35" s="94"/>
      <c r="P35" s="18">
        <v>42198</v>
      </c>
      <c r="Q35" s="70">
        <v>42198</v>
      </c>
      <c r="R35" s="19" t="s">
        <v>2736</v>
      </c>
    </row>
    <row r="36" spans="2:18" s="8" customFormat="1" ht="19.5" customHeight="1">
      <c r="B36" s="72"/>
      <c r="C36" s="15" t="s">
        <v>58</v>
      </c>
      <c r="D36" s="15" t="s">
        <v>58</v>
      </c>
      <c r="E36" s="43" t="s">
        <v>2091</v>
      </c>
      <c r="F36" s="49">
        <v>10</v>
      </c>
      <c r="G36" s="950">
        <v>12</v>
      </c>
      <c r="H36" s="23">
        <f t="shared" si="1"/>
        <v>120</v>
      </c>
      <c r="I36" s="23"/>
      <c r="J36" s="36" t="s">
        <v>2149</v>
      </c>
      <c r="K36" s="94"/>
      <c r="L36" s="94"/>
      <c r="M36" s="18">
        <v>42191</v>
      </c>
      <c r="N36" s="72"/>
      <c r="O36" s="94"/>
      <c r="P36" s="18">
        <v>42198</v>
      </c>
      <c r="Q36" s="70">
        <v>42198</v>
      </c>
      <c r="R36" s="19" t="s">
        <v>2736</v>
      </c>
    </row>
    <row r="37" spans="2:18" s="128" customFormat="1" ht="19.5" customHeight="1">
      <c r="B37" s="317"/>
      <c r="C37" s="15" t="s">
        <v>58</v>
      </c>
      <c r="D37" s="15" t="s">
        <v>58</v>
      </c>
      <c r="E37" s="43" t="s">
        <v>1921</v>
      </c>
      <c r="F37" s="49">
        <v>10</v>
      </c>
      <c r="G37" s="23">
        <v>20</v>
      </c>
      <c r="H37" s="23">
        <f t="shared" si="1"/>
        <v>200</v>
      </c>
      <c r="I37" s="23"/>
      <c r="J37" s="36" t="s">
        <v>1922</v>
      </c>
      <c r="K37" s="323"/>
      <c r="L37" s="323"/>
      <c r="M37" s="125">
        <v>42191</v>
      </c>
      <c r="N37" s="317"/>
      <c r="O37" s="323"/>
      <c r="P37" s="125">
        <v>42198</v>
      </c>
      <c r="Q37" s="70">
        <v>42198</v>
      </c>
      <c r="R37" s="19" t="s">
        <v>2736</v>
      </c>
    </row>
    <row r="38" spans="2:18" s="8" customFormat="1" ht="19.7" customHeight="1">
      <c r="B38" s="72"/>
      <c r="C38" s="25" t="s">
        <v>94</v>
      </c>
      <c r="D38" s="25" t="s">
        <v>23</v>
      </c>
      <c r="E38" s="78" t="s">
        <v>2242</v>
      </c>
      <c r="F38" s="16">
        <v>1</v>
      </c>
      <c r="G38" s="150">
        <v>3430</v>
      </c>
      <c r="H38" s="233">
        <f t="shared" si="1"/>
        <v>3430</v>
      </c>
      <c r="I38" s="17"/>
      <c r="J38" s="149" t="s">
        <v>621</v>
      </c>
      <c r="K38" s="94"/>
      <c r="L38" s="94"/>
      <c r="M38" s="59">
        <v>42188</v>
      </c>
      <c r="N38" s="72"/>
      <c r="O38" s="94"/>
      <c r="P38" s="18">
        <v>42198</v>
      </c>
      <c r="Q38" s="70">
        <v>42198</v>
      </c>
      <c r="R38" s="19" t="s">
        <v>2736</v>
      </c>
    </row>
    <row r="39" spans="2:18" s="128" customFormat="1" ht="19.7" customHeight="1">
      <c r="B39" s="317"/>
      <c r="C39" s="951" t="s">
        <v>94</v>
      </c>
      <c r="D39" s="951" t="s">
        <v>1026</v>
      </c>
      <c r="E39" s="952" t="s">
        <v>2751</v>
      </c>
      <c r="F39" s="953">
        <v>1</v>
      </c>
      <c r="G39" s="954">
        <v>18380</v>
      </c>
      <c r="H39" s="955">
        <f t="shared" si="1"/>
        <v>18380</v>
      </c>
      <c r="I39" s="956"/>
      <c r="J39" s="957" t="s">
        <v>2752</v>
      </c>
      <c r="K39" s="958"/>
      <c r="L39" s="958"/>
      <c r="M39" s="959">
        <v>42188</v>
      </c>
      <c r="N39" s="960"/>
      <c r="O39" s="958"/>
      <c r="P39" s="961">
        <v>42200</v>
      </c>
      <c r="Q39" s="949"/>
      <c r="R39" s="962"/>
    </row>
    <row r="40" spans="2:18" s="8" customFormat="1" ht="19.7" customHeight="1">
      <c r="B40" s="72"/>
      <c r="C40" s="932">
        <f>SUM(H21:H39)</f>
        <v>60342</v>
      </c>
      <c r="D40" s="933"/>
      <c r="E40" s="934"/>
      <c r="F40" s="936"/>
      <c r="G40" s="185"/>
      <c r="I40" s="110"/>
      <c r="J40" s="937"/>
      <c r="K40" s="94"/>
      <c r="L40" s="94"/>
      <c r="M40" s="59"/>
      <c r="N40" s="72"/>
      <c r="O40" s="94"/>
      <c r="P40" s="59"/>
      <c r="Q40" s="19"/>
      <c r="R40" s="24"/>
    </row>
    <row r="41" spans="2:18" s="8" customFormat="1" ht="19.7" customHeight="1">
      <c r="B41" s="72"/>
      <c r="C41" s="963"/>
      <c r="D41" s="964"/>
      <c r="E41" s="935"/>
      <c r="F41" s="936"/>
      <c r="G41" s="185"/>
      <c r="H41" s="107"/>
      <c r="I41" s="110"/>
      <c r="J41" s="937"/>
      <c r="K41" s="94"/>
      <c r="L41" s="94"/>
      <c r="M41" s="59"/>
      <c r="N41" s="72"/>
      <c r="O41" s="94"/>
      <c r="P41" s="59"/>
      <c r="Q41" s="19"/>
      <c r="R41" s="24"/>
    </row>
    <row r="42" spans="2:18" s="8" customFormat="1" ht="19.7" customHeight="1">
      <c r="B42" s="72"/>
      <c r="C42" s="930" t="s">
        <v>2753</v>
      </c>
      <c r="D42" s="931"/>
      <c r="E42" s="935"/>
      <c r="F42" s="936"/>
      <c r="G42" s="185"/>
      <c r="H42" s="107"/>
      <c r="I42" s="110"/>
      <c r="J42" s="937"/>
      <c r="K42" s="94"/>
      <c r="L42" s="94"/>
      <c r="M42" s="59"/>
      <c r="N42" s="72"/>
      <c r="O42" s="94"/>
      <c r="P42" s="59"/>
      <c r="Q42" s="19"/>
      <c r="R42" s="24"/>
    </row>
    <row r="43" spans="2:18" s="8" customFormat="1" ht="19.7" customHeight="1">
      <c r="B43" s="72"/>
      <c r="C43" s="292" t="s">
        <v>1893</v>
      </c>
      <c r="D43" s="292" t="s">
        <v>1893</v>
      </c>
      <c r="E43" s="192" t="s">
        <v>2754</v>
      </c>
      <c r="F43" s="196">
        <v>1</v>
      </c>
      <c r="G43" s="965">
        <v>38000</v>
      </c>
      <c r="H43" s="194">
        <f t="shared" ref="H43:H53" si="2">F43*G43</f>
        <v>38000</v>
      </c>
      <c r="I43" s="965"/>
      <c r="J43" s="192" t="s">
        <v>2755</v>
      </c>
      <c r="K43" s="94"/>
      <c r="L43" s="94"/>
      <c r="M43" s="59">
        <v>42192</v>
      </c>
      <c r="N43" s="72"/>
      <c r="O43" s="94"/>
      <c r="P43" s="59" t="s">
        <v>2744</v>
      </c>
      <c r="Q43" s="19"/>
      <c r="R43" s="24"/>
    </row>
    <row r="44" spans="2:18" s="8" customFormat="1" ht="19.7" customHeight="1">
      <c r="B44" s="72"/>
      <c r="C44" s="292" t="s">
        <v>1893</v>
      </c>
      <c r="D44" s="292" t="s">
        <v>1893</v>
      </c>
      <c r="E44" s="192" t="s">
        <v>2756</v>
      </c>
      <c r="F44" s="196">
        <v>1</v>
      </c>
      <c r="G44" s="965">
        <v>12800</v>
      </c>
      <c r="H44" s="194">
        <f t="shared" si="2"/>
        <v>12800</v>
      </c>
      <c r="I44" s="965"/>
      <c r="J44" s="192" t="s">
        <v>2757</v>
      </c>
      <c r="K44" s="94"/>
      <c r="L44" s="94"/>
      <c r="M44" s="59">
        <v>42192</v>
      </c>
      <c r="N44" s="72"/>
      <c r="O44" s="94"/>
      <c r="P44" s="59" t="s">
        <v>2744</v>
      </c>
      <c r="Q44" s="19"/>
      <c r="R44" s="24"/>
    </row>
    <row r="45" spans="2:18" s="8" customFormat="1" ht="19.7" customHeight="1">
      <c r="B45" s="72"/>
      <c r="C45" s="292" t="s">
        <v>1893</v>
      </c>
      <c r="D45" s="292" t="s">
        <v>1893</v>
      </c>
      <c r="E45" s="192" t="s">
        <v>2758</v>
      </c>
      <c r="F45" s="196">
        <v>1</v>
      </c>
      <c r="G45" s="965">
        <v>4000</v>
      </c>
      <c r="H45" s="194">
        <f t="shared" si="2"/>
        <v>4000</v>
      </c>
      <c r="I45" s="965"/>
      <c r="J45" s="192" t="s">
        <v>2759</v>
      </c>
      <c r="K45" s="94"/>
      <c r="L45" s="94"/>
      <c r="M45" s="59">
        <v>42192</v>
      </c>
      <c r="N45" s="72"/>
      <c r="O45" s="94"/>
      <c r="P45" s="59" t="s">
        <v>2744</v>
      </c>
      <c r="Q45" s="19"/>
      <c r="R45" s="24"/>
    </row>
    <row r="46" spans="2:18" s="8" customFormat="1" ht="19.7" customHeight="1">
      <c r="B46" s="72"/>
      <c r="C46" s="292" t="s">
        <v>1893</v>
      </c>
      <c r="D46" s="292" t="s">
        <v>1893</v>
      </c>
      <c r="E46" s="192" t="s">
        <v>2760</v>
      </c>
      <c r="F46" s="196">
        <v>6</v>
      </c>
      <c r="G46" s="965">
        <v>3500</v>
      </c>
      <c r="H46" s="194">
        <f t="shared" si="2"/>
        <v>21000</v>
      </c>
      <c r="I46" s="965"/>
      <c r="J46" s="192" t="s">
        <v>2761</v>
      </c>
      <c r="K46" s="94"/>
      <c r="L46" s="94"/>
      <c r="M46" s="59">
        <v>42192</v>
      </c>
      <c r="N46" s="72"/>
      <c r="O46" s="94"/>
      <c r="P46" s="59" t="s">
        <v>2744</v>
      </c>
      <c r="Q46" s="19"/>
      <c r="R46" s="24"/>
    </row>
    <row r="47" spans="2:18" s="8" customFormat="1" ht="19.7" customHeight="1">
      <c r="B47" s="72"/>
      <c r="C47" s="292" t="s">
        <v>1893</v>
      </c>
      <c r="D47" s="292" t="s">
        <v>1893</v>
      </c>
      <c r="E47" s="192" t="s">
        <v>2762</v>
      </c>
      <c r="F47" s="196">
        <v>6</v>
      </c>
      <c r="G47" s="965">
        <v>3500</v>
      </c>
      <c r="H47" s="194">
        <f t="shared" si="2"/>
        <v>21000</v>
      </c>
      <c r="I47" s="965"/>
      <c r="J47" s="192" t="s">
        <v>2763</v>
      </c>
      <c r="K47" s="94"/>
      <c r="L47" s="94"/>
      <c r="M47" s="59">
        <v>42192</v>
      </c>
      <c r="N47" s="72"/>
      <c r="O47" s="94"/>
      <c r="P47" s="59" t="s">
        <v>2744</v>
      </c>
      <c r="Q47" s="19"/>
      <c r="R47" s="24"/>
    </row>
    <row r="48" spans="2:18" s="8" customFormat="1" ht="19.7" customHeight="1">
      <c r="B48" s="72"/>
      <c r="C48" s="15" t="s">
        <v>58</v>
      </c>
      <c r="D48" s="15" t="s">
        <v>58</v>
      </c>
      <c r="E48" s="36" t="s">
        <v>1546</v>
      </c>
      <c r="F48" s="16">
        <v>9</v>
      </c>
      <c r="G48" s="22">
        <v>370</v>
      </c>
      <c r="H48" s="23">
        <f t="shared" si="2"/>
        <v>3330</v>
      </c>
      <c r="I48" s="22"/>
      <c r="J48" s="26" t="s">
        <v>2764</v>
      </c>
      <c r="K48" s="94"/>
      <c r="L48" s="94"/>
      <c r="M48" s="18">
        <v>42191</v>
      </c>
      <c r="N48" s="72"/>
      <c r="O48" s="94"/>
      <c r="P48" s="18">
        <v>42198</v>
      </c>
      <c r="Q48" s="70">
        <v>42198</v>
      </c>
      <c r="R48" s="19" t="s">
        <v>2736</v>
      </c>
    </row>
    <row r="49" spans="2:18" s="8" customFormat="1" ht="19.7" customHeight="1">
      <c r="B49" s="72"/>
      <c r="C49" s="15" t="s">
        <v>58</v>
      </c>
      <c r="D49" s="15" t="s">
        <v>58</v>
      </c>
      <c r="E49" s="36" t="s">
        <v>2765</v>
      </c>
      <c r="F49" s="16">
        <v>4</v>
      </c>
      <c r="G49" s="22">
        <v>510</v>
      </c>
      <c r="H49" s="23">
        <f t="shared" si="2"/>
        <v>2040</v>
      </c>
      <c r="I49" s="22"/>
      <c r="J49" s="26" t="s">
        <v>2766</v>
      </c>
      <c r="K49" s="94"/>
      <c r="L49" s="94"/>
      <c r="M49" s="18">
        <v>42191</v>
      </c>
      <c r="N49" s="72"/>
      <c r="O49" s="94"/>
      <c r="P49" s="18">
        <v>42198</v>
      </c>
      <c r="Q49" s="70">
        <v>42198</v>
      </c>
      <c r="R49" s="19" t="s">
        <v>2736</v>
      </c>
    </row>
    <row r="50" spans="2:18" s="8" customFormat="1" ht="19.7" customHeight="1">
      <c r="B50" s="72"/>
      <c r="C50" s="16" t="s">
        <v>58</v>
      </c>
      <c r="D50" s="16" t="s">
        <v>58</v>
      </c>
      <c r="E50" s="108" t="s">
        <v>1912</v>
      </c>
      <c r="F50" s="79">
        <v>30</v>
      </c>
      <c r="G50" s="20">
        <v>19</v>
      </c>
      <c r="H50" s="151">
        <f t="shared" si="2"/>
        <v>570</v>
      </c>
      <c r="I50" s="17"/>
      <c r="J50" s="108" t="s">
        <v>2146</v>
      </c>
      <c r="K50" s="94"/>
      <c r="L50" s="94"/>
      <c r="M50" s="18">
        <v>42191</v>
      </c>
      <c r="N50" s="72"/>
      <c r="O50" s="94"/>
      <c r="P50" s="18">
        <v>42198</v>
      </c>
      <c r="Q50" s="70">
        <v>42198</v>
      </c>
      <c r="R50" s="19" t="s">
        <v>2736</v>
      </c>
    </row>
    <row r="51" spans="2:18" s="8" customFormat="1" ht="19.7" customHeight="1">
      <c r="B51" s="72"/>
      <c r="C51" s="15" t="s">
        <v>58</v>
      </c>
      <c r="D51" s="15" t="s">
        <v>58</v>
      </c>
      <c r="E51" s="43" t="s">
        <v>2057</v>
      </c>
      <c r="F51" s="49">
        <v>14</v>
      </c>
      <c r="G51" s="23">
        <v>25</v>
      </c>
      <c r="H51" s="23">
        <f>F51*G51</f>
        <v>350</v>
      </c>
      <c r="I51" s="23"/>
      <c r="J51" s="36" t="s">
        <v>2058</v>
      </c>
      <c r="K51" s="94"/>
      <c r="L51" s="94"/>
      <c r="M51" s="18">
        <v>42191</v>
      </c>
      <c r="N51" s="72"/>
      <c r="O51" s="94"/>
      <c r="P51" s="18">
        <v>42198</v>
      </c>
      <c r="Q51" s="70">
        <v>42198</v>
      </c>
      <c r="R51" s="19" t="s">
        <v>2736</v>
      </c>
    </row>
    <row r="52" spans="2:18" s="8" customFormat="1" ht="19.7" customHeight="1">
      <c r="B52" s="72"/>
      <c r="C52" s="15" t="s">
        <v>58</v>
      </c>
      <c r="D52" s="15" t="s">
        <v>58</v>
      </c>
      <c r="E52" s="43" t="s">
        <v>2091</v>
      </c>
      <c r="F52" s="49">
        <v>17</v>
      </c>
      <c r="G52" s="966">
        <v>23</v>
      </c>
      <c r="H52" s="23">
        <f>F52*G52</f>
        <v>391</v>
      </c>
      <c r="I52" s="23"/>
      <c r="J52" s="36" t="s">
        <v>2149</v>
      </c>
      <c r="K52" s="94"/>
      <c r="L52" s="94"/>
      <c r="M52" s="18">
        <v>42191</v>
      </c>
      <c r="N52" s="72"/>
      <c r="O52" s="94"/>
      <c r="P52" s="18">
        <v>42198</v>
      </c>
      <c r="Q52" s="70">
        <v>42198</v>
      </c>
      <c r="R52" s="19" t="s">
        <v>2736</v>
      </c>
    </row>
    <row r="53" spans="2:18" s="8" customFormat="1" ht="19.7" customHeight="1">
      <c r="B53" s="72"/>
      <c r="C53" s="15" t="s">
        <v>58</v>
      </c>
      <c r="D53" s="15" t="s">
        <v>58</v>
      </c>
      <c r="E53" s="499" t="s">
        <v>2767</v>
      </c>
      <c r="F53" s="16">
        <v>30</v>
      </c>
      <c r="G53" s="22">
        <v>25</v>
      </c>
      <c r="H53" s="23">
        <f t="shared" si="2"/>
        <v>750</v>
      </c>
      <c r="I53" s="22"/>
      <c r="J53" s="26" t="s">
        <v>2768</v>
      </c>
      <c r="K53" s="94"/>
      <c r="L53" s="94"/>
      <c r="M53" s="18">
        <v>42191</v>
      </c>
      <c r="N53" s="72"/>
      <c r="O53" s="94"/>
      <c r="P53" s="18">
        <v>42198</v>
      </c>
      <c r="Q53" s="70">
        <v>42198</v>
      </c>
      <c r="R53" s="19" t="s">
        <v>2736</v>
      </c>
    </row>
    <row r="54" spans="2:18" s="8" customFormat="1" ht="19.7" customHeight="1">
      <c r="B54" s="72"/>
      <c r="C54" s="967">
        <f>SUM(H43:H52)</f>
        <v>103481</v>
      </c>
      <c r="D54" s="968"/>
      <c r="E54" s="969"/>
      <c r="F54" s="124"/>
      <c r="G54" s="253"/>
      <c r="I54" s="253"/>
      <c r="J54" s="120"/>
      <c r="K54" s="94"/>
      <c r="L54" s="94"/>
      <c r="M54" s="59"/>
      <c r="N54" s="72"/>
      <c r="O54" s="94"/>
      <c r="P54" s="59"/>
      <c r="Q54" s="19"/>
      <c r="R54" s="24"/>
    </row>
    <row r="55" spans="2:18" s="8" customFormat="1" ht="19.7" customHeight="1">
      <c r="B55" s="72"/>
      <c r="C55" s="25"/>
      <c r="D55" s="25"/>
      <c r="E55" s="364"/>
      <c r="F55" s="124"/>
      <c r="G55" s="253"/>
      <c r="H55" s="122"/>
      <c r="I55" s="253"/>
      <c r="J55" s="120"/>
      <c r="K55" s="94"/>
      <c r="L55" s="94"/>
      <c r="M55" s="59"/>
      <c r="N55" s="72"/>
      <c r="O55" s="94"/>
      <c r="P55" s="59"/>
      <c r="Q55" s="19"/>
      <c r="R55" s="24"/>
    </row>
    <row r="56" spans="2:18" s="8" customFormat="1" ht="19.7" customHeight="1">
      <c r="B56" s="72"/>
      <c r="C56" s="930" t="s">
        <v>2769</v>
      </c>
      <c r="D56" s="931"/>
      <c r="E56" s="935"/>
      <c r="F56" s="936"/>
      <c r="G56" s="185"/>
      <c r="H56" s="107"/>
      <c r="I56" s="110"/>
      <c r="J56" s="937"/>
      <c r="K56" s="94"/>
      <c r="L56" s="94"/>
      <c r="M56" s="59"/>
      <c r="N56" s="72"/>
      <c r="O56" s="94"/>
      <c r="P56" s="59"/>
      <c r="Q56" s="19"/>
      <c r="R56" s="24"/>
    </row>
    <row r="57" spans="2:18" s="8" customFormat="1" ht="19.7" customHeight="1">
      <c r="B57" s="72"/>
      <c r="C57" s="42"/>
      <c r="D57" s="42"/>
      <c r="E57" s="935"/>
      <c r="F57" s="936"/>
      <c r="G57" s="185"/>
      <c r="H57" s="107"/>
      <c r="I57" s="110"/>
      <c r="J57" s="937"/>
      <c r="K57" s="94"/>
      <c r="L57" s="94"/>
      <c r="M57" s="59"/>
      <c r="N57" s="72"/>
      <c r="O57" s="94"/>
      <c r="P57" s="59"/>
      <c r="Q57" s="19"/>
      <c r="R57" s="24"/>
    </row>
    <row r="58" spans="2:18" s="8" customFormat="1" ht="19.7" customHeight="1">
      <c r="B58" s="72"/>
      <c r="C58" s="292" t="s">
        <v>1893</v>
      </c>
      <c r="D58" s="292" t="s">
        <v>1893</v>
      </c>
      <c r="E58" s="192" t="s">
        <v>2770</v>
      </c>
      <c r="F58" s="196">
        <v>1</v>
      </c>
      <c r="G58" s="965">
        <v>15000</v>
      </c>
      <c r="H58" s="194">
        <f t="shared" ref="H58:H70" si="3">F58*G58</f>
        <v>15000</v>
      </c>
      <c r="I58" s="965"/>
      <c r="J58" s="192" t="s">
        <v>2771</v>
      </c>
      <c r="K58" s="94"/>
      <c r="L58" s="94"/>
      <c r="M58" s="59">
        <v>42192</v>
      </c>
      <c r="N58" s="72"/>
      <c r="O58" s="94"/>
      <c r="P58" s="59" t="s">
        <v>2744</v>
      </c>
      <c r="Q58" s="19"/>
      <c r="R58" s="24"/>
    </row>
    <row r="59" spans="2:18" s="8" customFormat="1" ht="19.7" customHeight="1">
      <c r="B59" s="72"/>
      <c r="C59" s="292" t="s">
        <v>1893</v>
      </c>
      <c r="D59" s="292" t="s">
        <v>1893</v>
      </c>
      <c r="E59" s="192" t="s">
        <v>2772</v>
      </c>
      <c r="F59" s="196">
        <v>1</v>
      </c>
      <c r="G59" s="965">
        <v>6600</v>
      </c>
      <c r="H59" s="194">
        <f t="shared" si="3"/>
        <v>6600</v>
      </c>
      <c r="I59" s="965"/>
      <c r="J59" s="192" t="s">
        <v>2773</v>
      </c>
      <c r="K59" s="94"/>
      <c r="L59" s="94"/>
      <c r="M59" s="59">
        <v>42192</v>
      </c>
      <c r="N59" s="72"/>
      <c r="O59" s="94"/>
      <c r="P59" s="59" t="s">
        <v>2744</v>
      </c>
      <c r="Q59" s="19"/>
      <c r="R59" s="24"/>
    </row>
    <row r="60" spans="2:18" s="8" customFormat="1" ht="19.7" customHeight="1">
      <c r="B60" s="72"/>
      <c r="C60" s="292" t="s">
        <v>1893</v>
      </c>
      <c r="D60" s="292" t="s">
        <v>1893</v>
      </c>
      <c r="E60" s="192" t="s">
        <v>2774</v>
      </c>
      <c r="F60" s="196">
        <v>1</v>
      </c>
      <c r="G60" s="965">
        <v>5500</v>
      </c>
      <c r="H60" s="194">
        <f>F60*G60</f>
        <v>5500</v>
      </c>
      <c r="I60" s="965"/>
      <c r="J60" s="192" t="s">
        <v>2775</v>
      </c>
      <c r="K60" s="94"/>
      <c r="L60" s="94"/>
      <c r="M60" s="59">
        <v>42192</v>
      </c>
      <c r="N60" s="72"/>
      <c r="O60" s="94"/>
      <c r="P60" s="59" t="s">
        <v>2744</v>
      </c>
      <c r="Q60" s="19"/>
      <c r="R60" s="24"/>
    </row>
    <row r="61" spans="2:18" s="8" customFormat="1" ht="19.7" customHeight="1">
      <c r="B61" s="72"/>
      <c r="C61" s="292" t="s">
        <v>1893</v>
      </c>
      <c r="D61" s="292" t="s">
        <v>1893</v>
      </c>
      <c r="E61" s="192" t="s">
        <v>2776</v>
      </c>
      <c r="F61" s="196">
        <v>1</v>
      </c>
      <c r="G61" s="965">
        <v>2500</v>
      </c>
      <c r="H61" s="194">
        <f t="shared" si="3"/>
        <v>2500</v>
      </c>
      <c r="I61" s="965"/>
      <c r="J61" s="192" t="s">
        <v>2777</v>
      </c>
      <c r="K61" s="94"/>
      <c r="L61" s="94"/>
      <c r="M61" s="59">
        <v>42192</v>
      </c>
      <c r="N61" s="72"/>
      <c r="O61" s="94"/>
      <c r="P61" s="59" t="s">
        <v>2744</v>
      </c>
      <c r="Q61" s="19"/>
      <c r="R61" s="24"/>
    </row>
    <row r="62" spans="2:18" s="8" customFormat="1" ht="19.7" customHeight="1">
      <c r="B62" s="72"/>
      <c r="C62" s="16" t="s">
        <v>58</v>
      </c>
      <c r="D62" s="16" t="s">
        <v>58</v>
      </c>
      <c r="E62" s="108" t="s">
        <v>2778</v>
      </c>
      <c r="F62" s="79">
        <v>4</v>
      </c>
      <c r="G62" s="20">
        <v>144</v>
      </c>
      <c r="H62" s="151">
        <f>F62*G62</f>
        <v>576</v>
      </c>
      <c r="I62" s="17"/>
      <c r="J62" s="108" t="s">
        <v>2779</v>
      </c>
      <c r="K62" s="94"/>
      <c r="L62" s="94"/>
      <c r="M62" s="18">
        <v>42191</v>
      </c>
      <c r="N62" s="72"/>
      <c r="O62" s="94"/>
      <c r="P62" s="18">
        <v>42198</v>
      </c>
      <c r="Q62" s="70">
        <v>42198</v>
      </c>
      <c r="R62" s="19" t="s">
        <v>2736</v>
      </c>
    </row>
    <row r="63" spans="2:18" s="8" customFormat="1" ht="19.7" customHeight="1">
      <c r="B63" s="72"/>
      <c r="C63" s="16" t="s">
        <v>58</v>
      </c>
      <c r="D63" s="16" t="s">
        <v>58</v>
      </c>
      <c r="E63" s="108" t="s">
        <v>1912</v>
      </c>
      <c r="F63" s="79">
        <v>30</v>
      </c>
      <c r="G63" s="20">
        <v>19</v>
      </c>
      <c r="H63" s="151">
        <f t="shared" si="3"/>
        <v>570</v>
      </c>
      <c r="I63" s="17"/>
      <c r="J63" s="108" t="s">
        <v>2146</v>
      </c>
      <c r="K63" s="94"/>
      <c r="L63" s="94"/>
      <c r="M63" s="18">
        <v>42191</v>
      </c>
      <c r="N63" s="72"/>
      <c r="O63" s="94"/>
      <c r="P63" s="18">
        <v>42198</v>
      </c>
      <c r="Q63" s="70">
        <v>42198</v>
      </c>
      <c r="R63" s="19" t="s">
        <v>2736</v>
      </c>
    </row>
    <row r="64" spans="2:18" s="8" customFormat="1" ht="19.7" customHeight="1">
      <c r="B64" s="72"/>
      <c r="C64" s="16" t="s">
        <v>58</v>
      </c>
      <c r="D64" s="16" t="s">
        <v>58</v>
      </c>
      <c r="E64" s="108" t="s">
        <v>2780</v>
      </c>
      <c r="F64" s="79">
        <v>2</v>
      </c>
      <c r="G64" s="20">
        <v>276</v>
      </c>
      <c r="H64" s="151">
        <f t="shared" si="3"/>
        <v>552</v>
      </c>
      <c r="I64" s="17"/>
      <c r="J64" s="108" t="s">
        <v>2781</v>
      </c>
      <c r="K64" s="94"/>
      <c r="L64" s="94"/>
      <c r="M64" s="18">
        <v>42191</v>
      </c>
      <c r="N64" s="72"/>
      <c r="O64" s="94"/>
      <c r="P64" s="18">
        <v>42198</v>
      </c>
      <c r="Q64" s="70">
        <v>42198</v>
      </c>
      <c r="R64" s="19" t="s">
        <v>2736</v>
      </c>
    </row>
    <row r="65" spans="2:18" s="8" customFormat="1" ht="19.7" customHeight="1">
      <c r="B65" s="72"/>
      <c r="C65" s="15" t="s">
        <v>58</v>
      </c>
      <c r="D65" s="15" t="s">
        <v>58</v>
      </c>
      <c r="E65" s="43" t="s">
        <v>1914</v>
      </c>
      <c r="F65" s="49">
        <v>2</v>
      </c>
      <c r="G65" s="23">
        <v>75</v>
      </c>
      <c r="H65" s="23">
        <f t="shared" si="3"/>
        <v>150</v>
      </c>
      <c r="I65" s="23"/>
      <c r="J65" s="36" t="s">
        <v>1915</v>
      </c>
      <c r="K65" s="94"/>
      <c r="L65" s="94"/>
      <c r="M65" s="18">
        <v>42191</v>
      </c>
      <c r="N65" s="72"/>
      <c r="O65" s="94"/>
      <c r="P65" s="18">
        <v>42198</v>
      </c>
      <c r="Q65" s="70">
        <v>42198</v>
      </c>
      <c r="R65" s="19" t="s">
        <v>2736</v>
      </c>
    </row>
    <row r="66" spans="2:18" s="8" customFormat="1" ht="19.7" customHeight="1">
      <c r="B66" s="72"/>
      <c r="C66" s="15" t="s">
        <v>58</v>
      </c>
      <c r="D66" s="15" t="s">
        <v>58</v>
      </c>
      <c r="E66" s="43" t="s">
        <v>2057</v>
      </c>
      <c r="F66" s="49">
        <v>4</v>
      </c>
      <c r="G66" s="23">
        <v>25</v>
      </c>
      <c r="H66" s="23">
        <f t="shared" si="3"/>
        <v>100</v>
      </c>
      <c r="I66" s="23"/>
      <c r="J66" s="36" t="s">
        <v>2058</v>
      </c>
      <c r="K66" s="94"/>
      <c r="L66" s="94"/>
      <c r="M66" s="18">
        <v>42191</v>
      </c>
      <c r="N66" s="72"/>
      <c r="O66" s="94"/>
      <c r="P66" s="18">
        <v>42198</v>
      </c>
      <c r="Q66" s="70">
        <v>42198</v>
      </c>
      <c r="R66" s="19" t="s">
        <v>2736</v>
      </c>
    </row>
    <row r="67" spans="2:18" s="8" customFormat="1" ht="19.7" customHeight="1">
      <c r="B67" s="72"/>
      <c r="C67" s="15" t="s">
        <v>58</v>
      </c>
      <c r="D67" s="15" t="s">
        <v>58</v>
      </c>
      <c r="E67" s="43" t="s">
        <v>2091</v>
      </c>
      <c r="F67" s="49">
        <v>10</v>
      </c>
      <c r="G67" s="950">
        <v>12</v>
      </c>
      <c r="H67" s="23">
        <f t="shared" si="3"/>
        <v>120</v>
      </c>
      <c r="I67" s="23"/>
      <c r="J67" s="36" t="s">
        <v>2149</v>
      </c>
      <c r="K67" s="94"/>
      <c r="L67" s="94"/>
      <c r="M67" s="18">
        <v>42191</v>
      </c>
      <c r="N67" s="72"/>
      <c r="O67" s="94"/>
      <c r="P67" s="18">
        <v>42198</v>
      </c>
      <c r="Q67" s="70">
        <v>42198</v>
      </c>
      <c r="R67" s="19" t="s">
        <v>2736</v>
      </c>
    </row>
    <row r="68" spans="2:18" s="8" customFormat="1" ht="19.7" customHeight="1">
      <c r="B68" s="72"/>
      <c r="C68" s="15" t="s">
        <v>58</v>
      </c>
      <c r="D68" s="15" t="s">
        <v>58</v>
      </c>
      <c r="E68" s="43" t="s">
        <v>1808</v>
      </c>
      <c r="F68" s="49">
        <v>4</v>
      </c>
      <c r="G68" s="23">
        <v>75</v>
      </c>
      <c r="H68" s="23">
        <f t="shared" si="3"/>
        <v>300</v>
      </c>
      <c r="I68" s="23"/>
      <c r="J68" s="36" t="s">
        <v>1923</v>
      </c>
      <c r="K68" s="94"/>
      <c r="L68" s="94"/>
      <c r="M68" s="18">
        <v>42191</v>
      </c>
      <c r="N68" s="72"/>
      <c r="O68" s="94"/>
      <c r="P68" s="18">
        <v>42198</v>
      </c>
      <c r="Q68" s="70">
        <v>42198</v>
      </c>
      <c r="R68" s="19" t="s">
        <v>2736</v>
      </c>
    </row>
    <row r="69" spans="2:18" s="8" customFormat="1" ht="19.7" customHeight="1">
      <c r="B69" s="72"/>
      <c r="C69" s="15" t="s">
        <v>58</v>
      </c>
      <c r="D69" s="15" t="s">
        <v>58</v>
      </c>
      <c r="E69" s="43" t="s">
        <v>1921</v>
      </c>
      <c r="F69" s="49">
        <v>6</v>
      </c>
      <c r="G69" s="23">
        <v>20</v>
      </c>
      <c r="H69" s="23">
        <f t="shared" si="3"/>
        <v>120</v>
      </c>
      <c r="I69" s="23"/>
      <c r="J69" s="36" t="s">
        <v>1922</v>
      </c>
      <c r="K69" s="94"/>
      <c r="L69" s="94"/>
      <c r="M69" s="18">
        <v>42191</v>
      </c>
      <c r="N69" s="72"/>
      <c r="O69" s="94"/>
      <c r="P69" s="18">
        <v>42198</v>
      </c>
      <c r="Q69" s="70">
        <v>42198</v>
      </c>
      <c r="R69" s="19" t="s">
        <v>2736</v>
      </c>
    </row>
    <row r="70" spans="2:18" s="8" customFormat="1" ht="19.7" customHeight="1">
      <c r="B70" s="72"/>
      <c r="C70" s="15" t="s">
        <v>58</v>
      </c>
      <c r="D70" s="15" t="s">
        <v>58</v>
      </c>
      <c r="E70" s="36" t="s">
        <v>2782</v>
      </c>
      <c r="F70" s="16">
        <v>4</v>
      </c>
      <c r="G70" s="22">
        <v>510</v>
      </c>
      <c r="H70" s="23">
        <f t="shared" si="3"/>
        <v>2040</v>
      </c>
      <c r="I70" s="22"/>
      <c r="J70" s="26" t="s">
        <v>2764</v>
      </c>
      <c r="K70" s="94"/>
      <c r="L70" s="94"/>
      <c r="M70" s="18">
        <v>42191</v>
      </c>
      <c r="N70" s="72"/>
      <c r="O70" s="94"/>
      <c r="P70" s="18">
        <v>42198</v>
      </c>
      <c r="Q70" s="70">
        <v>42198</v>
      </c>
      <c r="R70" s="19" t="s">
        <v>2736</v>
      </c>
    </row>
    <row r="71" spans="2:18" s="8" customFormat="1" ht="19.7" customHeight="1">
      <c r="B71" s="72"/>
      <c r="C71" s="932">
        <f>SUM(H58:H70)</f>
        <v>34128</v>
      </c>
      <c r="D71" s="933"/>
      <c r="E71" s="934"/>
      <c r="F71" s="936"/>
      <c r="G71" s="185"/>
      <c r="I71" s="110"/>
      <c r="J71" s="937"/>
      <c r="K71" s="94"/>
      <c r="L71" s="94"/>
      <c r="M71" s="59"/>
      <c r="N71" s="72"/>
      <c r="O71" s="94"/>
      <c r="P71" s="59"/>
      <c r="Q71" s="19"/>
      <c r="R71" s="24"/>
    </row>
    <row r="72" spans="2:18" s="8" customFormat="1" ht="19.7" customHeight="1">
      <c r="B72" s="72"/>
      <c r="C72" s="42"/>
      <c r="D72" s="42"/>
      <c r="E72" s="935"/>
      <c r="F72" s="936"/>
      <c r="G72" s="185"/>
      <c r="H72" s="107"/>
      <c r="I72" s="110"/>
      <c r="J72" s="937"/>
      <c r="K72" s="94"/>
      <c r="L72" s="94"/>
      <c r="M72" s="59"/>
      <c r="N72" s="72"/>
      <c r="O72" s="94"/>
      <c r="P72" s="59"/>
      <c r="Q72" s="19"/>
      <c r="R72" s="24"/>
    </row>
    <row r="73" spans="2:18" s="8" customFormat="1" ht="19.7" customHeight="1">
      <c r="B73" s="72"/>
      <c r="C73" s="930" t="s">
        <v>2783</v>
      </c>
      <c r="D73" s="931"/>
      <c r="E73" s="935"/>
      <c r="F73" s="936"/>
      <c r="G73" s="185"/>
      <c r="H73" s="107"/>
      <c r="I73" s="110"/>
      <c r="J73" s="937"/>
      <c r="K73" s="94"/>
      <c r="L73" s="94"/>
      <c r="M73" s="59"/>
      <c r="N73" s="72"/>
      <c r="O73" s="94"/>
      <c r="P73" s="59"/>
      <c r="Q73" s="19"/>
      <c r="R73" s="24"/>
    </row>
    <row r="74" spans="2:18" s="8" customFormat="1" ht="19.7" customHeight="1">
      <c r="B74" s="72"/>
      <c r="C74" s="292" t="s">
        <v>1893</v>
      </c>
      <c r="D74" s="292" t="s">
        <v>1893</v>
      </c>
      <c r="E74" s="711" t="s">
        <v>2784</v>
      </c>
      <c r="F74" s="491">
        <v>1</v>
      </c>
      <c r="G74" s="706">
        <v>6600</v>
      </c>
      <c r="H74" s="970">
        <f t="shared" ref="H74:H84" si="4">F74*G74</f>
        <v>6600</v>
      </c>
      <c r="I74" s="493"/>
      <c r="J74" s="711" t="s">
        <v>2785</v>
      </c>
      <c r="K74" s="94"/>
      <c r="L74" s="94"/>
      <c r="M74" s="59">
        <v>42192</v>
      </c>
      <c r="N74" s="72"/>
      <c r="O74" s="94"/>
      <c r="P74" s="59" t="s">
        <v>2744</v>
      </c>
      <c r="Q74" s="19"/>
      <c r="R74" s="24"/>
    </row>
    <row r="75" spans="2:18" s="8" customFormat="1" ht="19.7" customHeight="1">
      <c r="B75" s="72"/>
      <c r="C75" s="292" t="s">
        <v>1893</v>
      </c>
      <c r="D75" s="292" t="s">
        <v>1893</v>
      </c>
      <c r="E75" s="711" t="s">
        <v>2786</v>
      </c>
      <c r="F75" s="491">
        <v>1</v>
      </c>
      <c r="G75" s="706">
        <v>2400</v>
      </c>
      <c r="H75" s="970">
        <f t="shared" si="4"/>
        <v>2400</v>
      </c>
      <c r="I75" s="493"/>
      <c r="J75" s="711" t="s">
        <v>2787</v>
      </c>
      <c r="K75" s="94"/>
      <c r="L75" s="94"/>
      <c r="M75" s="59">
        <v>42192</v>
      </c>
      <c r="N75" s="72"/>
      <c r="O75" s="94"/>
      <c r="P75" s="59" t="s">
        <v>2744</v>
      </c>
      <c r="Q75" s="19"/>
      <c r="R75" s="24"/>
    </row>
    <row r="76" spans="2:18" s="8" customFormat="1" ht="19.7" customHeight="1">
      <c r="B76" s="72"/>
      <c r="C76" s="292" t="s">
        <v>1893</v>
      </c>
      <c r="D76" s="292" t="s">
        <v>1893</v>
      </c>
      <c r="E76" s="711" t="s">
        <v>2788</v>
      </c>
      <c r="F76" s="491">
        <v>1</v>
      </c>
      <c r="G76" s="706">
        <v>12000</v>
      </c>
      <c r="H76" s="970">
        <f t="shared" si="4"/>
        <v>12000</v>
      </c>
      <c r="I76" s="493"/>
      <c r="J76" s="711" t="s">
        <v>2789</v>
      </c>
      <c r="K76" s="94"/>
      <c r="L76" s="94"/>
      <c r="M76" s="59">
        <v>42192</v>
      </c>
      <c r="N76" s="72"/>
      <c r="O76" s="94"/>
      <c r="P76" s="59" t="s">
        <v>2744</v>
      </c>
      <c r="Q76" s="19"/>
      <c r="R76" s="24"/>
    </row>
    <row r="77" spans="2:18" s="8" customFormat="1" ht="19.7" customHeight="1">
      <c r="B77" s="72"/>
      <c r="C77" s="292" t="s">
        <v>1893</v>
      </c>
      <c r="D77" s="292" t="s">
        <v>1893</v>
      </c>
      <c r="E77" s="711" t="s">
        <v>2790</v>
      </c>
      <c r="F77" s="491">
        <v>1</v>
      </c>
      <c r="G77" s="706">
        <v>6900</v>
      </c>
      <c r="H77" s="970">
        <f t="shared" si="4"/>
        <v>6900</v>
      </c>
      <c r="I77" s="493"/>
      <c r="J77" s="490" t="s">
        <v>2791</v>
      </c>
      <c r="K77" s="94"/>
      <c r="L77" s="94"/>
      <c r="M77" s="59">
        <v>42192</v>
      </c>
      <c r="N77" s="72"/>
      <c r="O77" s="94"/>
      <c r="P77" s="59" t="s">
        <v>2744</v>
      </c>
      <c r="Q77" s="19"/>
      <c r="R77" s="24"/>
    </row>
    <row r="78" spans="2:18" s="8" customFormat="1" ht="19.7" customHeight="1">
      <c r="B78" s="72"/>
      <c r="C78" s="15" t="s">
        <v>58</v>
      </c>
      <c r="D78" s="15" t="s">
        <v>58</v>
      </c>
      <c r="E78" s="26" t="s">
        <v>2792</v>
      </c>
      <c r="F78" s="109">
        <v>10</v>
      </c>
      <c r="G78" s="20">
        <v>170</v>
      </c>
      <c r="H78" s="107">
        <f t="shared" si="4"/>
        <v>1700</v>
      </c>
      <c r="I78" s="110"/>
      <c r="J78" s="26" t="s">
        <v>2793</v>
      </c>
      <c r="K78" s="94"/>
      <c r="L78" s="94"/>
      <c r="M78" s="18">
        <v>42191</v>
      </c>
      <c r="N78" s="72"/>
      <c r="O78" s="94"/>
      <c r="P78" s="18">
        <v>42198</v>
      </c>
      <c r="Q78" s="70">
        <v>42198</v>
      </c>
      <c r="R78" s="19" t="s">
        <v>2736</v>
      </c>
    </row>
    <row r="79" spans="2:18" s="8" customFormat="1" ht="19.7" customHeight="1">
      <c r="B79" s="72"/>
      <c r="C79" s="15" t="s">
        <v>58</v>
      </c>
      <c r="D79" s="15" t="s">
        <v>58</v>
      </c>
      <c r="E79" s="26" t="s">
        <v>2794</v>
      </c>
      <c r="F79" s="971">
        <v>1</v>
      </c>
      <c r="G79" s="20">
        <v>180</v>
      </c>
      <c r="H79" s="107">
        <f t="shared" si="4"/>
        <v>180</v>
      </c>
      <c r="I79" s="110"/>
      <c r="J79" s="26" t="s">
        <v>84</v>
      </c>
      <c r="K79" s="94"/>
      <c r="L79" s="94"/>
      <c r="M79" s="18">
        <v>42191</v>
      </c>
      <c r="N79" s="72"/>
      <c r="O79" s="94"/>
      <c r="P79" s="18">
        <v>42198</v>
      </c>
      <c r="Q79" s="70">
        <v>42198</v>
      </c>
      <c r="R79" s="19" t="s">
        <v>2736</v>
      </c>
    </row>
    <row r="80" spans="2:18" s="8" customFormat="1" ht="19.7" customHeight="1">
      <c r="B80" s="72"/>
      <c r="C80" s="15" t="s">
        <v>58</v>
      </c>
      <c r="D80" s="15" t="s">
        <v>58</v>
      </c>
      <c r="E80" s="26" t="s">
        <v>2795</v>
      </c>
      <c r="F80" s="109">
        <v>1</v>
      </c>
      <c r="G80" s="20">
        <v>920</v>
      </c>
      <c r="H80" s="107">
        <f t="shared" si="4"/>
        <v>920</v>
      </c>
      <c r="I80" s="110"/>
      <c r="J80" s="26" t="s">
        <v>2796</v>
      </c>
      <c r="K80" s="94"/>
      <c r="L80" s="94"/>
      <c r="M80" s="18">
        <v>42191</v>
      </c>
      <c r="N80" s="72"/>
      <c r="O80" s="94"/>
      <c r="P80" s="18">
        <v>42198</v>
      </c>
      <c r="Q80" s="70">
        <v>42198</v>
      </c>
      <c r="R80" s="19" t="s">
        <v>2736</v>
      </c>
    </row>
    <row r="81" spans="2:18" s="8" customFormat="1" ht="19.7" customHeight="1">
      <c r="B81" s="72"/>
      <c r="C81" s="42" t="s">
        <v>58</v>
      </c>
      <c r="D81" s="42" t="s">
        <v>58</v>
      </c>
      <c r="E81" s="43" t="s">
        <v>68</v>
      </c>
      <c r="F81" s="972">
        <v>2</v>
      </c>
      <c r="G81" s="45">
        <v>180</v>
      </c>
      <c r="H81" s="45">
        <f t="shared" si="4"/>
        <v>360</v>
      </c>
      <c r="I81" s="46"/>
      <c r="J81" s="47" t="s">
        <v>69</v>
      </c>
      <c r="K81" s="94"/>
      <c r="L81" s="94"/>
      <c r="M81" s="18">
        <v>42191</v>
      </c>
      <c r="N81" s="72"/>
      <c r="O81" s="94"/>
      <c r="P81" s="18">
        <v>42198</v>
      </c>
      <c r="Q81" s="70">
        <v>42198</v>
      </c>
      <c r="R81" s="19" t="s">
        <v>2736</v>
      </c>
    </row>
    <row r="82" spans="2:18" s="8" customFormat="1" ht="19.7" customHeight="1">
      <c r="B82" s="72"/>
      <c r="C82" s="42" t="s">
        <v>58</v>
      </c>
      <c r="D82" s="42" t="s">
        <v>58</v>
      </c>
      <c r="E82" s="43" t="s">
        <v>126</v>
      </c>
      <c r="F82" s="938">
        <v>4</v>
      </c>
      <c r="G82" s="45">
        <v>780</v>
      </c>
      <c r="H82" s="45">
        <f t="shared" si="4"/>
        <v>3120</v>
      </c>
      <c r="I82" s="46"/>
      <c r="J82" s="47" t="s">
        <v>72</v>
      </c>
      <c r="K82" s="94"/>
      <c r="L82" s="94"/>
      <c r="M82" s="18">
        <v>42191</v>
      </c>
      <c r="N82" s="72"/>
      <c r="O82" s="94"/>
      <c r="P82" s="18">
        <v>42198</v>
      </c>
      <c r="Q82" s="70">
        <v>42198</v>
      </c>
      <c r="R82" s="19" t="s">
        <v>2736</v>
      </c>
    </row>
    <row r="83" spans="2:18" s="8" customFormat="1" ht="19.7" customHeight="1">
      <c r="B83" s="72"/>
      <c r="C83" s="42" t="s">
        <v>58</v>
      </c>
      <c r="D83" s="42" t="s">
        <v>58</v>
      </c>
      <c r="E83" s="43" t="s">
        <v>127</v>
      </c>
      <c r="F83" s="938">
        <v>2</v>
      </c>
      <c r="G83" s="45">
        <v>570</v>
      </c>
      <c r="H83" s="45">
        <f t="shared" si="4"/>
        <v>1140</v>
      </c>
      <c r="I83" s="46"/>
      <c r="J83" s="47" t="s">
        <v>128</v>
      </c>
      <c r="K83" s="94"/>
      <c r="L83" s="94"/>
      <c r="M83" s="18">
        <v>42191</v>
      </c>
      <c r="N83" s="72"/>
      <c r="O83" s="94"/>
      <c r="P83" s="18">
        <v>42198</v>
      </c>
      <c r="Q83" s="70">
        <v>42198</v>
      </c>
      <c r="R83" s="19" t="s">
        <v>2736</v>
      </c>
    </row>
    <row r="84" spans="2:18" s="8" customFormat="1" ht="19.7" customHeight="1">
      <c r="B84" s="72"/>
      <c r="C84" s="42" t="s">
        <v>58</v>
      </c>
      <c r="D84" s="42" t="s">
        <v>58</v>
      </c>
      <c r="E84" s="43" t="s">
        <v>129</v>
      </c>
      <c r="F84" s="938">
        <v>2</v>
      </c>
      <c r="G84" s="45">
        <v>940</v>
      </c>
      <c r="H84" s="45">
        <f t="shared" si="4"/>
        <v>1880</v>
      </c>
      <c r="I84" s="46"/>
      <c r="J84" s="47" t="s">
        <v>128</v>
      </c>
      <c r="K84" s="94"/>
      <c r="L84" s="94"/>
      <c r="M84" s="18">
        <v>42191</v>
      </c>
      <c r="N84" s="72"/>
      <c r="O84" s="94"/>
      <c r="P84" s="18">
        <v>42198</v>
      </c>
      <c r="Q84" s="70">
        <v>42198</v>
      </c>
      <c r="R84" s="19" t="s">
        <v>2736</v>
      </c>
    </row>
    <row r="85" spans="2:18" s="8" customFormat="1" ht="19.7" customHeight="1">
      <c r="B85" s="72"/>
      <c r="C85" s="42" t="s">
        <v>58</v>
      </c>
      <c r="D85" s="42" t="s">
        <v>58</v>
      </c>
      <c r="E85" s="20" t="s">
        <v>2797</v>
      </c>
      <c r="F85" s="94">
        <v>1</v>
      </c>
      <c r="G85" s="185">
        <v>422</v>
      </c>
      <c r="H85" s="107">
        <f>F85*G85</f>
        <v>422</v>
      </c>
      <c r="I85" s="110"/>
      <c r="J85" s="26" t="s">
        <v>80</v>
      </c>
      <c r="K85" s="94"/>
      <c r="L85" s="94"/>
      <c r="M85" s="18">
        <v>42191</v>
      </c>
      <c r="N85" s="72"/>
      <c r="O85" s="94"/>
      <c r="P85" s="18">
        <v>42198</v>
      </c>
      <c r="Q85" s="70">
        <v>42198</v>
      </c>
      <c r="R85" s="19" t="s">
        <v>2736</v>
      </c>
    </row>
    <row r="86" spans="2:18" s="8" customFormat="1" ht="19.7" customHeight="1">
      <c r="B86" s="72"/>
      <c r="C86" s="109" t="s">
        <v>363</v>
      </c>
      <c r="D86" s="15" t="s">
        <v>23</v>
      </c>
      <c r="E86" s="108" t="s">
        <v>2798</v>
      </c>
      <c r="F86" s="109">
        <v>1</v>
      </c>
      <c r="G86" s="20">
        <v>840</v>
      </c>
      <c r="H86" s="107">
        <f>F86*G86</f>
        <v>840</v>
      </c>
      <c r="I86" s="110"/>
      <c r="J86" s="108" t="s">
        <v>2402</v>
      </c>
      <c r="K86" s="94"/>
      <c r="L86" s="94"/>
      <c r="M86" s="59">
        <v>42188</v>
      </c>
      <c r="N86" s="72"/>
      <c r="O86" s="94"/>
      <c r="P86" s="18">
        <v>42198</v>
      </c>
      <c r="Q86" s="70">
        <v>42198</v>
      </c>
      <c r="R86" s="19" t="s">
        <v>2736</v>
      </c>
    </row>
    <row r="87" spans="2:18" s="8" customFormat="1" ht="19.7" customHeight="1">
      <c r="B87" s="72"/>
      <c r="C87" s="109" t="s">
        <v>183</v>
      </c>
      <c r="D87" s="15" t="s">
        <v>23</v>
      </c>
      <c r="E87" s="20" t="s">
        <v>2799</v>
      </c>
      <c r="F87" s="109">
        <v>2</v>
      </c>
      <c r="G87" s="20">
        <v>220</v>
      </c>
      <c r="H87" s="107">
        <f>F87*G87</f>
        <v>440</v>
      </c>
      <c r="I87" s="110"/>
      <c r="J87" s="76" t="s">
        <v>2800</v>
      </c>
      <c r="K87" s="94"/>
      <c r="L87" s="94"/>
      <c r="M87" s="59">
        <v>42188</v>
      </c>
      <c r="N87" s="72"/>
      <c r="O87" s="94"/>
      <c r="P87" s="18">
        <v>42198</v>
      </c>
      <c r="Q87" s="70">
        <v>42198</v>
      </c>
      <c r="R87" s="19" t="s">
        <v>2736</v>
      </c>
    </row>
    <row r="88" spans="2:18" s="8" customFormat="1" ht="19.7" customHeight="1">
      <c r="B88" s="72"/>
      <c r="C88" s="42"/>
      <c r="D88" s="42"/>
      <c r="E88" s="20"/>
      <c r="F88" s="94"/>
      <c r="G88" s="185"/>
      <c r="H88" s="107"/>
      <c r="I88" s="110"/>
      <c r="J88" s="26"/>
      <c r="K88" s="94"/>
      <c r="L88" s="94"/>
      <c r="M88" s="59"/>
      <c r="N88" s="72"/>
      <c r="O88" s="94"/>
      <c r="P88" s="59"/>
      <c r="Q88" s="19"/>
      <c r="R88" s="24"/>
    </row>
    <row r="89" spans="2:18" s="8" customFormat="1" ht="19.7" customHeight="1">
      <c r="B89" s="72"/>
      <c r="C89" s="109"/>
      <c r="D89" s="42"/>
      <c r="E89" s="108"/>
      <c r="F89" s="109"/>
      <c r="G89" s="20"/>
      <c r="H89" s="107"/>
      <c r="I89" s="110"/>
      <c r="J89" s="108"/>
      <c r="K89" s="94"/>
      <c r="L89" s="94"/>
      <c r="M89" s="59"/>
      <c r="N89" s="72"/>
      <c r="O89" s="94"/>
      <c r="P89" s="59"/>
      <c r="Q89" s="19"/>
    </row>
    <row r="90" spans="2:18" s="8" customFormat="1" ht="19.7" customHeight="1">
      <c r="B90" s="72"/>
      <c r="C90" s="932">
        <f>SUM(H74:H89)</f>
        <v>38902</v>
      </c>
      <c r="D90" s="933"/>
      <c r="E90" s="934"/>
      <c r="F90" s="94"/>
      <c r="G90" s="107"/>
      <c r="I90" s="110"/>
      <c r="J90" s="94"/>
      <c r="K90" s="94"/>
      <c r="L90" s="94"/>
      <c r="M90" s="59"/>
      <c r="N90" s="72"/>
      <c r="O90" s="94"/>
      <c r="P90" s="59"/>
      <c r="Q90" s="19"/>
    </row>
    <row r="91" spans="2:18" s="8" customFormat="1" ht="19.7" customHeight="1">
      <c r="B91" s="973"/>
      <c r="C91" s="72"/>
      <c r="D91" s="72"/>
      <c r="E91" s="935"/>
      <c r="F91" s="940"/>
      <c r="G91" s="941"/>
      <c r="H91" s="942"/>
      <c r="I91" s="943"/>
      <c r="J91" s="935"/>
      <c r="K91" s="940"/>
      <c r="L91" s="183"/>
      <c r="M91" s="59"/>
      <c r="N91" s="72"/>
      <c r="O91" s="94"/>
      <c r="P91" s="59"/>
      <c r="Q91" s="19"/>
      <c r="R91" s="24"/>
    </row>
    <row r="92" spans="2:18" s="8" customFormat="1" ht="19.7" customHeight="1">
      <c r="B92" s="72"/>
      <c r="C92" s="15" t="s">
        <v>252</v>
      </c>
      <c r="D92" s="15" t="s">
        <v>252</v>
      </c>
      <c r="E92" s="36">
        <v>970552213</v>
      </c>
      <c r="F92" s="16">
        <v>1</v>
      </c>
      <c r="G92" s="22">
        <v>2500</v>
      </c>
      <c r="H92" s="23">
        <f>F92*G92</f>
        <v>2500</v>
      </c>
      <c r="I92" s="17"/>
      <c r="J92" s="149" t="s">
        <v>2801</v>
      </c>
      <c r="K92" s="36"/>
      <c r="L92" s="36" t="s">
        <v>2802</v>
      </c>
      <c r="M92" s="59">
        <v>42188</v>
      </c>
      <c r="N92" s="72"/>
      <c r="O92" s="94"/>
      <c r="P92" s="59">
        <v>42195</v>
      </c>
      <c r="Q92" s="19" t="s">
        <v>2740</v>
      </c>
      <c r="R92" s="24"/>
    </row>
    <row r="93" spans="2:18" s="8" customFormat="1" ht="19.7" customHeight="1">
      <c r="B93" s="72"/>
      <c r="C93" s="15" t="s">
        <v>252</v>
      </c>
      <c r="D93" s="15" t="s">
        <v>252</v>
      </c>
      <c r="E93" s="26" t="s">
        <v>1724</v>
      </c>
      <c r="F93" s="16">
        <v>1</v>
      </c>
      <c r="G93" s="22">
        <v>1000</v>
      </c>
      <c r="H93" s="23">
        <f>F93*G93</f>
        <v>1000</v>
      </c>
      <c r="I93" s="17"/>
      <c r="J93" s="36"/>
      <c r="K93" s="36"/>
      <c r="L93" s="36"/>
      <c r="M93" s="59">
        <v>42188</v>
      </c>
      <c r="N93" s="72"/>
      <c r="O93" s="94"/>
      <c r="P93" s="59"/>
      <c r="Q93" s="19"/>
      <c r="R93" s="24"/>
    </row>
    <row r="94" spans="2:18" s="8" customFormat="1" ht="19.7" customHeight="1">
      <c r="B94" s="72"/>
      <c r="C94" s="72"/>
      <c r="D94" s="72"/>
      <c r="E94" s="183"/>
      <c r="F94" s="974"/>
      <c r="G94" s="107"/>
      <c r="H94" s="107"/>
      <c r="I94" s="185"/>
      <c r="J94" s="97"/>
      <c r="K94" s="975"/>
      <c r="L94" s="94"/>
      <c r="M94" s="59"/>
      <c r="N94" s="72"/>
      <c r="O94" s="94"/>
      <c r="P94" s="59"/>
      <c r="Q94" s="19"/>
      <c r="R94" s="24"/>
    </row>
    <row r="95" spans="2:18" s="8" customFormat="1" ht="19.7" customHeight="1">
      <c r="B95" s="72"/>
      <c r="C95" s="72"/>
      <c r="D95" s="72"/>
      <c r="E95" s="183"/>
      <c r="F95" s="974"/>
      <c r="G95" s="107"/>
      <c r="H95" s="107"/>
      <c r="I95" s="185"/>
      <c r="J95" s="97"/>
      <c r="K95" s="975"/>
      <c r="L95" s="94"/>
      <c r="M95" s="59"/>
      <c r="N95" s="72"/>
      <c r="O95" s="94"/>
      <c r="P95" s="59"/>
      <c r="Q95" s="19"/>
      <c r="R95" s="24"/>
    </row>
    <row r="96" spans="2:18" s="8" customFormat="1" ht="19.7" customHeight="1">
      <c r="B96" s="72"/>
      <c r="C96" s="72"/>
      <c r="D96" s="72"/>
      <c r="E96" s="183"/>
      <c r="F96" s="974"/>
      <c r="G96" s="107"/>
      <c r="H96" s="107"/>
      <c r="I96" s="185"/>
      <c r="J96" s="97"/>
      <c r="K96" s="975"/>
      <c r="L96" s="94"/>
      <c r="M96" s="59"/>
      <c r="N96" s="72"/>
      <c r="O96" s="94"/>
      <c r="P96" s="59"/>
      <c r="Q96" s="19"/>
      <c r="R96" s="24"/>
    </row>
    <row r="97" spans="2:18" s="8" customFormat="1" ht="19.7" customHeight="1">
      <c r="B97" s="72"/>
      <c r="C97" s="72"/>
      <c r="D97" s="72"/>
      <c r="E97" s="183"/>
      <c r="F97" s="974"/>
      <c r="G97" s="107"/>
      <c r="H97" s="107"/>
      <c r="I97" s="185"/>
      <c r="J97" s="97"/>
      <c r="K97" s="975"/>
      <c r="L97" s="94"/>
      <c r="M97" s="59"/>
      <c r="N97" s="72"/>
      <c r="O97" s="94"/>
      <c r="P97" s="59"/>
      <c r="Q97" s="19"/>
      <c r="R97" s="24"/>
    </row>
    <row r="98" spans="2:18" s="8" customFormat="1" ht="19.7" customHeight="1">
      <c r="B98" s="72"/>
      <c r="C98" s="72"/>
      <c r="D98" s="72"/>
      <c r="E98" s="183"/>
      <c r="F98" s="974"/>
      <c r="G98" s="107"/>
      <c r="H98" s="107"/>
      <c r="I98" s="185"/>
      <c r="J98" s="97"/>
      <c r="K98" s="975"/>
      <c r="L98" s="94"/>
      <c r="M98" s="59"/>
      <c r="N98" s="72"/>
      <c r="O98" s="94"/>
      <c r="P98" s="59"/>
      <c r="Q98" s="19"/>
      <c r="R98" s="24"/>
    </row>
    <row r="99" spans="2:18" s="8" customFormat="1" ht="19.7" customHeight="1">
      <c r="B99" s="72"/>
      <c r="C99" s="72"/>
      <c r="D99" s="72"/>
      <c r="E99" s="183"/>
      <c r="F99" s="974"/>
      <c r="G99" s="107"/>
      <c r="H99" s="107"/>
      <c r="I99" s="185"/>
      <c r="J99" s="97"/>
      <c r="K99" s="975"/>
      <c r="L99" s="94"/>
      <c r="M99" s="59"/>
      <c r="N99" s="72"/>
      <c r="O99" s="94"/>
      <c r="P99" s="59"/>
      <c r="Q99" s="19"/>
      <c r="R99" s="24"/>
    </row>
    <row r="100" spans="2:18" s="8" customFormat="1" ht="19.7" customHeight="1">
      <c r="B100" s="72"/>
      <c r="C100" s="72"/>
      <c r="D100" s="72"/>
      <c r="E100" s="183"/>
      <c r="F100" s="974"/>
      <c r="G100" s="107"/>
      <c r="H100" s="107"/>
      <c r="I100" s="185"/>
      <c r="J100" s="97"/>
      <c r="K100" s="975"/>
      <c r="L100" s="94"/>
      <c r="M100" s="59"/>
      <c r="N100" s="72"/>
      <c r="O100" s="94"/>
      <c r="P100" s="59"/>
      <c r="Q100" s="19"/>
      <c r="R100" s="24"/>
    </row>
    <row r="101" spans="2:18" s="8" customFormat="1" ht="19.7" customHeight="1">
      <c r="B101" s="72"/>
      <c r="C101" s="72"/>
      <c r="D101" s="72"/>
      <c r="E101" s="183"/>
      <c r="F101" s="974"/>
      <c r="G101" s="107"/>
      <c r="H101" s="107"/>
      <c r="I101" s="185"/>
      <c r="J101" s="97"/>
      <c r="K101" s="975"/>
      <c r="L101" s="94"/>
      <c r="M101" s="59"/>
      <c r="N101" s="72"/>
      <c r="O101" s="94"/>
      <c r="P101" s="59"/>
      <c r="Q101" s="19"/>
      <c r="R101" s="24"/>
    </row>
    <row r="102" spans="2:18" s="8" customFormat="1" ht="19.7" customHeight="1">
      <c r="B102" s="72"/>
      <c r="C102" s="72"/>
      <c r="D102" s="72"/>
      <c r="E102" s="183"/>
      <c r="F102" s="974"/>
      <c r="G102" s="107"/>
      <c r="H102" s="107"/>
      <c r="I102" s="185"/>
      <c r="J102" s="97"/>
      <c r="K102" s="975"/>
      <c r="L102" s="94"/>
      <c r="M102" s="59"/>
      <c r="N102" s="72"/>
      <c r="O102" s="94"/>
      <c r="P102" s="59"/>
      <c r="Q102" s="19"/>
      <c r="R102" s="24"/>
    </row>
    <row r="103" spans="2:18" s="8" customFormat="1" ht="19.7" customHeight="1">
      <c r="B103" s="72"/>
      <c r="C103" s="72"/>
      <c r="D103" s="72"/>
      <c r="E103" s="183"/>
      <c r="F103" s="974"/>
      <c r="G103" s="107"/>
      <c r="H103" s="107"/>
      <c r="I103" s="185"/>
      <c r="J103" s="97"/>
      <c r="K103" s="975"/>
      <c r="L103" s="94"/>
      <c r="M103" s="59"/>
      <c r="N103" s="72"/>
      <c r="O103" s="94"/>
      <c r="P103" s="59"/>
      <c r="Q103" s="19"/>
      <c r="R103" s="24"/>
    </row>
    <row r="104" spans="2:18" s="8" customFormat="1" ht="19.7" customHeight="1">
      <c r="B104" s="72"/>
      <c r="C104" s="72"/>
      <c r="D104" s="72"/>
      <c r="E104" s="183"/>
      <c r="F104" s="974"/>
      <c r="G104" s="107"/>
      <c r="H104" s="107"/>
      <c r="I104" s="185"/>
      <c r="J104" s="97"/>
      <c r="K104" s="975"/>
      <c r="L104" s="94"/>
      <c r="M104" s="59"/>
      <c r="N104" s="72"/>
      <c r="O104" s="94"/>
      <c r="P104" s="59"/>
      <c r="Q104" s="19"/>
      <c r="R104" s="24"/>
    </row>
    <row r="105" spans="2:18" s="8" customFormat="1" ht="19.7" customHeight="1">
      <c r="B105" s="72"/>
      <c r="C105" s="72"/>
      <c r="D105" s="72"/>
      <c r="E105" s="183"/>
      <c r="F105" s="974"/>
      <c r="G105" s="107"/>
      <c r="H105" s="107"/>
      <c r="I105" s="185"/>
      <c r="J105" s="183"/>
      <c r="K105" s="975"/>
      <c r="L105" s="94"/>
      <c r="M105" s="59"/>
      <c r="N105" s="72"/>
      <c r="O105" s="94"/>
      <c r="P105" s="59"/>
      <c r="Q105" s="19"/>
      <c r="R105" s="24"/>
    </row>
    <row r="106" spans="2:18" s="8" customFormat="1" ht="19.7" customHeight="1">
      <c r="B106" s="72"/>
      <c r="C106" s="72"/>
      <c r="D106" s="72"/>
      <c r="E106" s="183"/>
      <c r="F106" s="974"/>
      <c r="G106" s="107"/>
      <c r="H106" s="107"/>
      <c r="I106" s="185"/>
      <c r="J106" s="97"/>
      <c r="K106" s="975"/>
      <c r="L106" s="94"/>
      <c r="M106" s="59"/>
      <c r="N106" s="72"/>
      <c r="O106" s="94"/>
      <c r="P106" s="59"/>
      <c r="Q106" s="19"/>
      <c r="R106" s="24"/>
    </row>
    <row r="107" spans="2:18" s="8" customFormat="1" ht="19.7" customHeight="1">
      <c r="B107" s="72"/>
      <c r="C107" s="72"/>
      <c r="D107" s="72"/>
      <c r="E107" s="183"/>
      <c r="F107" s="974"/>
      <c r="G107" s="107"/>
      <c r="H107" s="107"/>
      <c r="I107" s="185"/>
      <c r="J107" s="97"/>
      <c r="K107" s="975"/>
      <c r="L107" s="94"/>
      <c r="M107" s="59"/>
      <c r="N107" s="72"/>
      <c r="O107" s="94"/>
      <c r="P107" s="59"/>
      <c r="Q107" s="19"/>
      <c r="R107" s="24"/>
    </row>
    <row r="108" spans="2:18" s="8" customFormat="1" ht="19.7" customHeight="1">
      <c r="B108" s="72"/>
      <c r="C108" s="72"/>
      <c r="D108" s="72"/>
      <c r="E108" s="183"/>
      <c r="F108" s="974"/>
      <c r="G108" s="107"/>
      <c r="H108" s="107"/>
      <c r="I108" s="185"/>
      <c r="J108" s="97"/>
      <c r="K108" s="975"/>
      <c r="L108" s="94"/>
      <c r="M108" s="59"/>
      <c r="N108" s="72"/>
      <c r="O108" s="94"/>
      <c r="P108" s="59"/>
      <c r="Q108" s="19"/>
      <c r="R108" s="24"/>
    </row>
    <row r="109" spans="2:18" s="8" customFormat="1" ht="19.7" customHeight="1">
      <c r="B109" s="72"/>
      <c r="C109" s="72"/>
      <c r="D109" s="72"/>
      <c r="E109" s="183"/>
      <c r="F109" s="974"/>
      <c r="G109" s="107"/>
      <c r="H109" s="107"/>
      <c r="I109" s="185"/>
      <c r="J109" s="97"/>
      <c r="K109" s="975"/>
      <c r="L109" s="94"/>
      <c r="M109" s="59"/>
      <c r="N109" s="72"/>
      <c r="O109" s="94"/>
      <c r="P109" s="59"/>
      <c r="Q109" s="19"/>
    </row>
    <row r="110" spans="2:18" s="8" customFormat="1" ht="19.7" customHeight="1">
      <c r="B110" s="72"/>
      <c r="C110" s="72"/>
      <c r="D110" s="72"/>
      <c r="E110" s="183"/>
      <c r="F110" s="974"/>
      <c r="G110" s="107"/>
      <c r="H110" s="107"/>
      <c r="I110" s="185"/>
      <c r="J110" s="97"/>
      <c r="K110" s="594"/>
      <c r="L110" s="94"/>
      <c r="M110" s="59"/>
      <c r="N110" s="72"/>
      <c r="O110" s="94"/>
      <c r="P110" s="40"/>
      <c r="Q110" s="19"/>
      <c r="R110" s="24"/>
    </row>
    <row r="111" spans="2:18" s="8" customFormat="1" ht="19.7" customHeight="1">
      <c r="B111" s="72"/>
      <c r="C111" s="72"/>
      <c r="D111" s="72"/>
      <c r="E111" s="183"/>
      <c r="F111" s="974"/>
      <c r="G111" s="107"/>
      <c r="H111" s="107"/>
      <c r="I111" s="185"/>
      <c r="J111" s="97"/>
      <c r="K111" s="975"/>
      <c r="L111" s="94"/>
      <c r="M111" s="59"/>
      <c r="N111" s="72"/>
      <c r="O111" s="94"/>
      <c r="P111" s="59"/>
      <c r="Q111" s="19"/>
    </row>
    <row r="112" spans="2:18" s="8" customFormat="1" ht="19.7" customHeight="1">
      <c r="B112" s="72"/>
      <c r="C112" s="72"/>
      <c r="D112" s="72"/>
      <c r="E112" s="183"/>
      <c r="F112" s="974"/>
      <c r="G112" s="107"/>
      <c r="H112" s="107"/>
      <c r="I112" s="110"/>
      <c r="J112" s="594"/>
      <c r="K112" s="975"/>
      <c r="L112" s="94"/>
      <c r="M112" s="59"/>
      <c r="N112" s="72"/>
      <c r="O112" s="94"/>
      <c r="P112" s="59"/>
      <c r="Q112" s="19"/>
      <c r="R112" s="24"/>
    </row>
    <row r="113" spans="2:18" s="8" customFormat="1" ht="19.7" customHeight="1">
      <c r="B113" s="72"/>
      <c r="C113" s="72"/>
      <c r="D113" s="72"/>
      <c r="E113" s="183"/>
      <c r="F113" s="974"/>
      <c r="G113" s="107"/>
      <c r="H113" s="107"/>
      <c r="I113" s="593"/>
      <c r="J113" s="594"/>
      <c r="K113" s="975"/>
      <c r="L113" s="94"/>
      <c r="M113" s="59"/>
      <c r="N113" s="72"/>
      <c r="O113" s="94"/>
      <c r="P113" s="59"/>
      <c r="Q113" s="19"/>
      <c r="R113" s="24"/>
    </row>
    <row r="114" spans="2:18" s="8" customFormat="1" ht="19.7" customHeight="1">
      <c r="B114" s="72"/>
      <c r="C114" s="72"/>
      <c r="D114" s="72"/>
      <c r="E114" s="183"/>
      <c r="F114" s="974"/>
      <c r="G114" s="107"/>
      <c r="H114" s="107"/>
      <c r="I114" s="593"/>
      <c r="J114" s="594"/>
      <c r="K114" s="975"/>
      <c r="L114" s="59"/>
      <c r="M114" s="59"/>
      <c r="N114" s="72"/>
      <c r="O114" s="94"/>
      <c r="P114" s="59"/>
      <c r="Q114" s="19"/>
      <c r="R114" s="24"/>
    </row>
    <row r="115" spans="2:18" s="8" customFormat="1" ht="19.7" customHeight="1">
      <c r="B115" s="72"/>
      <c r="C115" s="72"/>
      <c r="D115" s="72"/>
      <c r="E115" s="183"/>
      <c r="F115" s="974"/>
      <c r="G115" s="107"/>
      <c r="H115" s="107"/>
      <c r="I115" s="593"/>
      <c r="J115" s="594"/>
      <c r="K115" s="975"/>
      <c r="L115" s="94"/>
      <c r="M115" s="59"/>
      <c r="N115" s="72"/>
      <c r="O115" s="94"/>
      <c r="P115" s="59"/>
      <c r="Q115" s="19"/>
      <c r="R115" s="24"/>
    </row>
    <row r="116" spans="2:18" s="8" customFormat="1" ht="19.7" customHeight="1">
      <c r="B116" s="72"/>
      <c r="C116" s="72"/>
      <c r="D116" s="72"/>
      <c r="E116" s="183"/>
      <c r="F116" s="974"/>
      <c r="G116" s="107"/>
      <c r="H116" s="107"/>
      <c r="I116" s="593"/>
      <c r="J116" s="594"/>
      <c r="K116" s="975"/>
      <c r="L116" s="94"/>
      <c r="M116" s="59"/>
      <c r="N116" s="72"/>
      <c r="O116" s="94"/>
      <c r="P116" s="59"/>
      <c r="Q116" s="19"/>
      <c r="R116" s="24"/>
    </row>
    <row r="117" spans="2:18" s="8" customFormat="1" ht="19.7" customHeight="1">
      <c r="B117" s="72"/>
      <c r="C117" s="72"/>
      <c r="D117" s="72"/>
      <c r="E117" s="183"/>
      <c r="F117" s="974"/>
      <c r="G117" s="107"/>
      <c r="H117" s="107"/>
      <c r="I117" s="593"/>
      <c r="J117" s="594"/>
      <c r="K117" s="975"/>
      <c r="L117" s="94"/>
      <c r="M117" s="59"/>
      <c r="N117" s="72"/>
      <c r="O117" s="94"/>
      <c r="P117" s="59"/>
      <c r="Q117" s="19"/>
      <c r="R117" s="24"/>
    </row>
    <row r="118" spans="2:18" s="8" customFormat="1" ht="19.7" customHeight="1">
      <c r="B118" s="72"/>
      <c r="C118" s="72"/>
      <c r="D118" s="72"/>
      <c r="E118" s="183"/>
      <c r="F118" s="974"/>
      <c r="G118" s="107"/>
      <c r="H118" s="107"/>
      <c r="I118" s="593"/>
      <c r="J118" s="594"/>
      <c r="K118" s="975"/>
      <c r="L118" s="94"/>
      <c r="M118" s="59"/>
      <c r="N118" s="72"/>
      <c r="O118" s="94"/>
      <c r="P118" s="59"/>
      <c r="Q118" s="19"/>
      <c r="R118" s="24"/>
    </row>
    <row r="119" spans="2:18" s="8" customFormat="1" ht="19.7" customHeight="1">
      <c r="B119" s="72"/>
      <c r="C119" s="42"/>
      <c r="D119" s="42"/>
      <c r="E119" s="43"/>
      <c r="F119" s="938"/>
      <c r="G119" s="45"/>
      <c r="H119" s="45"/>
      <c r="I119" s="46"/>
      <c r="J119" s="47"/>
      <c r="K119" s="48"/>
      <c r="L119" s="49"/>
      <c r="M119" s="59"/>
      <c r="N119" s="42"/>
      <c r="O119" s="49"/>
      <c r="P119" s="59"/>
      <c r="Q119" s="19"/>
      <c r="R119" s="24"/>
    </row>
    <row r="120" spans="2:18" s="8" customFormat="1" ht="19.7" customHeight="1">
      <c r="B120" s="72"/>
      <c r="C120" s="42"/>
      <c r="D120" s="42"/>
      <c r="E120" s="43"/>
      <c r="F120" s="938"/>
      <c r="G120" s="45"/>
      <c r="H120" s="45"/>
      <c r="I120" s="46"/>
      <c r="J120" s="47"/>
      <c r="K120" s="48"/>
      <c r="L120" s="49"/>
      <c r="M120" s="59"/>
      <c r="N120" s="42"/>
      <c r="O120" s="49"/>
      <c r="P120" s="59"/>
      <c r="Q120" s="19"/>
    </row>
    <row r="121" spans="2:18" s="8" customFormat="1" ht="19.7" customHeight="1">
      <c r="B121" s="72"/>
      <c r="C121" s="42"/>
      <c r="D121" s="42"/>
      <c r="E121" s="43"/>
      <c r="F121" s="938"/>
      <c r="G121" s="45"/>
      <c r="H121" s="45"/>
      <c r="I121" s="46"/>
      <c r="J121" s="47"/>
      <c r="K121" s="48"/>
      <c r="L121" s="49"/>
      <c r="M121" s="59"/>
      <c r="N121" s="42"/>
      <c r="O121" s="49"/>
      <c r="P121" s="59"/>
      <c r="Q121" s="19"/>
      <c r="R121" s="24"/>
    </row>
    <row r="122" spans="2:18" s="8" customFormat="1" ht="19.7" customHeight="1">
      <c r="B122" s="72"/>
      <c r="C122" s="42"/>
      <c r="D122" s="42"/>
      <c r="E122" s="43"/>
      <c r="F122" s="938"/>
      <c r="G122" s="45"/>
      <c r="H122" s="45"/>
      <c r="I122" s="46"/>
      <c r="J122" s="47"/>
      <c r="K122" s="48"/>
      <c r="L122" s="49"/>
      <c r="M122" s="59"/>
      <c r="N122" s="42"/>
      <c r="O122" s="49"/>
      <c r="P122" s="59"/>
      <c r="Q122" s="19"/>
      <c r="R122" s="24"/>
    </row>
    <row r="123" spans="2:18" s="8" customFormat="1" ht="19.7" customHeight="1">
      <c r="B123" s="72"/>
      <c r="C123" s="42"/>
      <c r="D123" s="42"/>
      <c r="E123" s="43"/>
      <c r="F123" s="938"/>
      <c r="G123" s="45"/>
      <c r="H123" s="45"/>
      <c r="I123" s="46"/>
      <c r="J123" s="47"/>
      <c r="K123" s="48"/>
      <c r="L123" s="49"/>
      <c r="M123" s="976"/>
      <c r="N123" s="42"/>
      <c r="O123" s="49"/>
      <c r="P123" s="59"/>
      <c r="Q123" s="19"/>
    </row>
    <row r="124" spans="2:18" s="8" customFormat="1" ht="19.7" customHeight="1">
      <c r="B124" s="72"/>
      <c r="C124" s="42"/>
      <c r="D124" s="42"/>
      <c r="E124" s="43"/>
      <c r="F124" s="938"/>
      <c r="G124" s="45"/>
      <c r="H124" s="45"/>
      <c r="I124" s="46"/>
      <c r="J124" s="47"/>
      <c r="K124" s="48"/>
      <c r="L124" s="49"/>
      <c r="M124" s="59"/>
      <c r="N124" s="42"/>
      <c r="O124" s="49"/>
      <c r="P124" s="59"/>
      <c r="Q124" s="19"/>
      <c r="R124" s="24"/>
    </row>
    <row r="125" spans="2:18" s="8" customFormat="1" ht="19.7" customHeight="1">
      <c r="B125" s="72"/>
      <c r="C125" s="42"/>
      <c r="D125" s="42"/>
      <c r="E125" s="43"/>
      <c r="F125" s="938"/>
      <c r="G125" s="45"/>
      <c r="H125" s="45"/>
      <c r="I125" s="46"/>
      <c r="J125" s="47"/>
      <c r="K125" s="48"/>
      <c r="L125" s="49"/>
      <c r="M125" s="59"/>
      <c r="N125" s="42"/>
      <c r="O125" s="49"/>
      <c r="P125" s="59"/>
      <c r="Q125" s="19"/>
      <c r="R125" s="24"/>
    </row>
    <row r="126" spans="2:18" s="8" customFormat="1" ht="19.7" customHeight="1">
      <c r="B126" s="72"/>
      <c r="C126" s="42"/>
      <c r="D126" s="42"/>
      <c r="E126" s="43"/>
      <c r="F126" s="938"/>
      <c r="G126" s="45"/>
      <c r="H126" s="45"/>
      <c r="I126" s="46"/>
      <c r="J126" s="47"/>
      <c r="K126" s="48"/>
      <c r="L126" s="49"/>
      <c r="M126" s="59"/>
      <c r="N126" s="42"/>
      <c r="O126" s="49"/>
      <c r="P126" s="59"/>
      <c r="Q126" s="19"/>
    </row>
    <row r="127" spans="2:18" s="8" customFormat="1" ht="19.7" customHeight="1">
      <c r="B127" s="72"/>
      <c r="C127" s="42"/>
      <c r="D127" s="42"/>
      <c r="E127" s="43"/>
      <c r="F127" s="938"/>
      <c r="G127" s="45"/>
      <c r="H127" s="45"/>
      <c r="I127" s="46"/>
      <c r="J127" s="47"/>
      <c r="K127" s="48"/>
      <c r="L127" s="49"/>
      <c r="M127" s="59"/>
      <c r="N127" s="42"/>
      <c r="O127" s="49"/>
      <c r="P127" s="59"/>
      <c r="Q127" s="19"/>
      <c r="R127" s="24"/>
    </row>
    <row r="128" spans="2:18" s="8" customFormat="1" ht="19.7" customHeight="1">
      <c r="B128" s="72"/>
      <c r="C128" s="42"/>
      <c r="D128" s="42"/>
      <c r="E128" s="43"/>
      <c r="F128" s="938"/>
      <c r="G128" s="45"/>
      <c r="H128" s="45"/>
      <c r="I128" s="46"/>
      <c r="J128" s="47"/>
      <c r="K128" s="48"/>
      <c r="L128" s="49"/>
      <c r="M128" s="59"/>
      <c r="N128" s="42"/>
      <c r="O128" s="49"/>
      <c r="P128" s="59"/>
      <c r="Q128" s="19"/>
      <c r="R128" s="24"/>
    </row>
    <row r="129" spans="2:18" s="8" customFormat="1" ht="19.7" customHeight="1">
      <c r="B129" s="72"/>
      <c r="C129" s="42"/>
      <c r="D129" s="42"/>
      <c r="E129" s="43"/>
      <c r="F129" s="938"/>
      <c r="G129" s="45"/>
      <c r="H129" s="45"/>
      <c r="I129" s="46"/>
      <c r="J129" s="47"/>
      <c r="K129" s="48"/>
      <c r="L129" s="49"/>
      <c r="M129" s="59"/>
      <c r="N129" s="42"/>
      <c r="O129" s="49"/>
      <c r="P129" s="59"/>
      <c r="Q129" s="19"/>
      <c r="R129" s="24"/>
    </row>
    <row r="130" spans="2:18" s="8" customFormat="1" ht="19.7" customHeight="1">
      <c r="B130" s="72"/>
      <c r="C130" s="42"/>
      <c r="D130" s="42"/>
      <c r="E130" s="43"/>
      <c r="F130" s="938"/>
      <c r="G130" s="45"/>
      <c r="H130" s="45"/>
      <c r="I130" s="46"/>
      <c r="J130" s="47"/>
      <c r="K130" s="48"/>
      <c r="L130" s="49"/>
      <c r="M130" s="59"/>
      <c r="N130" s="42"/>
      <c r="O130" s="49"/>
      <c r="P130" s="59"/>
      <c r="Q130" s="19"/>
      <c r="R130" s="24"/>
    </row>
    <row r="131" spans="2:18" s="8" customFormat="1" ht="19.7" customHeight="1">
      <c r="B131" s="72"/>
      <c r="C131" s="42"/>
      <c r="D131" s="42"/>
      <c r="E131" s="43"/>
      <c r="F131" s="938"/>
      <c r="G131" s="45"/>
      <c r="H131" s="45"/>
      <c r="I131" s="46"/>
      <c r="J131" s="47"/>
      <c r="K131" s="48"/>
      <c r="L131" s="49"/>
      <c r="M131" s="59"/>
      <c r="N131" s="42"/>
      <c r="O131" s="49"/>
      <c r="P131" s="59"/>
      <c r="Q131" s="19"/>
      <c r="R131" s="24"/>
    </row>
    <row r="132" spans="2:18" s="8" customFormat="1" ht="19.7" customHeight="1">
      <c r="B132" s="72"/>
      <c r="C132" s="42"/>
      <c r="D132" s="42"/>
      <c r="E132" s="43"/>
      <c r="F132" s="938"/>
      <c r="G132" s="45"/>
      <c r="H132" s="45"/>
      <c r="I132" s="46"/>
      <c r="J132" s="47"/>
      <c r="K132" s="48"/>
      <c r="L132" s="49"/>
      <c r="M132" s="59"/>
      <c r="N132" s="42"/>
      <c r="O132" s="49"/>
      <c r="P132" s="59"/>
      <c r="Q132" s="19"/>
      <c r="R132" s="24"/>
    </row>
    <row r="133" spans="2:18" s="8" customFormat="1" ht="19.7" customHeight="1">
      <c r="B133" s="72"/>
      <c r="C133" s="42"/>
      <c r="D133" s="42"/>
      <c r="E133" s="43"/>
      <c r="F133" s="938"/>
      <c r="G133" s="45"/>
      <c r="H133" s="45"/>
      <c r="I133" s="46"/>
      <c r="J133" s="47"/>
      <c r="K133" s="48"/>
      <c r="L133" s="49"/>
      <c r="M133" s="59"/>
      <c r="N133" s="42"/>
      <c r="O133" s="49"/>
      <c r="P133" s="59"/>
      <c r="Q133" s="19"/>
      <c r="R133" s="24"/>
    </row>
    <row r="134" spans="2:18" s="8" customFormat="1" ht="19.7" customHeight="1">
      <c r="B134" s="72"/>
      <c r="C134" s="42"/>
      <c r="D134" s="42"/>
      <c r="E134" s="43"/>
      <c r="F134" s="938"/>
      <c r="G134" s="45"/>
      <c r="H134" s="45"/>
      <c r="I134" s="46"/>
      <c r="J134" s="47"/>
      <c r="K134" s="48"/>
      <c r="L134" s="49"/>
      <c r="M134" s="59"/>
      <c r="N134" s="42"/>
      <c r="O134" s="49"/>
      <c r="P134" s="59"/>
      <c r="Q134" s="19"/>
    </row>
    <row r="135" spans="2:18" s="8" customFormat="1" ht="19.7" customHeight="1">
      <c r="B135" s="72"/>
      <c r="C135" s="42"/>
      <c r="D135" s="42"/>
      <c r="E135" s="43"/>
      <c r="F135" s="938"/>
      <c r="G135" s="45"/>
      <c r="H135" s="45"/>
      <c r="I135" s="46"/>
      <c r="J135" s="47"/>
      <c r="K135" s="48"/>
      <c r="L135" s="49"/>
      <c r="M135" s="59"/>
      <c r="N135" s="42"/>
      <c r="O135" s="49"/>
      <c r="P135" s="59"/>
      <c r="Q135" s="19"/>
      <c r="R135" s="24"/>
    </row>
    <row r="136" spans="2:18" s="8" customFormat="1" ht="19.7" customHeight="1">
      <c r="B136" s="72"/>
      <c r="C136" s="42"/>
      <c r="D136" s="42"/>
      <c r="E136" s="43"/>
      <c r="F136" s="938"/>
      <c r="G136" s="45"/>
      <c r="H136" s="45"/>
      <c r="I136" s="46"/>
      <c r="J136" s="47"/>
      <c r="K136" s="48"/>
      <c r="L136" s="49"/>
      <c r="M136" s="59"/>
      <c r="N136" s="42"/>
      <c r="O136" s="49"/>
      <c r="P136" s="59"/>
      <c r="Q136" s="19"/>
    </row>
    <row r="137" spans="2:18" s="8" customFormat="1" ht="19.7" customHeight="1">
      <c r="B137" s="72"/>
      <c r="C137" s="42"/>
      <c r="D137" s="42"/>
      <c r="E137" s="43"/>
      <c r="F137" s="938"/>
      <c r="G137" s="45"/>
      <c r="H137" s="45"/>
      <c r="I137" s="46"/>
      <c r="J137" s="47"/>
      <c r="K137" s="977"/>
      <c r="L137" s="977"/>
      <c r="M137" s="59"/>
      <c r="N137" s="42"/>
      <c r="O137" s="49"/>
      <c r="P137" s="59"/>
      <c r="Q137" s="19"/>
      <c r="R137" s="24"/>
    </row>
    <row r="138" spans="2:18" s="8" customFormat="1" ht="19.7" customHeight="1">
      <c r="B138" s="72"/>
      <c r="C138" s="42"/>
      <c r="D138" s="42"/>
      <c r="E138" s="43"/>
      <c r="F138" s="938"/>
      <c r="G138" s="45"/>
      <c r="H138" s="45"/>
      <c r="I138" s="46"/>
      <c r="J138" s="47"/>
      <c r="K138" s="977"/>
      <c r="L138" s="977"/>
      <c r="M138" s="59"/>
      <c r="N138" s="42"/>
      <c r="O138" s="49"/>
      <c r="P138" s="59"/>
      <c r="Q138" s="19"/>
      <c r="R138" s="24"/>
    </row>
    <row r="139" spans="2:18" s="8" customFormat="1" ht="19.7" customHeight="1">
      <c r="B139" s="72"/>
      <c r="C139" s="42"/>
      <c r="D139" s="42"/>
      <c r="E139" s="43"/>
      <c r="F139" s="938"/>
      <c r="G139" s="45"/>
      <c r="H139" s="45"/>
      <c r="I139" s="46"/>
      <c r="J139" s="47"/>
      <c r="K139" s="977"/>
      <c r="L139" s="977"/>
      <c r="M139" s="59"/>
      <c r="N139" s="42"/>
      <c r="O139" s="49"/>
      <c r="P139" s="59"/>
      <c r="Q139" s="19"/>
    </row>
    <row r="140" spans="2:18" s="8" customFormat="1" ht="19.7" customHeight="1">
      <c r="B140" s="72"/>
      <c r="C140" s="42"/>
      <c r="D140" s="42"/>
      <c r="E140" s="43"/>
      <c r="F140" s="938"/>
      <c r="G140" s="45"/>
      <c r="H140" s="45"/>
      <c r="I140" s="46"/>
      <c r="J140" s="47"/>
      <c r="K140" s="977"/>
      <c r="L140" s="977"/>
      <c r="M140" s="59"/>
      <c r="N140" s="42"/>
      <c r="O140" s="49"/>
      <c r="P140" s="59"/>
      <c r="Q140" s="19"/>
      <c r="R140" s="24"/>
    </row>
    <row r="141" spans="2:18" s="8" customFormat="1" ht="19.7" customHeight="1">
      <c r="B141" s="72"/>
      <c r="C141" s="42"/>
      <c r="D141" s="42"/>
      <c r="E141" s="43"/>
      <c r="F141" s="938"/>
      <c r="G141" s="45"/>
      <c r="H141" s="45"/>
      <c r="I141" s="46"/>
      <c r="J141" s="47"/>
      <c r="K141" s="977"/>
      <c r="L141" s="977"/>
      <c r="M141" s="59"/>
      <c r="N141" s="42"/>
      <c r="O141" s="49"/>
      <c r="P141" s="59"/>
      <c r="Q141" s="19"/>
      <c r="R141" s="24"/>
    </row>
    <row r="142" spans="2:18" s="8" customFormat="1" ht="19.7" customHeight="1">
      <c r="B142" s="72"/>
      <c r="C142" s="42"/>
      <c r="D142" s="42"/>
      <c r="E142" s="43"/>
      <c r="F142" s="938"/>
      <c r="G142" s="45"/>
      <c r="H142" s="45"/>
      <c r="I142" s="46"/>
      <c r="J142" s="47"/>
      <c r="K142" s="48"/>
      <c r="L142" s="49"/>
      <c r="M142" s="59"/>
      <c r="N142" s="42"/>
      <c r="O142" s="49"/>
      <c r="P142" s="59"/>
      <c r="Q142" s="19"/>
    </row>
    <row r="143" spans="2:18" s="8" customFormat="1" ht="19.7" customHeight="1">
      <c r="B143" s="72"/>
      <c r="C143" s="42"/>
      <c r="D143" s="42"/>
      <c r="E143" s="43"/>
      <c r="F143" s="938"/>
      <c r="G143" s="45"/>
      <c r="H143" s="45"/>
      <c r="I143" s="46"/>
      <c r="J143" s="47"/>
      <c r="K143" s="977"/>
      <c r="L143" s="165"/>
      <c r="M143" s="59"/>
      <c r="N143" s="42"/>
      <c r="O143" s="49"/>
      <c r="P143" s="59"/>
      <c r="Q143" s="19"/>
      <c r="R143" s="24"/>
    </row>
    <row r="144" spans="2:18" s="8" customFormat="1" ht="19.7" customHeight="1">
      <c r="B144" s="72"/>
      <c r="C144" s="42"/>
      <c r="D144" s="42"/>
      <c r="E144" s="939"/>
      <c r="F144" s="938"/>
      <c r="G144" s="45"/>
      <c r="H144" s="45"/>
      <c r="I144" s="46"/>
      <c r="J144" s="47"/>
      <c r="K144" s="977"/>
      <c r="L144" s="165"/>
      <c r="M144" s="59"/>
      <c r="N144" s="42"/>
      <c r="O144" s="49"/>
      <c r="P144" s="59"/>
      <c r="Q144" s="19"/>
      <c r="R144" s="24"/>
    </row>
    <row r="145" spans="2:17" s="8" customFormat="1" ht="19.7" customHeight="1">
      <c r="B145" s="72"/>
      <c r="C145" s="42"/>
      <c r="D145" s="42"/>
      <c r="E145" s="43"/>
      <c r="F145" s="938"/>
      <c r="G145" s="45"/>
      <c r="H145" s="45"/>
      <c r="I145" s="46"/>
      <c r="J145" s="47"/>
      <c r="K145" s="48"/>
      <c r="L145" s="49"/>
      <c r="M145" s="59"/>
      <c r="N145" s="42"/>
      <c r="O145" s="49"/>
      <c r="P145" s="59"/>
      <c r="Q145" s="19"/>
    </row>
    <row r="146" spans="2:17" s="8" customFormat="1" ht="19.7" customHeight="1">
      <c r="B146" s="72"/>
      <c r="C146" s="72"/>
      <c r="D146" s="72"/>
      <c r="E146" s="97"/>
      <c r="F146" s="978"/>
      <c r="G146" s="107"/>
      <c r="H146" s="45"/>
      <c r="I146" s="593"/>
      <c r="J146" s="975"/>
      <c r="K146" s="975"/>
      <c r="L146" s="94"/>
      <c r="M146" s="59"/>
      <c r="N146" s="72"/>
      <c r="O146" s="94"/>
      <c r="P146" s="59"/>
      <c r="Q146" s="19"/>
    </row>
  </sheetData>
  <autoFilter ref="B8:O146" xr:uid="{13C6D611-9843-4A3A-8DF5-9E22BAE51EDA}"/>
  <mergeCells count="16">
    <mergeCell ref="C56:D56"/>
    <mergeCell ref="C71:E71"/>
    <mergeCell ref="C73:D73"/>
    <mergeCell ref="C90:E90"/>
    <mergeCell ref="C9:D9"/>
    <mergeCell ref="C18:E18"/>
    <mergeCell ref="C20:D20"/>
    <mergeCell ref="C40:E40"/>
    <mergeCell ref="C42:D42"/>
    <mergeCell ref="C54:E54"/>
    <mergeCell ref="B2:D2"/>
    <mergeCell ref="G2:I2"/>
    <mergeCell ref="B3:D3"/>
    <mergeCell ref="B4:D4"/>
    <mergeCell ref="B5:D5"/>
    <mergeCell ref="B6:D6"/>
  </mergeCells>
  <phoneticPr fontId="3"/>
  <dataValidations count="1">
    <dataValidation imeMode="hiragana" allowBlank="1" showInputMessage="1" showErrorMessage="1" sqref="J35:J37 JF35:JF37 TB35:TB37 ACX35:ACX37 AMT35:AMT37 AWP35:AWP37 BGL35:BGL37 BQH35:BQH37 CAD35:CAD37 CJZ35:CJZ37 CTV35:CTV37 DDR35:DDR37 DNN35:DNN37 DXJ35:DXJ37 EHF35:EHF37 ERB35:ERB37 FAX35:FAX37 FKT35:FKT37 FUP35:FUP37 GEL35:GEL37 GOH35:GOH37 GYD35:GYD37 HHZ35:HHZ37 HRV35:HRV37 IBR35:IBR37 ILN35:ILN37 IVJ35:IVJ37 JFF35:JFF37 JPB35:JPB37 JYX35:JYX37 KIT35:KIT37 KSP35:KSP37 LCL35:LCL37 LMH35:LMH37 LWD35:LWD37 MFZ35:MFZ37 MPV35:MPV37 MZR35:MZR37 NJN35:NJN37 NTJ35:NTJ37 ODF35:ODF37 ONB35:ONB37 OWX35:OWX37 PGT35:PGT37 PQP35:PQP37 QAL35:QAL37 QKH35:QKH37 QUD35:QUD37 RDZ35:RDZ37 RNV35:RNV37 RXR35:RXR37 SHN35:SHN37 SRJ35:SRJ37 TBF35:TBF37 TLB35:TLB37 TUX35:TUX37 UET35:UET37 UOP35:UOP37 UYL35:UYL37 VIH35:VIH37 VSD35:VSD37 WBZ35:WBZ37 WLV35:WLV37 WVR35:WVR37 J65571:J65573 JF65571:JF65573 TB65571:TB65573 ACX65571:ACX65573 AMT65571:AMT65573 AWP65571:AWP65573 BGL65571:BGL65573 BQH65571:BQH65573 CAD65571:CAD65573 CJZ65571:CJZ65573 CTV65571:CTV65573 DDR65571:DDR65573 DNN65571:DNN65573 DXJ65571:DXJ65573 EHF65571:EHF65573 ERB65571:ERB65573 FAX65571:FAX65573 FKT65571:FKT65573 FUP65571:FUP65573 GEL65571:GEL65573 GOH65571:GOH65573 GYD65571:GYD65573 HHZ65571:HHZ65573 HRV65571:HRV65573 IBR65571:IBR65573 ILN65571:ILN65573 IVJ65571:IVJ65573 JFF65571:JFF65573 JPB65571:JPB65573 JYX65571:JYX65573 KIT65571:KIT65573 KSP65571:KSP65573 LCL65571:LCL65573 LMH65571:LMH65573 LWD65571:LWD65573 MFZ65571:MFZ65573 MPV65571:MPV65573 MZR65571:MZR65573 NJN65571:NJN65573 NTJ65571:NTJ65573 ODF65571:ODF65573 ONB65571:ONB65573 OWX65571:OWX65573 PGT65571:PGT65573 PQP65571:PQP65573 QAL65571:QAL65573 QKH65571:QKH65573 QUD65571:QUD65573 RDZ65571:RDZ65573 RNV65571:RNV65573 RXR65571:RXR65573 SHN65571:SHN65573 SRJ65571:SRJ65573 TBF65571:TBF65573 TLB65571:TLB65573 TUX65571:TUX65573 UET65571:UET65573 UOP65571:UOP65573 UYL65571:UYL65573 VIH65571:VIH65573 VSD65571:VSD65573 WBZ65571:WBZ65573 WLV65571:WLV65573 WVR65571:WVR65573 J131107:J131109 JF131107:JF131109 TB131107:TB131109 ACX131107:ACX131109 AMT131107:AMT131109 AWP131107:AWP131109 BGL131107:BGL131109 BQH131107:BQH131109 CAD131107:CAD131109 CJZ131107:CJZ131109 CTV131107:CTV131109 DDR131107:DDR131109 DNN131107:DNN131109 DXJ131107:DXJ131109 EHF131107:EHF131109 ERB131107:ERB131109 FAX131107:FAX131109 FKT131107:FKT131109 FUP131107:FUP131109 GEL131107:GEL131109 GOH131107:GOH131109 GYD131107:GYD131109 HHZ131107:HHZ131109 HRV131107:HRV131109 IBR131107:IBR131109 ILN131107:ILN131109 IVJ131107:IVJ131109 JFF131107:JFF131109 JPB131107:JPB131109 JYX131107:JYX131109 KIT131107:KIT131109 KSP131107:KSP131109 LCL131107:LCL131109 LMH131107:LMH131109 LWD131107:LWD131109 MFZ131107:MFZ131109 MPV131107:MPV131109 MZR131107:MZR131109 NJN131107:NJN131109 NTJ131107:NTJ131109 ODF131107:ODF131109 ONB131107:ONB131109 OWX131107:OWX131109 PGT131107:PGT131109 PQP131107:PQP131109 QAL131107:QAL131109 QKH131107:QKH131109 QUD131107:QUD131109 RDZ131107:RDZ131109 RNV131107:RNV131109 RXR131107:RXR131109 SHN131107:SHN131109 SRJ131107:SRJ131109 TBF131107:TBF131109 TLB131107:TLB131109 TUX131107:TUX131109 UET131107:UET131109 UOP131107:UOP131109 UYL131107:UYL131109 VIH131107:VIH131109 VSD131107:VSD131109 WBZ131107:WBZ131109 WLV131107:WLV131109 WVR131107:WVR131109 J196643:J196645 JF196643:JF196645 TB196643:TB196645 ACX196643:ACX196645 AMT196643:AMT196645 AWP196643:AWP196645 BGL196643:BGL196645 BQH196643:BQH196645 CAD196643:CAD196645 CJZ196643:CJZ196645 CTV196643:CTV196645 DDR196643:DDR196645 DNN196643:DNN196645 DXJ196643:DXJ196645 EHF196643:EHF196645 ERB196643:ERB196645 FAX196643:FAX196645 FKT196643:FKT196645 FUP196643:FUP196645 GEL196643:GEL196645 GOH196643:GOH196645 GYD196643:GYD196645 HHZ196643:HHZ196645 HRV196643:HRV196645 IBR196643:IBR196645 ILN196643:ILN196645 IVJ196643:IVJ196645 JFF196643:JFF196645 JPB196643:JPB196645 JYX196643:JYX196645 KIT196643:KIT196645 KSP196643:KSP196645 LCL196643:LCL196645 LMH196643:LMH196645 LWD196643:LWD196645 MFZ196643:MFZ196645 MPV196643:MPV196645 MZR196643:MZR196645 NJN196643:NJN196645 NTJ196643:NTJ196645 ODF196643:ODF196645 ONB196643:ONB196645 OWX196643:OWX196645 PGT196643:PGT196645 PQP196643:PQP196645 QAL196643:QAL196645 QKH196643:QKH196645 QUD196643:QUD196645 RDZ196643:RDZ196645 RNV196643:RNV196645 RXR196643:RXR196645 SHN196643:SHN196645 SRJ196643:SRJ196645 TBF196643:TBF196645 TLB196643:TLB196645 TUX196643:TUX196645 UET196643:UET196645 UOP196643:UOP196645 UYL196643:UYL196645 VIH196643:VIH196645 VSD196643:VSD196645 WBZ196643:WBZ196645 WLV196643:WLV196645 WVR196643:WVR196645 J262179:J262181 JF262179:JF262181 TB262179:TB262181 ACX262179:ACX262181 AMT262179:AMT262181 AWP262179:AWP262181 BGL262179:BGL262181 BQH262179:BQH262181 CAD262179:CAD262181 CJZ262179:CJZ262181 CTV262179:CTV262181 DDR262179:DDR262181 DNN262179:DNN262181 DXJ262179:DXJ262181 EHF262179:EHF262181 ERB262179:ERB262181 FAX262179:FAX262181 FKT262179:FKT262181 FUP262179:FUP262181 GEL262179:GEL262181 GOH262179:GOH262181 GYD262179:GYD262181 HHZ262179:HHZ262181 HRV262179:HRV262181 IBR262179:IBR262181 ILN262179:ILN262181 IVJ262179:IVJ262181 JFF262179:JFF262181 JPB262179:JPB262181 JYX262179:JYX262181 KIT262179:KIT262181 KSP262179:KSP262181 LCL262179:LCL262181 LMH262179:LMH262181 LWD262179:LWD262181 MFZ262179:MFZ262181 MPV262179:MPV262181 MZR262179:MZR262181 NJN262179:NJN262181 NTJ262179:NTJ262181 ODF262179:ODF262181 ONB262179:ONB262181 OWX262179:OWX262181 PGT262179:PGT262181 PQP262179:PQP262181 QAL262179:QAL262181 QKH262179:QKH262181 QUD262179:QUD262181 RDZ262179:RDZ262181 RNV262179:RNV262181 RXR262179:RXR262181 SHN262179:SHN262181 SRJ262179:SRJ262181 TBF262179:TBF262181 TLB262179:TLB262181 TUX262179:TUX262181 UET262179:UET262181 UOP262179:UOP262181 UYL262179:UYL262181 VIH262179:VIH262181 VSD262179:VSD262181 WBZ262179:WBZ262181 WLV262179:WLV262181 WVR262179:WVR262181 J327715:J327717 JF327715:JF327717 TB327715:TB327717 ACX327715:ACX327717 AMT327715:AMT327717 AWP327715:AWP327717 BGL327715:BGL327717 BQH327715:BQH327717 CAD327715:CAD327717 CJZ327715:CJZ327717 CTV327715:CTV327717 DDR327715:DDR327717 DNN327715:DNN327717 DXJ327715:DXJ327717 EHF327715:EHF327717 ERB327715:ERB327717 FAX327715:FAX327717 FKT327715:FKT327717 FUP327715:FUP327717 GEL327715:GEL327717 GOH327715:GOH327717 GYD327715:GYD327717 HHZ327715:HHZ327717 HRV327715:HRV327717 IBR327715:IBR327717 ILN327715:ILN327717 IVJ327715:IVJ327717 JFF327715:JFF327717 JPB327715:JPB327717 JYX327715:JYX327717 KIT327715:KIT327717 KSP327715:KSP327717 LCL327715:LCL327717 LMH327715:LMH327717 LWD327715:LWD327717 MFZ327715:MFZ327717 MPV327715:MPV327717 MZR327715:MZR327717 NJN327715:NJN327717 NTJ327715:NTJ327717 ODF327715:ODF327717 ONB327715:ONB327717 OWX327715:OWX327717 PGT327715:PGT327717 PQP327715:PQP327717 QAL327715:QAL327717 QKH327715:QKH327717 QUD327715:QUD327717 RDZ327715:RDZ327717 RNV327715:RNV327717 RXR327715:RXR327717 SHN327715:SHN327717 SRJ327715:SRJ327717 TBF327715:TBF327717 TLB327715:TLB327717 TUX327715:TUX327717 UET327715:UET327717 UOP327715:UOP327717 UYL327715:UYL327717 VIH327715:VIH327717 VSD327715:VSD327717 WBZ327715:WBZ327717 WLV327715:WLV327717 WVR327715:WVR327717 J393251:J393253 JF393251:JF393253 TB393251:TB393253 ACX393251:ACX393253 AMT393251:AMT393253 AWP393251:AWP393253 BGL393251:BGL393253 BQH393251:BQH393253 CAD393251:CAD393253 CJZ393251:CJZ393253 CTV393251:CTV393253 DDR393251:DDR393253 DNN393251:DNN393253 DXJ393251:DXJ393253 EHF393251:EHF393253 ERB393251:ERB393253 FAX393251:FAX393253 FKT393251:FKT393253 FUP393251:FUP393253 GEL393251:GEL393253 GOH393251:GOH393253 GYD393251:GYD393253 HHZ393251:HHZ393253 HRV393251:HRV393253 IBR393251:IBR393253 ILN393251:ILN393253 IVJ393251:IVJ393253 JFF393251:JFF393253 JPB393251:JPB393253 JYX393251:JYX393253 KIT393251:KIT393253 KSP393251:KSP393253 LCL393251:LCL393253 LMH393251:LMH393253 LWD393251:LWD393253 MFZ393251:MFZ393253 MPV393251:MPV393253 MZR393251:MZR393253 NJN393251:NJN393253 NTJ393251:NTJ393253 ODF393251:ODF393253 ONB393251:ONB393253 OWX393251:OWX393253 PGT393251:PGT393253 PQP393251:PQP393253 QAL393251:QAL393253 QKH393251:QKH393253 QUD393251:QUD393253 RDZ393251:RDZ393253 RNV393251:RNV393253 RXR393251:RXR393253 SHN393251:SHN393253 SRJ393251:SRJ393253 TBF393251:TBF393253 TLB393251:TLB393253 TUX393251:TUX393253 UET393251:UET393253 UOP393251:UOP393253 UYL393251:UYL393253 VIH393251:VIH393253 VSD393251:VSD393253 WBZ393251:WBZ393253 WLV393251:WLV393253 WVR393251:WVR393253 J458787:J458789 JF458787:JF458789 TB458787:TB458789 ACX458787:ACX458789 AMT458787:AMT458789 AWP458787:AWP458789 BGL458787:BGL458789 BQH458787:BQH458789 CAD458787:CAD458789 CJZ458787:CJZ458789 CTV458787:CTV458789 DDR458787:DDR458789 DNN458787:DNN458789 DXJ458787:DXJ458789 EHF458787:EHF458789 ERB458787:ERB458789 FAX458787:FAX458789 FKT458787:FKT458789 FUP458787:FUP458789 GEL458787:GEL458789 GOH458787:GOH458789 GYD458787:GYD458789 HHZ458787:HHZ458789 HRV458787:HRV458789 IBR458787:IBR458789 ILN458787:ILN458789 IVJ458787:IVJ458789 JFF458787:JFF458789 JPB458787:JPB458789 JYX458787:JYX458789 KIT458787:KIT458789 KSP458787:KSP458789 LCL458787:LCL458789 LMH458787:LMH458789 LWD458787:LWD458789 MFZ458787:MFZ458789 MPV458787:MPV458789 MZR458787:MZR458789 NJN458787:NJN458789 NTJ458787:NTJ458789 ODF458787:ODF458789 ONB458787:ONB458789 OWX458787:OWX458789 PGT458787:PGT458789 PQP458787:PQP458789 QAL458787:QAL458789 QKH458787:QKH458789 QUD458787:QUD458789 RDZ458787:RDZ458789 RNV458787:RNV458789 RXR458787:RXR458789 SHN458787:SHN458789 SRJ458787:SRJ458789 TBF458787:TBF458789 TLB458787:TLB458789 TUX458787:TUX458789 UET458787:UET458789 UOP458787:UOP458789 UYL458787:UYL458789 VIH458787:VIH458789 VSD458787:VSD458789 WBZ458787:WBZ458789 WLV458787:WLV458789 WVR458787:WVR458789 J524323:J524325 JF524323:JF524325 TB524323:TB524325 ACX524323:ACX524325 AMT524323:AMT524325 AWP524323:AWP524325 BGL524323:BGL524325 BQH524323:BQH524325 CAD524323:CAD524325 CJZ524323:CJZ524325 CTV524323:CTV524325 DDR524323:DDR524325 DNN524323:DNN524325 DXJ524323:DXJ524325 EHF524323:EHF524325 ERB524323:ERB524325 FAX524323:FAX524325 FKT524323:FKT524325 FUP524323:FUP524325 GEL524323:GEL524325 GOH524323:GOH524325 GYD524323:GYD524325 HHZ524323:HHZ524325 HRV524323:HRV524325 IBR524323:IBR524325 ILN524323:ILN524325 IVJ524323:IVJ524325 JFF524323:JFF524325 JPB524323:JPB524325 JYX524323:JYX524325 KIT524323:KIT524325 KSP524323:KSP524325 LCL524323:LCL524325 LMH524323:LMH524325 LWD524323:LWD524325 MFZ524323:MFZ524325 MPV524323:MPV524325 MZR524323:MZR524325 NJN524323:NJN524325 NTJ524323:NTJ524325 ODF524323:ODF524325 ONB524323:ONB524325 OWX524323:OWX524325 PGT524323:PGT524325 PQP524323:PQP524325 QAL524323:QAL524325 QKH524323:QKH524325 QUD524323:QUD524325 RDZ524323:RDZ524325 RNV524323:RNV524325 RXR524323:RXR524325 SHN524323:SHN524325 SRJ524323:SRJ524325 TBF524323:TBF524325 TLB524323:TLB524325 TUX524323:TUX524325 UET524323:UET524325 UOP524323:UOP524325 UYL524323:UYL524325 VIH524323:VIH524325 VSD524323:VSD524325 WBZ524323:WBZ524325 WLV524323:WLV524325 WVR524323:WVR524325 J589859:J589861 JF589859:JF589861 TB589859:TB589861 ACX589859:ACX589861 AMT589859:AMT589861 AWP589859:AWP589861 BGL589859:BGL589861 BQH589859:BQH589861 CAD589859:CAD589861 CJZ589859:CJZ589861 CTV589859:CTV589861 DDR589859:DDR589861 DNN589859:DNN589861 DXJ589859:DXJ589861 EHF589859:EHF589861 ERB589859:ERB589861 FAX589859:FAX589861 FKT589859:FKT589861 FUP589859:FUP589861 GEL589859:GEL589861 GOH589859:GOH589861 GYD589859:GYD589861 HHZ589859:HHZ589861 HRV589859:HRV589861 IBR589859:IBR589861 ILN589859:ILN589861 IVJ589859:IVJ589861 JFF589859:JFF589861 JPB589859:JPB589861 JYX589859:JYX589861 KIT589859:KIT589861 KSP589859:KSP589861 LCL589859:LCL589861 LMH589859:LMH589861 LWD589859:LWD589861 MFZ589859:MFZ589861 MPV589859:MPV589861 MZR589859:MZR589861 NJN589859:NJN589861 NTJ589859:NTJ589861 ODF589859:ODF589861 ONB589859:ONB589861 OWX589859:OWX589861 PGT589859:PGT589861 PQP589859:PQP589861 QAL589859:QAL589861 QKH589859:QKH589861 QUD589859:QUD589861 RDZ589859:RDZ589861 RNV589859:RNV589861 RXR589859:RXR589861 SHN589859:SHN589861 SRJ589859:SRJ589861 TBF589859:TBF589861 TLB589859:TLB589861 TUX589859:TUX589861 UET589859:UET589861 UOP589859:UOP589861 UYL589859:UYL589861 VIH589859:VIH589861 VSD589859:VSD589861 WBZ589859:WBZ589861 WLV589859:WLV589861 WVR589859:WVR589861 J655395:J655397 JF655395:JF655397 TB655395:TB655397 ACX655395:ACX655397 AMT655395:AMT655397 AWP655395:AWP655397 BGL655395:BGL655397 BQH655395:BQH655397 CAD655395:CAD655397 CJZ655395:CJZ655397 CTV655395:CTV655397 DDR655395:DDR655397 DNN655395:DNN655397 DXJ655395:DXJ655397 EHF655395:EHF655397 ERB655395:ERB655397 FAX655395:FAX655397 FKT655395:FKT655397 FUP655395:FUP655397 GEL655395:GEL655397 GOH655395:GOH655397 GYD655395:GYD655397 HHZ655395:HHZ655397 HRV655395:HRV655397 IBR655395:IBR655397 ILN655395:ILN655397 IVJ655395:IVJ655397 JFF655395:JFF655397 JPB655395:JPB655397 JYX655395:JYX655397 KIT655395:KIT655397 KSP655395:KSP655397 LCL655395:LCL655397 LMH655395:LMH655397 LWD655395:LWD655397 MFZ655395:MFZ655397 MPV655395:MPV655397 MZR655395:MZR655397 NJN655395:NJN655397 NTJ655395:NTJ655397 ODF655395:ODF655397 ONB655395:ONB655397 OWX655395:OWX655397 PGT655395:PGT655397 PQP655395:PQP655397 QAL655395:QAL655397 QKH655395:QKH655397 QUD655395:QUD655397 RDZ655395:RDZ655397 RNV655395:RNV655397 RXR655395:RXR655397 SHN655395:SHN655397 SRJ655395:SRJ655397 TBF655395:TBF655397 TLB655395:TLB655397 TUX655395:TUX655397 UET655395:UET655397 UOP655395:UOP655397 UYL655395:UYL655397 VIH655395:VIH655397 VSD655395:VSD655397 WBZ655395:WBZ655397 WLV655395:WLV655397 WVR655395:WVR655397 J720931:J720933 JF720931:JF720933 TB720931:TB720933 ACX720931:ACX720933 AMT720931:AMT720933 AWP720931:AWP720933 BGL720931:BGL720933 BQH720931:BQH720933 CAD720931:CAD720933 CJZ720931:CJZ720933 CTV720931:CTV720933 DDR720931:DDR720933 DNN720931:DNN720933 DXJ720931:DXJ720933 EHF720931:EHF720933 ERB720931:ERB720933 FAX720931:FAX720933 FKT720931:FKT720933 FUP720931:FUP720933 GEL720931:GEL720933 GOH720931:GOH720933 GYD720931:GYD720933 HHZ720931:HHZ720933 HRV720931:HRV720933 IBR720931:IBR720933 ILN720931:ILN720933 IVJ720931:IVJ720933 JFF720931:JFF720933 JPB720931:JPB720933 JYX720931:JYX720933 KIT720931:KIT720933 KSP720931:KSP720933 LCL720931:LCL720933 LMH720931:LMH720933 LWD720931:LWD720933 MFZ720931:MFZ720933 MPV720931:MPV720933 MZR720931:MZR720933 NJN720931:NJN720933 NTJ720931:NTJ720933 ODF720931:ODF720933 ONB720931:ONB720933 OWX720931:OWX720933 PGT720931:PGT720933 PQP720931:PQP720933 QAL720931:QAL720933 QKH720931:QKH720933 QUD720931:QUD720933 RDZ720931:RDZ720933 RNV720931:RNV720933 RXR720931:RXR720933 SHN720931:SHN720933 SRJ720931:SRJ720933 TBF720931:TBF720933 TLB720931:TLB720933 TUX720931:TUX720933 UET720931:UET720933 UOP720931:UOP720933 UYL720931:UYL720933 VIH720931:VIH720933 VSD720931:VSD720933 WBZ720931:WBZ720933 WLV720931:WLV720933 WVR720931:WVR720933 J786467:J786469 JF786467:JF786469 TB786467:TB786469 ACX786467:ACX786469 AMT786467:AMT786469 AWP786467:AWP786469 BGL786467:BGL786469 BQH786467:BQH786469 CAD786467:CAD786469 CJZ786467:CJZ786469 CTV786467:CTV786469 DDR786467:DDR786469 DNN786467:DNN786469 DXJ786467:DXJ786469 EHF786467:EHF786469 ERB786467:ERB786469 FAX786467:FAX786469 FKT786467:FKT786469 FUP786467:FUP786469 GEL786467:GEL786469 GOH786467:GOH786469 GYD786467:GYD786469 HHZ786467:HHZ786469 HRV786467:HRV786469 IBR786467:IBR786469 ILN786467:ILN786469 IVJ786467:IVJ786469 JFF786467:JFF786469 JPB786467:JPB786469 JYX786467:JYX786469 KIT786467:KIT786469 KSP786467:KSP786469 LCL786467:LCL786469 LMH786467:LMH786469 LWD786467:LWD786469 MFZ786467:MFZ786469 MPV786467:MPV786469 MZR786467:MZR786469 NJN786467:NJN786469 NTJ786467:NTJ786469 ODF786467:ODF786469 ONB786467:ONB786469 OWX786467:OWX786469 PGT786467:PGT786469 PQP786467:PQP786469 QAL786467:QAL786469 QKH786467:QKH786469 QUD786467:QUD786469 RDZ786467:RDZ786469 RNV786467:RNV786469 RXR786467:RXR786469 SHN786467:SHN786469 SRJ786467:SRJ786469 TBF786467:TBF786469 TLB786467:TLB786469 TUX786467:TUX786469 UET786467:UET786469 UOP786467:UOP786469 UYL786467:UYL786469 VIH786467:VIH786469 VSD786467:VSD786469 WBZ786467:WBZ786469 WLV786467:WLV786469 WVR786467:WVR786469 J852003:J852005 JF852003:JF852005 TB852003:TB852005 ACX852003:ACX852005 AMT852003:AMT852005 AWP852003:AWP852005 BGL852003:BGL852005 BQH852003:BQH852005 CAD852003:CAD852005 CJZ852003:CJZ852005 CTV852003:CTV852005 DDR852003:DDR852005 DNN852003:DNN852005 DXJ852003:DXJ852005 EHF852003:EHF852005 ERB852003:ERB852005 FAX852003:FAX852005 FKT852003:FKT852005 FUP852003:FUP852005 GEL852003:GEL852005 GOH852003:GOH852005 GYD852003:GYD852005 HHZ852003:HHZ852005 HRV852003:HRV852005 IBR852003:IBR852005 ILN852003:ILN852005 IVJ852003:IVJ852005 JFF852003:JFF852005 JPB852003:JPB852005 JYX852003:JYX852005 KIT852003:KIT852005 KSP852003:KSP852005 LCL852003:LCL852005 LMH852003:LMH852005 LWD852003:LWD852005 MFZ852003:MFZ852005 MPV852003:MPV852005 MZR852003:MZR852005 NJN852003:NJN852005 NTJ852003:NTJ852005 ODF852003:ODF852005 ONB852003:ONB852005 OWX852003:OWX852005 PGT852003:PGT852005 PQP852003:PQP852005 QAL852003:QAL852005 QKH852003:QKH852005 QUD852003:QUD852005 RDZ852003:RDZ852005 RNV852003:RNV852005 RXR852003:RXR852005 SHN852003:SHN852005 SRJ852003:SRJ852005 TBF852003:TBF852005 TLB852003:TLB852005 TUX852003:TUX852005 UET852003:UET852005 UOP852003:UOP852005 UYL852003:UYL852005 VIH852003:VIH852005 VSD852003:VSD852005 WBZ852003:WBZ852005 WLV852003:WLV852005 WVR852003:WVR852005 J917539:J917541 JF917539:JF917541 TB917539:TB917541 ACX917539:ACX917541 AMT917539:AMT917541 AWP917539:AWP917541 BGL917539:BGL917541 BQH917539:BQH917541 CAD917539:CAD917541 CJZ917539:CJZ917541 CTV917539:CTV917541 DDR917539:DDR917541 DNN917539:DNN917541 DXJ917539:DXJ917541 EHF917539:EHF917541 ERB917539:ERB917541 FAX917539:FAX917541 FKT917539:FKT917541 FUP917539:FUP917541 GEL917539:GEL917541 GOH917539:GOH917541 GYD917539:GYD917541 HHZ917539:HHZ917541 HRV917539:HRV917541 IBR917539:IBR917541 ILN917539:ILN917541 IVJ917539:IVJ917541 JFF917539:JFF917541 JPB917539:JPB917541 JYX917539:JYX917541 KIT917539:KIT917541 KSP917539:KSP917541 LCL917539:LCL917541 LMH917539:LMH917541 LWD917539:LWD917541 MFZ917539:MFZ917541 MPV917539:MPV917541 MZR917539:MZR917541 NJN917539:NJN917541 NTJ917539:NTJ917541 ODF917539:ODF917541 ONB917539:ONB917541 OWX917539:OWX917541 PGT917539:PGT917541 PQP917539:PQP917541 QAL917539:QAL917541 QKH917539:QKH917541 QUD917539:QUD917541 RDZ917539:RDZ917541 RNV917539:RNV917541 RXR917539:RXR917541 SHN917539:SHN917541 SRJ917539:SRJ917541 TBF917539:TBF917541 TLB917539:TLB917541 TUX917539:TUX917541 UET917539:UET917541 UOP917539:UOP917541 UYL917539:UYL917541 VIH917539:VIH917541 VSD917539:VSD917541 WBZ917539:WBZ917541 WLV917539:WLV917541 WVR917539:WVR917541 J983075:J983077 JF983075:JF983077 TB983075:TB983077 ACX983075:ACX983077 AMT983075:AMT983077 AWP983075:AWP983077 BGL983075:BGL983077 BQH983075:BQH983077 CAD983075:CAD983077 CJZ983075:CJZ983077 CTV983075:CTV983077 DDR983075:DDR983077 DNN983075:DNN983077 DXJ983075:DXJ983077 EHF983075:EHF983077 ERB983075:ERB983077 FAX983075:FAX983077 FKT983075:FKT983077 FUP983075:FUP983077 GEL983075:GEL983077 GOH983075:GOH983077 GYD983075:GYD983077 HHZ983075:HHZ983077 HRV983075:HRV983077 IBR983075:IBR983077 ILN983075:ILN983077 IVJ983075:IVJ983077 JFF983075:JFF983077 JPB983075:JPB983077 JYX983075:JYX983077 KIT983075:KIT983077 KSP983075:KSP983077 LCL983075:LCL983077 LMH983075:LMH983077 LWD983075:LWD983077 MFZ983075:MFZ983077 MPV983075:MPV983077 MZR983075:MZR983077 NJN983075:NJN983077 NTJ983075:NTJ983077 ODF983075:ODF983077 ONB983075:ONB983077 OWX983075:OWX983077 PGT983075:PGT983077 PQP983075:PQP983077 QAL983075:QAL983077 QKH983075:QKH983077 QUD983075:QUD983077 RDZ983075:RDZ983077 RNV983075:RNV983077 RXR983075:RXR983077 SHN983075:SHN983077 SRJ983075:SRJ983077 TBF983075:TBF983077 TLB983075:TLB983077 TUX983075:TUX983077 UET983075:UET983077 UOP983075:UOP983077 UYL983075:UYL983077 VIH983075:VIH983077 VSD983075:VSD983077 WBZ983075:WBZ983077 WLV983075:WLV983077 WVR983075:WVR983077 J50:J52 JF50:JF52 TB50:TB52 ACX50:ACX52 AMT50:AMT52 AWP50:AWP52 BGL50:BGL52 BQH50:BQH52 CAD50:CAD52 CJZ50:CJZ52 CTV50:CTV52 DDR50:DDR52 DNN50:DNN52 DXJ50:DXJ52 EHF50:EHF52 ERB50:ERB52 FAX50:FAX52 FKT50:FKT52 FUP50:FUP52 GEL50:GEL52 GOH50:GOH52 GYD50:GYD52 HHZ50:HHZ52 HRV50:HRV52 IBR50:IBR52 ILN50:ILN52 IVJ50:IVJ52 JFF50:JFF52 JPB50:JPB52 JYX50:JYX52 KIT50:KIT52 KSP50:KSP52 LCL50:LCL52 LMH50:LMH52 LWD50:LWD52 MFZ50:MFZ52 MPV50:MPV52 MZR50:MZR52 NJN50:NJN52 NTJ50:NTJ52 ODF50:ODF52 ONB50:ONB52 OWX50:OWX52 PGT50:PGT52 PQP50:PQP52 QAL50:QAL52 QKH50:QKH52 QUD50:QUD52 RDZ50:RDZ52 RNV50:RNV52 RXR50:RXR52 SHN50:SHN52 SRJ50:SRJ52 TBF50:TBF52 TLB50:TLB52 TUX50:TUX52 UET50:UET52 UOP50:UOP52 UYL50:UYL52 VIH50:VIH52 VSD50:VSD52 WBZ50:WBZ52 WLV50:WLV52 WVR50:WVR52 J65586:J65588 JF65586:JF65588 TB65586:TB65588 ACX65586:ACX65588 AMT65586:AMT65588 AWP65586:AWP65588 BGL65586:BGL65588 BQH65586:BQH65588 CAD65586:CAD65588 CJZ65586:CJZ65588 CTV65586:CTV65588 DDR65586:DDR65588 DNN65586:DNN65588 DXJ65586:DXJ65588 EHF65586:EHF65588 ERB65586:ERB65588 FAX65586:FAX65588 FKT65586:FKT65588 FUP65586:FUP65588 GEL65586:GEL65588 GOH65586:GOH65588 GYD65586:GYD65588 HHZ65586:HHZ65588 HRV65586:HRV65588 IBR65586:IBR65588 ILN65586:ILN65588 IVJ65586:IVJ65588 JFF65586:JFF65588 JPB65586:JPB65588 JYX65586:JYX65588 KIT65586:KIT65588 KSP65586:KSP65588 LCL65586:LCL65588 LMH65586:LMH65588 LWD65586:LWD65588 MFZ65586:MFZ65588 MPV65586:MPV65588 MZR65586:MZR65588 NJN65586:NJN65588 NTJ65586:NTJ65588 ODF65586:ODF65588 ONB65586:ONB65588 OWX65586:OWX65588 PGT65586:PGT65588 PQP65586:PQP65588 QAL65586:QAL65588 QKH65586:QKH65588 QUD65586:QUD65588 RDZ65586:RDZ65588 RNV65586:RNV65588 RXR65586:RXR65588 SHN65586:SHN65588 SRJ65586:SRJ65588 TBF65586:TBF65588 TLB65586:TLB65588 TUX65586:TUX65588 UET65586:UET65588 UOP65586:UOP65588 UYL65586:UYL65588 VIH65586:VIH65588 VSD65586:VSD65588 WBZ65586:WBZ65588 WLV65586:WLV65588 WVR65586:WVR65588 J131122:J131124 JF131122:JF131124 TB131122:TB131124 ACX131122:ACX131124 AMT131122:AMT131124 AWP131122:AWP131124 BGL131122:BGL131124 BQH131122:BQH131124 CAD131122:CAD131124 CJZ131122:CJZ131124 CTV131122:CTV131124 DDR131122:DDR131124 DNN131122:DNN131124 DXJ131122:DXJ131124 EHF131122:EHF131124 ERB131122:ERB131124 FAX131122:FAX131124 FKT131122:FKT131124 FUP131122:FUP131124 GEL131122:GEL131124 GOH131122:GOH131124 GYD131122:GYD131124 HHZ131122:HHZ131124 HRV131122:HRV131124 IBR131122:IBR131124 ILN131122:ILN131124 IVJ131122:IVJ131124 JFF131122:JFF131124 JPB131122:JPB131124 JYX131122:JYX131124 KIT131122:KIT131124 KSP131122:KSP131124 LCL131122:LCL131124 LMH131122:LMH131124 LWD131122:LWD131124 MFZ131122:MFZ131124 MPV131122:MPV131124 MZR131122:MZR131124 NJN131122:NJN131124 NTJ131122:NTJ131124 ODF131122:ODF131124 ONB131122:ONB131124 OWX131122:OWX131124 PGT131122:PGT131124 PQP131122:PQP131124 QAL131122:QAL131124 QKH131122:QKH131124 QUD131122:QUD131124 RDZ131122:RDZ131124 RNV131122:RNV131124 RXR131122:RXR131124 SHN131122:SHN131124 SRJ131122:SRJ131124 TBF131122:TBF131124 TLB131122:TLB131124 TUX131122:TUX131124 UET131122:UET131124 UOP131122:UOP131124 UYL131122:UYL131124 VIH131122:VIH131124 VSD131122:VSD131124 WBZ131122:WBZ131124 WLV131122:WLV131124 WVR131122:WVR131124 J196658:J196660 JF196658:JF196660 TB196658:TB196660 ACX196658:ACX196660 AMT196658:AMT196660 AWP196658:AWP196660 BGL196658:BGL196660 BQH196658:BQH196660 CAD196658:CAD196660 CJZ196658:CJZ196660 CTV196658:CTV196660 DDR196658:DDR196660 DNN196658:DNN196660 DXJ196658:DXJ196660 EHF196658:EHF196660 ERB196658:ERB196660 FAX196658:FAX196660 FKT196658:FKT196660 FUP196658:FUP196660 GEL196658:GEL196660 GOH196658:GOH196660 GYD196658:GYD196660 HHZ196658:HHZ196660 HRV196658:HRV196660 IBR196658:IBR196660 ILN196658:ILN196660 IVJ196658:IVJ196660 JFF196658:JFF196660 JPB196658:JPB196660 JYX196658:JYX196660 KIT196658:KIT196660 KSP196658:KSP196660 LCL196658:LCL196660 LMH196658:LMH196660 LWD196658:LWD196660 MFZ196658:MFZ196660 MPV196658:MPV196660 MZR196658:MZR196660 NJN196658:NJN196660 NTJ196658:NTJ196660 ODF196658:ODF196660 ONB196658:ONB196660 OWX196658:OWX196660 PGT196658:PGT196660 PQP196658:PQP196660 QAL196658:QAL196660 QKH196658:QKH196660 QUD196658:QUD196660 RDZ196658:RDZ196660 RNV196658:RNV196660 RXR196658:RXR196660 SHN196658:SHN196660 SRJ196658:SRJ196660 TBF196658:TBF196660 TLB196658:TLB196660 TUX196658:TUX196660 UET196658:UET196660 UOP196658:UOP196660 UYL196658:UYL196660 VIH196658:VIH196660 VSD196658:VSD196660 WBZ196658:WBZ196660 WLV196658:WLV196660 WVR196658:WVR196660 J262194:J262196 JF262194:JF262196 TB262194:TB262196 ACX262194:ACX262196 AMT262194:AMT262196 AWP262194:AWP262196 BGL262194:BGL262196 BQH262194:BQH262196 CAD262194:CAD262196 CJZ262194:CJZ262196 CTV262194:CTV262196 DDR262194:DDR262196 DNN262194:DNN262196 DXJ262194:DXJ262196 EHF262194:EHF262196 ERB262194:ERB262196 FAX262194:FAX262196 FKT262194:FKT262196 FUP262194:FUP262196 GEL262194:GEL262196 GOH262194:GOH262196 GYD262194:GYD262196 HHZ262194:HHZ262196 HRV262194:HRV262196 IBR262194:IBR262196 ILN262194:ILN262196 IVJ262194:IVJ262196 JFF262194:JFF262196 JPB262194:JPB262196 JYX262194:JYX262196 KIT262194:KIT262196 KSP262194:KSP262196 LCL262194:LCL262196 LMH262194:LMH262196 LWD262194:LWD262196 MFZ262194:MFZ262196 MPV262194:MPV262196 MZR262194:MZR262196 NJN262194:NJN262196 NTJ262194:NTJ262196 ODF262194:ODF262196 ONB262194:ONB262196 OWX262194:OWX262196 PGT262194:PGT262196 PQP262194:PQP262196 QAL262194:QAL262196 QKH262194:QKH262196 QUD262194:QUD262196 RDZ262194:RDZ262196 RNV262194:RNV262196 RXR262194:RXR262196 SHN262194:SHN262196 SRJ262194:SRJ262196 TBF262194:TBF262196 TLB262194:TLB262196 TUX262194:TUX262196 UET262194:UET262196 UOP262194:UOP262196 UYL262194:UYL262196 VIH262194:VIH262196 VSD262194:VSD262196 WBZ262194:WBZ262196 WLV262194:WLV262196 WVR262194:WVR262196 J327730:J327732 JF327730:JF327732 TB327730:TB327732 ACX327730:ACX327732 AMT327730:AMT327732 AWP327730:AWP327732 BGL327730:BGL327732 BQH327730:BQH327732 CAD327730:CAD327732 CJZ327730:CJZ327732 CTV327730:CTV327732 DDR327730:DDR327732 DNN327730:DNN327732 DXJ327730:DXJ327732 EHF327730:EHF327732 ERB327730:ERB327732 FAX327730:FAX327732 FKT327730:FKT327732 FUP327730:FUP327732 GEL327730:GEL327732 GOH327730:GOH327732 GYD327730:GYD327732 HHZ327730:HHZ327732 HRV327730:HRV327732 IBR327730:IBR327732 ILN327730:ILN327732 IVJ327730:IVJ327732 JFF327730:JFF327732 JPB327730:JPB327732 JYX327730:JYX327732 KIT327730:KIT327732 KSP327730:KSP327732 LCL327730:LCL327732 LMH327730:LMH327732 LWD327730:LWD327732 MFZ327730:MFZ327732 MPV327730:MPV327732 MZR327730:MZR327732 NJN327730:NJN327732 NTJ327730:NTJ327732 ODF327730:ODF327732 ONB327730:ONB327732 OWX327730:OWX327732 PGT327730:PGT327732 PQP327730:PQP327732 QAL327730:QAL327732 QKH327730:QKH327732 QUD327730:QUD327732 RDZ327730:RDZ327732 RNV327730:RNV327732 RXR327730:RXR327732 SHN327730:SHN327732 SRJ327730:SRJ327732 TBF327730:TBF327732 TLB327730:TLB327732 TUX327730:TUX327732 UET327730:UET327732 UOP327730:UOP327732 UYL327730:UYL327732 VIH327730:VIH327732 VSD327730:VSD327732 WBZ327730:WBZ327732 WLV327730:WLV327732 WVR327730:WVR327732 J393266:J393268 JF393266:JF393268 TB393266:TB393268 ACX393266:ACX393268 AMT393266:AMT393268 AWP393266:AWP393268 BGL393266:BGL393268 BQH393266:BQH393268 CAD393266:CAD393268 CJZ393266:CJZ393268 CTV393266:CTV393268 DDR393266:DDR393268 DNN393266:DNN393268 DXJ393266:DXJ393268 EHF393266:EHF393268 ERB393266:ERB393268 FAX393266:FAX393268 FKT393266:FKT393268 FUP393266:FUP393268 GEL393266:GEL393268 GOH393266:GOH393268 GYD393266:GYD393268 HHZ393266:HHZ393268 HRV393266:HRV393268 IBR393266:IBR393268 ILN393266:ILN393268 IVJ393266:IVJ393268 JFF393266:JFF393268 JPB393266:JPB393268 JYX393266:JYX393268 KIT393266:KIT393268 KSP393266:KSP393268 LCL393266:LCL393268 LMH393266:LMH393268 LWD393266:LWD393268 MFZ393266:MFZ393268 MPV393266:MPV393268 MZR393266:MZR393268 NJN393266:NJN393268 NTJ393266:NTJ393268 ODF393266:ODF393268 ONB393266:ONB393268 OWX393266:OWX393268 PGT393266:PGT393268 PQP393266:PQP393268 QAL393266:QAL393268 QKH393266:QKH393268 QUD393266:QUD393268 RDZ393266:RDZ393268 RNV393266:RNV393268 RXR393266:RXR393268 SHN393266:SHN393268 SRJ393266:SRJ393268 TBF393266:TBF393268 TLB393266:TLB393268 TUX393266:TUX393268 UET393266:UET393268 UOP393266:UOP393268 UYL393266:UYL393268 VIH393266:VIH393268 VSD393266:VSD393268 WBZ393266:WBZ393268 WLV393266:WLV393268 WVR393266:WVR393268 J458802:J458804 JF458802:JF458804 TB458802:TB458804 ACX458802:ACX458804 AMT458802:AMT458804 AWP458802:AWP458804 BGL458802:BGL458804 BQH458802:BQH458804 CAD458802:CAD458804 CJZ458802:CJZ458804 CTV458802:CTV458804 DDR458802:DDR458804 DNN458802:DNN458804 DXJ458802:DXJ458804 EHF458802:EHF458804 ERB458802:ERB458804 FAX458802:FAX458804 FKT458802:FKT458804 FUP458802:FUP458804 GEL458802:GEL458804 GOH458802:GOH458804 GYD458802:GYD458804 HHZ458802:HHZ458804 HRV458802:HRV458804 IBR458802:IBR458804 ILN458802:ILN458804 IVJ458802:IVJ458804 JFF458802:JFF458804 JPB458802:JPB458804 JYX458802:JYX458804 KIT458802:KIT458804 KSP458802:KSP458804 LCL458802:LCL458804 LMH458802:LMH458804 LWD458802:LWD458804 MFZ458802:MFZ458804 MPV458802:MPV458804 MZR458802:MZR458804 NJN458802:NJN458804 NTJ458802:NTJ458804 ODF458802:ODF458804 ONB458802:ONB458804 OWX458802:OWX458804 PGT458802:PGT458804 PQP458802:PQP458804 QAL458802:QAL458804 QKH458802:QKH458804 QUD458802:QUD458804 RDZ458802:RDZ458804 RNV458802:RNV458804 RXR458802:RXR458804 SHN458802:SHN458804 SRJ458802:SRJ458804 TBF458802:TBF458804 TLB458802:TLB458804 TUX458802:TUX458804 UET458802:UET458804 UOP458802:UOP458804 UYL458802:UYL458804 VIH458802:VIH458804 VSD458802:VSD458804 WBZ458802:WBZ458804 WLV458802:WLV458804 WVR458802:WVR458804 J524338:J524340 JF524338:JF524340 TB524338:TB524340 ACX524338:ACX524340 AMT524338:AMT524340 AWP524338:AWP524340 BGL524338:BGL524340 BQH524338:BQH524340 CAD524338:CAD524340 CJZ524338:CJZ524340 CTV524338:CTV524340 DDR524338:DDR524340 DNN524338:DNN524340 DXJ524338:DXJ524340 EHF524338:EHF524340 ERB524338:ERB524340 FAX524338:FAX524340 FKT524338:FKT524340 FUP524338:FUP524340 GEL524338:GEL524340 GOH524338:GOH524340 GYD524338:GYD524340 HHZ524338:HHZ524340 HRV524338:HRV524340 IBR524338:IBR524340 ILN524338:ILN524340 IVJ524338:IVJ524340 JFF524338:JFF524340 JPB524338:JPB524340 JYX524338:JYX524340 KIT524338:KIT524340 KSP524338:KSP524340 LCL524338:LCL524340 LMH524338:LMH524340 LWD524338:LWD524340 MFZ524338:MFZ524340 MPV524338:MPV524340 MZR524338:MZR524340 NJN524338:NJN524340 NTJ524338:NTJ524340 ODF524338:ODF524340 ONB524338:ONB524340 OWX524338:OWX524340 PGT524338:PGT524340 PQP524338:PQP524340 QAL524338:QAL524340 QKH524338:QKH524340 QUD524338:QUD524340 RDZ524338:RDZ524340 RNV524338:RNV524340 RXR524338:RXR524340 SHN524338:SHN524340 SRJ524338:SRJ524340 TBF524338:TBF524340 TLB524338:TLB524340 TUX524338:TUX524340 UET524338:UET524340 UOP524338:UOP524340 UYL524338:UYL524340 VIH524338:VIH524340 VSD524338:VSD524340 WBZ524338:WBZ524340 WLV524338:WLV524340 WVR524338:WVR524340 J589874:J589876 JF589874:JF589876 TB589874:TB589876 ACX589874:ACX589876 AMT589874:AMT589876 AWP589874:AWP589876 BGL589874:BGL589876 BQH589874:BQH589876 CAD589874:CAD589876 CJZ589874:CJZ589876 CTV589874:CTV589876 DDR589874:DDR589876 DNN589874:DNN589876 DXJ589874:DXJ589876 EHF589874:EHF589876 ERB589874:ERB589876 FAX589874:FAX589876 FKT589874:FKT589876 FUP589874:FUP589876 GEL589874:GEL589876 GOH589874:GOH589876 GYD589874:GYD589876 HHZ589874:HHZ589876 HRV589874:HRV589876 IBR589874:IBR589876 ILN589874:ILN589876 IVJ589874:IVJ589876 JFF589874:JFF589876 JPB589874:JPB589876 JYX589874:JYX589876 KIT589874:KIT589876 KSP589874:KSP589876 LCL589874:LCL589876 LMH589874:LMH589876 LWD589874:LWD589876 MFZ589874:MFZ589876 MPV589874:MPV589876 MZR589874:MZR589876 NJN589874:NJN589876 NTJ589874:NTJ589876 ODF589874:ODF589876 ONB589874:ONB589876 OWX589874:OWX589876 PGT589874:PGT589876 PQP589874:PQP589876 QAL589874:QAL589876 QKH589874:QKH589876 QUD589874:QUD589876 RDZ589874:RDZ589876 RNV589874:RNV589876 RXR589874:RXR589876 SHN589874:SHN589876 SRJ589874:SRJ589876 TBF589874:TBF589876 TLB589874:TLB589876 TUX589874:TUX589876 UET589874:UET589876 UOP589874:UOP589876 UYL589874:UYL589876 VIH589874:VIH589876 VSD589874:VSD589876 WBZ589874:WBZ589876 WLV589874:WLV589876 WVR589874:WVR589876 J655410:J655412 JF655410:JF655412 TB655410:TB655412 ACX655410:ACX655412 AMT655410:AMT655412 AWP655410:AWP655412 BGL655410:BGL655412 BQH655410:BQH655412 CAD655410:CAD655412 CJZ655410:CJZ655412 CTV655410:CTV655412 DDR655410:DDR655412 DNN655410:DNN655412 DXJ655410:DXJ655412 EHF655410:EHF655412 ERB655410:ERB655412 FAX655410:FAX655412 FKT655410:FKT655412 FUP655410:FUP655412 GEL655410:GEL655412 GOH655410:GOH655412 GYD655410:GYD655412 HHZ655410:HHZ655412 HRV655410:HRV655412 IBR655410:IBR655412 ILN655410:ILN655412 IVJ655410:IVJ655412 JFF655410:JFF655412 JPB655410:JPB655412 JYX655410:JYX655412 KIT655410:KIT655412 KSP655410:KSP655412 LCL655410:LCL655412 LMH655410:LMH655412 LWD655410:LWD655412 MFZ655410:MFZ655412 MPV655410:MPV655412 MZR655410:MZR655412 NJN655410:NJN655412 NTJ655410:NTJ655412 ODF655410:ODF655412 ONB655410:ONB655412 OWX655410:OWX655412 PGT655410:PGT655412 PQP655410:PQP655412 QAL655410:QAL655412 QKH655410:QKH655412 QUD655410:QUD655412 RDZ655410:RDZ655412 RNV655410:RNV655412 RXR655410:RXR655412 SHN655410:SHN655412 SRJ655410:SRJ655412 TBF655410:TBF655412 TLB655410:TLB655412 TUX655410:TUX655412 UET655410:UET655412 UOP655410:UOP655412 UYL655410:UYL655412 VIH655410:VIH655412 VSD655410:VSD655412 WBZ655410:WBZ655412 WLV655410:WLV655412 WVR655410:WVR655412 J720946:J720948 JF720946:JF720948 TB720946:TB720948 ACX720946:ACX720948 AMT720946:AMT720948 AWP720946:AWP720948 BGL720946:BGL720948 BQH720946:BQH720948 CAD720946:CAD720948 CJZ720946:CJZ720948 CTV720946:CTV720948 DDR720946:DDR720948 DNN720946:DNN720948 DXJ720946:DXJ720948 EHF720946:EHF720948 ERB720946:ERB720948 FAX720946:FAX720948 FKT720946:FKT720948 FUP720946:FUP720948 GEL720946:GEL720948 GOH720946:GOH720948 GYD720946:GYD720948 HHZ720946:HHZ720948 HRV720946:HRV720948 IBR720946:IBR720948 ILN720946:ILN720948 IVJ720946:IVJ720948 JFF720946:JFF720948 JPB720946:JPB720948 JYX720946:JYX720948 KIT720946:KIT720948 KSP720946:KSP720948 LCL720946:LCL720948 LMH720946:LMH720948 LWD720946:LWD720948 MFZ720946:MFZ720948 MPV720946:MPV720948 MZR720946:MZR720948 NJN720946:NJN720948 NTJ720946:NTJ720948 ODF720946:ODF720948 ONB720946:ONB720948 OWX720946:OWX720948 PGT720946:PGT720948 PQP720946:PQP720948 QAL720946:QAL720948 QKH720946:QKH720948 QUD720946:QUD720948 RDZ720946:RDZ720948 RNV720946:RNV720948 RXR720946:RXR720948 SHN720946:SHN720948 SRJ720946:SRJ720948 TBF720946:TBF720948 TLB720946:TLB720948 TUX720946:TUX720948 UET720946:UET720948 UOP720946:UOP720948 UYL720946:UYL720948 VIH720946:VIH720948 VSD720946:VSD720948 WBZ720946:WBZ720948 WLV720946:WLV720948 WVR720946:WVR720948 J786482:J786484 JF786482:JF786484 TB786482:TB786484 ACX786482:ACX786484 AMT786482:AMT786484 AWP786482:AWP786484 BGL786482:BGL786484 BQH786482:BQH786484 CAD786482:CAD786484 CJZ786482:CJZ786484 CTV786482:CTV786484 DDR786482:DDR786484 DNN786482:DNN786484 DXJ786482:DXJ786484 EHF786482:EHF786484 ERB786482:ERB786484 FAX786482:FAX786484 FKT786482:FKT786484 FUP786482:FUP786484 GEL786482:GEL786484 GOH786482:GOH786484 GYD786482:GYD786484 HHZ786482:HHZ786484 HRV786482:HRV786484 IBR786482:IBR786484 ILN786482:ILN786484 IVJ786482:IVJ786484 JFF786482:JFF786484 JPB786482:JPB786484 JYX786482:JYX786484 KIT786482:KIT786484 KSP786482:KSP786484 LCL786482:LCL786484 LMH786482:LMH786484 LWD786482:LWD786484 MFZ786482:MFZ786484 MPV786482:MPV786484 MZR786482:MZR786484 NJN786482:NJN786484 NTJ786482:NTJ786484 ODF786482:ODF786484 ONB786482:ONB786484 OWX786482:OWX786484 PGT786482:PGT786484 PQP786482:PQP786484 QAL786482:QAL786484 QKH786482:QKH786484 QUD786482:QUD786484 RDZ786482:RDZ786484 RNV786482:RNV786484 RXR786482:RXR786484 SHN786482:SHN786484 SRJ786482:SRJ786484 TBF786482:TBF786484 TLB786482:TLB786484 TUX786482:TUX786484 UET786482:UET786484 UOP786482:UOP786484 UYL786482:UYL786484 VIH786482:VIH786484 VSD786482:VSD786484 WBZ786482:WBZ786484 WLV786482:WLV786484 WVR786482:WVR786484 J852018:J852020 JF852018:JF852020 TB852018:TB852020 ACX852018:ACX852020 AMT852018:AMT852020 AWP852018:AWP852020 BGL852018:BGL852020 BQH852018:BQH852020 CAD852018:CAD852020 CJZ852018:CJZ852020 CTV852018:CTV852020 DDR852018:DDR852020 DNN852018:DNN852020 DXJ852018:DXJ852020 EHF852018:EHF852020 ERB852018:ERB852020 FAX852018:FAX852020 FKT852018:FKT852020 FUP852018:FUP852020 GEL852018:GEL852020 GOH852018:GOH852020 GYD852018:GYD852020 HHZ852018:HHZ852020 HRV852018:HRV852020 IBR852018:IBR852020 ILN852018:ILN852020 IVJ852018:IVJ852020 JFF852018:JFF852020 JPB852018:JPB852020 JYX852018:JYX852020 KIT852018:KIT852020 KSP852018:KSP852020 LCL852018:LCL852020 LMH852018:LMH852020 LWD852018:LWD852020 MFZ852018:MFZ852020 MPV852018:MPV852020 MZR852018:MZR852020 NJN852018:NJN852020 NTJ852018:NTJ852020 ODF852018:ODF852020 ONB852018:ONB852020 OWX852018:OWX852020 PGT852018:PGT852020 PQP852018:PQP852020 QAL852018:QAL852020 QKH852018:QKH852020 QUD852018:QUD852020 RDZ852018:RDZ852020 RNV852018:RNV852020 RXR852018:RXR852020 SHN852018:SHN852020 SRJ852018:SRJ852020 TBF852018:TBF852020 TLB852018:TLB852020 TUX852018:TUX852020 UET852018:UET852020 UOP852018:UOP852020 UYL852018:UYL852020 VIH852018:VIH852020 VSD852018:VSD852020 WBZ852018:WBZ852020 WLV852018:WLV852020 WVR852018:WVR852020 J917554:J917556 JF917554:JF917556 TB917554:TB917556 ACX917554:ACX917556 AMT917554:AMT917556 AWP917554:AWP917556 BGL917554:BGL917556 BQH917554:BQH917556 CAD917554:CAD917556 CJZ917554:CJZ917556 CTV917554:CTV917556 DDR917554:DDR917556 DNN917554:DNN917556 DXJ917554:DXJ917556 EHF917554:EHF917556 ERB917554:ERB917556 FAX917554:FAX917556 FKT917554:FKT917556 FUP917554:FUP917556 GEL917554:GEL917556 GOH917554:GOH917556 GYD917554:GYD917556 HHZ917554:HHZ917556 HRV917554:HRV917556 IBR917554:IBR917556 ILN917554:ILN917556 IVJ917554:IVJ917556 JFF917554:JFF917556 JPB917554:JPB917556 JYX917554:JYX917556 KIT917554:KIT917556 KSP917554:KSP917556 LCL917554:LCL917556 LMH917554:LMH917556 LWD917554:LWD917556 MFZ917554:MFZ917556 MPV917554:MPV917556 MZR917554:MZR917556 NJN917554:NJN917556 NTJ917554:NTJ917556 ODF917554:ODF917556 ONB917554:ONB917556 OWX917554:OWX917556 PGT917554:PGT917556 PQP917554:PQP917556 QAL917554:QAL917556 QKH917554:QKH917556 QUD917554:QUD917556 RDZ917554:RDZ917556 RNV917554:RNV917556 RXR917554:RXR917556 SHN917554:SHN917556 SRJ917554:SRJ917556 TBF917554:TBF917556 TLB917554:TLB917556 TUX917554:TUX917556 UET917554:UET917556 UOP917554:UOP917556 UYL917554:UYL917556 VIH917554:VIH917556 VSD917554:VSD917556 WBZ917554:WBZ917556 WLV917554:WLV917556 WVR917554:WVR917556 J983090:J983092 JF983090:JF983092 TB983090:TB983092 ACX983090:ACX983092 AMT983090:AMT983092 AWP983090:AWP983092 BGL983090:BGL983092 BQH983090:BQH983092 CAD983090:CAD983092 CJZ983090:CJZ983092 CTV983090:CTV983092 DDR983090:DDR983092 DNN983090:DNN983092 DXJ983090:DXJ983092 EHF983090:EHF983092 ERB983090:ERB983092 FAX983090:FAX983092 FKT983090:FKT983092 FUP983090:FUP983092 GEL983090:GEL983092 GOH983090:GOH983092 GYD983090:GYD983092 HHZ983090:HHZ983092 HRV983090:HRV983092 IBR983090:IBR983092 ILN983090:ILN983092 IVJ983090:IVJ983092 JFF983090:JFF983092 JPB983090:JPB983092 JYX983090:JYX983092 KIT983090:KIT983092 KSP983090:KSP983092 LCL983090:LCL983092 LMH983090:LMH983092 LWD983090:LWD983092 MFZ983090:MFZ983092 MPV983090:MPV983092 MZR983090:MZR983092 NJN983090:NJN983092 NTJ983090:NTJ983092 ODF983090:ODF983092 ONB983090:ONB983092 OWX983090:OWX983092 PGT983090:PGT983092 PQP983090:PQP983092 QAL983090:QAL983092 QKH983090:QKH983092 QUD983090:QUD983092 RDZ983090:RDZ983092 RNV983090:RNV983092 RXR983090:RXR983092 SHN983090:SHN983092 SRJ983090:SRJ983092 TBF983090:TBF983092 TLB983090:TLB983092 TUX983090:TUX983092 UET983090:UET983092 UOP983090:UOP983092 UYL983090:UYL983092 VIH983090:VIH983092 VSD983090:VSD983092 WBZ983090:WBZ983092 WLV983090:WLV983092 WVR983090:WVR983092 J62:J69 JF62:JF69 TB62:TB69 ACX62:ACX69 AMT62:AMT69 AWP62:AWP69 BGL62:BGL69 BQH62:BQH69 CAD62:CAD69 CJZ62:CJZ69 CTV62:CTV69 DDR62:DDR69 DNN62:DNN69 DXJ62:DXJ69 EHF62:EHF69 ERB62:ERB69 FAX62:FAX69 FKT62:FKT69 FUP62:FUP69 GEL62:GEL69 GOH62:GOH69 GYD62:GYD69 HHZ62:HHZ69 HRV62:HRV69 IBR62:IBR69 ILN62:ILN69 IVJ62:IVJ69 JFF62:JFF69 JPB62:JPB69 JYX62:JYX69 KIT62:KIT69 KSP62:KSP69 LCL62:LCL69 LMH62:LMH69 LWD62:LWD69 MFZ62:MFZ69 MPV62:MPV69 MZR62:MZR69 NJN62:NJN69 NTJ62:NTJ69 ODF62:ODF69 ONB62:ONB69 OWX62:OWX69 PGT62:PGT69 PQP62:PQP69 QAL62:QAL69 QKH62:QKH69 QUD62:QUD69 RDZ62:RDZ69 RNV62:RNV69 RXR62:RXR69 SHN62:SHN69 SRJ62:SRJ69 TBF62:TBF69 TLB62:TLB69 TUX62:TUX69 UET62:UET69 UOP62:UOP69 UYL62:UYL69 VIH62:VIH69 VSD62:VSD69 WBZ62:WBZ69 WLV62:WLV69 WVR62:WVR69 J65598:J65605 JF65598:JF65605 TB65598:TB65605 ACX65598:ACX65605 AMT65598:AMT65605 AWP65598:AWP65605 BGL65598:BGL65605 BQH65598:BQH65605 CAD65598:CAD65605 CJZ65598:CJZ65605 CTV65598:CTV65605 DDR65598:DDR65605 DNN65598:DNN65605 DXJ65598:DXJ65605 EHF65598:EHF65605 ERB65598:ERB65605 FAX65598:FAX65605 FKT65598:FKT65605 FUP65598:FUP65605 GEL65598:GEL65605 GOH65598:GOH65605 GYD65598:GYD65605 HHZ65598:HHZ65605 HRV65598:HRV65605 IBR65598:IBR65605 ILN65598:ILN65605 IVJ65598:IVJ65605 JFF65598:JFF65605 JPB65598:JPB65605 JYX65598:JYX65605 KIT65598:KIT65605 KSP65598:KSP65605 LCL65598:LCL65605 LMH65598:LMH65605 LWD65598:LWD65605 MFZ65598:MFZ65605 MPV65598:MPV65605 MZR65598:MZR65605 NJN65598:NJN65605 NTJ65598:NTJ65605 ODF65598:ODF65605 ONB65598:ONB65605 OWX65598:OWX65605 PGT65598:PGT65605 PQP65598:PQP65605 QAL65598:QAL65605 QKH65598:QKH65605 QUD65598:QUD65605 RDZ65598:RDZ65605 RNV65598:RNV65605 RXR65598:RXR65605 SHN65598:SHN65605 SRJ65598:SRJ65605 TBF65598:TBF65605 TLB65598:TLB65605 TUX65598:TUX65605 UET65598:UET65605 UOP65598:UOP65605 UYL65598:UYL65605 VIH65598:VIH65605 VSD65598:VSD65605 WBZ65598:WBZ65605 WLV65598:WLV65605 WVR65598:WVR65605 J131134:J131141 JF131134:JF131141 TB131134:TB131141 ACX131134:ACX131141 AMT131134:AMT131141 AWP131134:AWP131141 BGL131134:BGL131141 BQH131134:BQH131141 CAD131134:CAD131141 CJZ131134:CJZ131141 CTV131134:CTV131141 DDR131134:DDR131141 DNN131134:DNN131141 DXJ131134:DXJ131141 EHF131134:EHF131141 ERB131134:ERB131141 FAX131134:FAX131141 FKT131134:FKT131141 FUP131134:FUP131141 GEL131134:GEL131141 GOH131134:GOH131141 GYD131134:GYD131141 HHZ131134:HHZ131141 HRV131134:HRV131141 IBR131134:IBR131141 ILN131134:ILN131141 IVJ131134:IVJ131141 JFF131134:JFF131141 JPB131134:JPB131141 JYX131134:JYX131141 KIT131134:KIT131141 KSP131134:KSP131141 LCL131134:LCL131141 LMH131134:LMH131141 LWD131134:LWD131141 MFZ131134:MFZ131141 MPV131134:MPV131141 MZR131134:MZR131141 NJN131134:NJN131141 NTJ131134:NTJ131141 ODF131134:ODF131141 ONB131134:ONB131141 OWX131134:OWX131141 PGT131134:PGT131141 PQP131134:PQP131141 QAL131134:QAL131141 QKH131134:QKH131141 QUD131134:QUD131141 RDZ131134:RDZ131141 RNV131134:RNV131141 RXR131134:RXR131141 SHN131134:SHN131141 SRJ131134:SRJ131141 TBF131134:TBF131141 TLB131134:TLB131141 TUX131134:TUX131141 UET131134:UET131141 UOP131134:UOP131141 UYL131134:UYL131141 VIH131134:VIH131141 VSD131134:VSD131141 WBZ131134:WBZ131141 WLV131134:WLV131141 WVR131134:WVR131141 J196670:J196677 JF196670:JF196677 TB196670:TB196677 ACX196670:ACX196677 AMT196670:AMT196677 AWP196670:AWP196677 BGL196670:BGL196677 BQH196670:BQH196677 CAD196670:CAD196677 CJZ196670:CJZ196677 CTV196670:CTV196677 DDR196670:DDR196677 DNN196670:DNN196677 DXJ196670:DXJ196677 EHF196670:EHF196677 ERB196670:ERB196677 FAX196670:FAX196677 FKT196670:FKT196677 FUP196670:FUP196677 GEL196670:GEL196677 GOH196670:GOH196677 GYD196670:GYD196677 HHZ196670:HHZ196677 HRV196670:HRV196677 IBR196670:IBR196677 ILN196670:ILN196677 IVJ196670:IVJ196677 JFF196670:JFF196677 JPB196670:JPB196677 JYX196670:JYX196677 KIT196670:KIT196677 KSP196670:KSP196677 LCL196670:LCL196677 LMH196670:LMH196677 LWD196670:LWD196677 MFZ196670:MFZ196677 MPV196670:MPV196677 MZR196670:MZR196677 NJN196670:NJN196677 NTJ196670:NTJ196677 ODF196670:ODF196677 ONB196670:ONB196677 OWX196670:OWX196677 PGT196670:PGT196677 PQP196670:PQP196677 QAL196670:QAL196677 QKH196670:QKH196677 QUD196670:QUD196677 RDZ196670:RDZ196677 RNV196670:RNV196677 RXR196670:RXR196677 SHN196670:SHN196677 SRJ196670:SRJ196677 TBF196670:TBF196677 TLB196670:TLB196677 TUX196670:TUX196677 UET196670:UET196677 UOP196670:UOP196677 UYL196670:UYL196677 VIH196670:VIH196677 VSD196670:VSD196677 WBZ196670:WBZ196677 WLV196670:WLV196677 WVR196670:WVR196677 J262206:J262213 JF262206:JF262213 TB262206:TB262213 ACX262206:ACX262213 AMT262206:AMT262213 AWP262206:AWP262213 BGL262206:BGL262213 BQH262206:BQH262213 CAD262206:CAD262213 CJZ262206:CJZ262213 CTV262206:CTV262213 DDR262206:DDR262213 DNN262206:DNN262213 DXJ262206:DXJ262213 EHF262206:EHF262213 ERB262206:ERB262213 FAX262206:FAX262213 FKT262206:FKT262213 FUP262206:FUP262213 GEL262206:GEL262213 GOH262206:GOH262213 GYD262206:GYD262213 HHZ262206:HHZ262213 HRV262206:HRV262213 IBR262206:IBR262213 ILN262206:ILN262213 IVJ262206:IVJ262213 JFF262206:JFF262213 JPB262206:JPB262213 JYX262206:JYX262213 KIT262206:KIT262213 KSP262206:KSP262213 LCL262206:LCL262213 LMH262206:LMH262213 LWD262206:LWD262213 MFZ262206:MFZ262213 MPV262206:MPV262213 MZR262206:MZR262213 NJN262206:NJN262213 NTJ262206:NTJ262213 ODF262206:ODF262213 ONB262206:ONB262213 OWX262206:OWX262213 PGT262206:PGT262213 PQP262206:PQP262213 QAL262206:QAL262213 QKH262206:QKH262213 QUD262206:QUD262213 RDZ262206:RDZ262213 RNV262206:RNV262213 RXR262206:RXR262213 SHN262206:SHN262213 SRJ262206:SRJ262213 TBF262206:TBF262213 TLB262206:TLB262213 TUX262206:TUX262213 UET262206:UET262213 UOP262206:UOP262213 UYL262206:UYL262213 VIH262206:VIH262213 VSD262206:VSD262213 WBZ262206:WBZ262213 WLV262206:WLV262213 WVR262206:WVR262213 J327742:J327749 JF327742:JF327749 TB327742:TB327749 ACX327742:ACX327749 AMT327742:AMT327749 AWP327742:AWP327749 BGL327742:BGL327749 BQH327742:BQH327749 CAD327742:CAD327749 CJZ327742:CJZ327749 CTV327742:CTV327749 DDR327742:DDR327749 DNN327742:DNN327749 DXJ327742:DXJ327749 EHF327742:EHF327749 ERB327742:ERB327749 FAX327742:FAX327749 FKT327742:FKT327749 FUP327742:FUP327749 GEL327742:GEL327749 GOH327742:GOH327749 GYD327742:GYD327749 HHZ327742:HHZ327749 HRV327742:HRV327749 IBR327742:IBR327749 ILN327742:ILN327749 IVJ327742:IVJ327749 JFF327742:JFF327749 JPB327742:JPB327749 JYX327742:JYX327749 KIT327742:KIT327749 KSP327742:KSP327749 LCL327742:LCL327749 LMH327742:LMH327749 LWD327742:LWD327749 MFZ327742:MFZ327749 MPV327742:MPV327749 MZR327742:MZR327749 NJN327742:NJN327749 NTJ327742:NTJ327749 ODF327742:ODF327749 ONB327742:ONB327749 OWX327742:OWX327749 PGT327742:PGT327749 PQP327742:PQP327749 QAL327742:QAL327749 QKH327742:QKH327749 QUD327742:QUD327749 RDZ327742:RDZ327749 RNV327742:RNV327749 RXR327742:RXR327749 SHN327742:SHN327749 SRJ327742:SRJ327749 TBF327742:TBF327749 TLB327742:TLB327749 TUX327742:TUX327749 UET327742:UET327749 UOP327742:UOP327749 UYL327742:UYL327749 VIH327742:VIH327749 VSD327742:VSD327749 WBZ327742:WBZ327749 WLV327742:WLV327749 WVR327742:WVR327749 J393278:J393285 JF393278:JF393285 TB393278:TB393285 ACX393278:ACX393285 AMT393278:AMT393285 AWP393278:AWP393285 BGL393278:BGL393285 BQH393278:BQH393285 CAD393278:CAD393285 CJZ393278:CJZ393285 CTV393278:CTV393285 DDR393278:DDR393285 DNN393278:DNN393285 DXJ393278:DXJ393285 EHF393278:EHF393285 ERB393278:ERB393285 FAX393278:FAX393285 FKT393278:FKT393285 FUP393278:FUP393285 GEL393278:GEL393285 GOH393278:GOH393285 GYD393278:GYD393285 HHZ393278:HHZ393285 HRV393278:HRV393285 IBR393278:IBR393285 ILN393278:ILN393285 IVJ393278:IVJ393285 JFF393278:JFF393285 JPB393278:JPB393285 JYX393278:JYX393285 KIT393278:KIT393285 KSP393278:KSP393285 LCL393278:LCL393285 LMH393278:LMH393285 LWD393278:LWD393285 MFZ393278:MFZ393285 MPV393278:MPV393285 MZR393278:MZR393285 NJN393278:NJN393285 NTJ393278:NTJ393285 ODF393278:ODF393285 ONB393278:ONB393285 OWX393278:OWX393285 PGT393278:PGT393285 PQP393278:PQP393285 QAL393278:QAL393285 QKH393278:QKH393285 QUD393278:QUD393285 RDZ393278:RDZ393285 RNV393278:RNV393285 RXR393278:RXR393285 SHN393278:SHN393285 SRJ393278:SRJ393285 TBF393278:TBF393285 TLB393278:TLB393285 TUX393278:TUX393285 UET393278:UET393285 UOP393278:UOP393285 UYL393278:UYL393285 VIH393278:VIH393285 VSD393278:VSD393285 WBZ393278:WBZ393285 WLV393278:WLV393285 WVR393278:WVR393285 J458814:J458821 JF458814:JF458821 TB458814:TB458821 ACX458814:ACX458821 AMT458814:AMT458821 AWP458814:AWP458821 BGL458814:BGL458821 BQH458814:BQH458821 CAD458814:CAD458821 CJZ458814:CJZ458821 CTV458814:CTV458821 DDR458814:DDR458821 DNN458814:DNN458821 DXJ458814:DXJ458821 EHF458814:EHF458821 ERB458814:ERB458821 FAX458814:FAX458821 FKT458814:FKT458821 FUP458814:FUP458821 GEL458814:GEL458821 GOH458814:GOH458821 GYD458814:GYD458821 HHZ458814:HHZ458821 HRV458814:HRV458821 IBR458814:IBR458821 ILN458814:ILN458821 IVJ458814:IVJ458821 JFF458814:JFF458821 JPB458814:JPB458821 JYX458814:JYX458821 KIT458814:KIT458821 KSP458814:KSP458821 LCL458814:LCL458821 LMH458814:LMH458821 LWD458814:LWD458821 MFZ458814:MFZ458821 MPV458814:MPV458821 MZR458814:MZR458821 NJN458814:NJN458821 NTJ458814:NTJ458821 ODF458814:ODF458821 ONB458814:ONB458821 OWX458814:OWX458821 PGT458814:PGT458821 PQP458814:PQP458821 QAL458814:QAL458821 QKH458814:QKH458821 QUD458814:QUD458821 RDZ458814:RDZ458821 RNV458814:RNV458821 RXR458814:RXR458821 SHN458814:SHN458821 SRJ458814:SRJ458821 TBF458814:TBF458821 TLB458814:TLB458821 TUX458814:TUX458821 UET458814:UET458821 UOP458814:UOP458821 UYL458814:UYL458821 VIH458814:VIH458821 VSD458814:VSD458821 WBZ458814:WBZ458821 WLV458814:WLV458821 WVR458814:WVR458821 J524350:J524357 JF524350:JF524357 TB524350:TB524357 ACX524350:ACX524357 AMT524350:AMT524357 AWP524350:AWP524357 BGL524350:BGL524357 BQH524350:BQH524357 CAD524350:CAD524357 CJZ524350:CJZ524357 CTV524350:CTV524357 DDR524350:DDR524357 DNN524350:DNN524357 DXJ524350:DXJ524357 EHF524350:EHF524357 ERB524350:ERB524357 FAX524350:FAX524357 FKT524350:FKT524357 FUP524350:FUP524357 GEL524350:GEL524357 GOH524350:GOH524357 GYD524350:GYD524357 HHZ524350:HHZ524357 HRV524350:HRV524357 IBR524350:IBR524357 ILN524350:ILN524357 IVJ524350:IVJ524357 JFF524350:JFF524357 JPB524350:JPB524357 JYX524350:JYX524357 KIT524350:KIT524357 KSP524350:KSP524357 LCL524350:LCL524357 LMH524350:LMH524357 LWD524350:LWD524357 MFZ524350:MFZ524357 MPV524350:MPV524357 MZR524350:MZR524357 NJN524350:NJN524357 NTJ524350:NTJ524357 ODF524350:ODF524357 ONB524350:ONB524357 OWX524350:OWX524357 PGT524350:PGT524357 PQP524350:PQP524357 QAL524350:QAL524357 QKH524350:QKH524357 QUD524350:QUD524357 RDZ524350:RDZ524357 RNV524350:RNV524357 RXR524350:RXR524357 SHN524350:SHN524357 SRJ524350:SRJ524357 TBF524350:TBF524357 TLB524350:TLB524357 TUX524350:TUX524357 UET524350:UET524357 UOP524350:UOP524357 UYL524350:UYL524357 VIH524350:VIH524357 VSD524350:VSD524357 WBZ524350:WBZ524357 WLV524350:WLV524357 WVR524350:WVR524357 J589886:J589893 JF589886:JF589893 TB589886:TB589893 ACX589886:ACX589893 AMT589886:AMT589893 AWP589886:AWP589893 BGL589886:BGL589893 BQH589886:BQH589893 CAD589886:CAD589893 CJZ589886:CJZ589893 CTV589886:CTV589893 DDR589886:DDR589893 DNN589886:DNN589893 DXJ589886:DXJ589893 EHF589886:EHF589893 ERB589886:ERB589893 FAX589886:FAX589893 FKT589886:FKT589893 FUP589886:FUP589893 GEL589886:GEL589893 GOH589886:GOH589893 GYD589886:GYD589893 HHZ589886:HHZ589893 HRV589886:HRV589893 IBR589886:IBR589893 ILN589886:ILN589893 IVJ589886:IVJ589893 JFF589886:JFF589893 JPB589886:JPB589893 JYX589886:JYX589893 KIT589886:KIT589893 KSP589886:KSP589893 LCL589886:LCL589893 LMH589886:LMH589893 LWD589886:LWD589893 MFZ589886:MFZ589893 MPV589886:MPV589893 MZR589886:MZR589893 NJN589886:NJN589893 NTJ589886:NTJ589893 ODF589886:ODF589893 ONB589886:ONB589893 OWX589886:OWX589893 PGT589886:PGT589893 PQP589886:PQP589893 QAL589886:QAL589893 QKH589886:QKH589893 QUD589886:QUD589893 RDZ589886:RDZ589893 RNV589886:RNV589893 RXR589886:RXR589893 SHN589886:SHN589893 SRJ589886:SRJ589893 TBF589886:TBF589893 TLB589886:TLB589893 TUX589886:TUX589893 UET589886:UET589893 UOP589886:UOP589893 UYL589886:UYL589893 VIH589886:VIH589893 VSD589886:VSD589893 WBZ589886:WBZ589893 WLV589886:WLV589893 WVR589886:WVR589893 J655422:J655429 JF655422:JF655429 TB655422:TB655429 ACX655422:ACX655429 AMT655422:AMT655429 AWP655422:AWP655429 BGL655422:BGL655429 BQH655422:BQH655429 CAD655422:CAD655429 CJZ655422:CJZ655429 CTV655422:CTV655429 DDR655422:DDR655429 DNN655422:DNN655429 DXJ655422:DXJ655429 EHF655422:EHF655429 ERB655422:ERB655429 FAX655422:FAX655429 FKT655422:FKT655429 FUP655422:FUP655429 GEL655422:GEL655429 GOH655422:GOH655429 GYD655422:GYD655429 HHZ655422:HHZ655429 HRV655422:HRV655429 IBR655422:IBR655429 ILN655422:ILN655429 IVJ655422:IVJ655429 JFF655422:JFF655429 JPB655422:JPB655429 JYX655422:JYX655429 KIT655422:KIT655429 KSP655422:KSP655429 LCL655422:LCL655429 LMH655422:LMH655429 LWD655422:LWD655429 MFZ655422:MFZ655429 MPV655422:MPV655429 MZR655422:MZR655429 NJN655422:NJN655429 NTJ655422:NTJ655429 ODF655422:ODF655429 ONB655422:ONB655429 OWX655422:OWX655429 PGT655422:PGT655429 PQP655422:PQP655429 QAL655422:QAL655429 QKH655422:QKH655429 QUD655422:QUD655429 RDZ655422:RDZ655429 RNV655422:RNV655429 RXR655422:RXR655429 SHN655422:SHN655429 SRJ655422:SRJ655429 TBF655422:TBF655429 TLB655422:TLB655429 TUX655422:TUX655429 UET655422:UET655429 UOP655422:UOP655429 UYL655422:UYL655429 VIH655422:VIH655429 VSD655422:VSD655429 WBZ655422:WBZ655429 WLV655422:WLV655429 WVR655422:WVR655429 J720958:J720965 JF720958:JF720965 TB720958:TB720965 ACX720958:ACX720965 AMT720958:AMT720965 AWP720958:AWP720965 BGL720958:BGL720965 BQH720958:BQH720965 CAD720958:CAD720965 CJZ720958:CJZ720965 CTV720958:CTV720965 DDR720958:DDR720965 DNN720958:DNN720965 DXJ720958:DXJ720965 EHF720958:EHF720965 ERB720958:ERB720965 FAX720958:FAX720965 FKT720958:FKT720965 FUP720958:FUP720965 GEL720958:GEL720965 GOH720958:GOH720965 GYD720958:GYD720965 HHZ720958:HHZ720965 HRV720958:HRV720965 IBR720958:IBR720965 ILN720958:ILN720965 IVJ720958:IVJ720965 JFF720958:JFF720965 JPB720958:JPB720965 JYX720958:JYX720965 KIT720958:KIT720965 KSP720958:KSP720965 LCL720958:LCL720965 LMH720958:LMH720965 LWD720958:LWD720965 MFZ720958:MFZ720965 MPV720958:MPV720965 MZR720958:MZR720965 NJN720958:NJN720965 NTJ720958:NTJ720965 ODF720958:ODF720965 ONB720958:ONB720965 OWX720958:OWX720965 PGT720958:PGT720965 PQP720958:PQP720965 QAL720958:QAL720965 QKH720958:QKH720965 QUD720958:QUD720965 RDZ720958:RDZ720965 RNV720958:RNV720965 RXR720958:RXR720965 SHN720958:SHN720965 SRJ720958:SRJ720965 TBF720958:TBF720965 TLB720958:TLB720965 TUX720958:TUX720965 UET720958:UET720965 UOP720958:UOP720965 UYL720958:UYL720965 VIH720958:VIH720965 VSD720958:VSD720965 WBZ720958:WBZ720965 WLV720958:WLV720965 WVR720958:WVR720965 J786494:J786501 JF786494:JF786501 TB786494:TB786501 ACX786494:ACX786501 AMT786494:AMT786501 AWP786494:AWP786501 BGL786494:BGL786501 BQH786494:BQH786501 CAD786494:CAD786501 CJZ786494:CJZ786501 CTV786494:CTV786501 DDR786494:DDR786501 DNN786494:DNN786501 DXJ786494:DXJ786501 EHF786494:EHF786501 ERB786494:ERB786501 FAX786494:FAX786501 FKT786494:FKT786501 FUP786494:FUP786501 GEL786494:GEL786501 GOH786494:GOH786501 GYD786494:GYD786501 HHZ786494:HHZ786501 HRV786494:HRV786501 IBR786494:IBR786501 ILN786494:ILN786501 IVJ786494:IVJ786501 JFF786494:JFF786501 JPB786494:JPB786501 JYX786494:JYX786501 KIT786494:KIT786501 KSP786494:KSP786501 LCL786494:LCL786501 LMH786494:LMH786501 LWD786494:LWD786501 MFZ786494:MFZ786501 MPV786494:MPV786501 MZR786494:MZR786501 NJN786494:NJN786501 NTJ786494:NTJ786501 ODF786494:ODF786501 ONB786494:ONB786501 OWX786494:OWX786501 PGT786494:PGT786501 PQP786494:PQP786501 QAL786494:QAL786501 QKH786494:QKH786501 QUD786494:QUD786501 RDZ786494:RDZ786501 RNV786494:RNV786501 RXR786494:RXR786501 SHN786494:SHN786501 SRJ786494:SRJ786501 TBF786494:TBF786501 TLB786494:TLB786501 TUX786494:TUX786501 UET786494:UET786501 UOP786494:UOP786501 UYL786494:UYL786501 VIH786494:VIH786501 VSD786494:VSD786501 WBZ786494:WBZ786501 WLV786494:WLV786501 WVR786494:WVR786501 J852030:J852037 JF852030:JF852037 TB852030:TB852037 ACX852030:ACX852037 AMT852030:AMT852037 AWP852030:AWP852037 BGL852030:BGL852037 BQH852030:BQH852037 CAD852030:CAD852037 CJZ852030:CJZ852037 CTV852030:CTV852037 DDR852030:DDR852037 DNN852030:DNN852037 DXJ852030:DXJ852037 EHF852030:EHF852037 ERB852030:ERB852037 FAX852030:FAX852037 FKT852030:FKT852037 FUP852030:FUP852037 GEL852030:GEL852037 GOH852030:GOH852037 GYD852030:GYD852037 HHZ852030:HHZ852037 HRV852030:HRV852037 IBR852030:IBR852037 ILN852030:ILN852037 IVJ852030:IVJ852037 JFF852030:JFF852037 JPB852030:JPB852037 JYX852030:JYX852037 KIT852030:KIT852037 KSP852030:KSP852037 LCL852030:LCL852037 LMH852030:LMH852037 LWD852030:LWD852037 MFZ852030:MFZ852037 MPV852030:MPV852037 MZR852030:MZR852037 NJN852030:NJN852037 NTJ852030:NTJ852037 ODF852030:ODF852037 ONB852030:ONB852037 OWX852030:OWX852037 PGT852030:PGT852037 PQP852030:PQP852037 QAL852030:QAL852037 QKH852030:QKH852037 QUD852030:QUD852037 RDZ852030:RDZ852037 RNV852030:RNV852037 RXR852030:RXR852037 SHN852030:SHN852037 SRJ852030:SRJ852037 TBF852030:TBF852037 TLB852030:TLB852037 TUX852030:TUX852037 UET852030:UET852037 UOP852030:UOP852037 UYL852030:UYL852037 VIH852030:VIH852037 VSD852030:VSD852037 WBZ852030:WBZ852037 WLV852030:WLV852037 WVR852030:WVR852037 J917566:J917573 JF917566:JF917573 TB917566:TB917573 ACX917566:ACX917573 AMT917566:AMT917573 AWP917566:AWP917573 BGL917566:BGL917573 BQH917566:BQH917573 CAD917566:CAD917573 CJZ917566:CJZ917573 CTV917566:CTV917573 DDR917566:DDR917573 DNN917566:DNN917573 DXJ917566:DXJ917573 EHF917566:EHF917573 ERB917566:ERB917573 FAX917566:FAX917573 FKT917566:FKT917573 FUP917566:FUP917573 GEL917566:GEL917573 GOH917566:GOH917573 GYD917566:GYD917573 HHZ917566:HHZ917573 HRV917566:HRV917573 IBR917566:IBR917573 ILN917566:ILN917573 IVJ917566:IVJ917573 JFF917566:JFF917573 JPB917566:JPB917573 JYX917566:JYX917573 KIT917566:KIT917573 KSP917566:KSP917573 LCL917566:LCL917573 LMH917566:LMH917573 LWD917566:LWD917573 MFZ917566:MFZ917573 MPV917566:MPV917573 MZR917566:MZR917573 NJN917566:NJN917573 NTJ917566:NTJ917573 ODF917566:ODF917573 ONB917566:ONB917573 OWX917566:OWX917573 PGT917566:PGT917573 PQP917566:PQP917573 QAL917566:QAL917573 QKH917566:QKH917573 QUD917566:QUD917573 RDZ917566:RDZ917573 RNV917566:RNV917573 RXR917566:RXR917573 SHN917566:SHN917573 SRJ917566:SRJ917573 TBF917566:TBF917573 TLB917566:TLB917573 TUX917566:TUX917573 UET917566:UET917573 UOP917566:UOP917573 UYL917566:UYL917573 VIH917566:VIH917573 VSD917566:VSD917573 WBZ917566:WBZ917573 WLV917566:WLV917573 WVR917566:WVR917573 J983102:J983109 JF983102:JF983109 TB983102:TB983109 ACX983102:ACX983109 AMT983102:AMT983109 AWP983102:AWP983109 BGL983102:BGL983109 BQH983102:BQH983109 CAD983102:CAD983109 CJZ983102:CJZ983109 CTV983102:CTV983109 DDR983102:DDR983109 DNN983102:DNN983109 DXJ983102:DXJ983109 EHF983102:EHF983109 ERB983102:ERB983109 FAX983102:FAX983109 FKT983102:FKT983109 FUP983102:FUP983109 GEL983102:GEL983109 GOH983102:GOH983109 GYD983102:GYD983109 HHZ983102:HHZ983109 HRV983102:HRV983109 IBR983102:IBR983109 ILN983102:ILN983109 IVJ983102:IVJ983109 JFF983102:JFF983109 JPB983102:JPB983109 JYX983102:JYX983109 KIT983102:KIT983109 KSP983102:KSP983109 LCL983102:LCL983109 LMH983102:LMH983109 LWD983102:LWD983109 MFZ983102:MFZ983109 MPV983102:MPV983109 MZR983102:MZR983109 NJN983102:NJN983109 NTJ983102:NTJ983109 ODF983102:ODF983109 ONB983102:ONB983109 OWX983102:OWX983109 PGT983102:PGT983109 PQP983102:PQP983109 QAL983102:QAL983109 QKH983102:QKH983109 QUD983102:QUD983109 RDZ983102:RDZ983109 RNV983102:RNV983109 RXR983102:RXR983109 SHN983102:SHN983109 SRJ983102:SRJ983109 TBF983102:TBF983109 TLB983102:TLB983109 TUX983102:TUX983109 UET983102:UET983109 UOP983102:UOP983109 UYL983102:UYL983109 VIH983102:VIH983109 VSD983102:VSD983109 WBZ983102:WBZ983109 WLV983102:WLV983109 WVR983102:WVR983109" xr:uid="{81BE14DE-3841-4F42-A1E9-155507CB4444}"/>
  </dataValidations>
  <pageMargins left="0.7" right="0.7" top="0.75" bottom="0.75" header="0.3" footer="0.3"/>
  <pageSetup paperSize="9" scale="51" fitToHeight="0" orientation="landscape" r:id="rId1"/>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01BE8-410C-4201-A231-ECC0A1DA52A7}">
  <sheetPr>
    <pageSetUpPr fitToPage="1"/>
  </sheetPr>
  <dimension ref="B2:R146"/>
  <sheetViews>
    <sheetView zoomScale="85" zoomScaleNormal="85" workbookViewId="0">
      <pane xSplit="10" ySplit="8" topLeftCell="K9" activePane="bottomRight" state="frozen"/>
      <selection pane="topRight" activeCell="K1" sqref="K1"/>
      <selection pane="bottomLeft" activeCell="A9" sqref="A9"/>
      <selection pane="bottomRight" activeCell="G21" sqref="G21"/>
    </sheetView>
  </sheetViews>
  <sheetFormatPr defaultRowHeight="18.75"/>
  <cols>
    <col min="1" max="1" width="2.625" style="3" customWidth="1"/>
    <col min="2" max="2" width="5.125" style="8" customWidth="1"/>
    <col min="3" max="3" width="16.5" style="3" customWidth="1"/>
    <col min="4" max="4" width="15.75" style="3" customWidth="1"/>
    <col min="5" max="5" width="30.625" style="3" customWidth="1"/>
    <col min="6" max="6" width="6.25" style="8" customWidth="1"/>
    <col min="7" max="8" width="11.625" style="3" customWidth="1"/>
    <col min="9" max="9" width="5.75" style="10" customWidth="1"/>
    <col min="10" max="10" width="30.625" style="3" customWidth="1"/>
    <col min="11" max="11" width="30.75" style="3" customWidth="1"/>
    <col min="12" max="12" width="25.75" style="8" customWidth="1"/>
    <col min="13" max="13" width="13.75" style="9" customWidth="1"/>
    <col min="14" max="14" width="6.375" style="3" customWidth="1"/>
    <col min="15" max="15" width="13.25" style="10" customWidth="1"/>
    <col min="16" max="16" width="14.5" style="11" customWidth="1"/>
    <col min="17" max="17" width="15.625" style="12" customWidth="1"/>
    <col min="18" max="256" width="9" style="3"/>
    <col min="257" max="257" width="2.625" style="3" customWidth="1"/>
    <col min="258" max="258" width="5.125" style="3" customWidth="1"/>
    <col min="259" max="259" width="16.5" style="3" customWidth="1"/>
    <col min="260" max="260" width="15.7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30.75" style="3" customWidth="1"/>
    <col min="268" max="268" width="2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6.5" style="3" customWidth="1"/>
    <col min="516" max="516" width="15.7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30.75" style="3" customWidth="1"/>
    <col min="524" max="524" width="2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6.5" style="3" customWidth="1"/>
    <col min="772" max="772" width="15.7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30.75" style="3" customWidth="1"/>
    <col min="780" max="780" width="2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6.5" style="3" customWidth="1"/>
    <col min="1028" max="1028" width="15.7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30.75" style="3" customWidth="1"/>
    <col min="1036" max="1036" width="2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6.5" style="3" customWidth="1"/>
    <col min="1284" max="1284" width="15.7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30.75" style="3" customWidth="1"/>
    <col min="1292" max="1292" width="2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6.5" style="3" customWidth="1"/>
    <col min="1540" max="1540" width="15.7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30.75" style="3" customWidth="1"/>
    <col min="1548" max="1548" width="2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6.5" style="3" customWidth="1"/>
    <col min="1796" max="1796" width="15.7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30.75" style="3" customWidth="1"/>
    <col min="1804" max="1804" width="2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6.5" style="3" customWidth="1"/>
    <col min="2052" max="2052" width="15.7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30.75" style="3" customWidth="1"/>
    <col min="2060" max="2060" width="2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6.5" style="3" customWidth="1"/>
    <col min="2308" max="2308" width="15.7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30.75" style="3" customWidth="1"/>
    <col min="2316" max="2316" width="2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6.5" style="3" customWidth="1"/>
    <col min="2564" max="2564" width="15.7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30.75" style="3" customWidth="1"/>
    <col min="2572" max="2572" width="2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6.5" style="3" customWidth="1"/>
    <col min="2820" max="2820" width="15.7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30.75" style="3" customWidth="1"/>
    <col min="2828" max="2828" width="2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6.5" style="3" customWidth="1"/>
    <col min="3076" max="3076" width="15.7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30.75" style="3" customWidth="1"/>
    <col min="3084" max="3084" width="2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6.5" style="3" customWidth="1"/>
    <col min="3332" max="3332" width="15.7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30.75" style="3" customWidth="1"/>
    <col min="3340" max="3340" width="2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6.5" style="3" customWidth="1"/>
    <col min="3588" max="3588" width="15.7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30.75" style="3" customWidth="1"/>
    <col min="3596" max="3596" width="2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6.5" style="3" customWidth="1"/>
    <col min="3844" max="3844" width="15.7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30.75" style="3" customWidth="1"/>
    <col min="3852" max="3852" width="2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6.5" style="3" customWidth="1"/>
    <col min="4100" max="4100" width="15.7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30.75" style="3" customWidth="1"/>
    <col min="4108" max="4108" width="2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6.5" style="3" customWidth="1"/>
    <col min="4356" max="4356" width="15.7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30.75" style="3" customWidth="1"/>
    <col min="4364" max="4364" width="2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6.5" style="3" customWidth="1"/>
    <col min="4612" max="4612" width="15.7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30.75" style="3" customWidth="1"/>
    <col min="4620" max="4620" width="2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6.5" style="3" customWidth="1"/>
    <col min="4868" max="4868" width="15.7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30.75" style="3" customWidth="1"/>
    <col min="4876" max="4876" width="2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6.5" style="3" customWidth="1"/>
    <col min="5124" max="5124" width="15.7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30.75" style="3" customWidth="1"/>
    <col min="5132" max="5132" width="2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6.5" style="3" customWidth="1"/>
    <col min="5380" max="5380" width="15.7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30.75" style="3" customWidth="1"/>
    <col min="5388" max="5388" width="2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6.5" style="3" customWidth="1"/>
    <col min="5636" max="5636" width="15.7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30.75" style="3" customWidth="1"/>
    <col min="5644" max="5644" width="2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6.5" style="3" customWidth="1"/>
    <col min="5892" max="5892" width="15.7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30.75" style="3" customWidth="1"/>
    <col min="5900" max="5900" width="2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6.5" style="3" customWidth="1"/>
    <col min="6148" max="6148" width="15.7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30.75" style="3" customWidth="1"/>
    <col min="6156" max="6156" width="2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6.5" style="3" customWidth="1"/>
    <col min="6404" max="6404" width="15.7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30.75" style="3" customWidth="1"/>
    <col min="6412" max="6412" width="2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6.5" style="3" customWidth="1"/>
    <col min="6660" max="6660" width="15.7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30.75" style="3" customWidth="1"/>
    <col min="6668" max="6668" width="2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6.5" style="3" customWidth="1"/>
    <col min="6916" max="6916" width="15.7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30.75" style="3" customWidth="1"/>
    <col min="6924" max="6924" width="2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6.5" style="3" customWidth="1"/>
    <col min="7172" max="7172" width="15.7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30.75" style="3" customWidth="1"/>
    <col min="7180" max="7180" width="2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6.5" style="3" customWidth="1"/>
    <col min="7428" max="7428" width="15.7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30.75" style="3" customWidth="1"/>
    <col min="7436" max="7436" width="2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6.5" style="3" customWidth="1"/>
    <col min="7684" max="7684" width="15.7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30.75" style="3" customWidth="1"/>
    <col min="7692" max="7692" width="2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6.5" style="3" customWidth="1"/>
    <col min="7940" max="7940" width="15.7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30.75" style="3" customWidth="1"/>
    <col min="7948" max="7948" width="2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6.5" style="3" customWidth="1"/>
    <col min="8196" max="8196" width="15.7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30.75" style="3" customWidth="1"/>
    <col min="8204" max="8204" width="2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6.5" style="3" customWidth="1"/>
    <col min="8452" max="8452" width="15.7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30.75" style="3" customWidth="1"/>
    <col min="8460" max="8460" width="2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6.5" style="3" customWidth="1"/>
    <col min="8708" max="8708" width="15.7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30.75" style="3" customWidth="1"/>
    <col min="8716" max="8716" width="2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6.5" style="3" customWidth="1"/>
    <col min="8964" max="8964" width="15.7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30.75" style="3" customWidth="1"/>
    <col min="8972" max="8972" width="2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6.5" style="3" customWidth="1"/>
    <col min="9220" max="9220" width="15.7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30.75" style="3" customWidth="1"/>
    <col min="9228" max="9228" width="2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6.5" style="3" customWidth="1"/>
    <col min="9476" max="9476" width="15.7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30.75" style="3" customWidth="1"/>
    <col min="9484" max="9484" width="2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6.5" style="3" customWidth="1"/>
    <col min="9732" max="9732" width="15.7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30.75" style="3" customWidth="1"/>
    <col min="9740" max="9740" width="2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6.5" style="3" customWidth="1"/>
    <col min="9988" max="9988" width="15.7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30.75" style="3" customWidth="1"/>
    <col min="9996" max="9996" width="2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6.5" style="3" customWidth="1"/>
    <col min="10244" max="10244" width="15.7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30.75" style="3" customWidth="1"/>
    <col min="10252" max="10252" width="2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6.5" style="3" customWidth="1"/>
    <col min="10500" max="10500" width="15.7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30.75" style="3" customWidth="1"/>
    <col min="10508" max="10508" width="2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6.5" style="3" customWidth="1"/>
    <col min="10756" max="10756" width="15.7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30.75" style="3" customWidth="1"/>
    <col min="10764" max="10764" width="2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6.5" style="3" customWidth="1"/>
    <col min="11012" max="11012" width="15.7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30.75" style="3" customWidth="1"/>
    <col min="11020" max="11020" width="2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6.5" style="3" customWidth="1"/>
    <col min="11268" max="11268" width="15.7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30.75" style="3" customWidth="1"/>
    <col min="11276" max="11276" width="2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6.5" style="3" customWidth="1"/>
    <col min="11524" max="11524" width="15.7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30.75" style="3" customWidth="1"/>
    <col min="11532" max="11532" width="2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6.5" style="3" customWidth="1"/>
    <col min="11780" max="11780" width="15.7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30.75" style="3" customWidth="1"/>
    <col min="11788" max="11788" width="2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6.5" style="3" customWidth="1"/>
    <col min="12036" max="12036" width="15.7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30.75" style="3" customWidth="1"/>
    <col min="12044" max="12044" width="2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6.5" style="3" customWidth="1"/>
    <col min="12292" max="12292" width="15.7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30.75" style="3" customWidth="1"/>
    <col min="12300" max="12300" width="2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6.5" style="3" customWidth="1"/>
    <col min="12548" max="12548" width="15.7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30.75" style="3" customWidth="1"/>
    <col min="12556" max="12556" width="2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6.5" style="3" customWidth="1"/>
    <col min="12804" max="12804" width="15.7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30.75" style="3" customWidth="1"/>
    <col min="12812" max="12812" width="2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6.5" style="3" customWidth="1"/>
    <col min="13060" max="13060" width="15.7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30.75" style="3" customWidth="1"/>
    <col min="13068" max="13068" width="2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6.5" style="3" customWidth="1"/>
    <col min="13316" max="13316" width="15.7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30.75" style="3" customWidth="1"/>
    <col min="13324" max="13324" width="2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6.5" style="3" customWidth="1"/>
    <col min="13572" max="13572" width="15.7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30.75" style="3" customWidth="1"/>
    <col min="13580" max="13580" width="2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6.5" style="3" customWidth="1"/>
    <col min="13828" max="13828" width="15.7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30.75" style="3" customWidth="1"/>
    <col min="13836" max="13836" width="2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6.5" style="3" customWidth="1"/>
    <col min="14084" max="14084" width="15.7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30.75" style="3" customWidth="1"/>
    <col min="14092" max="14092" width="2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6.5" style="3" customWidth="1"/>
    <col min="14340" max="14340" width="15.7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30.75" style="3" customWidth="1"/>
    <col min="14348" max="14348" width="2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6.5" style="3" customWidth="1"/>
    <col min="14596" max="14596" width="15.7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30.75" style="3" customWidth="1"/>
    <col min="14604" max="14604" width="2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6.5" style="3" customWidth="1"/>
    <col min="14852" max="14852" width="15.7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30.75" style="3" customWidth="1"/>
    <col min="14860" max="14860" width="2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6.5" style="3" customWidth="1"/>
    <col min="15108" max="15108" width="15.7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30.75" style="3" customWidth="1"/>
    <col min="15116" max="15116" width="2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6.5" style="3" customWidth="1"/>
    <col min="15364" max="15364" width="15.7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30.75" style="3" customWidth="1"/>
    <col min="15372" max="15372" width="2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6.5" style="3" customWidth="1"/>
    <col min="15620" max="15620" width="15.7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30.75" style="3" customWidth="1"/>
    <col min="15628" max="15628" width="2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6.5" style="3" customWidth="1"/>
    <col min="15876" max="15876" width="15.7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30.75" style="3" customWidth="1"/>
    <col min="15884" max="15884" width="2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6.5" style="3" customWidth="1"/>
    <col min="16132" max="16132" width="15.7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30.75" style="3" customWidth="1"/>
    <col min="16140" max="16140" width="2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2733</v>
      </c>
      <c r="G2" s="4" t="s">
        <v>2</v>
      </c>
      <c r="H2" s="5"/>
      <c r="I2" s="6"/>
      <c r="J2" s="929">
        <f>SUM(H:H)</f>
        <v>673107</v>
      </c>
    </row>
    <row r="3" spans="2:18" ht="20.100000000000001" customHeight="1">
      <c r="B3" s="1" t="s">
        <v>3</v>
      </c>
      <c r="C3" s="1"/>
      <c r="D3" s="1"/>
      <c r="E3" s="13" t="s">
        <v>2734</v>
      </c>
    </row>
    <row r="4" spans="2:18" ht="20.100000000000001" customHeight="1">
      <c r="B4" s="1" t="s">
        <v>5</v>
      </c>
      <c r="C4" s="1"/>
      <c r="D4" s="1"/>
      <c r="E4" s="13">
        <v>129800</v>
      </c>
    </row>
    <row r="5" spans="2:18" ht="20.100000000000001" customHeight="1">
      <c r="B5" s="1" t="s">
        <v>6</v>
      </c>
      <c r="C5" s="1"/>
      <c r="D5" s="1"/>
      <c r="E5" s="14">
        <v>42206</v>
      </c>
    </row>
    <row r="6" spans="2:18" ht="20.100000000000001" customHeight="1">
      <c r="B6" s="1" t="s">
        <v>7</v>
      </c>
      <c r="C6" s="1"/>
      <c r="D6" s="1"/>
      <c r="E6" s="14">
        <v>42207</v>
      </c>
    </row>
    <row r="8" spans="2:18" s="8" customFormat="1" ht="19.7" customHeight="1">
      <c r="B8" s="15"/>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19"/>
    </row>
    <row r="9" spans="2:18" s="8" customFormat="1" ht="19.7" customHeight="1">
      <c r="B9" s="15"/>
      <c r="C9" s="930" t="s">
        <v>2735</v>
      </c>
      <c r="D9" s="931"/>
      <c r="E9" s="16"/>
      <c r="F9" s="16"/>
      <c r="G9" s="16"/>
      <c r="H9" s="17"/>
      <c r="I9" s="17"/>
      <c r="J9" s="16"/>
      <c r="K9" s="16"/>
      <c r="L9" s="16"/>
      <c r="M9" s="18"/>
      <c r="N9" s="15"/>
      <c r="O9" s="16"/>
      <c r="P9" s="18"/>
      <c r="Q9" s="19"/>
    </row>
    <row r="10" spans="2:18" s="8" customFormat="1" ht="19.7" customHeight="1">
      <c r="B10" s="72">
        <v>8</v>
      </c>
      <c r="C10" s="72" t="s">
        <v>22</v>
      </c>
      <c r="D10" s="72" t="s">
        <v>23</v>
      </c>
      <c r="E10" s="20" t="s">
        <v>24</v>
      </c>
      <c r="F10" s="94">
        <v>1</v>
      </c>
      <c r="G10" s="185">
        <v>140000</v>
      </c>
      <c r="H10" s="107">
        <f t="shared" ref="H10:H18" si="0">F10*G10</f>
        <v>140000</v>
      </c>
      <c r="I10" s="110"/>
      <c r="J10" s="20" t="s">
        <v>25</v>
      </c>
      <c r="K10" s="94"/>
      <c r="L10" s="94"/>
      <c r="M10" s="59"/>
      <c r="N10" s="72"/>
      <c r="O10" s="94"/>
      <c r="P10" s="59"/>
      <c r="Q10" s="19"/>
      <c r="R10" s="24"/>
    </row>
    <row r="11" spans="2:18" s="8" customFormat="1" ht="19.7" customHeight="1">
      <c r="B11" s="72">
        <v>8</v>
      </c>
      <c r="C11" s="72" t="s">
        <v>22</v>
      </c>
      <c r="D11" s="72" t="s">
        <v>23</v>
      </c>
      <c r="E11" s="20" t="s">
        <v>27</v>
      </c>
      <c r="F11" s="94">
        <v>1</v>
      </c>
      <c r="G11" s="185">
        <v>130000</v>
      </c>
      <c r="H11" s="107">
        <f t="shared" si="0"/>
        <v>130000</v>
      </c>
      <c r="I11" s="110"/>
      <c r="J11" s="20" t="s">
        <v>28</v>
      </c>
      <c r="K11" s="94"/>
      <c r="L11" s="94"/>
      <c r="M11" s="59"/>
      <c r="N11" s="72"/>
      <c r="O11" s="94"/>
      <c r="P11" s="59"/>
      <c r="Q11" s="19"/>
      <c r="R11" s="24"/>
    </row>
    <row r="12" spans="2:18" s="8" customFormat="1" ht="19.7" customHeight="1">
      <c r="B12" s="72">
        <v>8</v>
      </c>
      <c r="C12" s="15" t="s">
        <v>22</v>
      </c>
      <c r="D12" s="15" t="s">
        <v>23</v>
      </c>
      <c r="E12" s="20" t="s">
        <v>2737</v>
      </c>
      <c r="F12" s="16">
        <v>1</v>
      </c>
      <c r="G12" s="22">
        <v>12500</v>
      </c>
      <c r="H12" s="228">
        <f>F12*G12</f>
        <v>12500</v>
      </c>
      <c r="I12" s="17"/>
      <c r="J12" s="20" t="s">
        <v>2738</v>
      </c>
      <c r="K12" s="94"/>
      <c r="L12" s="94"/>
      <c r="M12" s="59"/>
      <c r="N12" s="72"/>
      <c r="O12" s="94"/>
      <c r="P12" s="59"/>
      <c r="Q12" s="19"/>
      <c r="R12" s="24"/>
    </row>
    <row r="13" spans="2:18" s="8" customFormat="1" ht="19.7" customHeight="1">
      <c r="B13" s="72">
        <v>8</v>
      </c>
      <c r="C13" s="72" t="s">
        <v>22</v>
      </c>
      <c r="D13" s="72" t="s">
        <v>23</v>
      </c>
      <c r="E13" s="20" t="s">
        <v>31</v>
      </c>
      <c r="F13" s="94">
        <v>1</v>
      </c>
      <c r="G13" s="185">
        <v>12500</v>
      </c>
      <c r="H13" s="107">
        <f t="shared" si="0"/>
        <v>12500</v>
      </c>
      <c r="I13" s="110"/>
      <c r="J13" s="20" t="s">
        <v>32</v>
      </c>
      <c r="K13" s="94"/>
      <c r="L13" s="94"/>
      <c r="M13" s="59"/>
      <c r="N13" s="72"/>
      <c r="O13" s="94"/>
      <c r="P13" s="59"/>
      <c r="Q13" s="19"/>
      <c r="R13" s="24"/>
    </row>
    <row r="14" spans="2:18" s="8" customFormat="1" ht="19.7" customHeight="1">
      <c r="B14" s="72">
        <v>8</v>
      </c>
      <c r="C14" s="42" t="s">
        <v>33</v>
      </c>
      <c r="D14" s="42" t="s">
        <v>33</v>
      </c>
      <c r="E14" s="97" t="s">
        <v>34</v>
      </c>
      <c r="F14" s="94">
        <v>1</v>
      </c>
      <c r="G14" s="97">
        <v>3120</v>
      </c>
      <c r="H14" s="107">
        <f t="shared" si="0"/>
        <v>3120</v>
      </c>
      <c r="I14" s="110"/>
      <c r="J14" s="47" t="s">
        <v>35</v>
      </c>
      <c r="K14" s="94"/>
      <c r="L14" s="94"/>
      <c r="M14" s="59"/>
      <c r="N14" s="72"/>
      <c r="O14" s="94"/>
      <c r="P14" s="59"/>
      <c r="Q14" s="19"/>
      <c r="R14" s="24"/>
    </row>
    <row r="15" spans="2:18" s="8" customFormat="1" ht="19.7" customHeight="1">
      <c r="B15" s="72">
        <v>8</v>
      </c>
      <c r="C15" s="42" t="s">
        <v>33</v>
      </c>
      <c r="D15" s="42" t="s">
        <v>33</v>
      </c>
      <c r="E15" s="20" t="s">
        <v>37</v>
      </c>
      <c r="F15" s="94">
        <v>1</v>
      </c>
      <c r="G15" s="185">
        <v>15600</v>
      </c>
      <c r="H15" s="107">
        <f t="shared" si="0"/>
        <v>15600</v>
      </c>
      <c r="I15" s="110"/>
      <c r="J15" s="20" t="s">
        <v>38</v>
      </c>
      <c r="K15" s="94"/>
      <c r="L15" s="94"/>
      <c r="M15" s="59"/>
      <c r="N15" s="72"/>
      <c r="O15" s="94"/>
      <c r="P15" s="59"/>
      <c r="Q15" s="19"/>
      <c r="R15" s="24"/>
    </row>
    <row r="16" spans="2:18" s="8" customFormat="1" ht="19.7" customHeight="1">
      <c r="B16" s="72">
        <v>8</v>
      </c>
      <c r="C16" s="42" t="s">
        <v>39</v>
      </c>
      <c r="D16" s="42" t="s">
        <v>39</v>
      </c>
      <c r="E16" s="47" t="s">
        <v>40</v>
      </c>
      <c r="F16" s="94">
        <v>1</v>
      </c>
      <c r="G16" s="185">
        <v>71600</v>
      </c>
      <c r="H16" s="107">
        <f t="shared" si="0"/>
        <v>71600</v>
      </c>
      <c r="I16" s="110"/>
      <c r="J16" s="47" t="s">
        <v>41</v>
      </c>
      <c r="K16" s="94"/>
      <c r="L16" s="94"/>
      <c r="M16" s="59"/>
      <c r="N16" s="72"/>
      <c r="O16" s="94"/>
      <c r="P16" s="59"/>
      <c r="Q16" s="19"/>
      <c r="R16" s="24"/>
    </row>
    <row r="17" spans="2:18" s="8" customFormat="1" ht="19.7" customHeight="1">
      <c r="B17" s="72">
        <v>8</v>
      </c>
      <c r="C17" s="42" t="s">
        <v>39</v>
      </c>
      <c r="D17" s="42" t="s">
        <v>39</v>
      </c>
      <c r="E17" s="47" t="s">
        <v>42</v>
      </c>
      <c r="F17" s="94">
        <v>1</v>
      </c>
      <c r="G17" s="185">
        <v>32800</v>
      </c>
      <c r="H17" s="107">
        <f t="shared" si="0"/>
        <v>32800</v>
      </c>
      <c r="I17" s="110"/>
      <c r="J17" s="47" t="s">
        <v>43</v>
      </c>
      <c r="K17" s="94"/>
      <c r="L17" s="94"/>
      <c r="M17" s="59"/>
      <c r="N17" s="72"/>
      <c r="O17" s="94"/>
      <c r="P17" s="59"/>
      <c r="Q17" s="19"/>
      <c r="R17" s="24"/>
    </row>
    <row r="18" spans="2:18" s="8" customFormat="1" ht="19.7" customHeight="1">
      <c r="B18" s="72"/>
      <c r="C18" s="932">
        <f>SUM(H10:H17)</f>
        <v>418120</v>
      </c>
      <c r="D18" s="933"/>
      <c r="E18" s="934"/>
      <c r="F18" s="94"/>
      <c r="G18" s="185"/>
      <c r="H18" s="107">
        <f t="shared" si="0"/>
        <v>0</v>
      </c>
      <c r="I18" s="110"/>
      <c r="J18" s="47"/>
      <c r="K18" s="94"/>
      <c r="L18" s="94"/>
      <c r="M18" s="59"/>
      <c r="N18" s="72"/>
      <c r="O18" s="94"/>
      <c r="P18" s="59"/>
      <c r="Q18" s="19"/>
    </row>
    <row r="19" spans="2:18" s="8" customFormat="1" ht="19.7" customHeight="1">
      <c r="B19" s="72"/>
      <c r="C19" s="42"/>
      <c r="D19" s="42"/>
      <c r="E19" s="47"/>
      <c r="F19" s="94"/>
      <c r="G19" s="185"/>
      <c r="I19" s="110"/>
      <c r="J19" s="47"/>
      <c r="K19" s="94"/>
      <c r="L19" s="94"/>
      <c r="M19" s="59"/>
      <c r="N19" s="72"/>
      <c r="O19" s="94"/>
      <c r="P19" s="59"/>
      <c r="Q19" s="19"/>
    </row>
    <row r="20" spans="2:18" s="8" customFormat="1" ht="19.7" customHeight="1">
      <c r="B20" s="72"/>
      <c r="C20" s="930" t="s">
        <v>2741</v>
      </c>
      <c r="D20" s="931"/>
      <c r="E20" s="935"/>
      <c r="F20" s="936"/>
      <c r="G20" s="185"/>
      <c r="H20" s="107"/>
      <c r="I20" s="110"/>
      <c r="J20" s="937"/>
      <c r="K20" s="94"/>
      <c r="L20" s="94"/>
      <c r="M20" s="59"/>
      <c r="N20" s="72"/>
      <c r="O20" s="94"/>
      <c r="P20" s="59"/>
      <c r="Q20" s="19"/>
      <c r="R20" s="24"/>
    </row>
    <row r="21" spans="2:18" s="8" customFormat="1" ht="19.5" customHeight="1">
      <c r="B21" s="15">
        <v>15</v>
      </c>
      <c r="C21" s="25" t="s">
        <v>1893</v>
      </c>
      <c r="D21" s="25" t="s">
        <v>1893</v>
      </c>
      <c r="E21" s="78" t="s">
        <v>2742</v>
      </c>
      <c r="F21" s="79">
        <v>1</v>
      </c>
      <c r="G21" s="294">
        <v>19500</v>
      </c>
      <c r="H21" s="233">
        <f t="shared" ref="H21:H39" si="1">F21*G21</f>
        <v>19500</v>
      </c>
      <c r="I21" s="80"/>
      <c r="J21" s="78" t="s">
        <v>2743</v>
      </c>
      <c r="K21" s="38"/>
      <c r="L21" s="38"/>
      <c r="M21" s="70"/>
      <c r="N21" s="69"/>
      <c r="O21" s="70"/>
      <c r="P21" s="18"/>
      <c r="Q21" s="70"/>
    </row>
    <row r="22" spans="2:18" s="8" customFormat="1" ht="19.5" customHeight="1">
      <c r="B22" s="15">
        <v>15</v>
      </c>
      <c r="C22" s="25" t="s">
        <v>58</v>
      </c>
      <c r="D22" s="25" t="s">
        <v>58</v>
      </c>
      <c r="E22" s="78" t="s">
        <v>348</v>
      </c>
      <c r="F22" s="79">
        <v>1</v>
      </c>
      <c r="G22" s="151">
        <v>3350</v>
      </c>
      <c r="H22" s="233">
        <f t="shared" si="1"/>
        <v>3350</v>
      </c>
      <c r="I22" s="80"/>
      <c r="J22" s="78" t="s">
        <v>514</v>
      </c>
      <c r="K22" s="38"/>
      <c r="L22" s="38"/>
      <c r="M22" s="70"/>
      <c r="N22" s="69"/>
      <c r="O22" s="70"/>
      <c r="P22" s="18"/>
      <c r="Q22" s="70"/>
    </row>
    <row r="23" spans="2:18" s="8" customFormat="1" ht="19.5" customHeight="1">
      <c r="B23" s="15">
        <v>15</v>
      </c>
      <c r="C23" s="239" t="s">
        <v>58</v>
      </c>
      <c r="D23" s="242" t="s">
        <v>58</v>
      </c>
      <c r="E23" s="26" t="s">
        <v>2640</v>
      </c>
      <c r="F23" s="16">
        <v>1</v>
      </c>
      <c r="G23" s="243">
        <v>5569</v>
      </c>
      <c r="H23" s="233">
        <f t="shared" si="1"/>
        <v>5569</v>
      </c>
      <c r="I23" s="244"/>
      <c r="J23" s="27" t="s">
        <v>515</v>
      </c>
      <c r="K23" s="38"/>
      <c r="L23" s="38"/>
      <c r="M23" s="70"/>
      <c r="N23" s="69"/>
      <c r="O23" s="70"/>
      <c r="P23" s="18"/>
      <c r="Q23" s="70"/>
    </row>
    <row r="24" spans="2:18" s="8" customFormat="1" ht="19.5" customHeight="1">
      <c r="B24" s="15">
        <v>15</v>
      </c>
      <c r="C24" s="25" t="s">
        <v>58</v>
      </c>
      <c r="D24" s="25" t="s">
        <v>58</v>
      </c>
      <c r="E24" s="78" t="s">
        <v>516</v>
      </c>
      <c r="F24" s="79">
        <v>1</v>
      </c>
      <c r="G24" s="151">
        <v>830</v>
      </c>
      <c r="H24" s="233">
        <f t="shared" si="1"/>
        <v>830</v>
      </c>
      <c r="I24" s="80"/>
      <c r="J24" s="78" t="s">
        <v>517</v>
      </c>
      <c r="K24" s="38"/>
      <c r="L24" s="38"/>
      <c r="M24" s="70"/>
      <c r="N24" s="69"/>
      <c r="O24" s="70"/>
      <c r="P24" s="18"/>
      <c r="Q24" s="70"/>
    </row>
    <row r="25" spans="2:18" s="8" customFormat="1" ht="19.5" customHeight="1">
      <c r="B25" s="15">
        <v>14</v>
      </c>
      <c r="C25" s="25" t="s">
        <v>58</v>
      </c>
      <c r="D25" s="25" t="s">
        <v>58</v>
      </c>
      <c r="E25" s="78" t="s">
        <v>89</v>
      </c>
      <c r="F25" s="79">
        <v>6</v>
      </c>
      <c r="G25" s="151">
        <v>230</v>
      </c>
      <c r="H25" s="233">
        <f t="shared" si="1"/>
        <v>1380</v>
      </c>
      <c r="I25" s="80"/>
      <c r="J25" s="78" t="s">
        <v>2745</v>
      </c>
      <c r="K25" s="38"/>
      <c r="L25" s="38"/>
      <c r="M25" s="70"/>
      <c r="N25" s="69"/>
      <c r="O25" s="70"/>
      <c r="P25" s="18"/>
      <c r="Q25" s="70"/>
    </row>
    <row r="26" spans="2:18" s="8" customFormat="1" ht="19.5" customHeight="1">
      <c r="B26" s="15">
        <v>15</v>
      </c>
      <c r="C26" s="25" t="s">
        <v>58</v>
      </c>
      <c r="D26" s="25" t="s">
        <v>58</v>
      </c>
      <c r="E26" s="78" t="s">
        <v>755</v>
      </c>
      <c r="F26" s="79">
        <v>1</v>
      </c>
      <c r="G26" s="151">
        <v>930</v>
      </c>
      <c r="H26" s="233">
        <f t="shared" si="1"/>
        <v>930</v>
      </c>
      <c r="I26" s="80"/>
      <c r="J26" s="78" t="s">
        <v>350</v>
      </c>
      <c r="K26" s="38"/>
      <c r="L26" s="38"/>
      <c r="M26" s="70"/>
      <c r="N26" s="69"/>
      <c r="O26" s="70"/>
      <c r="P26" s="18"/>
      <c r="Q26" s="70"/>
    </row>
    <row r="27" spans="2:18" s="8" customFormat="1" ht="19.5" customHeight="1">
      <c r="B27" s="15"/>
      <c r="C27" s="25" t="s">
        <v>58</v>
      </c>
      <c r="D27" s="25" t="s">
        <v>58</v>
      </c>
      <c r="E27" s="78" t="s">
        <v>2746</v>
      </c>
      <c r="F27" s="79">
        <v>1</v>
      </c>
      <c r="G27" s="151">
        <v>930</v>
      </c>
      <c r="H27" s="233">
        <f>F27*G27</f>
        <v>930</v>
      </c>
      <c r="I27" s="80"/>
      <c r="J27" s="78" t="s">
        <v>350</v>
      </c>
      <c r="K27" s="38"/>
      <c r="L27" s="38"/>
      <c r="M27" s="70"/>
      <c r="N27" s="69"/>
      <c r="O27" s="70"/>
      <c r="P27" s="18"/>
      <c r="Q27" s="70"/>
    </row>
    <row r="28" spans="2:18" s="8" customFormat="1" ht="19.5" customHeight="1">
      <c r="B28" s="15"/>
      <c r="C28" s="42" t="s">
        <v>58</v>
      </c>
      <c r="D28" s="42" t="s">
        <v>58</v>
      </c>
      <c r="E28" s="43" t="s">
        <v>143</v>
      </c>
      <c r="F28" s="938">
        <v>1</v>
      </c>
      <c r="G28" s="45">
        <v>620</v>
      </c>
      <c r="H28" s="45">
        <f t="shared" si="1"/>
        <v>620</v>
      </c>
      <c r="I28" s="46"/>
      <c r="J28" s="47" t="s">
        <v>144</v>
      </c>
      <c r="K28" s="38"/>
      <c r="L28" s="38"/>
      <c r="M28" s="70"/>
      <c r="N28" s="69"/>
      <c r="O28" s="70"/>
      <c r="P28" s="18"/>
      <c r="Q28" s="70"/>
    </row>
    <row r="29" spans="2:18" s="8" customFormat="1" ht="19.5" customHeight="1">
      <c r="B29" s="15"/>
      <c r="C29" s="42" t="s">
        <v>58</v>
      </c>
      <c r="D29" s="42" t="s">
        <v>58</v>
      </c>
      <c r="E29" s="939" t="s">
        <v>2747</v>
      </c>
      <c r="F29" s="938">
        <v>1</v>
      </c>
      <c r="G29" s="45">
        <v>620</v>
      </c>
      <c r="H29" s="45">
        <f t="shared" si="1"/>
        <v>620</v>
      </c>
      <c r="I29" s="46"/>
      <c r="J29" s="47" t="s">
        <v>147</v>
      </c>
      <c r="K29" s="38"/>
      <c r="L29" s="38"/>
      <c r="M29" s="70"/>
      <c r="N29" s="69"/>
      <c r="O29" s="70"/>
      <c r="P29" s="18"/>
      <c r="Q29" s="70"/>
    </row>
    <row r="30" spans="2:18" s="8" customFormat="1" ht="19.5" customHeight="1">
      <c r="B30" s="15"/>
      <c r="C30" s="72" t="s">
        <v>58</v>
      </c>
      <c r="D30" s="72" t="s">
        <v>58</v>
      </c>
      <c r="E30" s="935" t="s">
        <v>59</v>
      </c>
      <c r="F30" s="940">
        <v>1</v>
      </c>
      <c r="G30" s="941">
        <v>2422</v>
      </c>
      <c r="H30" s="942">
        <f t="shared" si="1"/>
        <v>2422</v>
      </c>
      <c r="I30" s="943"/>
      <c r="J30" s="935" t="s">
        <v>60</v>
      </c>
      <c r="K30" s="38"/>
      <c r="L30" s="38"/>
      <c r="M30" s="70"/>
      <c r="N30" s="69"/>
      <c r="O30" s="70"/>
      <c r="P30" s="18"/>
      <c r="Q30" s="70"/>
    </row>
    <row r="31" spans="2:18" s="8" customFormat="1" ht="19.5" customHeight="1">
      <c r="B31" s="72"/>
      <c r="C31" s="15" t="s">
        <v>58</v>
      </c>
      <c r="D31" s="15" t="s">
        <v>58</v>
      </c>
      <c r="E31" s="36" t="s">
        <v>353</v>
      </c>
      <c r="F31" s="16">
        <v>1</v>
      </c>
      <c r="G31" s="22">
        <v>2218</v>
      </c>
      <c r="H31" s="23">
        <f t="shared" si="1"/>
        <v>2218</v>
      </c>
      <c r="I31" s="22"/>
      <c r="J31" s="26" t="s">
        <v>758</v>
      </c>
      <c r="K31" s="94"/>
      <c r="L31" s="94"/>
      <c r="M31" s="59"/>
      <c r="N31" s="72"/>
      <c r="O31" s="94"/>
      <c r="P31" s="59"/>
      <c r="Q31" s="19"/>
      <c r="R31" s="24"/>
    </row>
    <row r="32" spans="2:18" s="8" customFormat="1" ht="19.5" customHeight="1">
      <c r="B32" s="72"/>
      <c r="C32" s="15" t="s">
        <v>58</v>
      </c>
      <c r="D32" s="15" t="s">
        <v>58</v>
      </c>
      <c r="E32" s="36" t="s">
        <v>765</v>
      </c>
      <c r="F32" s="16">
        <v>1</v>
      </c>
      <c r="G32" s="20">
        <v>403</v>
      </c>
      <c r="H32" s="23">
        <f t="shared" si="1"/>
        <v>403</v>
      </c>
      <c r="I32" s="207"/>
      <c r="J32" s="26" t="s">
        <v>766</v>
      </c>
      <c r="K32" s="94"/>
      <c r="L32" s="94"/>
      <c r="M32" s="59"/>
      <c r="N32" s="72"/>
      <c r="O32" s="94"/>
      <c r="P32" s="59"/>
      <c r="Q32" s="19"/>
      <c r="R32" s="24"/>
    </row>
    <row r="33" spans="2:18" s="8" customFormat="1" ht="19.5" customHeight="1">
      <c r="B33" s="72"/>
      <c r="C33" s="15" t="s">
        <v>58</v>
      </c>
      <c r="D33" s="15" t="s">
        <v>58</v>
      </c>
      <c r="E33" s="36" t="s">
        <v>129</v>
      </c>
      <c r="F33" s="16">
        <v>1</v>
      </c>
      <c r="G33" s="22">
        <v>940</v>
      </c>
      <c r="H33" s="23">
        <f t="shared" si="1"/>
        <v>940</v>
      </c>
      <c r="I33" s="22"/>
      <c r="J33" s="26" t="s">
        <v>78</v>
      </c>
      <c r="K33" s="94"/>
      <c r="L33" s="94"/>
      <c r="M33" s="59"/>
      <c r="N33" s="72"/>
      <c r="O33" s="94"/>
      <c r="P33" s="59"/>
      <c r="Q33" s="19"/>
      <c r="R33" s="24"/>
    </row>
    <row r="34" spans="2:18" s="8" customFormat="1" ht="19.5" customHeight="1">
      <c r="B34" s="72"/>
      <c r="C34" s="15" t="s">
        <v>58</v>
      </c>
      <c r="D34" s="15" t="s">
        <v>58</v>
      </c>
      <c r="E34" s="935" t="s">
        <v>2748</v>
      </c>
      <c r="F34" s="936">
        <v>1</v>
      </c>
      <c r="G34" s="185">
        <v>4200</v>
      </c>
      <c r="H34" s="23">
        <f t="shared" si="1"/>
        <v>4200</v>
      </c>
      <c r="I34" s="110"/>
      <c r="J34" s="937" t="s">
        <v>2749</v>
      </c>
      <c r="K34" s="94"/>
      <c r="L34" s="94"/>
      <c r="M34" s="59"/>
      <c r="N34" s="72"/>
      <c r="O34" s="94"/>
      <c r="P34" s="59"/>
      <c r="Q34" s="19"/>
      <c r="R34" s="24"/>
    </row>
    <row r="35" spans="2:18" s="8" customFormat="1" ht="19.5" customHeight="1">
      <c r="B35" s="72"/>
      <c r="C35" s="15" t="s">
        <v>58</v>
      </c>
      <c r="D35" s="15" t="s">
        <v>58</v>
      </c>
      <c r="E35" s="43" t="s">
        <v>2093</v>
      </c>
      <c r="F35" s="49">
        <v>10</v>
      </c>
      <c r="G35" s="23">
        <v>29</v>
      </c>
      <c r="H35" s="23">
        <f t="shared" si="1"/>
        <v>290</v>
      </c>
      <c r="I35" s="23"/>
      <c r="J35" s="36" t="s">
        <v>2750</v>
      </c>
      <c r="K35" s="94"/>
      <c r="L35" s="94"/>
      <c r="M35" s="59"/>
      <c r="N35" s="72"/>
      <c r="O35" s="94"/>
      <c r="P35" s="59"/>
      <c r="Q35" s="19"/>
      <c r="R35" s="24"/>
    </row>
    <row r="36" spans="2:18" s="8" customFormat="1" ht="19.5" customHeight="1">
      <c r="B36" s="72"/>
      <c r="C36" s="15" t="s">
        <v>58</v>
      </c>
      <c r="D36" s="15" t="s">
        <v>58</v>
      </c>
      <c r="E36" s="43" t="s">
        <v>2091</v>
      </c>
      <c r="F36" s="49">
        <v>10</v>
      </c>
      <c r="G36" s="23">
        <v>25</v>
      </c>
      <c r="H36" s="23">
        <f t="shared" si="1"/>
        <v>250</v>
      </c>
      <c r="I36" s="23"/>
      <c r="J36" s="36" t="s">
        <v>2149</v>
      </c>
      <c r="K36" s="94"/>
      <c r="L36" s="94"/>
      <c r="M36" s="59"/>
      <c r="N36" s="72"/>
      <c r="O36" s="94"/>
      <c r="P36" s="59"/>
      <c r="Q36" s="19"/>
      <c r="R36" s="24"/>
    </row>
    <row r="37" spans="2:18" s="8" customFormat="1" ht="19.5" customHeight="1">
      <c r="B37" s="72"/>
      <c r="C37" s="15" t="s">
        <v>58</v>
      </c>
      <c r="D37" s="15" t="s">
        <v>58</v>
      </c>
      <c r="E37" s="43" t="s">
        <v>1921</v>
      </c>
      <c r="F37" s="49">
        <v>10</v>
      </c>
      <c r="G37" s="23">
        <v>20</v>
      </c>
      <c r="H37" s="23">
        <f t="shared" si="1"/>
        <v>200</v>
      </c>
      <c r="I37" s="23"/>
      <c r="J37" s="36" t="s">
        <v>1922</v>
      </c>
      <c r="K37" s="94"/>
      <c r="L37" s="94"/>
      <c r="M37" s="59"/>
      <c r="N37" s="72"/>
      <c r="O37" s="94"/>
      <c r="P37" s="59"/>
      <c r="Q37" s="19"/>
      <c r="R37" s="24"/>
    </row>
    <row r="38" spans="2:18" s="8" customFormat="1" ht="19.7" customHeight="1">
      <c r="B38" s="72"/>
      <c r="C38" s="25" t="s">
        <v>94</v>
      </c>
      <c r="D38" s="25" t="s">
        <v>23</v>
      </c>
      <c r="E38" s="78" t="s">
        <v>2803</v>
      </c>
      <c r="F38" s="16">
        <v>1</v>
      </c>
      <c r="G38" s="150">
        <v>3430</v>
      </c>
      <c r="H38" s="233">
        <f t="shared" si="1"/>
        <v>3430</v>
      </c>
      <c r="I38" s="17"/>
      <c r="J38" s="149" t="s">
        <v>621</v>
      </c>
      <c r="K38" s="94"/>
      <c r="L38" s="94"/>
      <c r="M38" s="59"/>
      <c r="N38" s="72"/>
      <c r="O38" s="94"/>
      <c r="P38" s="59"/>
      <c r="Q38" s="19"/>
      <c r="R38" s="24"/>
    </row>
    <row r="39" spans="2:18" s="8" customFormat="1" ht="19.7" customHeight="1">
      <c r="B39" s="72"/>
      <c r="C39" s="79" t="s">
        <v>94</v>
      </c>
      <c r="D39" s="79" t="s">
        <v>1026</v>
      </c>
      <c r="E39" s="28" t="s">
        <v>2751</v>
      </c>
      <c r="F39" s="16">
        <v>1</v>
      </c>
      <c r="G39" s="255">
        <v>18380</v>
      </c>
      <c r="H39" s="256">
        <f t="shared" si="1"/>
        <v>18380</v>
      </c>
      <c r="I39" s="156"/>
      <c r="J39" s="257" t="s">
        <v>2752</v>
      </c>
      <c r="K39" s="94"/>
      <c r="L39" s="94"/>
      <c r="M39" s="59"/>
      <c r="N39" s="72"/>
      <c r="O39" s="94"/>
      <c r="P39" s="59"/>
      <c r="Q39" s="19"/>
      <c r="R39" s="24"/>
    </row>
    <row r="40" spans="2:18" s="8" customFormat="1" ht="19.7" customHeight="1">
      <c r="B40" s="72"/>
      <c r="C40" s="932">
        <f>SUM(H21:H39)</f>
        <v>66462</v>
      </c>
      <c r="D40" s="933"/>
      <c r="E40" s="934"/>
      <c r="F40" s="936"/>
      <c r="G40" s="185"/>
      <c r="I40" s="110"/>
      <c r="J40" s="937"/>
      <c r="K40" s="94"/>
      <c r="L40" s="94"/>
      <c r="M40" s="59"/>
      <c r="N40" s="72"/>
      <c r="O40" s="94"/>
      <c r="P40" s="59"/>
      <c r="Q40" s="19"/>
      <c r="R40" s="24"/>
    </row>
    <row r="41" spans="2:18" s="8" customFormat="1" ht="19.7" customHeight="1">
      <c r="B41" s="72"/>
      <c r="C41" s="963"/>
      <c r="D41" s="964"/>
      <c r="E41" s="935"/>
      <c r="F41" s="936"/>
      <c r="G41" s="185"/>
      <c r="H41" s="107"/>
      <c r="I41" s="110"/>
      <c r="J41" s="937"/>
      <c r="K41" s="94"/>
      <c r="L41" s="94"/>
      <c r="M41" s="59"/>
      <c r="N41" s="72"/>
      <c r="O41" s="94"/>
      <c r="P41" s="59"/>
      <c r="Q41" s="19"/>
      <c r="R41" s="24"/>
    </row>
    <row r="42" spans="2:18" s="8" customFormat="1" ht="19.7" customHeight="1">
      <c r="B42" s="72"/>
      <c r="C42" s="930" t="s">
        <v>2753</v>
      </c>
      <c r="D42" s="931"/>
      <c r="E42" s="935"/>
      <c r="F42" s="936"/>
      <c r="G42" s="185"/>
      <c r="H42" s="107"/>
      <c r="I42" s="110"/>
      <c r="J42" s="937"/>
      <c r="K42" s="94"/>
      <c r="L42" s="94"/>
      <c r="M42" s="59"/>
      <c r="N42" s="72"/>
      <c r="O42" s="94"/>
      <c r="P42" s="59"/>
      <c r="Q42" s="19"/>
      <c r="R42" s="24"/>
    </row>
    <row r="43" spans="2:18" s="8" customFormat="1" ht="19.7" customHeight="1">
      <c r="B43" s="72"/>
      <c r="C43" s="25" t="s">
        <v>1893</v>
      </c>
      <c r="D43" s="25" t="s">
        <v>1893</v>
      </c>
      <c r="E43" s="26" t="s">
        <v>2754</v>
      </c>
      <c r="F43" s="124">
        <v>1</v>
      </c>
      <c r="G43" s="965">
        <v>18500</v>
      </c>
      <c r="H43" s="122">
        <f t="shared" ref="H43:H53" si="2">F43*G43</f>
        <v>18500</v>
      </c>
      <c r="I43" s="253"/>
      <c r="J43" s="120" t="s">
        <v>2755</v>
      </c>
      <c r="K43" s="94"/>
      <c r="L43" s="94"/>
      <c r="M43" s="59"/>
      <c r="N43" s="72"/>
      <c r="O43" s="94"/>
      <c r="P43" s="59"/>
      <c r="Q43" s="19"/>
      <c r="R43" s="24"/>
    </row>
    <row r="44" spans="2:18" s="8" customFormat="1" ht="19.7" customHeight="1">
      <c r="B44" s="72"/>
      <c r="C44" s="25" t="s">
        <v>1893</v>
      </c>
      <c r="D44" s="25" t="s">
        <v>1893</v>
      </c>
      <c r="E44" s="26" t="s">
        <v>2756</v>
      </c>
      <c r="F44" s="124">
        <v>1</v>
      </c>
      <c r="G44" s="965">
        <v>22500</v>
      </c>
      <c r="H44" s="122">
        <f t="shared" si="2"/>
        <v>22500</v>
      </c>
      <c r="I44" s="253"/>
      <c r="J44" s="120" t="s">
        <v>2757</v>
      </c>
      <c r="K44" s="94"/>
      <c r="L44" s="94"/>
      <c r="M44" s="59"/>
      <c r="N44" s="72"/>
      <c r="O44" s="94"/>
      <c r="P44" s="59"/>
      <c r="Q44" s="19"/>
      <c r="R44" s="24"/>
    </row>
    <row r="45" spans="2:18" s="8" customFormat="1" ht="19.7" customHeight="1">
      <c r="B45" s="72"/>
      <c r="C45" s="25" t="s">
        <v>1893</v>
      </c>
      <c r="D45" s="25" t="s">
        <v>1893</v>
      </c>
      <c r="E45" s="26" t="s">
        <v>2758</v>
      </c>
      <c r="F45" s="124">
        <v>1</v>
      </c>
      <c r="G45" s="965">
        <v>4500</v>
      </c>
      <c r="H45" s="122">
        <f t="shared" si="2"/>
        <v>4500</v>
      </c>
      <c r="I45" s="253"/>
      <c r="J45" s="120" t="s">
        <v>2759</v>
      </c>
      <c r="K45" s="94"/>
      <c r="L45" s="94"/>
      <c r="M45" s="59"/>
      <c r="N45" s="72"/>
      <c r="O45" s="94"/>
      <c r="P45" s="59"/>
      <c r="Q45" s="19"/>
      <c r="R45" s="24"/>
    </row>
    <row r="46" spans="2:18" s="8" customFormat="1" ht="19.7" customHeight="1">
      <c r="B46" s="72"/>
      <c r="C46" s="25" t="s">
        <v>1893</v>
      </c>
      <c r="D46" s="25" t="s">
        <v>1893</v>
      </c>
      <c r="E46" s="26" t="s">
        <v>2760</v>
      </c>
      <c r="F46" s="124">
        <v>6</v>
      </c>
      <c r="G46" s="965">
        <v>4500</v>
      </c>
      <c r="H46" s="122">
        <f t="shared" si="2"/>
        <v>27000</v>
      </c>
      <c r="I46" s="253"/>
      <c r="J46" s="120" t="s">
        <v>2761</v>
      </c>
      <c r="K46" s="94"/>
      <c r="L46" s="94"/>
      <c r="M46" s="59"/>
      <c r="N46" s="72"/>
      <c r="O46" s="94"/>
      <c r="P46" s="59"/>
      <c r="Q46" s="19"/>
      <c r="R46" s="24"/>
    </row>
    <row r="47" spans="2:18" s="8" customFormat="1" ht="19.7" customHeight="1">
      <c r="B47" s="72"/>
      <c r="C47" s="25" t="s">
        <v>1893</v>
      </c>
      <c r="D47" s="25" t="s">
        <v>1893</v>
      </c>
      <c r="E47" s="26" t="s">
        <v>2762</v>
      </c>
      <c r="F47" s="124">
        <v>6</v>
      </c>
      <c r="G47" s="965">
        <v>4500</v>
      </c>
      <c r="H47" s="122">
        <f t="shared" si="2"/>
        <v>27000</v>
      </c>
      <c r="I47" s="253"/>
      <c r="J47" s="120" t="s">
        <v>2763</v>
      </c>
      <c r="K47" s="94"/>
      <c r="L47" s="94"/>
      <c r="M47" s="59"/>
      <c r="N47" s="72"/>
      <c r="O47" s="94"/>
      <c r="P47" s="59"/>
      <c r="Q47" s="19"/>
      <c r="R47" s="24"/>
    </row>
    <row r="48" spans="2:18" s="8" customFormat="1" ht="19.7" customHeight="1">
      <c r="B48" s="72"/>
      <c r="C48" s="15" t="s">
        <v>58</v>
      </c>
      <c r="D48" s="15" t="s">
        <v>58</v>
      </c>
      <c r="E48" s="36" t="s">
        <v>1546</v>
      </c>
      <c r="F48" s="16">
        <v>9</v>
      </c>
      <c r="G48" s="22">
        <v>370</v>
      </c>
      <c r="H48" s="23">
        <f t="shared" si="2"/>
        <v>3330</v>
      </c>
      <c r="I48" s="22"/>
      <c r="J48" s="26" t="s">
        <v>2764</v>
      </c>
      <c r="K48" s="94"/>
      <c r="L48" s="94"/>
      <c r="M48" s="59"/>
      <c r="N48" s="72"/>
      <c r="O48" s="94"/>
      <c r="P48" s="59"/>
      <c r="Q48" s="19"/>
      <c r="R48" s="24"/>
    </row>
    <row r="49" spans="2:18" s="8" customFormat="1" ht="19.7" customHeight="1">
      <c r="B49" s="72"/>
      <c r="C49" s="15" t="s">
        <v>58</v>
      </c>
      <c r="D49" s="15" t="s">
        <v>58</v>
      </c>
      <c r="E49" s="36" t="s">
        <v>2765</v>
      </c>
      <c r="F49" s="16">
        <v>4</v>
      </c>
      <c r="G49" s="22">
        <v>510</v>
      </c>
      <c r="H49" s="23">
        <f t="shared" si="2"/>
        <v>2040</v>
      </c>
      <c r="I49" s="22"/>
      <c r="J49" s="26" t="s">
        <v>2766</v>
      </c>
      <c r="K49" s="94"/>
      <c r="L49" s="94"/>
      <c r="M49" s="59"/>
      <c r="N49" s="72"/>
      <c r="O49" s="94"/>
      <c r="P49" s="59"/>
      <c r="Q49" s="19"/>
      <c r="R49" s="24"/>
    </row>
    <row r="50" spans="2:18" s="8" customFormat="1" ht="19.7" customHeight="1">
      <c r="B50" s="72"/>
      <c r="C50" s="16" t="s">
        <v>58</v>
      </c>
      <c r="D50" s="16" t="s">
        <v>58</v>
      </c>
      <c r="E50" s="108" t="s">
        <v>1912</v>
      </c>
      <c r="F50" s="79">
        <v>30</v>
      </c>
      <c r="G50" s="20">
        <v>19</v>
      </c>
      <c r="H50" s="151">
        <f t="shared" si="2"/>
        <v>570</v>
      </c>
      <c r="I50" s="17"/>
      <c r="J50" s="108" t="s">
        <v>2146</v>
      </c>
      <c r="K50" s="94"/>
      <c r="L50" s="94"/>
      <c r="M50" s="59"/>
      <c r="N50" s="72"/>
      <c r="O50" s="94"/>
      <c r="P50" s="59"/>
      <c r="Q50" s="19"/>
      <c r="R50" s="24"/>
    </row>
    <row r="51" spans="2:18" s="8" customFormat="1" ht="19.7" customHeight="1">
      <c r="B51" s="72"/>
      <c r="C51" s="15" t="s">
        <v>58</v>
      </c>
      <c r="D51" s="15" t="s">
        <v>58</v>
      </c>
      <c r="E51" s="43" t="s">
        <v>2057</v>
      </c>
      <c r="F51" s="49">
        <v>14</v>
      </c>
      <c r="G51" s="23">
        <v>25</v>
      </c>
      <c r="H51" s="23">
        <f>F51*G51</f>
        <v>350</v>
      </c>
      <c r="I51" s="23"/>
      <c r="J51" s="36" t="s">
        <v>2058</v>
      </c>
      <c r="K51" s="94"/>
      <c r="L51" s="94"/>
      <c r="M51" s="59"/>
      <c r="N51" s="72"/>
      <c r="O51" s="94"/>
      <c r="P51" s="59"/>
      <c r="Q51" s="19"/>
      <c r="R51" s="24"/>
    </row>
    <row r="52" spans="2:18" s="8" customFormat="1" ht="19.7" customHeight="1">
      <c r="B52" s="72"/>
      <c r="C52" s="15" t="s">
        <v>58</v>
      </c>
      <c r="D52" s="15" t="s">
        <v>58</v>
      </c>
      <c r="E52" s="43" t="s">
        <v>2091</v>
      </c>
      <c r="F52" s="49">
        <v>17</v>
      </c>
      <c r="G52" s="23">
        <v>25</v>
      </c>
      <c r="H52" s="23">
        <f>F52*G52</f>
        <v>425</v>
      </c>
      <c r="I52" s="23"/>
      <c r="J52" s="36" t="s">
        <v>2149</v>
      </c>
      <c r="K52" s="94"/>
      <c r="L52" s="94"/>
      <c r="M52" s="59"/>
      <c r="N52" s="72"/>
      <c r="O52" s="94"/>
      <c r="P52" s="59"/>
      <c r="Q52" s="19"/>
      <c r="R52" s="24"/>
    </row>
    <row r="53" spans="2:18" s="8" customFormat="1" ht="19.7" customHeight="1">
      <c r="B53" s="72"/>
      <c r="C53" s="15" t="s">
        <v>58</v>
      </c>
      <c r="D53" s="15" t="s">
        <v>58</v>
      </c>
      <c r="E53" s="499" t="s">
        <v>2767</v>
      </c>
      <c r="F53" s="16">
        <v>30</v>
      </c>
      <c r="G53" s="22">
        <v>25</v>
      </c>
      <c r="H53" s="23">
        <f t="shared" si="2"/>
        <v>750</v>
      </c>
      <c r="I53" s="22"/>
      <c r="J53" s="26" t="s">
        <v>2768</v>
      </c>
      <c r="K53" s="94"/>
      <c r="L53" s="94"/>
      <c r="M53" s="59"/>
      <c r="N53" s="72"/>
      <c r="O53" s="94"/>
      <c r="P53" s="59"/>
      <c r="Q53" s="19"/>
      <c r="R53" s="24"/>
    </row>
    <row r="54" spans="2:18" s="8" customFormat="1" ht="19.7" customHeight="1">
      <c r="B54" s="72"/>
      <c r="C54" s="967">
        <f>SUM(H43:H52)</f>
        <v>106215</v>
      </c>
      <c r="D54" s="968"/>
      <c r="E54" s="969"/>
      <c r="F54" s="124"/>
      <c r="G54" s="253"/>
      <c r="I54" s="253"/>
      <c r="J54" s="120"/>
      <c r="K54" s="94"/>
      <c r="L54" s="94"/>
      <c r="M54" s="59"/>
      <c r="N54" s="72"/>
      <c r="O54" s="94"/>
      <c r="P54" s="59"/>
      <c r="Q54" s="19"/>
      <c r="R54" s="24"/>
    </row>
    <row r="55" spans="2:18" s="8" customFormat="1" ht="19.7" customHeight="1">
      <c r="B55" s="72"/>
      <c r="C55" s="25"/>
      <c r="D55" s="25"/>
      <c r="E55" s="364"/>
      <c r="F55" s="124"/>
      <c r="G55" s="253"/>
      <c r="H55" s="122"/>
      <c r="I55" s="253"/>
      <c r="J55" s="120"/>
      <c r="K55" s="94"/>
      <c r="L55" s="94"/>
      <c r="M55" s="59"/>
      <c r="N55" s="72"/>
      <c r="O55" s="94"/>
      <c r="P55" s="59"/>
      <c r="Q55" s="19"/>
      <c r="R55" s="24"/>
    </row>
    <row r="56" spans="2:18" s="8" customFormat="1" ht="19.7" customHeight="1">
      <c r="B56" s="72"/>
      <c r="C56" s="930" t="s">
        <v>2769</v>
      </c>
      <c r="D56" s="931"/>
      <c r="E56" s="935"/>
      <c r="F56" s="936"/>
      <c r="G56" s="185"/>
      <c r="H56" s="107"/>
      <c r="I56" s="110"/>
      <c r="J56" s="937"/>
      <c r="K56" s="94"/>
      <c r="L56" s="94"/>
      <c r="M56" s="59"/>
      <c r="N56" s="72"/>
      <c r="O56" s="94"/>
      <c r="P56" s="59"/>
      <c r="Q56" s="19"/>
      <c r="R56" s="24"/>
    </row>
    <row r="57" spans="2:18" s="8" customFormat="1" ht="19.7" customHeight="1">
      <c r="B57" s="72"/>
      <c r="C57" s="42"/>
      <c r="D57" s="42"/>
      <c r="E57" s="935"/>
      <c r="F57" s="936"/>
      <c r="G57" s="185"/>
      <c r="H57" s="107"/>
      <c r="I57" s="110"/>
      <c r="J57" s="937"/>
      <c r="K57" s="94"/>
      <c r="L57" s="94"/>
      <c r="M57" s="59"/>
      <c r="N57" s="72"/>
      <c r="O57" s="94"/>
      <c r="P57" s="59"/>
      <c r="Q57" s="19"/>
      <c r="R57" s="24"/>
    </row>
    <row r="58" spans="2:18" s="8" customFormat="1" ht="19.7" customHeight="1">
      <c r="B58" s="72"/>
      <c r="C58" s="25" t="s">
        <v>1893</v>
      </c>
      <c r="D58" s="25" t="s">
        <v>1893</v>
      </c>
      <c r="E58" s="26" t="s">
        <v>2770</v>
      </c>
      <c r="F58" s="124">
        <v>1</v>
      </c>
      <c r="G58" s="965">
        <v>18500</v>
      </c>
      <c r="H58" s="122">
        <f t="shared" ref="H58:H70" si="3">F58*G58</f>
        <v>18500</v>
      </c>
      <c r="I58" s="253"/>
      <c r="J58" s="120" t="s">
        <v>2771</v>
      </c>
      <c r="K58" s="94"/>
      <c r="L58" s="94"/>
      <c r="M58" s="59"/>
      <c r="N58" s="72"/>
      <c r="O58" s="94"/>
      <c r="P58" s="59"/>
      <c r="Q58" s="19"/>
      <c r="R58" s="24"/>
    </row>
    <row r="59" spans="2:18" s="8" customFormat="1" ht="19.7" customHeight="1">
      <c r="B59" s="72"/>
      <c r="C59" s="25" t="s">
        <v>1893</v>
      </c>
      <c r="D59" s="25" t="s">
        <v>1893</v>
      </c>
      <c r="E59" s="26" t="s">
        <v>2772</v>
      </c>
      <c r="F59" s="124">
        <v>1</v>
      </c>
      <c r="G59" s="965">
        <v>6500</v>
      </c>
      <c r="H59" s="122">
        <f t="shared" si="3"/>
        <v>6500</v>
      </c>
      <c r="I59" s="253"/>
      <c r="J59" s="120" t="s">
        <v>2773</v>
      </c>
      <c r="K59" s="94"/>
      <c r="L59" s="94"/>
      <c r="M59" s="59"/>
      <c r="N59" s="72"/>
      <c r="O59" s="94"/>
      <c r="P59" s="59"/>
      <c r="Q59" s="19"/>
      <c r="R59" s="24"/>
    </row>
    <row r="60" spans="2:18" s="8" customFormat="1" ht="19.7" customHeight="1">
      <c r="B60" s="72"/>
      <c r="C60" s="25" t="s">
        <v>1893</v>
      </c>
      <c r="D60" s="25" t="s">
        <v>1893</v>
      </c>
      <c r="E60" s="26" t="s">
        <v>2774</v>
      </c>
      <c r="F60" s="124">
        <v>1</v>
      </c>
      <c r="G60" s="965">
        <v>6500</v>
      </c>
      <c r="H60" s="122">
        <f>F60*G60</f>
        <v>6500</v>
      </c>
      <c r="I60" s="253"/>
      <c r="J60" s="120" t="s">
        <v>2775</v>
      </c>
      <c r="K60" s="94"/>
      <c r="L60" s="94"/>
      <c r="M60" s="59"/>
      <c r="N60" s="72"/>
      <c r="O60" s="94"/>
      <c r="P60" s="59"/>
      <c r="Q60" s="19"/>
      <c r="R60" s="24"/>
    </row>
    <row r="61" spans="2:18" s="8" customFormat="1" ht="19.7" customHeight="1">
      <c r="B61" s="72"/>
      <c r="C61" s="25" t="s">
        <v>1893</v>
      </c>
      <c r="D61" s="25" t="s">
        <v>1893</v>
      </c>
      <c r="E61" s="26" t="s">
        <v>2776</v>
      </c>
      <c r="F61" s="124">
        <v>1</v>
      </c>
      <c r="G61" s="965">
        <v>5200</v>
      </c>
      <c r="H61" s="122">
        <f t="shared" si="3"/>
        <v>5200</v>
      </c>
      <c r="I61" s="253"/>
      <c r="J61" s="120" t="s">
        <v>2777</v>
      </c>
      <c r="K61" s="94"/>
      <c r="L61" s="94"/>
      <c r="M61" s="59"/>
      <c r="N61" s="72"/>
      <c r="O61" s="94"/>
      <c r="P61" s="59"/>
      <c r="Q61" s="19"/>
      <c r="R61" s="24"/>
    </row>
    <row r="62" spans="2:18" s="8" customFormat="1" ht="19.7" customHeight="1">
      <c r="B62" s="72"/>
      <c r="C62" s="16" t="s">
        <v>58</v>
      </c>
      <c r="D62" s="16" t="s">
        <v>58</v>
      </c>
      <c r="E62" s="108" t="s">
        <v>2778</v>
      </c>
      <c r="F62" s="79">
        <v>4</v>
      </c>
      <c r="G62" s="20">
        <v>144</v>
      </c>
      <c r="H62" s="151">
        <f>F62*G62</f>
        <v>576</v>
      </c>
      <c r="I62" s="17"/>
      <c r="J62" s="108" t="s">
        <v>2779</v>
      </c>
      <c r="K62" s="94"/>
      <c r="L62" s="94"/>
      <c r="M62" s="59"/>
      <c r="N62" s="72"/>
      <c r="O62" s="94"/>
      <c r="P62" s="59"/>
      <c r="Q62" s="19"/>
      <c r="R62" s="24"/>
    </row>
    <row r="63" spans="2:18" s="8" customFormat="1" ht="19.7" customHeight="1">
      <c r="B63" s="72"/>
      <c r="C63" s="16" t="s">
        <v>58</v>
      </c>
      <c r="D63" s="16" t="s">
        <v>58</v>
      </c>
      <c r="E63" s="108" t="s">
        <v>1912</v>
      </c>
      <c r="F63" s="79">
        <v>30</v>
      </c>
      <c r="G63" s="20">
        <v>19</v>
      </c>
      <c r="H63" s="151">
        <f t="shared" si="3"/>
        <v>570</v>
      </c>
      <c r="I63" s="17"/>
      <c r="J63" s="108" t="s">
        <v>2146</v>
      </c>
      <c r="K63" s="94"/>
      <c r="L63" s="94"/>
      <c r="M63" s="59"/>
      <c r="N63" s="72"/>
      <c r="O63" s="94"/>
      <c r="P63" s="59"/>
      <c r="Q63" s="19"/>
      <c r="R63" s="24"/>
    </row>
    <row r="64" spans="2:18" s="8" customFormat="1" ht="19.7" customHeight="1">
      <c r="B64" s="72"/>
      <c r="C64" s="16" t="s">
        <v>58</v>
      </c>
      <c r="D64" s="16" t="s">
        <v>58</v>
      </c>
      <c r="E64" s="108" t="s">
        <v>2780</v>
      </c>
      <c r="F64" s="79">
        <v>2</v>
      </c>
      <c r="G64" s="20">
        <v>276</v>
      </c>
      <c r="H64" s="151">
        <f t="shared" si="3"/>
        <v>552</v>
      </c>
      <c r="I64" s="17"/>
      <c r="J64" s="108" t="s">
        <v>2781</v>
      </c>
      <c r="K64" s="94"/>
      <c r="L64" s="94"/>
      <c r="M64" s="59"/>
      <c r="N64" s="72"/>
      <c r="O64" s="94"/>
      <c r="P64" s="59"/>
      <c r="Q64" s="19"/>
      <c r="R64" s="24"/>
    </row>
    <row r="65" spans="2:18" s="8" customFormat="1" ht="19.7" customHeight="1">
      <c r="B65" s="72"/>
      <c r="C65" s="15" t="s">
        <v>58</v>
      </c>
      <c r="D65" s="15" t="s">
        <v>58</v>
      </c>
      <c r="E65" s="43" t="s">
        <v>1914</v>
      </c>
      <c r="F65" s="49">
        <v>2</v>
      </c>
      <c r="G65" s="23">
        <v>75</v>
      </c>
      <c r="H65" s="23">
        <f t="shared" si="3"/>
        <v>150</v>
      </c>
      <c r="I65" s="23"/>
      <c r="J65" s="36" t="s">
        <v>1915</v>
      </c>
      <c r="K65" s="94"/>
      <c r="L65" s="94"/>
      <c r="M65" s="59"/>
      <c r="N65" s="72"/>
      <c r="O65" s="94"/>
      <c r="P65" s="59"/>
      <c r="Q65" s="19"/>
      <c r="R65" s="24"/>
    </row>
    <row r="66" spans="2:18" s="8" customFormat="1" ht="19.7" customHeight="1">
      <c r="B66" s="72"/>
      <c r="C66" s="15" t="s">
        <v>58</v>
      </c>
      <c r="D66" s="15" t="s">
        <v>58</v>
      </c>
      <c r="E66" s="43" t="s">
        <v>2057</v>
      </c>
      <c r="F66" s="49">
        <v>4</v>
      </c>
      <c r="G66" s="23">
        <v>25</v>
      </c>
      <c r="H66" s="23">
        <f t="shared" si="3"/>
        <v>100</v>
      </c>
      <c r="I66" s="23"/>
      <c r="J66" s="36" t="s">
        <v>2058</v>
      </c>
      <c r="K66" s="94"/>
      <c r="L66" s="94"/>
      <c r="M66" s="59"/>
      <c r="N66" s="72"/>
      <c r="O66" s="94"/>
      <c r="P66" s="59"/>
      <c r="Q66" s="19"/>
      <c r="R66" s="24"/>
    </row>
    <row r="67" spans="2:18" s="8" customFormat="1" ht="19.7" customHeight="1">
      <c r="B67" s="72"/>
      <c r="C67" s="15" t="s">
        <v>58</v>
      </c>
      <c r="D67" s="15" t="s">
        <v>58</v>
      </c>
      <c r="E67" s="43" t="s">
        <v>2091</v>
      </c>
      <c r="F67" s="49">
        <v>10</v>
      </c>
      <c r="G67" s="23">
        <v>25</v>
      </c>
      <c r="H67" s="23">
        <f t="shared" si="3"/>
        <v>250</v>
      </c>
      <c r="I67" s="23"/>
      <c r="J67" s="36" t="s">
        <v>2149</v>
      </c>
      <c r="K67" s="94"/>
      <c r="L67" s="94"/>
      <c r="M67" s="59"/>
      <c r="N67" s="72"/>
      <c r="O67" s="94"/>
      <c r="P67" s="59"/>
      <c r="Q67" s="19"/>
      <c r="R67" s="24"/>
    </row>
    <row r="68" spans="2:18" s="8" customFormat="1" ht="19.7" customHeight="1">
      <c r="B68" s="72"/>
      <c r="C68" s="15" t="s">
        <v>58</v>
      </c>
      <c r="D68" s="15" t="s">
        <v>58</v>
      </c>
      <c r="E68" s="43" t="s">
        <v>1808</v>
      </c>
      <c r="F68" s="49">
        <v>4</v>
      </c>
      <c r="G68" s="23">
        <v>75</v>
      </c>
      <c r="H68" s="23">
        <f t="shared" si="3"/>
        <v>300</v>
      </c>
      <c r="I68" s="23"/>
      <c r="J68" s="36" t="s">
        <v>1923</v>
      </c>
      <c r="K68" s="94"/>
      <c r="L68" s="94"/>
      <c r="M68" s="59"/>
      <c r="N68" s="72"/>
      <c r="O68" s="94"/>
      <c r="P68" s="59"/>
      <c r="Q68" s="19"/>
      <c r="R68" s="24"/>
    </row>
    <row r="69" spans="2:18" s="8" customFormat="1" ht="19.7" customHeight="1">
      <c r="B69" s="72"/>
      <c r="C69" s="15" t="s">
        <v>58</v>
      </c>
      <c r="D69" s="15" t="s">
        <v>58</v>
      </c>
      <c r="E69" s="43" t="s">
        <v>1921</v>
      </c>
      <c r="F69" s="49">
        <v>6</v>
      </c>
      <c r="G69" s="23">
        <v>20</v>
      </c>
      <c r="H69" s="23">
        <f t="shared" si="3"/>
        <v>120</v>
      </c>
      <c r="I69" s="23"/>
      <c r="J69" s="36" t="s">
        <v>1922</v>
      </c>
      <c r="K69" s="94"/>
      <c r="L69" s="94"/>
      <c r="M69" s="59"/>
      <c r="N69" s="72"/>
      <c r="O69" s="94"/>
      <c r="P69" s="59"/>
      <c r="Q69" s="19"/>
      <c r="R69" s="24"/>
    </row>
    <row r="70" spans="2:18" s="8" customFormat="1" ht="19.7" customHeight="1">
      <c r="B70" s="72"/>
      <c r="C70" s="15" t="s">
        <v>58</v>
      </c>
      <c r="D70" s="15" t="s">
        <v>58</v>
      </c>
      <c r="E70" s="36" t="s">
        <v>2782</v>
      </c>
      <c r="F70" s="16">
        <v>4</v>
      </c>
      <c r="G70" s="22">
        <v>510</v>
      </c>
      <c r="H70" s="23">
        <f t="shared" si="3"/>
        <v>2040</v>
      </c>
      <c r="I70" s="22"/>
      <c r="J70" s="26" t="s">
        <v>2764</v>
      </c>
      <c r="K70" s="94"/>
      <c r="L70" s="94"/>
      <c r="M70" s="59"/>
      <c r="N70" s="72"/>
      <c r="O70" s="94"/>
      <c r="P70" s="59"/>
      <c r="Q70" s="19"/>
      <c r="R70" s="24"/>
    </row>
    <row r="71" spans="2:18" s="8" customFormat="1" ht="19.7" customHeight="1">
      <c r="B71" s="72"/>
      <c r="C71" s="932">
        <f>SUM(H58:H70)</f>
        <v>41358</v>
      </c>
      <c r="D71" s="933"/>
      <c r="E71" s="934"/>
      <c r="F71" s="936"/>
      <c r="G71" s="185"/>
      <c r="I71" s="110"/>
      <c r="J71" s="937"/>
      <c r="K71" s="94"/>
      <c r="L71" s="94"/>
      <c r="M71" s="59"/>
      <c r="N71" s="72"/>
      <c r="O71" s="94"/>
      <c r="P71" s="59"/>
      <c r="Q71" s="19"/>
      <c r="R71" s="24"/>
    </row>
    <row r="72" spans="2:18" s="8" customFormat="1" ht="19.7" customHeight="1">
      <c r="B72" s="72"/>
      <c r="C72" s="42"/>
      <c r="D72" s="42"/>
      <c r="E72" s="935"/>
      <c r="F72" s="936"/>
      <c r="G72" s="185"/>
      <c r="H72" s="107"/>
      <c r="I72" s="110"/>
      <c r="J72" s="937"/>
      <c r="K72" s="94"/>
      <c r="L72" s="94"/>
      <c r="M72" s="59"/>
      <c r="N72" s="72"/>
      <c r="O72" s="94"/>
      <c r="P72" s="59"/>
      <c r="Q72" s="19"/>
      <c r="R72" s="24"/>
    </row>
    <row r="73" spans="2:18" s="8" customFormat="1" ht="19.7" customHeight="1">
      <c r="B73" s="72"/>
      <c r="C73" s="930" t="s">
        <v>2783</v>
      </c>
      <c r="D73" s="931"/>
      <c r="E73" s="935"/>
      <c r="F73" s="936"/>
      <c r="G73" s="185"/>
      <c r="H73" s="107"/>
      <c r="I73" s="110"/>
      <c r="J73" s="937"/>
      <c r="K73" s="94"/>
      <c r="L73" s="94"/>
      <c r="M73" s="59"/>
      <c r="N73" s="72"/>
      <c r="O73" s="94"/>
      <c r="P73" s="59"/>
      <c r="Q73" s="19"/>
      <c r="R73" s="24"/>
    </row>
    <row r="74" spans="2:18" s="8" customFormat="1" ht="19.7" customHeight="1">
      <c r="B74" s="72"/>
      <c r="C74" s="25" t="s">
        <v>1893</v>
      </c>
      <c r="D74" s="25" t="s">
        <v>1893</v>
      </c>
      <c r="E74" s="108" t="s">
        <v>2784</v>
      </c>
      <c r="F74" s="109">
        <v>1</v>
      </c>
      <c r="G74" s="706">
        <v>7500</v>
      </c>
      <c r="H74" s="107">
        <f t="shared" ref="H74:H84" si="4">F74*G74</f>
        <v>7500</v>
      </c>
      <c r="I74" s="110"/>
      <c r="J74" s="108" t="s">
        <v>2785</v>
      </c>
      <c r="K74" s="94"/>
      <c r="L74" s="94"/>
      <c r="M74" s="59"/>
      <c r="N74" s="72"/>
      <c r="O74" s="94"/>
      <c r="P74" s="59"/>
      <c r="Q74" s="19"/>
      <c r="R74" s="24"/>
    </row>
    <row r="75" spans="2:18" s="8" customFormat="1" ht="19.7" customHeight="1">
      <c r="B75" s="72"/>
      <c r="C75" s="25" t="s">
        <v>1893</v>
      </c>
      <c r="D75" s="25" t="s">
        <v>1893</v>
      </c>
      <c r="E75" s="108" t="s">
        <v>2786</v>
      </c>
      <c r="F75" s="109">
        <v>1</v>
      </c>
      <c r="G75" s="706">
        <v>6500</v>
      </c>
      <c r="H75" s="107">
        <f t="shared" si="4"/>
        <v>6500</v>
      </c>
      <c r="I75" s="110"/>
      <c r="J75" s="108" t="s">
        <v>2787</v>
      </c>
      <c r="K75" s="94"/>
      <c r="L75" s="94"/>
      <c r="M75" s="59"/>
      <c r="N75" s="72"/>
      <c r="O75" s="94"/>
      <c r="P75" s="59"/>
      <c r="Q75" s="19"/>
      <c r="R75" s="24"/>
    </row>
    <row r="76" spans="2:18" s="8" customFormat="1" ht="19.7" customHeight="1">
      <c r="B76" s="72"/>
      <c r="C76" s="25" t="s">
        <v>1893</v>
      </c>
      <c r="D76" s="25" t="s">
        <v>1893</v>
      </c>
      <c r="E76" s="108" t="s">
        <v>2788</v>
      </c>
      <c r="F76" s="109">
        <v>1</v>
      </c>
      <c r="G76" s="706">
        <v>3200</v>
      </c>
      <c r="H76" s="107">
        <f t="shared" si="4"/>
        <v>3200</v>
      </c>
      <c r="I76" s="110"/>
      <c r="J76" s="108" t="s">
        <v>2789</v>
      </c>
      <c r="K76" s="94"/>
      <c r="L76" s="94"/>
      <c r="M76" s="59"/>
      <c r="N76" s="72"/>
      <c r="O76" s="94"/>
      <c r="P76" s="59"/>
      <c r="Q76" s="19"/>
      <c r="R76" s="24"/>
    </row>
    <row r="77" spans="2:18" s="8" customFormat="1" ht="19.7" customHeight="1">
      <c r="B77" s="72"/>
      <c r="C77" s="25" t="s">
        <v>1893</v>
      </c>
      <c r="D77" s="25" t="s">
        <v>1893</v>
      </c>
      <c r="E77" s="108" t="s">
        <v>2790</v>
      </c>
      <c r="F77" s="109">
        <v>1</v>
      </c>
      <c r="G77" s="706">
        <v>8500</v>
      </c>
      <c r="H77" s="107">
        <f t="shared" si="4"/>
        <v>8500</v>
      </c>
      <c r="I77" s="110"/>
      <c r="J77" s="76" t="s">
        <v>2791</v>
      </c>
      <c r="K77" s="94"/>
      <c r="L77" s="94"/>
      <c r="M77" s="59"/>
      <c r="N77" s="72"/>
      <c r="O77" s="94"/>
      <c r="P77" s="59"/>
      <c r="Q77" s="19"/>
      <c r="R77" s="24"/>
    </row>
    <row r="78" spans="2:18" s="8" customFormat="1" ht="19.7" customHeight="1">
      <c r="B78" s="72"/>
      <c r="C78" s="15" t="s">
        <v>58</v>
      </c>
      <c r="D78" s="15" t="s">
        <v>58</v>
      </c>
      <c r="E78" s="26" t="s">
        <v>2792</v>
      </c>
      <c r="F78" s="109">
        <v>10</v>
      </c>
      <c r="G78" s="20">
        <v>170</v>
      </c>
      <c r="H78" s="107">
        <f t="shared" si="4"/>
        <v>1700</v>
      </c>
      <c r="I78" s="110"/>
      <c r="J78" s="26" t="s">
        <v>2793</v>
      </c>
      <c r="K78" s="94"/>
      <c r="L78" s="94"/>
      <c r="M78" s="59"/>
      <c r="N78" s="72"/>
      <c r="O78" s="94"/>
      <c r="P78" s="59"/>
      <c r="Q78" s="19"/>
      <c r="R78" s="24"/>
    </row>
    <row r="79" spans="2:18" s="8" customFormat="1" ht="19.7" customHeight="1">
      <c r="B79" s="72"/>
      <c r="C79" s="15" t="s">
        <v>58</v>
      </c>
      <c r="D79" s="15" t="s">
        <v>58</v>
      </c>
      <c r="E79" s="26" t="s">
        <v>2794</v>
      </c>
      <c r="F79" s="971">
        <v>1</v>
      </c>
      <c r="G79" s="20">
        <v>180</v>
      </c>
      <c r="H79" s="107">
        <f t="shared" si="4"/>
        <v>180</v>
      </c>
      <c r="I79" s="110"/>
      <c r="J79" s="26" t="s">
        <v>84</v>
      </c>
      <c r="K79" s="94"/>
      <c r="L79" s="94"/>
      <c r="M79" s="59"/>
      <c r="N79" s="72"/>
      <c r="O79" s="94"/>
      <c r="P79" s="59"/>
      <c r="Q79" s="19"/>
      <c r="R79" s="24"/>
    </row>
    <row r="80" spans="2:18" s="8" customFormat="1" ht="19.7" customHeight="1">
      <c r="B80" s="72"/>
      <c r="C80" s="15" t="s">
        <v>58</v>
      </c>
      <c r="D80" s="15" t="s">
        <v>58</v>
      </c>
      <c r="E80" s="26" t="s">
        <v>2795</v>
      </c>
      <c r="F80" s="109">
        <v>1</v>
      </c>
      <c r="G80" s="20">
        <v>920</v>
      </c>
      <c r="H80" s="107">
        <f t="shared" si="4"/>
        <v>920</v>
      </c>
      <c r="I80" s="110"/>
      <c r="J80" s="26" t="s">
        <v>2796</v>
      </c>
      <c r="K80" s="94"/>
      <c r="L80" s="94"/>
      <c r="M80" s="59"/>
      <c r="N80" s="72"/>
      <c r="O80" s="94"/>
      <c r="P80" s="59"/>
      <c r="Q80" s="19"/>
      <c r="R80" s="24"/>
    </row>
    <row r="81" spans="2:18" s="8" customFormat="1" ht="19.7" customHeight="1">
      <c r="B81" s="72"/>
      <c r="C81" s="42" t="s">
        <v>58</v>
      </c>
      <c r="D81" s="42" t="s">
        <v>58</v>
      </c>
      <c r="E81" s="43" t="s">
        <v>68</v>
      </c>
      <c r="F81" s="972">
        <v>2</v>
      </c>
      <c r="G81" s="45">
        <v>180</v>
      </c>
      <c r="H81" s="45">
        <f t="shared" si="4"/>
        <v>360</v>
      </c>
      <c r="I81" s="46"/>
      <c r="J81" s="47" t="s">
        <v>69</v>
      </c>
      <c r="K81" s="94"/>
      <c r="L81" s="94"/>
      <c r="M81" s="59"/>
      <c r="N81" s="72"/>
      <c r="O81" s="94"/>
      <c r="P81" s="59"/>
      <c r="Q81" s="19"/>
      <c r="R81" s="24"/>
    </row>
    <row r="82" spans="2:18" s="8" customFormat="1" ht="19.7" customHeight="1">
      <c r="B82" s="72"/>
      <c r="C82" s="42" t="s">
        <v>58</v>
      </c>
      <c r="D82" s="42" t="s">
        <v>58</v>
      </c>
      <c r="E82" s="43" t="s">
        <v>126</v>
      </c>
      <c r="F82" s="938">
        <v>4</v>
      </c>
      <c r="G82" s="45">
        <v>780</v>
      </c>
      <c r="H82" s="45">
        <f t="shared" si="4"/>
        <v>3120</v>
      </c>
      <c r="I82" s="46"/>
      <c r="J82" s="47" t="s">
        <v>72</v>
      </c>
      <c r="K82" s="94"/>
      <c r="L82" s="94"/>
      <c r="M82" s="59"/>
      <c r="N82" s="72"/>
      <c r="O82" s="94"/>
      <c r="P82" s="59"/>
      <c r="Q82" s="19"/>
      <c r="R82" s="24"/>
    </row>
    <row r="83" spans="2:18" s="8" customFormat="1" ht="19.7" customHeight="1">
      <c r="B83" s="72"/>
      <c r="C83" s="42" t="s">
        <v>58</v>
      </c>
      <c r="D83" s="42" t="s">
        <v>58</v>
      </c>
      <c r="E83" s="43" t="s">
        <v>127</v>
      </c>
      <c r="F83" s="938">
        <v>2</v>
      </c>
      <c r="G83" s="45">
        <v>570</v>
      </c>
      <c r="H83" s="45">
        <f t="shared" si="4"/>
        <v>1140</v>
      </c>
      <c r="I83" s="46"/>
      <c r="J83" s="47" t="s">
        <v>128</v>
      </c>
      <c r="K83" s="94"/>
      <c r="L83" s="94"/>
      <c r="M83" s="59"/>
      <c r="N83" s="72"/>
      <c r="O83" s="94"/>
      <c r="P83" s="59"/>
      <c r="Q83" s="19"/>
      <c r="R83" s="24"/>
    </row>
    <row r="84" spans="2:18" s="8" customFormat="1" ht="19.7" customHeight="1">
      <c r="B84" s="72"/>
      <c r="C84" s="42" t="s">
        <v>58</v>
      </c>
      <c r="D84" s="42" t="s">
        <v>58</v>
      </c>
      <c r="E84" s="43" t="s">
        <v>129</v>
      </c>
      <c r="F84" s="938">
        <v>2</v>
      </c>
      <c r="G84" s="45">
        <v>940</v>
      </c>
      <c r="H84" s="45">
        <f t="shared" si="4"/>
        <v>1880</v>
      </c>
      <c r="I84" s="46"/>
      <c r="J84" s="47" t="s">
        <v>128</v>
      </c>
      <c r="K84" s="94"/>
      <c r="L84" s="94"/>
      <c r="M84" s="59"/>
      <c r="N84" s="72"/>
      <c r="O84" s="94"/>
      <c r="P84" s="59"/>
      <c r="Q84" s="19"/>
      <c r="R84" s="24"/>
    </row>
    <row r="85" spans="2:18" s="8" customFormat="1" ht="19.7" customHeight="1">
      <c r="B85" s="72"/>
      <c r="C85" s="42" t="s">
        <v>58</v>
      </c>
      <c r="D85" s="42" t="s">
        <v>58</v>
      </c>
      <c r="E85" s="20" t="s">
        <v>2797</v>
      </c>
      <c r="F85" s="94">
        <v>1</v>
      </c>
      <c r="G85" s="185">
        <v>422</v>
      </c>
      <c r="H85" s="107">
        <f>F85*G85</f>
        <v>422</v>
      </c>
      <c r="I85" s="110"/>
      <c r="J85" s="26" t="s">
        <v>80</v>
      </c>
      <c r="K85" s="94"/>
      <c r="L85" s="94"/>
      <c r="M85" s="59"/>
      <c r="N85" s="72"/>
      <c r="O85" s="94"/>
      <c r="P85" s="59"/>
      <c r="Q85" s="19"/>
      <c r="R85" s="24"/>
    </row>
    <row r="86" spans="2:18" s="8" customFormat="1" ht="19.7" customHeight="1">
      <c r="B86" s="72"/>
      <c r="C86" s="109" t="s">
        <v>363</v>
      </c>
      <c r="D86" s="15" t="s">
        <v>23</v>
      </c>
      <c r="E86" s="108" t="s">
        <v>2798</v>
      </c>
      <c r="F86" s="109">
        <v>1</v>
      </c>
      <c r="G86" s="20">
        <v>840</v>
      </c>
      <c r="H86" s="107">
        <f>F86*G86</f>
        <v>840</v>
      </c>
      <c r="I86" s="110"/>
      <c r="J86" s="108" t="s">
        <v>2402</v>
      </c>
      <c r="K86" s="94"/>
      <c r="L86" s="94"/>
      <c r="M86" s="59"/>
      <c r="N86" s="72"/>
      <c r="O86" s="94"/>
      <c r="P86" s="59"/>
      <c r="Q86" s="19"/>
      <c r="R86" s="24"/>
    </row>
    <row r="87" spans="2:18" s="8" customFormat="1" ht="19.7" customHeight="1">
      <c r="B87" s="72"/>
      <c r="C87" s="109" t="s">
        <v>183</v>
      </c>
      <c r="D87" s="15" t="s">
        <v>23</v>
      </c>
      <c r="E87" s="20" t="s">
        <v>2804</v>
      </c>
      <c r="F87" s="109">
        <v>2</v>
      </c>
      <c r="G87" s="20">
        <v>220</v>
      </c>
      <c r="H87" s="107">
        <f>F87*G87</f>
        <v>440</v>
      </c>
      <c r="I87" s="110"/>
      <c r="J87" s="76" t="s">
        <v>2800</v>
      </c>
      <c r="K87" s="94"/>
      <c r="L87" s="94"/>
      <c r="M87" s="59"/>
      <c r="N87" s="72"/>
      <c r="O87" s="94"/>
      <c r="P87" s="59"/>
      <c r="Q87" s="19"/>
      <c r="R87" s="24"/>
    </row>
    <row r="88" spans="2:18" s="8" customFormat="1" ht="19.7" customHeight="1">
      <c r="B88" s="72"/>
      <c r="C88" s="42"/>
      <c r="D88" s="42"/>
      <c r="E88" s="20"/>
      <c r="F88" s="94"/>
      <c r="G88" s="185"/>
      <c r="H88" s="107"/>
      <c r="I88" s="110"/>
      <c r="J88" s="26"/>
      <c r="K88" s="94"/>
      <c r="L88" s="94"/>
      <c r="M88" s="59"/>
      <c r="N88" s="72"/>
      <c r="O88" s="94"/>
      <c r="P88" s="59"/>
      <c r="Q88" s="19"/>
      <c r="R88" s="24"/>
    </row>
    <row r="89" spans="2:18" s="8" customFormat="1" ht="19.7" customHeight="1">
      <c r="B89" s="72"/>
      <c r="C89" s="109"/>
      <c r="D89" s="42"/>
      <c r="E89" s="108"/>
      <c r="F89" s="109"/>
      <c r="G89" s="20"/>
      <c r="H89" s="107"/>
      <c r="I89" s="110"/>
      <c r="J89" s="108"/>
      <c r="K89" s="94"/>
      <c r="L89" s="94"/>
      <c r="M89" s="59"/>
      <c r="N89" s="72"/>
      <c r="O89" s="94"/>
      <c r="P89" s="59"/>
      <c r="Q89" s="19"/>
    </row>
    <row r="90" spans="2:18" s="8" customFormat="1" ht="19.7" customHeight="1">
      <c r="B90" s="72"/>
      <c r="C90" s="932">
        <f>SUM(H74:H89)</f>
        <v>36702</v>
      </c>
      <c r="D90" s="933"/>
      <c r="E90" s="934"/>
      <c r="F90" s="94"/>
      <c r="G90" s="107"/>
      <c r="I90" s="110"/>
      <c r="J90" s="94"/>
      <c r="K90" s="94"/>
      <c r="L90" s="94"/>
      <c r="M90" s="59"/>
      <c r="N90" s="72"/>
      <c r="O90" s="94"/>
      <c r="P90" s="59"/>
      <c r="Q90" s="19"/>
    </row>
    <row r="91" spans="2:18" s="8" customFormat="1" ht="19.7" customHeight="1">
      <c r="B91" s="973"/>
      <c r="C91" s="72"/>
      <c r="D91" s="72"/>
      <c r="E91" s="935"/>
      <c r="F91" s="940"/>
      <c r="G91" s="941"/>
      <c r="H91" s="942"/>
      <c r="I91" s="943"/>
      <c r="J91" s="935"/>
      <c r="K91" s="940"/>
      <c r="L91" s="183"/>
      <c r="M91" s="59"/>
      <c r="N91" s="72"/>
      <c r="O91" s="94"/>
      <c r="P91" s="59"/>
      <c r="Q91" s="19"/>
      <c r="R91" s="24"/>
    </row>
    <row r="92" spans="2:18" s="8" customFormat="1" ht="19.7" customHeight="1">
      <c r="B92" s="72"/>
      <c r="C92" s="15" t="s">
        <v>252</v>
      </c>
      <c r="D92" s="15" t="s">
        <v>252</v>
      </c>
      <c r="E92" s="36">
        <v>970552213</v>
      </c>
      <c r="F92" s="16">
        <v>1</v>
      </c>
      <c r="G92" s="22">
        <v>2500</v>
      </c>
      <c r="H92" s="23">
        <f>F92*G92</f>
        <v>2500</v>
      </c>
      <c r="I92" s="17"/>
      <c r="J92" s="149" t="s">
        <v>2801</v>
      </c>
      <c r="K92" s="36"/>
      <c r="L92" s="36" t="s">
        <v>2802</v>
      </c>
      <c r="M92" s="59"/>
      <c r="N92" s="72"/>
      <c r="O92" s="94"/>
      <c r="P92" s="59"/>
      <c r="Q92" s="19"/>
      <c r="R92" s="24"/>
    </row>
    <row r="93" spans="2:18" s="8" customFormat="1" ht="19.7" customHeight="1">
      <c r="B93" s="72"/>
      <c r="C93" s="15" t="s">
        <v>252</v>
      </c>
      <c r="D93" s="15" t="s">
        <v>252</v>
      </c>
      <c r="E93" s="26" t="s">
        <v>1724</v>
      </c>
      <c r="F93" s="16">
        <v>1</v>
      </c>
      <c r="G93" s="22">
        <v>1000</v>
      </c>
      <c r="H93" s="23">
        <f>F93*G93</f>
        <v>1000</v>
      </c>
      <c r="I93" s="17"/>
      <c r="J93" s="36"/>
      <c r="K93" s="36"/>
      <c r="L93" s="36"/>
      <c r="M93" s="59"/>
      <c r="N93" s="72"/>
      <c r="O93" s="94"/>
      <c r="P93" s="59"/>
      <c r="Q93" s="19"/>
      <c r="R93" s="24"/>
    </row>
    <row r="94" spans="2:18" s="8" customFormat="1" ht="19.7" customHeight="1">
      <c r="B94" s="72"/>
      <c r="C94" s="72"/>
      <c r="D94" s="72"/>
      <c r="E94" s="183"/>
      <c r="F94" s="974"/>
      <c r="G94" s="107"/>
      <c r="H94" s="107"/>
      <c r="I94" s="185"/>
      <c r="J94" s="97"/>
      <c r="K94" s="975"/>
      <c r="L94" s="94"/>
      <c r="M94" s="59"/>
      <c r="N94" s="72"/>
      <c r="O94" s="94"/>
      <c r="P94" s="59"/>
      <c r="Q94" s="19"/>
      <c r="R94" s="24"/>
    </row>
    <row r="95" spans="2:18" s="8" customFormat="1" ht="19.7" customHeight="1">
      <c r="B95" s="72"/>
      <c r="C95" s="72"/>
      <c r="D95" s="72"/>
      <c r="E95" s="183"/>
      <c r="F95" s="974"/>
      <c r="G95" s="107"/>
      <c r="H95" s="107"/>
      <c r="I95" s="185"/>
      <c r="J95" s="97"/>
      <c r="K95" s="975"/>
      <c r="L95" s="94"/>
      <c r="M95" s="59"/>
      <c r="N95" s="72"/>
      <c r="O95" s="94"/>
      <c r="P95" s="59"/>
      <c r="Q95" s="19"/>
      <c r="R95" s="24"/>
    </row>
    <row r="96" spans="2:18" s="8" customFormat="1" ht="19.7" customHeight="1">
      <c r="B96" s="72"/>
      <c r="C96" s="72"/>
      <c r="D96" s="72"/>
      <c r="E96" s="183"/>
      <c r="F96" s="974"/>
      <c r="G96" s="107"/>
      <c r="H96" s="107"/>
      <c r="I96" s="185"/>
      <c r="J96" s="97"/>
      <c r="K96" s="975"/>
      <c r="L96" s="94"/>
      <c r="M96" s="59"/>
      <c r="N96" s="72"/>
      <c r="O96" s="94"/>
      <c r="P96" s="59"/>
      <c r="Q96" s="19"/>
      <c r="R96" s="24"/>
    </row>
    <row r="97" spans="2:18" s="8" customFormat="1" ht="19.7" customHeight="1">
      <c r="B97" s="72"/>
      <c r="C97" s="72"/>
      <c r="D97" s="72"/>
      <c r="E97" s="183"/>
      <c r="F97" s="974"/>
      <c r="G97" s="107"/>
      <c r="H97" s="107"/>
      <c r="I97" s="185"/>
      <c r="J97" s="97"/>
      <c r="K97" s="975"/>
      <c r="L97" s="94"/>
      <c r="M97" s="59"/>
      <c r="N97" s="72"/>
      <c r="O97" s="94"/>
      <c r="P97" s="59"/>
      <c r="Q97" s="19"/>
      <c r="R97" s="24"/>
    </row>
    <row r="98" spans="2:18" s="8" customFormat="1" ht="19.7" customHeight="1">
      <c r="B98" s="72"/>
      <c r="C98" s="72"/>
      <c r="D98" s="72"/>
      <c r="E98" s="183"/>
      <c r="F98" s="974"/>
      <c r="G98" s="107"/>
      <c r="H98" s="107"/>
      <c r="I98" s="185"/>
      <c r="J98" s="97"/>
      <c r="K98" s="975"/>
      <c r="L98" s="94"/>
      <c r="M98" s="59"/>
      <c r="N98" s="72"/>
      <c r="O98" s="94"/>
      <c r="P98" s="59"/>
      <c r="Q98" s="19"/>
      <c r="R98" s="24"/>
    </row>
    <row r="99" spans="2:18" s="8" customFormat="1" ht="19.7" customHeight="1">
      <c r="B99" s="72"/>
      <c r="C99" s="72"/>
      <c r="D99" s="72"/>
      <c r="E99" s="183"/>
      <c r="F99" s="974"/>
      <c r="G99" s="107"/>
      <c r="H99" s="107"/>
      <c r="I99" s="185"/>
      <c r="J99" s="97"/>
      <c r="K99" s="975"/>
      <c r="L99" s="94"/>
      <c r="M99" s="59"/>
      <c r="N99" s="72"/>
      <c r="O99" s="94"/>
      <c r="P99" s="59"/>
      <c r="Q99" s="19"/>
      <c r="R99" s="24"/>
    </row>
    <row r="100" spans="2:18" s="8" customFormat="1" ht="19.7" customHeight="1">
      <c r="B100" s="72"/>
      <c r="C100" s="72"/>
      <c r="D100" s="72"/>
      <c r="E100" s="183"/>
      <c r="F100" s="974"/>
      <c r="G100" s="107"/>
      <c r="H100" s="107"/>
      <c r="I100" s="185"/>
      <c r="J100" s="97"/>
      <c r="K100" s="975"/>
      <c r="L100" s="94"/>
      <c r="M100" s="59"/>
      <c r="N100" s="72"/>
      <c r="O100" s="94"/>
      <c r="P100" s="59"/>
      <c r="Q100" s="19"/>
      <c r="R100" s="24"/>
    </row>
    <row r="101" spans="2:18" s="8" customFormat="1" ht="19.7" customHeight="1">
      <c r="B101" s="72"/>
      <c r="C101" s="72"/>
      <c r="D101" s="72"/>
      <c r="E101" s="183"/>
      <c r="F101" s="974"/>
      <c r="G101" s="107"/>
      <c r="H101" s="107"/>
      <c r="I101" s="185"/>
      <c r="J101" s="97"/>
      <c r="K101" s="975"/>
      <c r="L101" s="94"/>
      <c r="M101" s="59"/>
      <c r="N101" s="72"/>
      <c r="O101" s="94"/>
      <c r="P101" s="59"/>
      <c r="Q101" s="19"/>
      <c r="R101" s="24"/>
    </row>
    <row r="102" spans="2:18" s="8" customFormat="1" ht="19.7" customHeight="1">
      <c r="B102" s="72"/>
      <c r="C102" s="72"/>
      <c r="D102" s="72"/>
      <c r="E102" s="183"/>
      <c r="F102" s="974"/>
      <c r="G102" s="107"/>
      <c r="H102" s="107"/>
      <c r="I102" s="185"/>
      <c r="J102" s="97"/>
      <c r="K102" s="975"/>
      <c r="L102" s="94"/>
      <c r="M102" s="59"/>
      <c r="N102" s="72"/>
      <c r="O102" s="94"/>
      <c r="P102" s="59"/>
      <c r="Q102" s="19"/>
      <c r="R102" s="24"/>
    </row>
    <row r="103" spans="2:18" s="8" customFormat="1" ht="19.7" customHeight="1">
      <c r="B103" s="72"/>
      <c r="C103" s="72"/>
      <c r="D103" s="72"/>
      <c r="E103" s="183"/>
      <c r="F103" s="974"/>
      <c r="G103" s="107"/>
      <c r="H103" s="107"/>
      <c r="I103" s="185"/>
      <c r="J103" s="97"/>
      <c r="K103" s="975"/>
      <c r="L103" s="94"/>
      <c r="M103" s="59"/>
      <c r="N103" s="72"/>
      <c r="O103" s="94"/>
      <c r="P103" s="59"/>
      <c r="Q103" s="19"/>
      <c r="R103" s="24"/>
    </row>
    <row r="104" spans="2:18" s="8" customFormat="1" ht="19.7" customHeight="1">
      <c r="B104" s="72"/>
      <c r="C104" s="72"/>
      <c r="D104" s="72"/>
      <c r="E104" s="183"/>
      <c r="F104" s="974"/>
      <c r="G104" s="107"/>
      <c r="H104" s="107"/>
      <c r="I104" s="185"/>
      <c r="J104" s="97"/>
      <c r="K104" s="975"/>
      <c r="L104" s="94"/>
      <c r="M104" s="59"/>
      <c r="N104" s="72"/>
      <c r="O104" s="94"/>
      <c r="P104" s="59"/>
      <c r="Q104" s="19"/>
      <c r="R104" s="24"/>
    </row>
    <row r="105" spans="2:18" s="8" customFormat="1" ht="19.7" customHeight="1">
      <c r="B105" s="72"/>
      <c r="C105" s="72"/>
      <c r="D105" s="72"/>
      <c r="E105" s="183"/>
      <c r="F105" s="974"/>
      <c r="G105" s="107"/>
      <c r="H105" s="107"/>
      <c r="I105" s="185"/>
      <c r="J105" s="183"/>
      <c r="K105" s="975"/>
      <c r="L105" s="94"/>
      <c r="M105" s="59"/>
      <c r="N105" s="72"/>
      <c r="O105" s="94"/>
      <c r="P105" s="59"/>
      <c r="Q105" s="19"/>
      <c r="R105" s="24"/>
    </row>
    <row r="106" spans="2:18" s="8" customFormat="1" ht="19.7" customHeight="1">
      <c r="B106" s="72"/>
      <c r="C106" s="72"/>
      <c r="D106" s="72"/>
      <c r="E106" s="183"/>
      <c r="F106" s="974"/>
      <c r="G106" s="107"/>
      <c r="H106" s="107"/>
      <c r="I106" s="185"/>
      <c r="J106" s="97"/>
      <c r="K106" s="975"/>
      <c r="L106" s="94"/>
      <c r="M106" s="59"/>
      <c r="N106" s="72"/>
      <c r="O106" s="94"/>
      <c r="P106" s="59"/>
      <c r="Q106" s="19"/>
      <c r="R106" s="24"/>
    </row>
    <row r="107" spans="2:18" s="8" customFormat="1" ht="19.7" customHeight="1">
      <c r="B107" s="72"/>
      <c r="C107" s="72"/>
      <c r="D107" s="72"/>
      <c r="E107" s="183"/>
      <c r="F107" s="974"/>
      <c r="G107" s="107"/>
      <c r="H107" s="107"/>
      <c r="I107" s="185"/>
      <c r="J107" s="97"/>
      <c r="K107" s="975"/>
      <c r="L107" s="94"/>
      <c r="M107" s="59"/>
      <c r="N107" s="72"/>
      <c r="O107" s="94"/>
      <c r="P107" s="59"/>
      <c r="Q107" s="19"/>
      <c r="R107" s="24"/>
    </row>
    <row r="108" spans="2:18" s="8" customFormat="1" ht="19.7" customHeight="1">
      <c r="B108" s="72"/>
      <c r="C108" s="72"/>
      <c r="D108" s="72"/>
      <c r="E108" s="183"/>
      <c r="F108" s="974"/>
      <c r="G108" s="107"/>
      <c r="H108" s="107"/>
      <c r="I108" s="185"/>
      <c r="J108" s="97"/>
      <c r="K108" s="975"/>
      <c r="L108" s="94"/>
      <c r="M108" s="59"/>
      <c r="N108" s="72"/>
      <c r="O108" s="94"/>
      <c r="P108" s="59"/>
      <c r="Q108" s="19"/>
      <c r="R108" s="24"/>
    </row>
    <row r="109" spans="2:18" s="8" customFormat="1" ht="19.7" customHeight="1">
      <c r="B109" s="72"/>
      <c r="C109" s="72"/>
      <c r="D109" s="72"/>
      <c r="E109" s="183"/>
      <c r="F109" s="974"/>
      <c r="G109" s="107"/>
      <c r="H109" s="107"/>
      <c r="I109" s="185"/>
      <c r="J109" s="97"/>
      <c r="K109" s="975"/>
      <c r="L109" s="94"/>
      <c r="M109" s="59"/>
      <c r="N109" s="72"/>
      <c r="O109" s="94"/>
      <c r="P109" s="59"/>
      <c r="Q109" s="19"/>
    </row>
    <row r="110" spans="2:18" s="8" customFormat="1" ht="19.7" customHeight="1">
      <c r="B110" s="72"/>
      <c r="C110" s="72"/>
      <c r="D110" s="72"/>
      <c r="E110" s="183"/>
      <c r="F110" s="974"/>
      <c r="G110" s="107"/>
      <c r="H110" s="107"/>
      <c r="I110" s="185"/>
      <c r="J110" s="97"/>
      <c r="K110" s="594"/>
      <c r="L110" s="94"/>
      <c r="M110" s="59"/>
      <c r="N110" s="72"/>
      <c r="O110" s="94"/>
      <c r="P110" s="40"/>
      <c r="Q110" s="19"/>
      <c r="R110" s="24"/>
    </row>
    <row r="111" spans="2:18" s="8" customFormat="1" ht="19.7" customHeight="1">
      <c r="B111" s="72"/>
      <c r="C111" s="72"/>
      <c r="D111" s="72"/>
      <c r="E111" s="183"/>
      <c r="F111" s="974"/>
      <c r="G111" s="107"/>
      <c r="H111" s="107"/>
      <c r="I111" s="185"/>
      <c r="J111" s="97"/>
      <c r="K111" s="975"/>
      <c r="L111" s="94"/>
      <c r="M111" s="59"/>
      <c r="N111" s="72"/>
      <c r="O111" s="94"/>
      <c r="P111" s="59"/>
      <c r="Q111" s="19"/>
    </row>
    <row r="112" spans="2:18" s="8" customFormat="1" ht="19.7" customHeight="1">
      <c r="B112" s="72"/>
      <c r="C112" s="72"/>
      <c r="D112" s="72"/>
      <c r="E112" s="183"/>
      <c r="F112" s="974"/>
      <c r="G112" s="107"/>
      <c r="H112" s="107"/>
      <c r="I112" s="110"/>
      <c r="J112" s="594"/>
      <c r="K112" s="975"/>
      <c r="L112" s="94"/>
      <c r="M112" s="59"/>
      <c r="N112" s="72"/>
      <c r="O112" s="94"/>
      <c r="P112" s="59"/>
      <c r="Q112" s="19"/>
      <c r="R112" s="24"/>
    </row>
    <row r="113" spans="2:18" s="8" customFormat="1" ht="19.7" customHeight="1">
      <c r="B113" s="72"/>
      <c r="C113" s="72"/>
      <c r="D113" s="72"/>
      <c r="E113" s="183"/>
      <c r="F113" s="974"/>
      <c r="G113" s="107"/>
      <c r="H113" s="107"/>
      <c r="I113" s="593"/>
      <c r="J113" s="594"/>
      <c r="K113" s="975"/>
      <c r="L113" s="94"/>
      <c r="M113" s="59"/>
      <c r="N113" s="72"/>
      <c r="O113" s="94"/>
      <c r="P113" s="59"/>
      <c r="Q113" s="19"/>
      <c r="R113" s="24"/>
    </row>
    <row r="114" spans="2:18" s="8" customFormat="1" ht="19.7" customHeight="1">
      <c r="B114" s="72"/>
      <c r="C114" s="72"/>
      <c r="D114" s="72"/>
      <c r="E114" s="183"/>
      <c r="F114" s="974"/>
      <c r="G114" s="107"/>
      <c r="H114" s="107"/>
      <c r="I114" s="593"/>
      <c r="J114" s="594"/>
      <c r="K114" s="975"/>
      <c r="L114" s="59"/>
      <c r="M114" s="59"/>
      <c r="N114" s="72"/>
      <c r="O114" s="94"/>
      <c r="P114" s="59"/>
      <c r="Q114" s="19"/>
      <c r="R114" s="24"/>
    </row>
    <row r="115" spans="2:18" s="8" customFormat="1" ht="19.7" customHeight="1">
      <c r="B115" s="72"/>
      <c r="C115" s="72"/>
      <c r="D115" s="72"/>
      <c r="E115" s="183"/>
      <c r="F115" s="974"/>
      <c r="G115" s="107"/>
      <c r="H115" s="107"/>
      <c r="I115" s="593"/>
      <c r="J115" s="594"/>
      <c r="K115" s="975"/>
      <c r="L115" s="94"/>
      <c r="M115" s="59"/>
      <c r="N115" s="72"/>
      <c r="O115" s="94"/>
      <c r="P115" s="59"/>
      <c r="Q115" s="19"/>
      <c r="R115" s="24"/>
    </row>
    <row r="116" spans="2:18" s="8" customFormat="1" ht="19.7" customHeight="1">
      <c r="B116" s="72"/>
      <c r="C116" s="72"/>
      <c r="D116" s="72"/>
      <c r="E116" s="183"/>
      <c r="F116" s="974"/>
      <c r="G116" s="107"/>
      <c r="H116" s="107"/>
      <c r="I116" s="593"/>
      <c r="J116" s="594"/>
      <c r="K116" s="975"/>
      <c r="L116" s="94"/>
      <c r="M116" s="59"/>
      <c r="N116" s="72"/>
      <c r="O116" s="94"/>
      <c r="P116" s="59"/>
      <c r="Q116" s="19"/>
      <c r="R116" s="24"/>
    </row>
    <row r="117" spans="2:18" s="8" customFormat="1" ht="19.7" customHeight="1">
      <c r="B117" s="72"/>
      <c r="C117" s="72"/>
      <c r="D117" s="72"/>
      <c r="E117" s="183"/>
      <c r="F117" s="974"/>
      <c r="G117" s="107"/>
      <c r="H117" s="107"/>
      <c r="I117" s="593"/>
      <c r="J117" s="594"/>
      <c r="K117" s="975"/>
      <c r="L117" s="94"/>
      <c r="M117" s="59"/>
      <c r="N117" s="72"/>
      <c r="O117" s="94"/>
      <c r="P117" s="59"/>
      <c r="Q117" s="19"/>
      <c r="R117" s="24"/>
    </row>
    <row r="118" spans="2:18" s="8" customFormat="1" ht="19.7" customHeight="1">
      <c r="B118" s="72"/>
      <c r="C118" s="72"/>
      <c r="D118" s="72"/>
      <c r="E118" s="183"/>
      <c r="F118" s="974"/>
      <c r="G118" s="107"/>
      <c r="H118" s="107"/>
      <c r="I118" s="593"/>
      <c r="J118" s="594"/>
      <c r="K118" s="975"/>
      <c r="L118" s="94"/>
      <c r="M118" s="59"/>
      <c r="N118" s="72"/>
      <c r="O118" s="94"/>
      <c r="P118" s="59"/>
      <c r="Q118" s="19"/>
      <c r="R118" s="24"/>
    </row>
    <row r="119" spans="2:18" s="8" customFormat="1" ht="19.7" customHeight="1">
      <c r="B119" s="72"/>
      <c r="C119" s="42"/>
      <c r="D119" s="42"/>
      <c r="E119" s="43"/>
      <c r="F119" s="938"/>
      <c r="G119" s="45"/>
      <c r="H119" s="45"/>
      <c r="I119" s="46"/>
      <c r="J119" s="47"/>
      <c r="K119" s="48"/>
      <c r="L119" s="49"/>
      <c r="M119" s="59"/>
      <c r="N119" s="42"/>
      <c r="O119" s="49"/>
      <c r="P119" s="59"/>
      <c r="Q119" s="19"/>
      <c r="R119" s="24"/>
    </row>
    <row r="120" spans="2:18" s="8" customFormat="1" ht="19.7" customHeight="1">
      <c r="B120" s="72"/>
      <c r="C120" s="42"/>
      <c r="D120" s="42"/>
      <c r="E120" s="43"/>
      <c r="F120" s="938"/>
      <c r="G120" s="45"/>
      <c r="H120" s="45"/>
      <c r="I120" s="46"/>
      <c r="J120" s="47"/>
      <c r="K120" s="48"/>
      <c r="L120" s="49"/>
      <c r="M120" s="59"/>
      <c r="N120" s="42"/>
      <c r="O120" s="49"/>
      <c r="P120" s="59"/>
      <c r="Q120" s="19"/>
    </row>
    <row r="121" spans="2:18" s="8" customFormat="1" ht="19.7" customHeight="1">
      <c r="B121" s="72"/>
      <c r="C121" s="42"/>
      <c r="D121" s="42"/>
      <c r="E121" s="43"/>
      <c r="F121" s="938"/>
      <c r="G121" s="45"/>
      <c r="H121" s="45"/>
      <c r="I121" s="46"/>
      <c r="J121" s="47"/>
      <c r="K121" s="48"/>
      <c r="L121" s="49"/>
      <c r="M121" s="59"/>
      <c r="N121" s="42"/>
      <c r="O121" s="49"/>
      <c r="P121" s="59"/>
      <c r="Q121" s="19"/>
      <c r="R121" s="24"/>
    </row>
    <row r="122" spans="2:18" s="8" customFormat="1" ht="19.7" customHeight="1">
      <c r="B122" s="72"/>
      <c r="C122" s="42"/>
      <c r="D122" s="42"/>
      <c r="E122" s="43"/>
      <c r="F122" s="938"/>
      <c r="G122" s="45"/>
      <c r="H122" s="45"/>
      <c r="I122" s="46"/>
      <c r="J122" s="47"/>
      <c r="K122" s="48"/>
      <c r="L122" s="49"/>
      <c r="M122" s="59"/>
      <c r="N122" s="42"/>
      <c r="O122" s="49"/>
      <c r="P122" s="59"/>
      <c r="Q122" s="19"/>
      <c r="R122" s="24"/>
    </row>
    <row r="123" spans="2:18" s="8" customFormat="1" ht="19.7" customHeight="1">
      <c r="B123" s="72"/>
      <c r="C123" s="42"/>
      <c r="D123" s="42"/>
      <c r="E123" s="43"/>
      <c r="F123" s="938"/>
      <c r="G123" s="45"/>
      <c r="H123" s="45"/>
      <c r="I123" s="46"/>
      <c r="J123" s="47"/>
      <c r="K123" s="48"/>
      <c r="L123" s="49"/>
      <c r="M123" s="61"/>
      <c r="N123" s="42"/>
      <c r="O123" s="49"/>
      <c r="P123" s="59"/>
      <c r="Q123" s="19"/>
    </row>
    <row r="124" spans="2:18" s="8" customFormat="1" ht="19.7" customHeight="1">
      <c r="B124" s="72"/>
      <c r="C124" s="42"/>
      <c r="D124" s="42"/>
      <c r="E124" s="43"/>
      <c r="F124" s="938"/>
      <c r="G124" s="45"/>
      <c r="H124" s="45"/>
      <c r="I124" s="46"/>
      <c r="J124" s="47"/>
      <c r="K124" s="48"/>
      <c r="L124" s="49"/>
      <c r="M124" s="59"/>
      <c r="N124" s="42"/>
      <c r="O124" s="49"/>
      <c r="P124" s="59"/>
      <c r="Q124" s="19"/>
      <c r="R124" s="24"/>
    </row>
    <row r="125" spans="2:18" s="8" customFormat="1" ht="19.7" customHeight="1">
      <c r="B125" s="72"/>
      <c r="C125" s="42"/>
      <c r="D125" s="42"/>
      <c r="E125" s="43"/>
      <c r="F125" s="938"/>
      <c r="G125" s="45"/>
      <c r="H125" s="45"/>
      <c r="I125" s="46"/>
      <c r="J125" s="47"/>
      <c r="K125" s="48"/>
      <c r="L125" s="49"/>
      <c r="M125" s="59"/>
      <c r="N125" s="42"/>
      <c r="O125" s="49"/>
      <c r="P125" s="59"/>
      <c r="Q125" s="19"/>
      <c r="R125" s="24"/>
    </row>
    <row r="126" spans="2:18" s="8" customFormat="1" ht="19.7" customHeight="1">
      <c r="B126" s="72"/>
      <c r="C126" s="42"/>
      <c r="D126" s="42"/>
      <c r="E126" s="43"/>
      <c r="F126" s="938"/>
      <c r="G126" s="45"/>
      <c r="H126" s="45"/>
      <c r="I126" s="46"/>
      <c r="J126" s="47"/>
      <c r="K126" s="48"/>
      <c r="L126" s="49"/>
      <c r="M126" s="59"/>
      <c r="N126" s="42"/>
      <c r="O126" s="49"/>
      <c r="P126" s="59"/>
      <c r="Q126" s="19"/>
    </row>
    <row r="127" spans="2:18" s="8" customFormat="1" ht="19.7" customHeight="1">
      <c r="B127" s="72"/>
      <c r="C127" s="42"/>
      <c r="D127" s="42"/>
      <c r="E127" s="43"/>
      <c r="F127" s="938"/>
      <c r="G127" s="45"/>
      <c r="H127" s="45"/>
      <c r="I127" s="46"/>
      <c r="J127" s="47"/>
      <c r="K127" s="48"/>
      <c r="L127" s="49"/>
      <c r="M127" s="59"/>
      <c r="N127" s="42"/>
      <c r="O127" s="49"/>
      <c r="P127" s="59"/>
      <c r="Q127" s="19"/>
      <c r="R127" s="24"/>
    </row>
    <row r="128" spans="2:18" s="8" customFormat="1" ht="19.7" customHeight="1">
      <c r="B128" s="72"/>
      <c r="C128" s="42"/>
      <c r="D128" s="42"/>
      <c r="E128" s="43"/>
      <c r="F128" s="938"/>
      <c r="G128" s="45"/>
      <c r="H128" s="45"/>
      <c r="I128" s="46"/>
      <c r="J128" s="47"/>
      <c r="K128" s="48"/>
      <c r="L128" s="49"/>
      <c r="M128" s="59"/>
      <c r="N128" s="42"/>
      <c r="O128" s="49"/>
      <c r="P128" s="59"/>
      <c r="Q128" s="19"/>
      <c r="R128" s="24"/>
    </row>
    <row r="129" spans="2:18" s="8" customFormat="1" ht="19.7" customHeight="1">
      <c r="B129" s="72"/>
      <c r="C129" s="42"/>
      <c r="D129" s="42"/>
      <c r="E129" s="43"/>
      <c r="F129" s="938"/>
      <c r="G129" s="45"/>
      <c r="H129" s="45"/>
      <c r="I129" s="46"/>
      <c r="J129" s="47"/>
      <c r="K129" s="48"/>
      <c r="L129" s="49"/>
      <c r="M129" s="59"/>
      <c r="N129" s="42"/>
      <c r="O129" s="49"/>
      <c r="P129" s="59"/>
      <c r="Q129" s="19"/>
      <c r="R129" s="24"/>
    </row>
    <row r="130" spans="2:18" s="8" customFormat="1" ht="19.7" customHeight="1">
      <c r="B130" s="72"/>
      <c r="C130" s="42"/>
      <c r="D130" s="42"/>
      <c r="E130" s="43"/>
      <c r="F130" s="938"/>
      <c r="G130" s="45"/>
      <c r="H130" s="45"/>
      <c r="I130" s="46"/>
      <c r="J130" s="47"/>
      <c r="K130" s="48"/>
      <c r="L130" s="49"/>
      <c r="M130" s="59"/>
      <c r="N130" s="42"/>
      <c r="O130" s="49"/>
      <c r="P130" s="59"/>
      <c r="Q130" s="19"/>
      <c r="R130" s="24"/>
    </row>
    <row r="131" spans="2:18" s="8" customFormat="1" ht="19.7" customHeight="1">
      <c r="B131" s="72"/>
      <c r="C131" s="42"/>
      <c r="D131" s="42"/>
      <c r="E131" s="43"/>
      <c r="F131" s="938"/>
      <c r="G131" s="45"/>
      <c r="H131" s="45"/>
      <c r="I131" s="46"/>
      <c r="J131" s="47"/>
      <c r="K131" s="48"/>
      <c r="L131" s="49"/>
      <c r="M131" s="59"/>
      <c r="N131" s="42"/>
      <c r="O131" s="49"/>
      <c r="P131" s="59"/>
      <c r="Q131" s="19"/>
      <c r="R131" s="24"/>
    </row>
    <row r="132" spans="2:18" s="8" customFormat="1" ht="19.7" customHeight="1">
      <c r="B132" s="72"/>
      <c r="C132" s="42"/>
      <c r="D132" s="42"/>
      <c r="E132" s="43"/>
      <c r="F132" s="938"/>
      <c r="G132" s="45"/>
      <c r="H132" s="45"/>
      <c r="I132" s="46"/>
      <c r="J132" s="47"/>
      <c r="K132" s="48"/>
      <c r="L132" s="49"/>
      <c r="M132" s="59"/>
      <c r="N132" s="42"/>
      <c r="O132" s="49"/>
      <c r="P132" s="59"/>
      <c r="Q132" s="19"/>
      <c r="R132" s="24"/>
    </row>
    <row r="133" spans="2:18" s="8" customFormat="1" ht="19.7" customHeight="1">
      <c r="B133" s="72"/>
      <c r="C133" s="42"/>
      <c r="D133" s="42"/>
      <c r="E133" s="43"/>
      <c r="F133" s="938"/>
      <c r="G133" s="45"/>
      <c r="H133" s="45"/>
      <c r="I133" s="46"/>
      <c r="J133" s="47"/>
      <c r="K133" s="48"/>
      <c r="L133" s="49"/>
      <c r="M133" s="59"/>
      <c r="N133" s="42"/>
      <c r="O133" s="49"/>
      <c r="P133" s="59"/>
      <c r="Q133" s="19"/>
      <c r="R133" s="24"/>
    </row>
    <row r="134" spans="2:18" s="8" customFormat="1" ht="19.7" customHeight="1">
      <c r="B134" s="72"/>
      <c r="C134" s="42"/>
      <c r="D134" s="42"/>
      <c r="E134" s="43"/>
      <c r="F134" s="938"/>
      <c r="G134" s="45"/>
      <c r="H134" s="45"/>
      <c r="I134" s="46"/>
      <c r="J134" s="47"/>
      <c r="K134" s="48"/>
      <c r="L134" s="49"/>
      <c r="M134" s="59"/>
      <c r="N134" s="42"/>
      <c r="O134" s="49"/>
      <c r="P134" s="59"/>
      <c r="Q134" s="19"/>
    </row>
    <row r="135" spans="2:18" s="8" customFormat="1" ht="19.7" customHeight="1">
      <c r="B135" s="72"/>
      <c r="C135" s="42"/>
      <c r="D135" s="42"/>
      <c r="E135" s="43"/>
      <c r="F135" s="938"/>
      <c r="G135" s="45"/>
      <c r="H135" s="45"/>
      <c r="I135" s="46"/>
      <c r="J135" s="47"/>
      <c r="K135" s="48"/>
      <c r="L135" s="49"/>
      <c r="M135" s="59"/>
      <c r="N135" s="42"/>
      <c r="O135" s="49"/>
      <c r="P135" s="59"/>
      <c r="Q135" s="19"/>
      <c r="R135" s="24"/>
    </row>
    <row r="136" spans="2:18" s="8" customFormat="1" ht="19.7" customHeight="1">
      <c r="B136" s="72"/>
      <c r="C136" s="42"/>
      <c r="D136" s="42"/>
      <c r="E136" s="43"/>
      <c r="F136" s="938"/>
      <c r="G136" s="45"/>
      <c r="H136" s="45"/>
      <c r="I136" s="46"/>
      <c r="J136" s="47"/>
      <c r="K136" s="48"/>
      <c r="L136" s="49"/>
      <c r="M136" s="59"/>
      <c r="N136" s="42"/>
      <c r="O136" s="49"/>
      <c r="P136" s="59"/>
      <c r="Q136" s="19"/>
    </row>
    <row r="137" spans="2:18" s="8" customFormat="1" ht="19.7" customHeight="1">
      <c r="B137" s="72"/>
      <c r="C137" s="42"/>
      <c r="D137" s="42"/>
      <c r="E137" s="43"/>
      <c r="F137" s="938"/>
      <c r="G137" s="45"/>
      <c r="H137" s="45"/>
      <c r="I137" s="46"/>
      <c r="J137" s="47"/>
      <c r="K137" s="977"/>
      <c r="L137" s="977"/>
      <c r="M137" s="59"/>
      <c r="N137" s="42"/>
      <c r="O137" s="49"/>
      <c r="P137" s="59"/>
      <c r="Q137" s="19"/>
      <c r="R137" s="24"/>
    </row>
    <row r="138" spans="2:18" s="8" customFormat="1" ht="19.7" customHeight="1">
      <c r="B138" s="72"/>
      <c r="C138" s="42"/>
      <c r="D138" s="42"/>
      <c r="E138" s="43"/>
      <c r="F138" s="938"/>
      <c r="G138" s="45"/>
      <c r="H138" s="45"/>
      <c r="I138" s="46"/>
      <c r="J138" s="47"/>
      <c r="K138" s="977"/>
      <c r="L138" s="977"/>
      <c r="M138" s="59"/>
      <c r="N138" s="42"/>
      <c r="O138" s="49"/>
      <c r="P138" s="59"/>
      <c r="Q138" s="19"/>
      <c r="R138" s="24"/>
    </row>
    <row r="139" spans="2:18" s="8" customFormat="1" ht="19.7" customHeight="1">
      <c r="B139" s="72"/>
      <c r="C139" s="42"/>
      <c r="D139" s="42"/>
      <c r="E139" s="43"/>
      <c r="F139" s="938"/>
      <c r="G139" s="45"/>
      <c r="H139" s="45"/>
      <c r="I139" s="46"/>
      <c r="J139" s="47"/>
      <c r="K139" s="977"/>
      <c r="L139" s="977"/>
      <c r="M139" s="59"/>
      <c r="N139" s="42"/>
      <c r="O139" s="49"/>
      <c r="P139" s="59"/>
      <c r="Q139" s="19"/>
    </row>
    <row r="140" spans="2:18" s="8" customFormat="1" ht="19.7" customHeight="1">
      <c r="B140" s="72"/>
      <c r="C140" s="42"/>
      <c r="D140" s="42"/>
      <c r="E140" s="43"/>
      <c r="F140" s="938"/>
      <c r="G140" s="45"/>
      <c r="H140" s="45"/>
      <c r="I140" s="46"/>
      <c r="J140" s="47"/>
      <c r="K140" s="977"/>
      <c r="L140" s="977"/>
      <c r="M140" s="59"/>
      <c r="N140" s="42"/>
      <c r="O140" s="49"/>
      <c r="P140" s="59"/>
      <c r="Q140" s="19"/>
      <c r="R140" s="24"/>
    </row>
    <row r="141" spans="2:18" s="8" customFormat="1" ht="19.7" customHeight="1">
      <c r="B141" s="72"/>
      <c r="C141" s="42"/>
      <c r="D141" s="42"/>
      <c r="E141" s="43"/>
      <c r="F141" s="938"/>
      <c r="G141" s="45"/>
      <c r="H141" s="45"/>
      <c r="I141" s="46"/>
      <c r="J141" s="47"/>
      <c r="K141" s="977"/>
      <c r="L141" s="977"/>
      <c r="M141" s="59"/>
      <c r="N141" s="42"/>
      <c r="O141" s="49"/>
      <c r="P141" s="59"/>
      <c r="Q141" s="19"/>
      <c r="R141" s="24"/>
    </row>
    <row r="142" spans="2:18" s="8" customFormat="1" ht="19.7" customHeight="1">
      <c r="B142" s="72"/>
      <c r="C142" s="42"/>
      <c r="D142" s="42"/>
      <c r="E142" s="43"/>
      <c r="F142" s="938"/>
      <c r="G142" s="45"/>
      <c r="H142" s="45"/>
      <c r="I142" s="46"/>
      <c r="J142" s="47"/>
      <c r="K142" s="48"/>
      <c r="L142" s="49"/>
      <c r="M142" s="59"/>
      <c r="N142" s="42"/>
      <c r="O142" s="49"/>
      <c r="P142" s="59"/>
      <c r="Q142" s="19"/>
    </row>
    <row r="143" spans="2:18" s="8" customFormat="1" ht="19.7" customHeight="1">
      <c r="B143" s="72"/>
      <c r="C143" s="42"/>
      <c r="D143" s="42"/>
      <c r="E143" s="43"/>
      <c r="F143" s="938"/>
      <c r="G143" s="45"/>
      <c r="H143" s="45"/>
      <c r="I143" s="46"/>
      <c r="J143" s="47"/>
      <c r="K143" s="977"/>
      <c r="L143" s="165"/>
      <c r="M143" s="59"/>
      <c r="N143" s="42"/>
      <c r="O143" s="49"/>
      <c r="P143" s="59"/>
      <c r="Q143" s="19"/>
      <c r="R143" s="24"/>
    </row>
    <row r="144" spans="2:18" s="8" customFormat="1" ht="19.7" customHeight="1">
      <c r="B144" s="72"/>
      <c r="C144" s="42"/>
      <c r="D144" s="42"/>
      <c r="E144" s="939"/>
      <c r="F144" s="938"/>
      <c r="G144" s="45"/>
      <c r="H144" s="45"/>
      <c r="I144" s="46"/>
      <c r="J144" s="47"/>
      <c r="K144" s="977"/>
      <c r="L144" s="165"/>
      <c r="M144" s="59"/>
      <c r="N144" s="42"/>
      <c r="O144" s="49"/>
      <c r="P144" s="59"/>
      <c r="Q144" s="19"/>
      <c r="R144" s="24"/>
    </row>
    <row r="145" spans="2:17" s="8" customFormat="1" ht="19.7" customHeight="1">
      <c r="B145" s="72"/>
      <c r="C145" s="42"/>
      <c r="D145" s="42"/>
      <c r="E145" s="43"/>
      <c r="F145" s="938"/>
      <c r="G145" s="45"/>
      <c r="H145" s="45"/>
      <c r="I145" s="46"/>
      <c r="J145" s="47"/>
      <c r="K145" s="48"/>
      <c r="L145" s="49"/>
      <c r="M145" s="59"/>
      <c r="N145" s="42"/>
      <c r="O145" s="49"/>
      <c r="P145" s="59"/>
      <c r="Q145" s="19"/>
    </row>
    <row r="146" spans="2:17" s="8" customFormat="1" ht="19.7" customHeight="1">
      <c r="B146" s="72"/>
      <c r="C146" s="72"/>
      <c r="D146" s="72"/>
      <c r="E146" s="97"/>
      <c r="F146" s="978"/>
      <c r="G146" s="107"/>
      <c r="H146" s="45"/>
      <c r="I146" s="593"/>
      <c r="J146" s="975"/>
      <c r="K146" s="975"/>
      <c r="L146" s="94"/>
      <c r="M146" s="59"/>
      <c r="N146" s="72"/>
      <c r="O146" s="94"/>
      <c r="P146" s="59"/>
      <c r="Q146" s="19"/>
    </row>
  </sheetData>
  <autoFilter ref="B8:O146" xr:uid="{92A08A14-FEBD-4BAF-AE45-E13DC079181F}"/>
  <mergeCells count="16">
    <mergeCell ref="C56:D56"/>
    <mergeCell ref="C71:E71"/>
    <mergeCell ref="C73:D73"/>
    <mergeCell ref="C90:E90"/>
    <mergeCell ref="C9:D9"/>
    <mergeCell ref="C18:E18"/>
    <mergeCell ref="C20:D20"/>
    <mergeCell ref="C40:E40"/>
    <mergeCell ref="C42:D42"/>
    <mergeCell ref="C54:E54"/>
    <mergeCell ref="B2:D2"/>
    <mergeCell ref="G2:I2"/>
    <mergeCell ref="B3:D3"/>
    <mergeCell ref="B4:D4"/>
    <mergeCell ref="B5:D5"/>
    <mergeCell ref="B6:D6"/>
  </mergeCells>
  <phoneticPr fontId="3"/>
  <dataValidations count="1">
    <dataValidation imeMode="hiragana" allowBlank="1" showInputMessage="1" showErrorMessage="1" sqref="J35:J37 JF35:JF37 TB35:TB37 ACX35:ACX37 AMT35:AMT37 AWP35:AWP37 BGL35:BGL37 BQH35:BQH37 CAD35:CAD37 CJZ35:CJZ37 CTV35:CTV37 DDR35:DDR37 DNN35:DNN37 DXJ35:DXJ37 EHF35:EHF37 ERB35:ERB37 FAX35:FAX37 FKT35:FKT37 FUP35:FUP37 GEL35:GEL37 GOH35:GOH37 GYD35:GYD37 HHZ35:HHZ37 HRV35:HRV37 IBR35:IBR37 ILN35:ILN37 IVJ35:IVJ37 JFF35:JFF37 JPB35:JPB37 JYX35:JYX37 KIT35:KIT37 KSP35:KSP37 LCL35:LCL37 LMH35:LMH37 LWD35:LWD37 MFZ35:MFZ37 MPV35:MPV37 MZR35:MZR37 NJN35:NJN37 NTJ35:NTJ37 ODF35:ODF37 ONB35:ONB37 OWX35:OWX37 PGT35:PGT37 PQP35:PQP37 QAL35:QAL37 QKH35:QKH37 QUD35:QUD37 RDZ35:RDZ37 RNV35:RNV37 RXR35:RXR37 SHN35:SHN37 SRJ35:SRJ37 TBF35:TBF37 TLB35:TLB37 TUX35:TUX37 UET35:UET37 UOP35:UOP37 UYL35:UYL37 VIH35:VIH37 VSD35:VSD37 WBZ35:WBZ37 WLV35:WLV37 WVR35:WVR37 J65571:J65573 JF65571:JF65573 TB65571:TB65573 ACX65571:ACX65573 AMT65571:AMT65573 AWP65571:AWP65573 BGL65571:BGL65573 BQH65571:BQH65573 CAD65571:CAD65573 CJZ65571:CJZ65573 CTV65571:CTV65573 DDR65571:DDR65573 DNN65571:DNN65573 DXJ65571:DXJ65573 EHF65571:EHF65573 ERB65571:ERB65573 FAX65571:FAX65573 FKT65571:FKT65573 FUP65571:FUP65573 GEL65571:GEL65573 GOH65571:GOH65573 GYD65571:GYD65573 HHZ65571:HHZ65573 HRV65571:HRV65573 IBR65571:IBR65573 ILN65571:ILN65573 IVJ65571:IVJ65573 JFF65571:JFF65573 JPB65571:JPB65573 JYX65571:JYX65573 KIT65571:KIT65573 KSP65571:KSP65573 LCL65571:LCL65573 LMH65571:LMH65573 LWD65571:LWD65573 MFZ65571:MFZ65573 MPV65571:MPV65573 MZR65571:MZR65573 NJN65571:NJN65573 NTJ65571:NTJ65573 ODF65571:ODF65573 ONB65571:ONB65573 OWX65571:OWX65573 PGT65571:PGT65573 PQP65571:PQP65573 QAL65571:QAL65573 QKH65571:QKH65573 QUD65571:QUD65573 RDZ65571:RDZ65573 RNV65571:RNV65573 RXR65571:RXR65573 SHN65571:SHN65573 SRJ65571:SRJ65573 TBF65571:TBF65573 TLB65571:TLB65573 TUX65571:TUX65573 UET65571:UET65573 UOP65571:UOP65573 UYL65571:UYL65573 VIH65571:VIH65573 VSD65571:VSD65573 WBZ65571:WBZ65573 WLV65571:WLV65573 WVR65571:WVR65573 J131107:J131109 JF131107:JF131109 TB131107:TB131109 ACX131107:ACX131109 AMT131107:AMT131109 AWP131107:AWP131109 BGL131107:BGL131109 BQH131107:BQH131109 CAD131107:CAD131109 CJZ131107:CJZ131109 CTV131107:CTV131109 DDR131107:DDR131109 DNN131107:DNN131109 DXJ131107:DXJ131109 EHF131107:EHF131109 ERB131107:ERB131109 FAX131107:FAX131109 FKT131107:FKT131109 FUP131107:FUP131109 GEL131107:GEL131109 GOH131107:GOH131109 GYD131107:GYD131109 HHZ131107:HHZ131109 HRV131107:HRV131109 IBR131107:IBR131109 ILN131107:ILN131109 IVJ131107:IVJ131109 JFF131107:JFF131109 JPB131107:JPB131109 JYX131107:JYX131109 KIT131107:KIT131109 KSP131107:KSP131109 LCL131107:LCL131109 LMH131107:LMH131109 LWD131107:LWD131109 MFZ131107:MFZ131109 MPV131107:MPV131109 MZR131107:MZR131109 NJN131107:NJN131109 NTJ131107:NTJ131109 ODF131107:ODF131109 ONB131107:ONB131109 OWX131107:OWX131109 PGT131107:PGT131109 PQP131107:PQP131109 QAL131107:QAL131109 QKH131107:QKH131109 QUD131107:QUD131109 RDZ131107:RDZ131109 RNV131107:RNV131109 RXR131107:RXR131109 SHN131107:SHN131109 SRJ131107:SRJ131109 TBF131107:TBF131109 TLB131107:TLB131109 TUX131107:TUX131109 UET131107:UET131109 UOP131107:UOP131109 UYL131107:UYL131109 VIH131107:VIH131109 VSD131107:VSD131109 WBZ131107:WBZ131109 WLV131107:WLV131109 WVR131107:WVR131109 J196643:J196645 JF196643:JF196645 TB196643:TB196645 ACX196643:ACX196645 AMT196643:AMT196645 AWP196643:AWP196645 BGL196643:BGL196645 BQH196643:BQH196645 CAD196643:CAD196645 CJZ196643:CJZ196645 CTV196643:CTV196645 DDR196643:DDR196645 DNN196643:DNN196645 DXJ196643:DXJ196645 EHF196643:EHF196645 ERB196643:ERB196645 FAX196643:FAX196645 FKT196643:FKT196645 FUP196643:FUP196645 GEL196643:GEL196645 GOH196643:GOH196645 GYD196643:GYD196645 HHZ196643:HHZ196645 HRV196643:HRV196645 IBR196643:IBR196645 ILN196643:ILN196645 IVJ196643:IVJ196645 JFF196643:JFF196645 JPB196643:JPB196645 JYX196643:JYX196645 KIT196643:KIT196645 KSP196643:KSP196645 LCL196643:LCL196645 LMH196643:LMH196645 LWD196643:LWD196645 MFZ196643:MFZ196645 MPV196643:MPV196645 MZR196643:MZR196645 NJN196643:NJN196645 NTJ196643:NTJ196645 ODF196643:ODF196645 ONB196643:ONB196645 OWX196643:OWX196645 PGT196643:PGT196645 PQP196643:PQP196645 QAL196643:QAL196645 QKH196643:QKH196645 QUD196643:QUD196645 RDZ196643:RDZ196645 RNV196643:RNV196645 RXR196643:RXR196645 SHN196643:SHN196645 SRJ196643:SRJ196645 TBF196643:TBF196645 TLB196643:TLB196645 TUX196643:TUX196645 UET196643:UET196645 UOP196643:UOP196645 UYL196643:UYL196645 VIH196643:VIH196645 VSD196643:VSD196645 WBZ196643:WBZ196645 WLV196643:WLV196645 WVR196643:WVR196645 J262179:J262181 JF262179:JF262181 TB262179:TB262181 ACX262179:ACX262181 AMT262179:AMT262181 AWP262179:AWP262181 BGL262179:BGL262181 BQH262179:BQH262181 CAD262179:CAD262181 CJZ262179:CJZ262181 CTV262179:CTV262181 DDR262179:DDR262181 DNN262179:DNN262181 DXJ262179:DXJ262181 EHF262179:EHF262181 ERB262179:ERB262181 FAX262179:FAX262181 FKT262179:FKT262181 FUP262179:FUP262181 GEL262179:GEL262181 GOH262179:GOH262181 GYD262179:GYD262181 HHZ262179:HHZ262181 HRV262179:HRV262181 IBR262179:IBR262181 ILN262179:ILN262181 IVJ262179:IVJ262181 JFF262179:JFF262181 JPB262179:JPB262181 JYX262179:JYX262181 KIT262179:KIT262181 KSP262179:KSP262181 LCL262179:LCL262181 LMH262179:LMH262181 LWD262179:LWD262181 MFZ262179:MFZ262181 MPV262179:MPV262181 MZR262179:MZR262181 NJN262179:NJN262181 NTJ262179:NTJ262181 ODF262179:ODF262181 ONB262179:ONB262181 OWX262179:OWX262181 PGT262179:PGT262181 PQP262179:PQP262181 QAL262179:QAL262181 QKH262179:QKH262181 QUD262179:QUD262181 RDZ262179:RDZ262181 RNV262179:RNV262181 RXR262179:RXR262181 SHN262179:SHN262181 SRJ262179:SRJ262181 TBF262179:TBF262181 TLB262179:TLB262181 TUX262179:TUX262181 UET262179:UET262181 UOP262179:UOP262181 UYL262179:UYL262181 VIH262179:VIH262181 VSD262179:VSD262181 WBZ262179:WBZ262181 WLV262179:WLV262181 WVR262179:WVR262181 J327715:J327717 JF327715:JF327717 TB327715:TB327717 ACX327715:ACX327717 AMT327715:AMT327717 AWP327715:AWP327717 BGL327715:BGL327717 BQH327715:BQH327717 CAD327715:CAD327717 CJZ327715:CJZ327717 CTV327715:CTV327717 DDR327715:DDR327717 DNN327715:DNN327717 DXJ327715:DXJ327717 EHF327715:EHF327717 ERB327715:ERB327717 FAX327715:FAX327717 FKT327715:FKT327717 FUP327715:FUP327717 GEL327715:GEL327717 GOH327715:GOH327717 GYD327715:GYD327717 HHZ327715:HHZ327717 HRV327715:HRV327717 IBR327715:IBR327717 ILN327715:ILN327717 IVJ327715:IVJ327717 JFF327715:JFF327717 JPB327715:JPB327717 JYX327715:JYX327717 KIT327715:KIT327717 KSP327715:KSP327717 LCL327715:LCL327717 LMH327715:LMH327717 LWD327715:LWD327717 MFZ327715:MFZ327717 MPV327715:MPV327717 MZR327715:MZR327717 NJN327715:NJN327717 NTJ327715:NTJ327717 ODF327715:ODF327717 ONB327715:ONB327717 OWX327715:OWX327717 PGT327715:PGT327717 PQP327715:PQP327717 QAL327715:QAL327717 QKH327715:QKH327717 QUD327715:QUD327717 RDZ327715:RDZ327717 RNV327715:RNV327717 RXR327715:RXR327717 SHN327715:SHN327717 SRJ327715:SRJ327717 TBF327715:TBF327717 TLB327715:TLB327717 TUX327715:TUX327717 UET327715:UET327717 UOP327715:UOP327717 UYL327715:UYL327717 VIH327715:VIH327717 VSD327715:VSD327717 WBZ327715:WBZ327717 WLV327715:WLV327717 WVR327715:WVR327717 J393251:J393253 JF393251:JF393253 TB393251:TB393253 ACX393251:ACX393253 AMT393251:AMT393253 AWP393251:AWP393253 BGL393251:BGL393253 BQH393251:BQH393253 CAD393251:CAD393253 CJZ393251:CJZ393253 CTV393251:CTV393253 DDR393251:DDR393253 DNN393251:DNN393253 DXJ393251:DXJ393253 EHF393251:EHF393253 ERB393251:ERB393253 FAX393251:FAX393253 FKT393251:FKT393253 FUP393251:FUP393253 GEL393251:GEL393253 GOH393251:GOH393253 GYD393251:GYD393253 HHZ393251:HHZ393253 HRV393251:HRV393253 IBR393251:IBR393253 ILN393251:ILN393253 IVJ393251:IVJ393253 JFF393251:JFF393253 JPB393251:JPB393253 JYX393251:JYX393253 KIT393251:KIT393253 KSP393251:KSP393253 LCL393251:LCL393253 LMH393251:LMH393253 LWD393251:LWD393253 MFZ393251:MFZ393253 MPV393251:MPV393253 MZR393251:MZR393253 NJN393251:NJN393253 NTJ393251:NTJ393253 ODF393251:ODF393253 ONB393251:ONB393253 OWX393251:OWX393253 PGT393251:PGT393253 PQP393251:PQP393253 QAL393251:QAL393253 QKH393251:QKH393253 QUD393251:QUD393253 RDZ393251:RDZ393253 RNV393251:RNV393253 RXR393251:RXR393253 SHN393251:SHN393253 SRJ393251:SRJ393253 TBF393251:TBF393253 TLB393251:TLB393253 TUX393251:TUX393253 UET393251:UET393253 UOP393251:UOP393253 UYL393251:UYL393253 VIH393251:VIH393253 VSD393251:VSD393253 WBZ393251:WBZ393253 WLV393251:WLV393253 WVR393251:WVR393253 J458787:J458789 JF458787:JF458789 TB458787:TB458789 ACX458787:ACX458789 AMT458787:AMT458789 AWP458787:AWP458789 BGL458787:BGL458789 BQH458787:BQH458789 CAD458787:CAD458789 CJZ458787:CJZ458789 CTV458787:CTV458789 DDR458787:DDR458789 DNN458787:DNN458789 DXJ458787:DXJ458789 EHF458787:EHF458789 ERB458787:ERB458789 FAX458787:FAX458789 FKT458787:FKT458789 FUP458787:FUP458789 GEL458787:GEL458789 GOH458787:GOH458789 GYD458787:GYD458789 HHZ458787:HHZ458789 HRV458787:HRV458789 IBR458787:IBR458789 ILN458787:ILN458789 IVJ458787:IVJ458789 JFF458787:JFF458789 JPB458787:JPB458789 JYX458787:JYX458789 KIT458787:KIT458789 KSP458787:KSP458789 LCL458787:LCL458789 LMH458787:LMH458789 LWD458787:LWD458789 MFZ458787:MFZ458789 MPV458787:MPV458789 MZR458787:MZR458789 NJN458787:NJN458789 NTJ458787:NTJ458789 ODF458787:ODF458789 ONB458787:ONB458789 OWX458787:OWX458789 PGT458787:PGT458789 PQP458787:PQP458789 QAL458787:QAL458789 QKH458787:QKH458789 QUD458787:QUD458789 RDZ458787:RDZ458789 RNV458787:RNV458789 RXR458787:RXR458789 SHN458787:SHN458789 SRJ458787:SRJ458789 TBF458787:TBF458789 TLB458787:TLB458789 TUX458787:TUX458789 UET458787:UET458789 UOP458787:UOP458789 UYL458787:UYL458789 VIH458787:VIH458789 VSD458787:VSD458789 WBZ458787:WBZ458789 WLV458787:WLV458789 WVR458787:WVR458789 J524323:J524325 JF524323:JF524325 TB524323:TB524325 ACX524323:ACX524325 AMT524323:AMT524325 AWP524323:AWP524325 BGL524323:BGL524325 BQH524323:BQH524325 CAD524323:CAD524325 CJZ524323:CJZ524325 CTV524323:CTV524325 DDR524323:DDR524325 DNN524323:DNN524325 DXJ524323:DXJ524325 EHF524323:EHF524325 ERB524323:ERB524325 FAX524323:FAX524325 FKT524323:FKT524325 FUP524323:FUP524325 GEL524323:GEL524325 GOH524323:GOH524325 GYD524323:GYD524325 HHZ524323:HHZ524325 HRV524323:HRV524325 IBR524323:IBR524325 ILN524323:ILN524325 IVJ524323:IVJ524325 JFF524323:JFF524325 JPB524323:JPB524325 JYX524323:JYX524325 KIT524323:KIT524325 KSP524323:KSP524325 LCL524323:LCL524325 LMH524323:LMH524325 LWD524323:LWD524325 MFZ524323:MFZ524325 MPV524323:MPV524325 MZR524323:MZR524325 NJN524323:NJN524325 NTJ524323:NTJ524325 ODF524323:ODF524325 ONB524323:ONB524325 OWX524323:OWX524325 PGT524323:PGT524325 PQP524323:PQP524325 QAL524323:QAL524325 QKH524323:QKH524325 QUD524323:QUD524325 RDZ524323:RDZ524325 RNV524323:RNV524325 RXR524323:RXR524325 SHN524323:SHN524325 SRJ524323:SRJ524325 TBF524323:TBF524325 TLB524323:TLB524325 TUX524323:TUX524325 UET524323:UET524325 UOP524323:UOP524325 UYL524323:UYL524325 VIH524323:VIH524325 VSD524323:VSD524325 WBZ524323:WBZ524325 WLV524323:WLV524325 WVR524323:WVR524325 J589859:J589861 JF589859:JF589861 TB589859:TB589861 ACX589859:ACX589861 AMT589859:AMT589861 AWP589859:AWP589861 BGL589859:BGL589861 BQH589859:BQH589861 CAD589859:CAD589861 CJZ589859:CJZ589861 CTV589859:CTV589861 DDR589859:DDR589861 DNN589859:DNN589861 DXJ589859:DXJ589861 EHF589859:EHF589861 ERB589859:ERB589861 FAX589859:FAX589861 FKT589859:FKT589861 FUP589859:FUP589861 GEL589859:GEL589861 GOH589859:GOH589861 GYD589859:GYD589861 HHZ589859:HHZ589861 HRV589859:HRV589861 IBR589859:IBR589861 ILN589859:ILN589861 IVJ589859:IVJ589861 JFF589859:JFF589861 JPB589859:JPB589861 JYX589859:JYX589861 KIT589859:KIT589861 KSP589859:KSP589861 LCL589859:LCL589861 LMH589859:LMH589861 LWD589859:LWD589861 MFZ589859:MFZ589861 MPV589859:MPV589861 MZR589859:MZR589861 NJN589859:NJN589861 NTJ589859:NTJ589861 ODF589859:ODF589861 ONB589859:ONB589861 OWX589859:OWX589861 PGT589859:PGT589861 PQP589859:PQP589861 QAL589859:QAL589861 QKH589859:QKH589861 QUD589859:QUD589861 RDZ589859:RDZ589861 RNV589859:RNV589861 RXR589859:RXR589861 SHN589859:SHN589861 SRJ589859:SRJ589861 TBF589859:TBF589861 TLB589859:TLB589861 TUX589859:TUX589861 UET589859:UET589861 UOP589859:UOP589861 UYL589859:UYL589861 VIH589859:VIH589861 VSD589859:VSD589861 WBZ589859:WBZ589861 WLV589859:WLV589861 WVR589859:WVR589861 J655395:J655397 JF655395:JF655397 TB655395:TB655397 ACX655395:ACX655397 AMT655395:AMT655397 AWP655395:AWP655397 BGL655395:BGL655397 BQH655395:BQH655397 CAD655395:CAD655397 CJZ655395:CJZ655397 CTV655395:CTV655397 DDR655395:DDR655397 DNN655395:DNN655397 DXJ655395:DXJ655397 EHF655395:EHF655397 ERB655395:ERB655397 FAX655395:FAX655397 FKT655395:FKT655397 FUP655395:FUP655397 GEL655395:GEL655397 GOH655395:GOH655397 GYD655395:GYD655397 HHZ655395:HHZ655397 HRV655395:HRV655397 IBR655395:IBR655397 ILN655395:ILN655397 IVJ655395:IVJ655397 JFF655395:JFF655397 JPB655395:JPB655397 JYX655395:JYX655397 KIT655395:KIT655397 KSP655395:KSP655397 LCL655395:LCL655397 LMH655395:LMH655397 LWD655395:LWD655397 MFZ655395:MFZ655397 MPV655395:MPV655397 MZR655395:MZR655397 NJN655395:NJN655397 NTJ655395:NTJ655397 ODF655395:ODF655397 ONB655395:ONB655397 OWX655395:OWX655397 PGT655395:PGT655397 PQP655395:PQP655397 QAL655395:QAL655397 QKH655395:QKH655397 QUD655395:QUD655397 RDZ655395:RDZ655397 RNV655395:RNV655397 RXR655395:RXR655397 SHN655395:SHN655397 SRJ655395:SRJ655397 TBF655395:TBF655397 TLB655395:TLB655397 TUX655395:TUX655397 UET655395:UET655397 UOP655395:UOP655397 UYL655395:UYL655397 VIH655395:VIH655397 VSD655395:VSD655397 WBZ655395:WBZ655397 WLV655395:WLV655397 WVR655395:WVR655397 J720931:J720933 JF720931:JF720933 TB720931:TB720933 ACX720931:ACX720933 AMT720931:AMT720933 AWP720931:AWP720933 BGL720931:BGL720933 BQH720931:BQH720933 CAD720931:CAD720933 CJZ720931:CJZ720933 CTV720931:CTV720933 DDR720931:DDR720933 DNN720931:DNN720933 DXJ720931:DXJ720933 EHF720931:EHF720933 ERB720931:ERB720933 FAX720931:FAX720933 FKT720931:FKT720933 FUP720931:FUP720933 GEL720931:GEL720933 GOH720931:GOH720933 GYD720931:GYD720933 HHZ720931:HHZ720933 HRV720931:HRV720933 IBR720931:IBR720933 ILN720931:ILN720933 IVJ720931:IVJ720933 JFF720931:JFF720933 JPB720931:JPB720933 JYX720931:JYX720933 KIT720931:KIT720933 KSP720931:KSP720933 LCL720931:LCL720933 LMH720931:LMH720933 LWD720931:LWD720933 MFZ720931:MFZ720933 MPV720931:MPV720933 MZR720931:MZR720933 NJN720931:NJN720933 NTJ720931:NTJ720933 ODF720931:ODF720933 ONB720931:ONB720933 OWX720931:OWX720933 PGT720931:PGT720933 PQP720931:PQP720933 QAL720931:QAL720933 QKH720931:QKH720933 QUD720931:QUD720933 RDZ720931:RDZ720933 RNV720931:RNV720933 RXR720931:RXR720933 SHN720931:SHN720933 SRJ720931:SRJ720933 TBF720931:TBF720933 TLB720931:TLB720933 TUX720931:TUX720933 UET720931:UET720933 UOP720931:UOP720933 UYL720931:UYL720933 VIH720931:VIH720933 VSD720931:VSD720933 WBZ720931:WBZ720933 WLV720931:WLV720933 WVR720931:WVR720933 J786467:J786469 JF786467:JF786469 TB786467:TB786469 ACX786467:ACX786469 AMT786467:AMT786469 AWP786467:AWP786469 BGL786467:BGL786469 BQH786467:BQH786469 CAD786467:CAD786469 CJZ786467:CJZ786469 CTV786467:CTV786469 DDR786467:DDR786469 DNN786467:DNN786469 DXJ786467:DXJ786469 EHF786467:EHF786469 ERB786467:ERB786469 FAX786467:FAX786469 FKT786467:FKT786469 FUP786467:FUP786469 GEL786467:GEL786469 GOH786467:GOH786469 GYD786467:GYD786469 HHZ786467:HHZ786469 HRV786467:HRV786469 IBR786467:IBR786469 ILN786467:ILN786469 IVJ786467:IVJ786469 JFF786467:JFF786469 JPB786467:JPB786469 JYX786467:JYX786469 KIT786467:KIT786469 KSP786467:KSP786469 LCL786467:LCL786469 LMH786467:LMH786469 LWD786467:LWD786469 MFZ786467:MFZ786469 MPV786467:MPV786469 MZR786467:MZR786469 NJN786467:NJN786469 NTJ786467:NTJ786469 ODF786467:ODF786469 ONB786467:ONB786469 OWX786467:OWX786469 PGT786467:PGT786469 PQP786467:PQP786469 QAL786467:QAL786469 QKH786467:QKH786469 QUD786467:QUD786469 RDZ786467:RDZ786469 RNV786467:RNV786469 RXR786467:RXR786469 SHN786467:SHN786469 SRJ786467:SRJ786469 TBF786467:TBF786469 TLB786467:TLB786469 TUX786467:TUX786469 UET786467:UET786469 UOP786467:UOP786469 UYL786467:UYL786469 VIH786467:VIH786469 VSD786467:VSD786469 WBZ786467:WBZ786469 WLV786467:WLV786469 WVR786467:WVR786469 J852003:J852005 JF852003:JF852005 TB852003:TB852005 ACX852003:ACX852005 AMT852003:AMT852005 AWP852003:AWP852005 BGL852003:BGL852005 BQH852003:BQH852005 CAD852003:CAD852005 CJZ852003:CJZ852005 CTV852003:CTV852005 DDR852003:DDR852005 DNN852003:DNN852005 DXJ852003:DXJ852005 EHF852003:EHF852005 ERB852003:ERB852005 FAX852003:FAX852005 FKT852003:FKT852005 FUP852003:FUP852005 GEL852003:GEL852005 GOH852003:GOH852005 GYD852003:GYD852005 HHZ852003:HHZ852005 HRV852003:HRV852005 IBR852003:IBR852005 ILN852003:ILN852005 IVJ852003:IVJ852005 JFF852003:JFF852005 JPB852003:JPB852005 JYX852003:JYX852005 KIT852003:KIT852005 KSP852003:KSP852005 LCL852003:LCL852005 LMH852003:LMH852005 LWD852003:LWD852005 MFZ852003:MFZ852005 MPV852003:MPV852005 MZR852003:MZR852005 NJN852003:NJN852005 NTJ852003:NTJ852005 ODF852003:ODF852005 ONB852003:ONB852005 OWX852003:OWX852005 PGT852003:PGT852005 PQP852003:PQP852005 QAL852003:QAL852005 QKH852003:QKH852005 QUD852003:QUD852005 RDZ852003:RDZ852005 RNV852003:RNV852005 RXR852003:RXR852005 SHN852003:SHN852005 SRJ852003:SRJ852005 TBF852003:TBF852005 TLB852003:TLB852005 TUX852003:TUX852005 UET852003:UET852005 UOP852003:UOP852005 UYL852003:UYL852005 VIH852003:VIH852005 VSD852003:VSD852005 WBZ852003:WBZ852005 WLV852003:WLV852005 WVR852003:WVR852005 J917539:J917541 JF917539:JF917541 TB917539:TB917541 ACX917539:ACX917541 AMT917539:AMT917541 AWP917539:AWP917541 BGL917539:BGL917541 BQH917539:BQH917541 CAD917539:CAD917541 CJZ917539:CJZ917541 CTV917539:CTV917541 DDR917539:DDR917541 DNN917539:DNN917541 DXJ917539:DXJ917541 EHF917539:EHF917541 ERB917539:ERB917541 FAX917539:FAX917541 FKT917539:FKT917541 FUP917539:FUP917541 GEL917539:GEL917541 GOH917539:GOH917541 GYD917539:GYD917541 HHZ917539:HHZ917541 HRV917539:HRV917541 IBR917539:IBR917541 ILN917539:ILN917541 IVJ917539:IVJ917541 JFF917539:JFF917541 JPB917539:JPB917541 JYX917539:JYX917541 KIT917539:KIT917541 KSP917539:KSP917541 LCL917539:LCL917541 LMH917539:LMH917541 LWD917539:LWD917541 MFZ917539:MFZ917541 MPV917539:MPV917541 MZR917539:MZR917541 NJN917539:NJN917541 NTJ917539:NTJ917541 ODF917539:ODF917541 ONB917539:ONB917541 OWX917539:OWX917541 PGT917539:PGT917541 PQP917539:PQP917541 QAL917539:QAL917541 QKH917539:QKH917541 QUD917539:QUD917541 RDZ917539:RDZ917541 RNV917539:RNV917541 RXR917539:RXR917541 SHN917539:SHN917541 SRJ917539:SRJ917541 TBF917539:TBF917541 TLB917539:TLB917541 TUX917539:TUX917541 UET917539:UET917541 UOP917539:UOP917541 UYL917539:UYL917541 VIH917539:VIH917541 VSD917539:VSD917541 WBZ917539:WBZ917541 WLV917539:WLV917541 WVR917539:WVR917541 J983075:J983077 JF983075:JF983077 TB983075:TB983077 ACX983075:ACX983077 AMT983075:AMT983077 AWP983075:AWP983077 BGL983075:BGL983077 BQH983075:BQH983077 CAD983075:CAD983077 CJZ983075:CJZ983077 CTV983075:CTV983077 DDR983075:DDR983077 DNN983075:DNN983077 DXJ983075:DXJ983077 EHF983075:EHF983077 ERB983075:ERB983077 FAX983075:FAX983077 FKT983075:FKT983077 FUP983075:FUP983077 GEL983075:GEL983077 GOH983075:GOH983077 GYD983075:GYD983077 HHZ983075:HHZ983077 HRV983075:HRV983077 IBR983075:IBR983077 ILN983075:ILN983077 IVJ983075:IVJ983077 JFF983075:JFF983077 JPB983075:JPB983077 JYX983075:JYX983077 KIT983075:KIT983077 KSP983075:KSP983077 LCL983075:LCL983077 LMH983075:LMH983077 LWD983075:LWD983077 MFZ983075:MFZ983077 MPV983075:MPV983077 MZR983075:MZR983077 NJN983075:NJN983077 NTJ983075:NTJ983077 ODF983075:ODF983077 ONB983075:ONB983077 OWX983075:OWX983077 PGT983075:PGT983077 PQP983075:PQP983077 QAL983075:QAL983077 QKH983075:QKH983077 QUD983075:QUD983077 RDZ983075:RDZ983077 RNV983075:RNV983077 RXR983075:RXR983077 SHN983075:SHN983077 SRJ983075:SRJ983077 TBF983075:TBF983077 TLB983075:TLB983077 TUX983075:TUX983077 UET983075:UET983077 UOP983075:UOP983077 UYL983075:UYL983077 VIH983075:VIH983077 VSD983075:VSD983077 WBZ983075:WBZ983077 WLV983075:WLV983077 WVR983075:WVR983077 J50:J52 JF50:JF52 TB50:TB52 ACX50:ACX52 AMT50:AMT52 AWP50:AWP52 BGL50:BGL52 BQH50:BQH52 CAD50:CAD52 CJZ50:CJZ52 CTV50:CTV52 DDR50:DDR52 DNN50:DNN52 DXJ50:DXJ52 EHF50:EHF52 ERB50:ERB52 FAX50:FAX52 FKT50:FKT52 FUP50:FUP52 GEL50:GEL52 GOH50:GOH52 GYD50:GYD52 HHZ50:HHZ52 HRV50:HRV52 IBR50:IBR52 ILN50:ILN52 IVJ50:IVJ52 JFF50:JFF52 JPB50:JPB52 JYX50:JYX52 KIT50:KIT52 KSP50:KSP52 LCL50:LCL52 LMH50:LMH52 LWD50:LWD52 MFZ50:MFZ52 MPV50:MPV52 MZR50:MZR52 NJN50:NJN52 NTJ50:NTJ52 ODF50:ODF52 ONB50:ONB52 OWX50:OWX52 PGT50:PGT52 PQP50:PQP52 QAL50:QAL52 QKH50:QKH52 QUD50:QUD52 RDZ50:RDZ52 RNV50:RNV52 RXR50:RXR52 SHN50:SHN52 SRJ50:SRJ52 TBF50:TBF52 TLB50:TLB52 TUX50:TUX52 UET50:UET52 UOP50:UOP52 UYL50:UYL52 VIH50:VIH52 VSD50:VSD52 WBZ50:WBZ52 WLV50:WLV52 WVR50:WVR52 J65586:J65588 JF65586:JF65588 TB65586:TB65588 ACX65586:ACX65588 AMT65586:AMT65588 AWP65586:AWP65588 BGL65586:BGL65588 BQH65586:BQH65588 CAD65586:CAD65588 CJZ65586:CJZ65588 CTV65586:CTV65588 DDR65586:DDR65588 DNN65586:DNN65588 DXJ65586:DXJ65588 EHF65586:EHF65588 ERB65586:ERB65588 FAX65586:FAX65588 FKT65586:FKT65588 FUP65586:FUP65588 GEL65586:GEL65588 GOH65586:GOH65588 GYD65586:GYD65588 HHZ65586:HHZ65588 HRV65586:HRV65588 IBR65586:IBR65588 ILN65586:ILN65588 IVJ65586:IVJ65588 JFF65586:JFF65588 JPB65586:JPB65588 JYX65586:JYX65588 KIT65586:KIT65588 KSP65586:KSP65588 LCL65586:LCL65588 LMH65586:LMH65588 LWD65586:LWD65588 MFZ65586:MFZ65588 MPV65586:MPV65588 MZR65586:MZR65588 NJN65586:NJN65588 NTJ65586:NTJ65588 ODF65586:ODF65588 ONB65586:ONB65588 OWX65586:OWX65588 PGT65586:PGT65588 PQP65586:PQP65588 QAL65586:QAL65588 QKH65586:QKH65588 QUD65586:QUD65588 RDZ65586:RDZ65588 RNV65586:RNV65588 RXR65586:RXR65588 SHN65586:SHN65588 SRJ65586:SRJ65588 TBF65586:TBF65588 TLB65586:TLB65588 TUX65586:TUX65588 UET65586:UET65588 UOP65586:UOP65588 UYL65586:UYL65588 VIH65586:VIH65588 VSD65586:VSD65588 WBZ65586:WBZ65588 WLV65586:WLV65588 WVR65586:WVR65588 J131122:J131124 JF131122:JF131124 TB131122:TB131124 ACX131122:ACX131124 AMT131122:AMT131124 AWP131122:AWP131124 BGL131122:BGL131124 BQH131122:BQH131124 CAD131122:CAD131124 CJZ131122:CJZ131124 CTV131122:CTV131124 DDR131122:DDR131124 DNN131122:DNN131124 DXJ131122:DXJ131124 EHF131122:EHF131124 ERB131122:ERB131124 FAX131122:FAX131124 FKT131122:FKT131124 FUP131122:FUP131124 GEL131122:GEL131124 GOH131122:GOH131124 GYD131122:GYD131124 HHZ131122:HHZ131124 HRV131122:HRV131124 IBR131122:IBR131124 ILN131122:ILN131124 IVJ131122:IVJ131124 JFF131122:JFF131124 JPB131122:JPB131124 JYX131122:JYX131124 KIT131122:KIT131124 KSP131122:KSP131124 LCL131122:LCL131124 LMH131122:LMH131124 LWD131122:LWD131124 MFZ131122:MFZ131124 MPV131122:MPV131124 MZR131122:MZR131124 NJN131122:NJN131124 NTJ131122:NTJ131124 ODF131122:ODF131124 ONB131122:ONB131124 OWX131122:OWX131124 PGT131122:PGT131124 PQP131122:PQP131124 QAL131122:QAL131124 QKH131122:QKH131124 QUD131122:QUD131124 RDZ131122:RDZ131124 RNV131122:RNV131124 RXR131122:RXR131124 SHN131122:SHN131124 SRJ131122:SRJ131124 TBF131122:TBF131124 TLB131122:TLB131124 TUX131122:TUX131124 UET131122:UET131124 UOP131122:UOP131124 UYL131122:UYL131124 VIH131122:VIH131124 VSD131122:VSD131124 WBZ131122:WBZ131124 WLV131122:WLV131124 WVR131122:WVR131124 J196658:J196660 JF196658:JF196660 TB196658:TB196660 ACX196658:ACX196660 AMT196658:AMT196660 AWP196658:AWP196660 BGL196658:BGL196660 BQH196658:BQH196660 CAD196658:CAD196660 CJZ196658:CJZ196660 CTV196658:CTV196660 DDR196658:DDR196660 DNN196658:DNN196660 DXJ196658:DXJ196660 EHF196658:EHF196660 ERB196658:ERB196660 FAX196658:FAX196660 FKT196658:FKT196660 FUP196658:FUP196660 GEL196658:GEL196660 GOH196658:GOH196660 GYD196658:GYD196660 HHZ196658:HHZ196660 HRV196658:HRV196660 IBR196658:IBR196660 ILN196658:ILN196660 IVJ196658:IVJ196660 JFF196658:JFF196660 JPB196658:JPB196660 JYX196658:JYX196660 KIT196658:KIT196660 KSP196658:KSP196660 LCL196658:LCL196660 LMH196658:LMH196660 LWD196658:LWD196660 MFZ196658:MFZ196660 MPV196658:MPV196660 MZR196658:MZR196660 NJN196658:NJN196660 NTJ196658:NTJ196660 ODF196658:ODF196660 ONB196658:ONB196660 OWX196658:OWX196660 PGT196658:PGT196660 PQP196658:PQP196660 QAL196658:QAL196660 QKH196658:QKH196660 QUD196658:QUD196660 RDZ196658:RDZ196660 RNV196658:RNV196660 RXR196658:RXR196660 SHN196658:SHN196660 SRJ196658:SRJ196660 TBF196658:TBF196660 TLB196658:TLB196660 TUX196658:TUX196660 UET196658:UET196660 UOP196658:UOP196660 UYL196658:UYL196660 VIH196658:VIH196660 VSD196658:VSD196660 WBZ196658:WBZ196660 WLV196658:WLV196660 WVR196658:WVR196660 J262194:J262196 JF262194:JF262196 TB262194:TB262196 ACX262194:ACX262196 AMT262194:AMT262196 AWP262194:AWP262196 BGL262194:BGL262196 BQH262194:BQH262196 CAD262194:CAD262196 CJZ262194:CJZ262196 CTV262194:CTV262196 DDR262194:DDR262196 DNN262194:DNN262196 DXJ262194:DXJ262196 EHF262194:EHF262196 ERB262194:ERB262196 FAX262194:FAX262196 FKT262194:FKT262196 FUP262194:FUP262196 GEL262194:GEL262196 GOH262194:GOH262196 GYD262194:GYD262196 HHZ262194:HHZ262196 HRV262194:HRV262196 IBR262194:IBR262196 ILN262194:ILN262196 IVJ262194:IVJ262196 JFF262194:JFF262196 JPB262194:JPB262196 JYX262194:JYX262196 KIT262194:KIT262196 KSP262194:KSP262196 LCL262194:LCL262196 LMH262194:LMH262196 LWD262194:LWD262196 MFZ262194:MFZ262196 MPV262194:MPV262196 MZR262194:MZR262196 NJN262194:NJN262196 NTJ262194:NTJ262196 ODF262194:ODF262196 ONB262194:ONB262196 OWX262194:OWX262196 PGT262194:PGT262196 PQP262194:PQP262196 QAL262194:QAL262196 QKH262194:QKH262196 QUD262194:QUD262196 RDZ262194:RDZ262196 RNV262194:RNV262196 RXR262194:RXR262196 SHN262194:SHN262196 SRJ262194:SRJ262196 TBF262194:TBF262196 TLB262194:TLB262196 TUX262194:TUX262196 UET262194:UET262196 UOP262194:UOP262196 UYL262194:UYL262196 VIH262194:VIH262196 VSD262194:VSD262196 WBZ262194:WBZ262196 WLV262194:WLV262196 WVR262194:WVR262196 J327730:J327732 JF327730:JF327732 TB327730:TB327732 ACX327730:ACX327732 AMT327730:AMT327732 AWP327730:AWP327732 BGL327730:BGL327732 BQH327730:BQH327732 CAD327730:CAD327732 CJZ327730:CJZ327732 CTV327730:CTV327732 DDR327730:DDR327732 DNN327730:DNN327732 DXJ327730:DXJ327732 EHF327730:EHF327732 ERB327730:ERB327732 FAX327730:FAX327732 FKT327730:FKT327732 FUP327730:FUP327732 GEL327730:GEL327732 GOH327730:GOH327732 GYD327730:GYD327732 HHZ327730:HHZ327732 HRV327730:HRV327732 IBR327730:IBR327732 ILN327730:ILN327732 IVJ327730:IVJ327732 JFF327730:JFF327732 JPB327730:JPB327732 JYX327730:JYX327732 KIT327730:KIT327732 KSP327730:KSP327732 LCL327730:LCL327732 LMH327730:LMH327732 LWD327730:LWD327732 MFZ327730:MFZ327732 MPV327730:MPV327732 MZR327730:MZR327732 NJN327730:NJN327732 NTJ327730:NTJ327732 ODF327730:ODF327732 ONB327730:ONB327732 OWX327730:OWX327732 PGT327730:PGT327732 PQP327730:PQP327732 QAL327730:QAL327732 QKH327730:QKH327732 QUD327730:QUD327732 RDZ327730:RDZ327732 RNV327730:RNV327732 RXR327730:RXR327732 SHN327730:SHN327732 SRJ327730:SRJ327732 TBF327730:TBF327732 TLB327730:TLB327732 TUX327730:TUX327732 UET327730:UET327732 UOP327730:UOP327732 UYL327730:UYL327732 VIH327730:VIH327732 VSD327730:VSD327732 WBZ327730:WBZ327732 WLV327730:WLV327732 WVR327730:WVR327732 J393266:J393268 JF393266:JF393268 TB393266:TB393268 ACX393266:ACX393268 AMT393266:AMT393268 AWP393266:AWP393268 BGL393266:BGL393268 BQH393266:BQH393268 CAD393266:CAD393268 CJZ393266:CJZ393268 CTV393266:CTV393268 DDR393266:DDR393268 DNN393266:DNN393268 DXJ393266:DXJ393268 EHF393266:EHF393268 ERB393266:ERB393268 FAX393266:FAX393268 FKT393266:FKT393268 FUP393266:FUP393268 GEL393266:GEL393268 GOH393266:GOH393268 GYD393266:GYD393268 HHZ393266:HHZ393268 HRV393266:HRV393268 IBR393266:IBR393268 ILN393266:ILN393268 IVJ393266:IVJ393268 JFF393266:JFF393268 JPB393266:JPB393268 JYX393266:JYX393268 KIT393266:KIT393268 KSP393266:KSP393268 LCL393266:LCL393268 LMH393266:LMH393268 LWD393266:LWD393268 MFZ393266:MFZ393268 MPV393266:MPV393268 MZR393266:MZR393268 NJN393266:NJN393268 NTJ393266:NTJ393268 ODF393266:ODF393268 ONB393266:ONB393268 OWX393266:OWX393268 PGT393266:PGT393268 PQP393266:PQP393268 QAL393266:QAL393268 QKH393266:QKH393268 QUD393266:QUD393268 RDZ393266:RDZ393268 RNV393266:RNV393268 RXR393266:RXR393268 SHN393266:SHN393268 SRJ393266:SRJ393268 TBF393266:TBF393268 TLB393266:TLB393268 TUX393266:TUX393268 UET393266:UET393268 UOP393266:UOP393268 UYL393266:UYL393268 VIH393266:VIH393268 VSD393266:VSD393268 WBZ393266:WBZ393268 WLV393266:WLV393268 WVR393266:WVR393268 J458802:J458804 JF458802:JF458804 TB458802:TB458804 ACX458802:ACX458804 AMT458802:AMT458804 AWP458802:AWP458804 BGL458802:BGL458804 BQH458802:BQH458804 CAD458802:CAD458804 CJZ458802:CJZ458804 CTV458802:CTV458804 DDR458802:DDR458804 DNN458802:DNN458804 DXJ458802:DXJ458804 EHF458802:EHF458804 ERB458802:ERB458804 FAX458802:FAX458804 FKT458802:FKT458804 FUP458802:FUP458804 GEL458802:GEL458804 GOH458802:GOH458804 GYD458802:GYD458804 HHZ458802:HHZ458804 HRV458802:HRV458804 IBR458802:IBR458804 ILN458802:ILN458804 IVJ458802:IVJ458804 JFF458802:JFF458804 JPB458802:JPB458804 JYX458802:JYX458804 KIT458802:KIT458804 KSP458802:KSP458804 LCL458802:LCL458804 LMH458802:LMH458804 LWD458802:LWD458804 MFZ458802:MFZ458804 MPV458802:MPV458804 MZR458802:MZR458804 NJN458802:NJN458804 NTJ458802:NTJ458804 ODF458802:ODF458804 ONB458802:ONB458804 OWX458802:OWX458804 PGT458802:PGT458804 PQP458802:PQP458804 QAL458802:QAL458804 QKH458802:QKH458804 QUD458802:QUD458804 RDZ458802:RDZ458804 RNV458802:RNV458804 RXR458802:RXR458804 SHN458802:SHN458804 SRJ458802:SRJ458804 TBF458802:TBF458804 TLB458802:TLB458804 TUX458802:TUX458804 UET458802:UET458804 UOP458802:UOP458804 UYL458802:UYL458804 VIH458802:VIH458804 VSD458802:VSD458804 WBZ458802:WBZ458804 WLV458802:WLV458804 WVR458802:WVR458804 J524338:J524340 JF524338:JF524340 TB524338:TB524340 ACX524338:ACX524340 AMT524338:AMT524340 AWP524338:AWP524340 BGL524338:BGL524340 BQH524338:BQH524340 CAD524338:CAD524340 CJZ524338:CJZ524340 CTV524338:CTV524340 DDR524338:DDR524340 DNN524338:DNN524340 DXJ524338:DXJ524340 EHF524338:EHF524340 ERB524338:ERB524340 FAX524338:FAX524340 FKT524338:FKT524340 FUP524338:FUP524340 GEL524338:GEL524340 GOH524338:GOH524340 GYD524338:GYD524340 HHZ524338:HHZ524340 HRV524338:HRV524340 IBR524338:IBR524340 ILN524338:ILN524340 IVJ524338:IVJ524340 JFF524338:JFF524340 JPB524338:JPB524340 JYX524338:JYX524340 KIT524338:KIT524340 KSP524338:KSP524340 LCL524338:LCL524340 LMH524338:LMH524340 LWD524338:LWD524340 MFZ524338:MFZ524340 MPV524338:MPV524340 MZR524338:MZR524340 NJN524338:NJN524340 NTJ524338:NTJ524340 ODF524338:ODF524340 ONB524338:ONB524340 OWX524338:OWX524340 PGT524338:PGT524340 PQP524338:PQP524340 QAL524338:QAL524340 QKH524338:QKH524340 QUD524338:QUD524340 RDZ524338:RDZ524340 RNV524338:RNV524340 RXR524338:RXR524340 SHN524338:SHN524340 SRJ524338:SRJ524340 TBF524338:TBF524340 TLB524338:TLB524340 TUX524338:TUX524340 UET524338:UET524340 UOP524338:UOP524340 UYL524338:UYL524340 VIH524338:VIH524340 VSD524338:VSD524340 WBZ524338:WBZ524340 WLV524338:WLV524340 WVR524338:WVR524340 J589874:J589876 JF589874:JF589876 TB589874:TB589876 ACX589874:ACX589876 AMT589874:AMT589876 AWP589874:AWP589876 BGL589874:BGL589876 BQH589874:BQH589876 CAD589874:CAD589876 CJZ589874:CJZ589876 CTV589874:CTV589876 DDR589874:DDR589876 DNN589874:DNN589876 DXJ589874:DXJ589876 EHF589874:EHF589876 ERB589874:ERB589876 FAX589874:FAX589876 FKT589874:FKT589876 FUP589874:FUP589876 GEL589874:GEL589876 GOH589874:GOH589876 GYD589874:GYD589876 HHZ589874:HHZ589876 HRV589874:HRV589876 IBR589874:IBR589876 ILN589874:ILN589876 IVJ589874:IVJ589876 JFF589874:JFF589876 JPB589874:JPB589876 JYX589874:JYX589876 KIT589874:KIT589876 KSP589874:KSP589876 LCL589874:LCL589876 LMH589874:LMH589876 LWD589874:LWD589876 MFZ589874:MFZ589876 MPV589874:MPV589876 MZR589874:MZR589876 NJN589874:NJN589876 NTJ589874:NTJ589876 ODF589874:ODF589876 ONB589874:ONB589876 OWX589874:OWX589876 PGT589874:PGT589876 PQP589874:PQP589876 QAL589874:QAL589876 QKH589874:QKH589876 QUD589874:QUD589876 RDZ589874:RDZ589876 RNV589874:RNV589876 RXR589874:RXR589876 SHN589874:SHN589876 SRJ589874:SRJ589876 TBF589874:TBF589876 TLB589874:TLB589876 TUX589874:TUX589876 UET589874:UET589876 UOP589874:UOP589876 UYL589874:UYL589876 VIH589874:VIH589876 VSD589874:VSD589876 WBZ589874:WBZ589876 WLV589874:WLV589876 WVR589874:WVR589876 J655410:J655412 JF655410:JF655412 TB655410:TB655412 ACX655410:ACX655412 AMT655410:AMT655412 AWP655410:AWP655412 BGL655410:BGL655412 BQH655410:BQH655412 CAD655410:CAD655412 CJZ655410:CJZ655412 CTV655410:CTV655412 DDR655410:DDR655412 DNN655410:DNN655412 DXJ655410:DXJ655412 EHF655410:EHF655412 ERB655410:ERB655412 FAX655410:FAX655412 FKT655410:FKT655412 FUP655410:FUP655412 GEL655410:GEL655412 GOH655410:GOH655412 GYD655410:GYD655412 HHZ655410:HHZ655412 HRV655410:HRV655412 IBR655410:IBR655412 ILN655410:ILN655412 IVJ655410:IVJ655412 JFF655410:JFF655412 JPB655410:JPB655412 JYX655410:JYX655412 KIT655410:KIT655412 KSP655410:KSP655412 LCL655410:LCL655412 LMH655410:LMH655412 LWD655410:LWD655412 MFZ655410:MFZ655412 MPV655410:MPV655412 MZR655410:MZR655412 NJN655410:NJN655412 NTJ655410:NTJ655412 ODF655410:ODF655412 ONB655410:ONB655412 OWX655410:OWX655412 PGT655410:PGT655412 PQP655410:PQP655412 QAL655410:QAL655412 QKH655410:QKH655412 QUD655410:QUD655412 RDZ655410:RDZ655412 RNV655410:RNV655412 RXR655410:RXR655412 SHN655410:SHN655412 SRJ655410:SRJ655412 TBF655410:TBF655412 TLB655410:TLB655412 TUX655410:TUX655412 UET655410:UET655412 UOP655410:UOP655412 UYL655410:UYL655412 VIH655410:VIH655412 VSD655410:VSD655412 WBZ655410:WBZ655412 WLV655410:WLV655412 WVR655410:WVR655412 J720946:J720948 JF720946:JF720948 TB720946:TB720948 ACX720946:ACX720948 AMT720946:AMT720948 AWP720946:AWP720948 BGL720946:BGL720948 BQH720946:BQH720948 CAD720946:CAD720948 CJZ720946:CJZ720948 CTV720946:CTV720948 DDR720946:DDR720948 DNN720946:DNN720948 DXJ720946:DXJ720948 EHF720946:EHF720948 ERB720946:ERB720948 FAX720946:FAX720948 FKT720946:FKT720948 FUP720946:FUP720948 GEL720946:GEL720948 GOH720946:GOH720948 GYD720946:GYD720948 HHZ720946:HHZ720948 HRV720946:HRV720948 IBR720946:IBR720948 ILN720946:ILN720948 IVJ720946:IVJ720948 JFF720946:JFF720948 JPB720946:JPB720948 JYX720946:JYX720948 KIT720946:KIT720948 KSP720946:KSP720948 LCL720946:LCL720948 LMH720946:LMH720948 LWD720946:LWD720948 MFZ720946:MFZ720948 MPV720946:MPV720948 MZR720946:MZR720948 NJN720946:NJN720948 NTJ720946:NTJ720948 ODF720946:ODF720948 ONB720946:ONB720948 OWX720946:OWX720948 PGT720946:PGT720948 PQP720946:PQP720948 QAL720946:QAL720948 QKH720946:QKH720948 QUD720946:QUD720948 RDZ720946:RDZ720948 RNV720946:RNV720948 RXR720946:RXR720948 SHN720946:SHN720948 SRJ720946:SRJ720948 TBF720946:TBF720948 TLB720946:TLB720948 TUX720946:TUX720948 UET720946:UET720948 UOP720946:UOP720948 UYL720946:UYL720948 VIH720946:VIH720948 VSD720946:VSD720948 WBZ720946:WBZ720948 WLV720946:WLV720948 WVR720946:WVR720948 J786482:J786484 JF786482:JF786484 TB786482:TB786484 ACX786482:ACX786484 AMT786482:AMT786484 AWP786482:AWP786484 BGL786482:BGL786484 BQH786482:BQH786484 CAD786482:CAD786484 CJZ786482:CJZ786484 CTV786482:CTV786484 DDR786482:DDR786484 DNN786482:DNN786484 DXJ786482:DXJ786484 EHF786482:EHF786484 ERB786482:ERB786484 FAX786482:FAX786484 FKT786482:FKT786484 FUP786482:FUP786484 GEL786482:GEL786484 GOH786482:GOH786484 GYD786482:GYD786484 HHZ786482:HHZ786484 HRV786482:HRV786484 IBR786482:IBR786484 ILN786482:ILN786484 IVJ786482:IVJ786484 JFF786482:JFF786484 JPB786482:JPB786484 JYX786482:JYX786484 KIT786482:KIT786484 KSP786482:KSP786484 LCL786482:LCL786484 LMH786482:LMH786484 LWD786482:LWD786484 MFZ786482:MFZ786484 MPV786482:MPV786484 MZR786482:MZR786484 NJN786482:NJN786484 NTJ786482:NTJ786484 ODF786482:ODF786484 ONB786482:ONB786484 OWX786482:OWX786484 PGT786482:PGT786484 PQP786482:PQP786484 QAL786482:QAL786484 QKH786482:QKH786484 QUD786482:QUD786484 RDZ786482:RDZ786484 RNV786482:RNV786484 RXR786482:RXR786484 SHN786482:SHN786484 SRJ786482:SRJ786484 TBF786482:TBF786484 TLB786482:TLB786484 TUX786482:TUX786484 UET786482:UET786484 UOP786482:UOP786484 UYL786482:UYL786484 VIH786482:VIH786484 VSD786482:VSD786484 WBZ786482:WBZ786484 WLV786482:WLV786484 WVR786482:WVR786484 J852018:J852020 JF852018:JF852020 TB852018:TB852020 ACX852018:ACX852020 AMT852018:AMT852020 AWP852018:AWP852020 BGL852018:BGL852020 BQH852018:BQH852020 CAD852018:CAD852020 CJZ852018:CJZ852020 CTV852018:CTV852020 DDR852018:DDR852020 DNN852018:DNN852020 DXJ852018:DXJ852020 EHF852018:EHF852020 ERB852018:ERB852020 FAX852018:FAX852020 FKT852018:FKT852020 FUP852018:FUP852020 GEL852018:GEL852020 GOH852018:GOH852020 GYD852018:GYD852020 HHZ852018:HHZ852020 HRV852018:HRV852020 IBR852018:IBR852020 ILN852018:ILN852020 IVJ852018:IVJ852020 JFF852018:JFF852020 JPB852018:JPB852020 JYX852018:JYX852020 KIT852018:KIT852020 KSP852018:KSP852020 LCL852018:LCL852020 LMH852018:LMH852020 LWD852018:LWD852020 MFZ852018:MFZ852020 MPV852018:MPV852020 MZR852018:MZR852020 NJN852018:NJN852020 NTJ852018:NTJ852020 ODF852018:ODF852020 ONB852018:ONB852020 OWX852018:OWX852020 PGT852018:PGT852020 PQP852018:PQP852020 QAL852018:QAL852020 QKH852018:QKH852020 QUD852018:QUD852020 RDZ852018:RDZ852020 RNV852018:RNV852020 RXR852018:RXR852020 SHN852018:SHN852020 SRJ852018:SRJ852020 TBF852018:TBF852020 TLB852018:TLB852020 TUX852018:TUX852020 UET852018:UET852020 UOP852018:UOP852020 UYL852018:UYL852020 VIH852018:VIH852020 VSD852018:VSD852020 WBZ852018:WBZ852020 WLV852018:WLV852020 WVR852018:WVR852020 J917554:J917556 JF917554:JF917556 TB917554:TB917556 ACX917554:ACX917556 AMT917554:AMT917556 AWP917554:AWP917556 BGL917554:BGL917556 BQH917554:BQH917556 CAD917554:CAD917556 CJZ917554:CJZ917556 CTV917554:CTV917556 DDR917554:DDR917556 DNN917554:DNN917556 DXJ917554:DXJ917556 EHF917554:EHF917556 ERB917554:ERB917556 FAX917554:FAX917556 FKT917554:FKT917556 FUP917554:FUP917556 GEL917554:GEL917556 GOH917554:GOH917556 GYD917554:GYD917556 HHZ917554:HHZ917556 HRV917554:HRV917556 IBR917554:IBR917556 ILN917554:ILN917556 IVJ917554:IVJ917556 JFF917554:JFF917556 JPB917554:JPB917556 JYX917554:JYX917556 KIT917554:KIT917556 KSP917554:KSP917556 LCL917554:LCL917556 LMH917554:LMH917556 LWD917554:LWD917556 MFZ917554:MFZ917556 MPV917554:MPV917556 MZR917554:MZR917556 NJN917554:NJN917556 NTJ917554:NTJ917556 ODF917554:ODF917556 ONB917554:ONB917556 OWX917554:OWX917556 PGT917554:PGT917556 PQP917554:PQP917556 QAL917554:QAL917556 QKH917554:QKH917556 QUD917554:QUD917556 RDZ917554:RDZ917556 RNV917554:RNV917556 RXR917554:RXR917556 SHN917554:SHN917556 SRJ917554:SRJ917556 TBF917554:TBF917556 TLB917554:TLB917556 TUX917554:TUX917556 UET917554:UET917556 UOP917554:UOP917556 UYL917554:UYL917556 VIH917554:VIH917556 VSD917554:VSD917556 WBZ917554:WBZ917556 WLV917554:WLV917556 WVR917554:WVR917556 J983090:J983092 JF983090:JF983092 TB983090:TB983092 ACX983090:ACX983092 AMT983090:AMT983092 AWP983090:AWP983092 BGL983090:BGL983092 BQH983090:BQH983092 CAD983090:CAD983092 CJZ983090:CJZ983092 CTV983090:CTV983092 DDR983090:DDR983092 DNN983090:DNN983092 DXJ983090:DXJ983092 EHF983090:EHF983092 ERB983090:ERB983092 FAX983090:FAX983092 FKT983090:FKT983092 FUP983090:FUP983092 GEL983090:GEL983092 GOH983090:GOH983092 GYD983090:GYD983092 HHZ983090:HHZ983092 HRV983090:HRV983092 IBR983090:IBR983092 ILN983090:ILN983092 IVJ983090:IVJ983092 JFF983090:JFF983092 JPB983090:JPB983092 JYX983090:JYX983092 KIT983090:KIT983092 KSP983090:KSP983092 LCL983090:LCL983092 LMH983090:LMH983092 LWD983090:LWD983092 MFZ983090:MFZ983092 MPV983090:MPV983092 MZR983090:MZR983092 NJN983090:NJN983092 NTJ983090:NTJ983092 ODF983090:ODF983092 ONB983090:ONB983092 OWX983090:OWX983092 PGT983090:PGT983092 PQP983090:PQP983092 QAL983090:QAL983092 QKH983090:QKH983092 QUD983090:QUD983092 RDZ983090:RDZ983092 RNV983090:RNV983092 RXR983090:RXR983092 SHN983090:SHN983092 SRJ983090:SRJ983092 TBF983090:TBF983092 TLB983090:TLB983092 TUX983090:TUX983092 UET983090:UET983092 UOP983090:UOP983092 UYL983090:UYL983092 VIH983090:VIH983092 VSD983090:VSD983092 WBZ983090:WBZ983092 WLV983090:WLV983092 WVR983090:WVR983092 J62:J69 JF62:JF69 TB62:TB69 ACX62:ACX69 AMT62:AMT69 AWP62:AWP69 BGL62:BGL69 BQH62:BQH69 CAD62:CAD69 CJZ62:CJZ69 CTV62:CTV69 DDR62:DDR69 DNN62:DNN69 DXJ62:DXJ69 EHF62:EHF69 ERB62:ERB69 FAX62:FAX69 FKT62:FKT69 FUP62:FUP69 GEL62:GEL69 GOH62:GOH69 GYD62:GYD69 HHZ62:HHZ69 HRV62:HRV69 IBR62:IBR69 ILN62:ILN69 IVJ62:IVJ69 JFF62:JFF69 JPB62:JPB69 JYX62:JYX69 KIT62:KIT69 KSP62:KSP69 LCL62:LCL69 LMH62:LMH69 LWD62:LWD69 MFZ62:MFZ69 MPV62:MPV69 MZR62:MZR69 NJN62:NJN69 NTJ62:NTJ69 ODF62:ODF69 ONB62:ONB69 OWX62:OWX69 PGT62:PGT69 PQP62:PQP69 QAL62:QAL69 QKH62:QKH69 QUD62:QUD69 RDZ62:RDZ69 RNV62:RNV69 RXR62:RXR69 SHN62:SHN69 SRJ62:SRJ69 TBF62:TBF69 TLB62:TLB69 TUX62:TUX69 UET62:UET69 UOP62:UOP69 UYL62:UYL69 VIH62:VIH69 VSD62:VSD69 WBZ62:WBZ69 WLV62:WLV69 WVR62:WVR69 J65598:J65605 JF65598:JF65605 TB65598:TB65605 ACX65598:ACX65605 AMT65598:AMT65605 AWP65598:AWP65605 BGL65598:BGL65605 BQH65598:BQH65605 CAD65598:CAD65605 CJZ65598:CJZ65605 CTV65598:CTV65605 DDR65598:DDR65605 DNN65598:DNN65605 DXJ65598:DXJ65605 EHF65598:EHF65605 ERB65598:ERB65605 FAX65598:FAX65605 FKT65598:FKT65605 FUP65598:FUP65605 GEL65598:GEL65605 GOH65598:GOH65605 GYD65598:GYD65605 HHZ65598:HHZ65605 HRV65598:HRV65605 IBR65598:IBR65605 ILN65598:ILN65605 IVJ65598:IVJ65605 JFF65598:JFF65605 JPB65598:JPB65605 JYX65598:JYX65605 KIT65598:KIT65605 KSP65598:KSP65605 LCL65598:LCL65605 LMH65598:LMH65605 LWD65598:LWD65605 MFZ65598:MFZ65605 MPV65598:MPV65605 MZR65598:MZR65605 NJN65598:NJN65605 NTJ65598:NTJ65605 ODF65598:ODF65605 ONB65598:ONB65605 OWX65598:OWX65605 PGT65598:PGT65605 PQP65598:PQP65605 QAL65598:QAL65605 QKH65598:QKH65605 QUD65598:QUD65605 RDZ65598:RDZ65605 RNV65598:RNV65605 RXR65598:RXR65605 SHN65598:SHN65605 SRJ65598:SRJ65605 TBF65598:TBF65605 TLB65598:TLB65605 TUX65598:TUX65605 UET65598:UET65605 UOP65598:UOP65605 UYL65598:UYL65605 VIH65598:VIH65605 VSD65598:VSD65605 WBZ65598:WBZ65605 WLV65598:WLV65605 WVR65598:WVR65605 J131134:J131141 JF131134:JF131141 TB131134:TB131141 ACX131134:ACX131141 AMT131134:AMT131141 AWP131134:AWP131141 BGL131134:BGL131141 BQH131134:BQH131141 CAD131134:CAD131141 CJZ131134:CJZ131141 CTV131134:CTV131141 DDR131134:DDR131141 DNN131134:DNN131141 DXJ131134:DXJ131141 EHF131134:EHF131141 ERB131134:ERB131141 FAX131134:FAX131141 FKT131134:FKT131141 FUP131134:FUP131141 GEL131134:GEL131141 GOH131134:GOH131141 GYD131134:GYD131141 HHZ131134:HHZ131141 HRV131134:HRV131141 IBR131134:IBR131141 ILN131134:ILN131141 IVJ131134:IVJ131141 JFF131134:JFF131141 JPB131134:JPB131141 JYX131134:JYX131141 KIT131134:KIT131141 KSP131134:KSP131141 LCL131134:LCL131141 LMH131134:LMH131141 LWD131134:LWD131141 MFZ131134:MFZ131141 MPV131134:MPV131141 MZR131134:MZR131141 NJN131134:NJN131141 NTJ131134:NTJ131141 ODF131134:ODF131141 ONB131134:ONB131141 OWX131134:OWX131141 PGT131134:PGT131141 PQP131134:PQP131141 QAL131134:QAL131141 QKH131134:QKH131141 QUD131134:QUD131141 RDZ131134:RDZ131141 RNV131134:RNV131141 RXR131134:RXR131141 SHN131134:SHN131141 SRJ131134:SRJ131141 TBF131134:TBF131141 TLB131134:TLB131141 TUX131134:TUX131141 UET131134:UET131141 UOP131134:UOP131141 UYL131134:UYL131141 VIH131134:VIH131141 VSD131134:VSD131141 WBZ131134:WBZ131141 WLV131134:WLV131141 WVR131134:WVR131141 J196670:J196677 JF196670:JF196677 TB196670:TB196677 ACX196670:ACX196677 AMT196670:AMT196677 AWP196670:AWP196677 BGL196670:BGL196677 BQH196670:BQH196677 CAD196670:CAD196677 CJZ196670:CJZ196677 CTV196670:CTV196677 DDR196670:DDR196677 DNN196670:DNN196677 DXJ196670:DXJ196677 EHF196670:EHF196677 ERB196670:ERB196677 FAX196670:FAX196677 FKT196670:FKT196677 FUP196670:FUP196677 GEL196670:GEL196677 GOH196670:GOH196677 GYD196670:GYD196677 HHZ196670:HHZ196677 HRV196670:HRV196677 IBR196670:IBR196677 ILN196670:ILN196677 IVJ196670:IVJ196677 JFF196670:JFF196677 JPB196670:JPB196677 JYX196670:JYX196677 KIT196670:KIT196677 KSP196670:KSP196677 LCL196670:LCL196677 LMH196670:LMH196677 LWD196670:LWD196677 MFZ196670:MFZ196677 MPV196670:MPV196677 MZR196670:MZR196677 NJN196670:NJN196677 NTJ196670:NTJ196677 ODF196670:ODF196677 ONB196670:ONB196677 OWX196670:OWX196677 PGT196670:PGT196677 PQP196670:PQP196677 QAL196670:QAL196677 QKH196670:QKH196677 QUD196670:QUD196677 RDZ196670:RDZ196677 RNV196670:RNV196677 RXR196670:RXR196677 SHN196670:SHN196677 SRJ196670:SRJ196677 TBF196670:TBF196677 TLB196670:TLB196677 TUX196670:TUX196677 UET196670:UET196677 UOP196670:UOP196677 UYL196670:UYL196677 VIH196670:VIH196677 VSD196670:VSD196677 WBZ196670:WBZ196677 WLV196670:WLV196677 WVR196670:WVR196677 J262206:J262213 JF262206:JF262213 TB262206:TB262213 ACX262206:ACX262213 AMT262206:AMT262213 AWP262206:AWP262213 BGL262206:BGL262213 BQH262206:BQH262213 CAD262206:CAD262213 CJZ262206:CJZ262213 CTV262206:CTV262213 DDR262206:DDR262213 DNN262206:DNN262213 DXJ262206:DXJ262213 EHF262206:EHF262213 ERB262206:ERB262213 FAX262206:FAX262213 FKT262206:FKT262213 FUP262206:FUP262213 GEL262206:GEL262213 GOH262206:GOH262213 GYD262206:GYD262213 HHZ262206:HHZ262213 HRV262206:HRV262213 IBR262206:IBR262213 ILN262206:ILN262213 IVJ262206:IVJ262213 JFF262206:JFF262213 JPB262206:JPB262213 JYX262206:JYX262213 KIT262206:KIT262213 KSP262206:KSP262213 LCL262206:LCL262213 LMH262206:LMH262213 LWD262206:LWD262213 MFZ262206:MFZ262213 MPV262206:MPV262213 MZR262206:MZR262213 NJN262206:NJN262213 NTJ262206:NTJ262213 ODF262206:ODF262213 ONB262206:ONB262213 OWX262206:OWX262213 PGT262206:PGT262213 PQP262206:PQP262213 QAL262206:QAL262213 QKH262206:QKH262213 QUD262206:QUD262213 RDZ262206:RDZ262213 RNV262206:RNV262213 RXR262206:RXR262213 SHN262206:SHN262213 SRJ262206:SRJ262213 TBF262206:TBF262213 TLB262206:TLB262213 TUX262206:TUX262213 UET262206:UET262213 UOP262206:UOP262213 UYL262206:UYL262213 VIH262206:VIH262213 VSD262206:VSD262213 WBZ262206:WBZ262213 WLV262206:WLV262213 WVR262206:WVR262213 J327742:J327749 JF327742:JF327749 TB327742:TB327749 ACX327742:ACX327749 AMT327742:AMT327749 AWP327742:AWP327749 BGL327742:BGL327749 BQH327742:BQH327749 CAD327742:CAD327749 CJZ327742:CJZ327749 CTV327742:CTV327749 DDR327742:DDR327749 DNN327742:DNN327749 DXJ327742:DXJ327749 EHF327742:EHF327749 ERB327742:ERB327749 FAX327742:FAX327749 FKT327742:FKT327749 FUP327742:FUP327749 GEL327742:GEL327749 GOH327742:GOH327749 GYD327742:GYD327749 HHZ327742:HHZ327749 HRV327742:HRV327749 IBR327742:IBR327749 ILN327742:ILN327749 IVJ327742:IVJ327749 JFF327742:JFF327749 JPB327742:JPB327749 JYX327742:JYX327749 KIT327742:KIT327749 KSP327742:KSP327749 LCL327742:LCL327749 LMH327742:LMH327749 LWD327742:LWD327749 MFZ327742:MFZ327749 MPV327742:MPV327749 MZR327742:MZR327749 NJN327742:NJN327749 NTJ327742:NTJ327749 ODF327742:ODF327749 ONB327742:ONB327749 OWX327742:OWX327749 PGT327742:PGT327749 PQP327742:PQP327749 QAL327742:QAL327749 QKH327742:QKH327749 QUD327742:QUD327749 RDZ327742:RDZ327749 RNV327742:RNV327749 RXR327742:RXR327749 SHN327742:SHN327749 SRJ327742:SRJ327749 TBF327742:TBF327749 TLB327742:TLB327749 TUX327742:TUX327749 UET327742:UET327749 UOP327742:UOP327749 UYL327742:UYL327749 VIH327742:VIH327749 VSD327742:VSD327749 WBZ327742:WBZ327749 WLV327742:WLV327749 WVR327742:WVR327749 J393278:J393285 JF393278:JF393285 TB393278:TB393285 ACX393278:ACX393285 AMT393278:AMT393285 AWP393278:AWP393285 BGL393278:BGL393285 BQH393278:BQH393285 CAD393278:CAD393285 CJZ393278:CJZ393285 CTV393278:CTV393285 DDR393278:DDR393285 DNN393278:DNN393285 DXJ393278:DXJ393285 EHF393278:EHF393285 ERB393278:ERB393285 FAX393278:FAX393285 FKT393278:FKT393285 FUP393278:FUP393285 GEL393278:GEL393285 GOH393278:GOH393285 GYD393278:GYD393285 HHZ393278:HHZ393285 HRV393278:HRV393285 IBR393278:IBR393285 ILN393278:ILN393285 IVJ393278:IVJ393285 JFF393278:JFF393285 JPB393278:JPB393285 JYX393278:JYX393285 KIT393278:KIT393285 KSP393278:KSP393285 LCL393278:LCL393285 LMH393278:LMH393285 LWD393278:LWD393285 MFZ393278:MFZ393285 MPV393278:MPV393285 MZR393278:MZR393285 NJN393278:NJN393285 NTJ393278:NTJ393285 ODF393278:ODF393285 ONB393278:ONB393285 OWX393278:OWX393285 PGT393278:PGT393285 PQP393278:PQP393285 QAL393278:QAL393285 QKH393278:QKH393285 QUD393278:QUD393285 RDZ393278:RDZ393285 RNV393278:RNV393285 RXR393278:RXR393285 SHN393278:SHN393285 SRJ393278:SRJ393285 TBF393278:TBF393285 TLB393278:TLB393285 TUX393278:TUX393285 UET393278:UET393285 UOP393278:UOP393285 UYL393278:UYL393285 VIH393278:VIH393285 VSD393278:VSD393285 WBZ393278:WBZ393285 WLV393278:WLV393285 WVR393278:WVR393285 J458814:J458821 JF458814:JF458821 TB458814:TB458821 ACX458814:ACX458821 AMT458814:AMT458821 AWP458814:AWP458821 BGL458814:BGL458821 BQH458814:BQH458821 CAD458814:CAD458821 CJZ458814:CJZ458821 CTV458814:CTV458821 DDR458814:DDR458821 DNN458814:DNN458821 DXJ458814:DXJ458821 EHF458814:EHF458821 ERB458814:ERB458821 FAX458814:FAX458821 FKT458814:FKT458821 FUP458814:FUP458821 GEL458814:GEL458821 GOH458814:GOH458821 GYD458814:GYD458821 HHZ458814:HHZ458821 HRV458814:HRV458821 IBR458814:IBR458821 ILN458814:ILN458821 IVJ458814:IVJ458821 JFF458814:JFF458821 JPB458814:JPB458821 JYX458814:JYX458821 KIT458814:KIT458821 KSP458814:KSP458821 LCL458814:LCL458821 LMH458814:LMH458821 LWD458814:LWD458821 MFZ458814:MFZ458821 MPV458814:MPV458821 MZR458814:MZR458821 NJN458814:NJN458821 NTJ458814:NTJ458821 ODF458814:ODF458821 ONB458814:ONB458821 OWX458814:OWX458821 PGT458814:PGT458821 PQP458814:PQP458821 QAL458814:QAL458821 QKH458814:QKH458821 QUD458814:QUD458821 RDZ458814:RDZ458821 RNV458814:RNV458821 RXR458814:RXR458821 SHN458814:SHN458821 SRJ458814:SRJ458821 TBF458814:TBF458821 TLB458814:TLB458821 TUX458814:TUX458821 UET458814:UET458821 UOP458814:UOP458821 UYL458814:UYL458821 VIH458814:VIH458821 VSD458814:VSD458821 WBZ458814:WBZ458821 WLV458814:WLV458821 WVR458814:WVR458821 J524350:J524357 JF524350:JF524357 TB524350:TB524357 ACX524350:ACX524357 AMT524350:AMT524357 AWP524350:AWP524357 BGL524350:BGL524357 BQH524350:BQH524357 CAD524350:CAD524357 CJZ524350:CJZ524357 CTV524350:CTV524357 DDR524350:DDR524357 DNN524350:DNN524357 DXJ524350:DXJ524357 EHF524350:EHF524357 ERB524350:ERB524357 FAX524350:FAX524357 FKT524350:FKT524357 FUP524350:FUP524357 GEL524350:GEL524357 GOH524350:GOH524357 GYD524350:GYD524357 HHZ524350:HHZ524357 HRV524350:HRV524357 IBR524350:IBR524357 ILN524350:ILN524357 IVJ524350:IVJ524357 JFF524350:JFF524357 JPB524350:JPB524357 JYX524350:JYX524357 KIT524350:KIT524357 KSP524350:KSP524357 LCL524350:LCL524357 LMH524350:LMH524357 LWD524350:LWD524357 MFZ524350:MFZ524357 MPV524350:MPV524357 MZR524350:MZR524357 NJN524350:NJN524357 NTJ524350:NTJ524357 ODF524350:ODF524357 ONB524350:ONB524357 OWX524350:OWX524357 PGT524350:PGT524357 PQP524350:PQP524357 QAL524350:QAL524357 QKH524350:QKH524357 QUD524350:QUD524357 RDZ524350:RDZ524357 RNV524350:RNV524357 RXR524350:RXR524357 SHN524350:SHN524357 SRJ524350:SRJ524357 TBF524350:TBF524357 TLB524350:TLB524357 TUX524350:TUX524357 UET524350:UET524357 UOP524350:UOP524357 UYL524350:UYL524357 VIH524350:VIH524357 VSD524350:VSD524357 WBZ524350:WBZ524357 WLV524350:WLV524357 WVR524350:WVR524357 J589886:J589893 JF589886:JF589893 TB589886:TB589893 ACX589886:ACX589893 AMT589886:AMT589893 AWP589886:AWP589893 BGL589886:BGL589893 BQH589886:BQH589893 CAD589886:CAD589893 CJZ589886:CJZ589893 CTV589886:CTV589893 DDR589886:DDR589893 DNN589886:DNN589893 DXJ589886:DXJ589893 EHF589886:EHF589893 ERB589886:ERB589893 FAX589886:FAX589893 FKT589886:FKT589893 FUP589886:FUP589893 GEL589886:GEL589893 GOH589886:GOH589893 GYD589886:GYD589893 HHZ589886:HHZ589893 HRV589886:HRV589893 IBR589886:IBR589893 ILN589886:ILN589893 IVJ589886:IVJ589893 JFF589886:JFF589893 JPB589886:JPB589893 JYX589886:JYX589893 KIT589886:KIT589893 KSP589886:KSP589893 LCL589886:LCL589893 LMH589886:LMH589893 LWD589886:LWD589893 MFZ589886:MFZ589893 MPV589886:MPV589893 MZR589886:MZR589893 NJN589886:NJN589893 NTJ589886:NTJ589893 ODF589886:ODF589893 ONB589886:ONB589893 OWX589886:OWX589893 PGT589886:PGT589893 PQP589886:PQP589893 QAL589886:QAL589893 QKH589886:QKH589893 QUD589886:QUD589893 RDZ589886:RDZ589893 RNV589886:RNV589893 RXR589886:RXR589893 SHN589886:SHN589893 SRJ589886:SRJ589893 TBF589886:TBF589893 TLB589886:TLB589893 TUX589886:TUX589893 UET589886:UET589893 UOP589886:UOP589893 UYL589886:UYL589893 VIH589886:VIH589893 VSD589886:VSD589893 WBZ589886:WBZ589893 WLV589886:WLV589893 WVR589886:WVR589893 J655422:J655429 JF655422:JF655429 TB655422:TB655429 ACX655422:ACX655429 AMT655422:AMT655429 AWP655422:AWP655429 BGL655422:BGL655429 BQH655422:BQH655429 CAD655422:CAD655429 CJZ655422:CJZ655429 CTV655422:CTV655429 DDR655422:DDR655429 DNN655422:DNN655429 DXJ655422:DXJ655429 EHF655422:EHF655429 ERB655422:ERB655429 FAX655422:FAX655429 FKT655422:FKT655429 FUP655422:FUP655429 GEL655422:GEL655429 GOH655422:GOH655429 GYD655422:GYD655429 HHZ655422:HHZ655429 HRV655422:HRV655429 IBR655422:IBR655429 ILN655422:ILN655429 IVJ655422:IVJ655429 JFF655422:JFF655429 JPB655422:JPB655429 JYX655422:JYX655429 KIT655422:KIT655429 KSP655422:KSP655429 LCL655422:LCL655429 LMH655422:LMH655429 LWD655422:LWD655429 MFZ655422:MFZ655429 MPV655422:MPV655429 MZR655422:MZR655429 NJN655422:NJN655429 NTJ655422:NTJ655429 ODF655422:ODF655429 ONB655422:ONB655429 OWX655422:OWX655429 PGT655422:PGT655429 PQP655422:PQP655429 QAL655422:QAL655429 QKH655422:QKH655429 QUD655422:QUD655429 RDZ655422:RDZ655429 RNV655422:RNV655429 RXR655422:RXR655429 SHN655422:SHN655429 SRJ655422:SRJ655429 TBF655422:TBF655429 TLB655422:TLB655429 TUX655422:TUX655429 UET655422:UET655429 UOP655422:UOP655429 UYL655422:UYL655429 VIH655422:VIH655429 VSD655422:VSD655429 WBZ655422:WBZ655429 WLV655422:WLV655429 WVR655422:WVR655429 J720958:J720965 JF720958:JF720965 TB720958:TB720965 ACX720958:ACX720965 AMT720958:AMT720965 AWP720958:AWP720965 BGL720958:BGL720965 BQH720958:BQH720965 CAD720958:CAD720965 CJZ720958:CJZ720965 CTV720958:CTV720965 DDR720958:DDR720965 DNN720958:DNN720965 DXJ720958:DXJ720965 EHF720958:EHF720965 ERB720958:ERB720965 FAX720958:FAX720965 FKT720958:FKT720965 FUP720958:FUP720965 GEL720958:GEL720965 GOH720958:GOH720965 GYD720958:GYD720965 HHZ720958:HHZ720965 HRV720958:HRV720965 IBR720958:IBR720965 ILN720958:ILN720965 IVJ720958:IVJ720965 JFF720958:JFF720965 JPB720958:JPB720965 JYX720958:JYX720965 KIT720958:KIT720965 KSP720958:KSP720965 LCL720958:LCL720965 LMH720958:LMH720965 LWD720958:LWD720965 MFZ720958:MFZ720965 MPV720958:MPV720965 MZR720958:MZR720965 NJN720958:NJN720965 NTJ720958:NTJ720965 ODF720958:ODF720965 ONB720958:ONB720965 OWX720958:OWX720965 PGT720958:PGT720965 PQP720958:PQP720965 QAL720958:QAL720965 QKH720958:QKH720965 QUD720958:QUD720965 RDZ720958:RDZ720965 RNV720958:RNV720965 RXR720958:RXR720965 SHN720958:SHN720965 SRJ720958:SRJ720965 TBF720958:TBF720965 TLB720958:TLB720965 TUX720958:TUX720965 UET720958:UET720965 UOP720958:UOP720965 UYL720958:UYL720965 VIH720958:VIH720965 VSD720958:VSD720965 WBZ720958:WBZ720965 WLV720958:WLV720965 WVR720958:WVR720965 J786494:J786501 JF786494:JF786501 TB786494:TB786501 ACX786494:ACX786501 AMT786494:AMT786501 AWP786494:AWP786501 BGL786494:BGL786501 BQH786494:BQH786501 CAD786494:CAD786501 CJZ786494:CJZ786501 CTV786494:CTV786501 DDR786494:DDR786501 DNN786494:DNN786501 DXJ786494:DXJ786501 EHF786494:EHF786501 ERB786494:ERB786501 FAX786494:FAX786501 FKT786494:FKT786501 FUP786494:FUP786501 GEL786494:GEL786501 GOH786494:GOH786501 GYD786494:GYD786501 HHZ786494:HHZ786501 HRV786494:HRV786501 IBR786494:IBR786501 ILN786494:ILN786501 IVJ786494:IVJ786501 JFF786494:JFF786501 JPB786494:JPB786501 JYX786494:JYX786501 KIT786494:KIT786501 KSP786494:KSP786501 LCL786494:LCL786501 LMH786494:LMH786501 LWD786494:LWD786501 MFZ786494:MFZ786501 MPV786494:MPV786501 MZR786494:MZR786501 NJN786494:NJN786501 NTJ786494:NTJ786501 ODF786494:ODF786501 ONB786494:ONB786501 OWX786494:OWX786501 PGT786494:PGT786501 PQP786494:PQP786501 QAL786494:QAL786501 QKH786494:QKH786501 QUD786494:QUD786501 RDZ786494:RDZ786501 RNV786494:RNV786501 RXR786494:RXR786501 SHN786494:SHN786501 SRJ786494:SRJ786501 TBF786494:TBF786501 TLB786494:TLB786501 TUX786494:TUX786501 UET786494:UET786501 UOP786494:UOP786501 UYL786494:UYL786501 VIH786494:VIH786501 VSD786494:VSD786501 WBZ786494:WBZ786501 WLV786494:WLV786501 WVR786494:WVR786501 J852030:J852037 JF852030:JF852037 TB852030:TB852037 ACX852030:ACX852037 AMT852030:AMT852037 AWP852030:AWP852037 BGL852030:BGL852037 BQH852030:BQH852037 CAD852030:CAD852037 CJZ852030:CJZ852037 CTV852030:CTV852037 DDR852030:DDR852037 DNN852030:DNN852037 DXJ852030:DXJ852037 EHF852030:EHF852037 ERB852030:ERB852037 FAX852030:FAX852037 FKT852030:FKT852037 FUP852030:FUP852037 GEL852030:GEL852037 GOH852030:GOH852037 GYD852030:GYD852037 HHZ852030:HHZ852037 HRV852030:HRV852037 IBR852030:IBR852037 ILN852030:ILN852037 IVJ852030:IVJ852037 JFF852030:JFF852037 JPB852030:JPB852037 JYX852030:JYX852037 KIT852030:KIT852037 KSP852030:KSP852037 LCL852030:LCL852037 LMH852030:LMH852037 LWD852030:LWD852037 MFZ852030:MFZ852037 MPV852030:MPV852037 MZR852030:MZR852037 NJN852030:NJN852037 NTJ852030:NTJ852037 ODF852030:ODF852037 ONB852030:ONB852037 OWX852030:OWX852037 PGT852030:PGT852037 PQP852030:PQP852037 QAL852030:QAL852037 QKH852030:QKH852037 QUD852030:QUD852037 RDZ852030:RDZ852037 RNV852030:RNV852037 RXR852030:RXR852037 SHN852030:SHN852037 SRJ852030:SRJ852037 TBF852030:TBF852037 TLB852030:TLB852037 TUX852030:TUX852037 UET852030:UET852037 UOP852030:UOP852037 UYL852030:UYL852037 VIH852030:VIH852037 VSD852030:VSD852037 WBZ852030:WBZ852037 WLV852030:WLV852037 WVR852030:WVR852037 J917566:J917573 JF917566:JF917573 TB917566:TB917573 ACX917566:ACX917573 AMT917566:AMT917573 AWP917566:AWP917573 BGL917566:BGL917573 BQH917566:BQH917573 CAD917566:CAD917573 CJZ917566:CJZ917573 CTV917566:CTV917573 DDR917566:DDR917573 DNN917566:DNN917573 DXJ917566:DXJ917573 EHF917566:EHF917573 ERB917566:ERB917573 FAX917566:FAX917573 FKT917566:FKT917573 FUP917566:FUP917573 GEL917566:GEL917573 GOH917566:GOH917573 GYD917566:GYD917573 HHZ917566:HHZ917573 HRV917566:HRV917573 IBR917566:IBR917573 ILN917566:ILN917573 IVJ917566:IVJ917573 JFF917566:JFF917573 JPB917566:JPB917573 JYX917566:JYX917573 KIT917566:KIT917573 KSP917566:KSP917573 LCL917566:LCL917573 LMH917566:LMH917573 LWD917566:LWD917573 MFZ917566:MFZ917573 MPV917566:MPV917573 MZR917566:MZR917573 NJN917566:NJN917573 NTJ917566:NTJ917573 ODF917566:ODF917573 ONB917566:ONB917573 OWX917566:OWX917573 PGT917566:PGT917573 PQP917566:PQP917573 QAL917566:QAL917573 QKH917566:QKH917573 QUD917566:QUD917573 RDZ917566:RDZ917573 RNV917566:RNV917573 RXR917566:RXR917573 SHN917566:SHN917573 SRJ917566:SRJ917573 TBF917566:TBF917573 TLB917566:TLB917573 TUX917566:TUX917573 UET917566:UET917573 UOP917566:UOP917573 UYL917566:UYL917573 VIH917566:VIH917573 VSD917566:VSD917573 WBZ917566:WBZ917573 WLV917566:WLV917573 WVR917566:WVR917573 J983102:J983109 JF983102:JF983109 TB983102:TB983109 ACX983102:ACX983109 AMT983102:AMT983109 AWP983102:AWP983109 BGL983102:BGL983109 BQH983102:BQH983109 CAD983102:CAD983109 CJZ983102:CJZ983109 CTV983102:CTV983109 DDR983102:DDR983109 DNN983102:DNN983109 DXJ983102:DXJ983109 EHF983102:EHF983109 ERB983102:ERB983109 FAX983102:FAX983109 FKT983102:FKT983109 FUP983102:FUP983109 GEL983102:GEL983109 GOH983102:GOH983109 GYD983102:GYD983109 HHZ983102:HHZ983109 HRV983102:HRV983109 IBR983102:IBR983109 ILN983102:ILN983109 IVJ983102:IVJ983109 JFF983102:JFF983109 JPB983102:JPB983109 JYX983102:JYX983109 KIT983102:KIT983109 KSP983102:KSP983109 LCL983102:LCL983109 LMH983102:LMH983109 LWD983102:LWD983109 MFZ983102:MFZ983109 MPV983102:MPV983109 MZR983102:MZR983109 NJN983102:NJN983109 NTJ983102:NTJ983109 ODF983102:ODF983109 ONB983102:ONB983109 OWX983102:OWX983109 PGT983102:PGT983109 PQP983102:PQP983109 QAL983102:QAL983109 QKH983102:QKH983109 QUD983102:QUD983109 RDZ983102:RDZ983109 RNV983102:RNV983109 RXR983102:RXR983109 SHN983102:SHN983109 SRJ983102:SRJ983109 TBF983102:TBF983109 TLB983102:TLB983109 TUX983102:TUX983109 UET983102:UET983109 UOP983102:UOP983109 UYL983102:UYL983109 VIH983102:VIH983109 VSD983102:VSD983109 WBZ983102:WBZ983109 WLV983102:WLV983109 WVR983102:WVR983109" xr:uid="{05B3326A-6799-4F8C-9E01-DB557A883390}"/>
  </dataValidations>
  <pageMargins left="0.7" right="0.7" top="0.75" bottom="0.75" header="0.3" footer="0.3"/>
  <pageSetup paperSize="9" scale="51" fitToHeight="0" orientation="landscape" r:id="rId1"/>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7AFD-771C-49B9-84F1-587EA804F90E}">
  <dimension ref="B2:Q5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2805</v>
      </c>
      <c r="G2" s="4" t="s">
        <v>2</v>
      </c>
      <c r="H2" s="5"/>
      <c r="I2" s="6"/>
      <c r="J2" s="7">
        <f>SUM(H:H)</f>
        <v>195225</v>
      </c>
    </row>
    <row r="3" spans="2:17" ht="20.100000000000001" customHeight="1">
      <c r="B3" s="1" t="s">
        <v>3</v>
      </c>
      <c r="C3" s="1"/>
      <c r="D3" s="1"/>
      <c r="E3" s="13" t="s">
        <v>989</v>
      </c>
    </row>
    <row r="4" spans="2:17" ht="20.100000000000001" customHeight="1">
      <c r="B4" s="1" t="s">
        <v>5</v>
      </c>
      <c r="C4" s="1"/>
      <c r="D4" s="1"/>
      <c r="E4" s="13">
        <v>129891</v>
      </c>
    </row>
    <row r="5" spans="2:17" ht="20.100000000000001" customHeight="1">
      <c r="B5" s="1" t="s">
        <v>6</v>
      </c>
      <c r="C5" s="1"/>
      <c r="D5" s="1"/>
      <c r="E5" s="14">
        <v>42198</v>
      </c>
    </row>
    <row r="6" spans="2:17" ht="20.100000000000001" customHeight="1">
      <c r="B6" s="1" t="s">
        <v>7</v>
      </c>
      <c r="C6" s="1"/>
      <c r="D6" s="1"/>
      <c r="E6" s="14">
        <v>42213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128" customFormat="1" ht="19.7" customHeight="1">
      <c r="B10" s="118">
        <v>2</v>
      </c>
      <c r="C10" s="118" t="s">
        <v>58</v>
      </c>
      <c r="D10" s="118" t="s">
        <v>58</v>
      </c>
      <c r="E10" s="979" t="s">
        <v>2806</v>
      </c>
      <c r="F10" s="249">
        <v>2</v>
      </c>
      <c r="G10" s="822">
        <v>15110</v>
      </c>
      <c r="H10" s="122">
        <f t="shared" ref="H10:H51" si="0">F10*G10</f>
        <v>30220</v>
      </c>
      <c r="I10" s="123"/>
      <c r="J10" s="268" t="s">
        <v>2807</v>
      </c>
      <c r="K10" s="124"/>
      <c r="L10" s="124"/>
      <c r="M10" s="125">
        <v>42186</v>
      </c>
      <c r="N10" s="118"/>
      <c r="O10" s="124"/>
      <c r="P10" s="125">
        <v>42192</v>
      </c>
      <c r="Q10" s="127">
        <v>42192</v>
      </c>
    </row>
    <row r="11" spans="2:17" s="8" customFormat="1" ht="19.7" customHeight="1">
      <c r="B11" s="15">
        <v>2</v>
      </c>
      <c r="C11" s="25" t="s">
        <v>175</v>
      </c>
      <c r="D11" s="25" t="s">
        <v>58</v>
      </c>
      <c r="E11" s="220" t="s">
        <v>2808</v>
      </c>
      <c r="F11" s="137">
        <v>2</v>
      </c>
      <c r="G11" s="150">
        <v>16574</v>
      </c>
      <c r="H11" s="23">
        <f t="shared" si="0"/>
        <v>33148</v>
      </c>
      <c r="I11" s="17"/>
      <c r="J11" s="149" t="s">
        <v>2809</v>
      </c>
      <c r="K11" s="16"/>
      <c r="L11" s="16"/>
      <c r="M11" s="18">
        <v>42186</v>
      </c>
      <c r="N11" s="15"/>
      <c r="O11" s="16"/>
      <c r="P11" s="18">
        <v>42191</v>
      </c>
      <c r="Q11" s="70">
        <v>42191</v>
      </c>
    </row>
    <row r="12" spans="2:17" s="8" customFormat="1" ht="19.7" customHeight="1">
      <c r="B12" s="15">
        <v>2</v>
      </c>
      <c r="C12" s="25" t="s">
        <v>175</v>
      </c>
      <c r="D12" s="25" t="s">
        <v>58</v>
      </c>
      <c r="E12" s="220" t="s">
        <v>2810</v>
      </c>
      <c r="F12" s="79">
        <v>2</v>
      </c>
      <c r="G12" s="150">
        <v>3119</v>
      </c>
      <c r="H12" s="23">
        <f t="shared" si="0"/>
        <v>6238</v>
      </c>
      <c r="I12" s="17"/>
      <c r="J12" s="149" t="s">
        <v>2811</v>
      </c>
      <c r="K12" s="16"/>
      <c r="L12" s="16"/>
      <c r="M12" s="18">
        <v>42186</v>
      </c>
      <c r="N12" s="15"/>
      <c r="O12" s="16"/>
      <c r="P12" s="18">
        <v>42191</v>
      </c>
      <c r="Q12" s="70">
        <v>42191</v>
      </c>
    </row>
    <row r="13" spans="2:17" s="8" customFormat="1" ht="19.7" customHeight="1">
      <c r="B13" s="15">
        <v>2</v>
      </c>
      <c r="C13" s="25" t="s">
        <v>175</v>
      </c>
      <c r="D13" s="25" t="s">
        <v>58</v>
      </c>
      <c r="E13" s="220" t="s">
        <v>2812</v>
      </c>
      <c r="F13" s="79">
        <v>2</v>
      </c>
      <c r="G13" s="150">
        <v>6811</v>
      </c>
      <c r="H13" s="23">
        <f t="shared" si="0"/>
        <v>13622</v>
      </c>
      <c r="I13" s="17"/>
      <c r="J13" s="149" t="s">
        <v>2813</v>
      </c>
      <c r="K13" s="16"/>
      <c r="L13" s="16"/>
      <c r="M13" s="18">
        <v>42186</v>
      </c>
      <c r="N13" s="15"/>
      <c r="O13" s="16"/>
      <c r="P13" s="18">
        <v>42191</v>
      </c>
      <c r="Q13" s="70">
        <v>42191</v>
      </c>
    </row>
    <row r="14" spans="2:17" s="8" customFormat="1" ht="19.7" customHeight="1">
      <c r="B14" s="15">
        <v>2</v>
      </c>
      <c r="C14" s="25" t="s">
        <v>58</v>
      </c>
      <c r="D14" s="25" t="s">
        <v>58</v>
      </c>
      <c r="E14" s="220" t="s">
        <v>1130</v>
      </c>
      <c r="F14" s="58">
        <v>0</v>
      </c>
      <c r="G14" s="150">
        <v>3022</v>
      </c>
      <c r="H14" s="23">
        <f t="shared" si="0"/>
        <v>0</v>
      </c>
      <c r="I14" s="17"/>
      <c r="J14" s="149" t="s">
        <v>1792</v>
      </c>
      <c r="K14" s="179" t="s">
        <v>2814</v>
      </c>
      <c r="L14" s="16"/>
      <c r="M14" s="18"/>
      <c r="N14" s="15"/>
      <c r="O14" s="16"/>
      <c r="P14" s="18"/>
      <c r="Q14" s="70"/>
    </row>
    <row r="15" spans="2:17" s="8" customFormat="1" ht="19.7" customHeight="1">
      <c r="B15" s="15">
        <v>2</v>
      </c>
      <c r="C15" s="25" t="s">
        <v>58</v>
      </c>
      <c r="D15" s="25" t="s">
        <v>58</v>
      </c>
      <c r="E15" s="220" t="s">
        <v>2815</v>
      </c>
      <c r="F15" s="79">
        <v>2</v>
      </c>
      <c r="G15" s="150">
        <v>930</v>
      </c>
      <c r="H15" s="23">
        <f t="shared" si="0"/>
        <v>1860</v>
      </c>
      <c r="I15" s="17"/>
      <c r="J15" s="149" t="s">
        <v>350</v>
      </c>
      <c r="K15" s="16"/>
      <c r="L15" s="16"/>
      <c r="M15" s="18">
        <v>42186</v>
      </c>
      <c r="N15" s="15"/>
      <c r="O15" s="16"/>
      <c r="P15" s="18">
        <v>42191</v>
      </c>
      <c r="Q15" s="70">
        <v>42191</v>
      </c>
    </row>
    <row r="16" spans="2:17" s="8" customFormat="1" ht="19.7" customHeight="1">
      <c r="B16" s="15">
        <v>2</v>
      </c>
      <c r="C16" s="25" t="s">
        <v>357</v>
      </c>
      <c r="D16" s="25" t="s">
        <v>58</v>
      </c>
      <c r="E16" s="220" t="s">
        <v>358</v>
      </c>
      <c r="F16" s="79">
        <v>8</v>
      </c>
      <c r="G16" s="150">
        <v>50</v>
      </c>
      <c r="H16" s="23">
        <f t="shared" si="0"/>
        <v>400</v>
      </c>
      <c r="I16" s="17"/>
      <c r="J16" s="149" t="s">
        <v>359</v>
      </c>
      <c r="K16" s="16"/>
      <c r="L16" s="16"/>
      <c r="M16" s="18">
        <v>42186</v>
      </c>
      <c r="N16" s="15"/>
      <c r="O16" s="16"/>
      <c r="P16" s="18">
        <v>42191</v>
      </c>
      <c r="Q16" s="70">
        <v>42191</v>
      </c>
    </row>
    <row r="17" spans="2:17" s="8" customFormat="1" ht="19.7" customHeight="1">
      <c r="B17" s="15">
        <v>2</v>
      </c>
      <c r="C17" s="25" t="s">
        <v>2816</v>
      </c>
      <c r="D17" s="25" t="s">
        <v>58</v>
      </c>
      <c r="E17" s="220" t="s">
        <v>2817</v>
      </c>
      <c r="F17" s="79">
        <v>4</v>
      </c>
      <c r="G17" s="150">
        <v>121</v>
      </c>
      <c r="H17" s="23">
        <f t="shared" si="0"/>
        <v>484</v>
      </c>
      <c r="I17" s="17"/>
      <c r="J17" s="149" t="s">
        <v>2818</v>
      </c>
      <c r="K17" s="16"/>
      <c r="L17" s="16"/>
      <c r="M17" s="18">
        <v>42186</v>
      </c>
      <c r="N17" s="15"/>
      <c r="O17" s="16"/>
      <c r="P17" s="18">
        <v>42191</v>
      </c>
      <c r="Q17" s="70">
        <v>42191</v>
      </c>
    </row>
    <row r="18" spans="2:17" s="8" customFormat="1" ht="19.7" customHeight="1">
      <c r="B18" s="15">
        <v>2</v>
      </c>
      <c r="C18" s="25" t="s">
        <v>58</v>
      </c>
      <c r="D18" s="25" t="s">
        <v>58</v>
      </c>
      <c r="E18" s="220" t="s">
        <v>1799</v>
      </c>
      <c r="F18" s="79">
        <v>2</v>
      </c>
      <c r="G18" s="150">
        <v>600</v>
      </c>
      <c r="H18" s="23">
        <f t="shared" si="0"/>
        <v>1200</v>
      </c>
      <c r="I18" s="17"/>
      <c r="J18" s="149" t="s">
        <v>538</v>
      </c>
      <c r="K18" s="16"/>
      <c r="L18" s="16"/>
      <c r="M18" s="18">
        <v>42186</v>
      </c>
      <c r="N18" s="15"/>
      <c r="O18" s="16"/>
      <c r="P18" s="18">
        <v>42191</v>
      </c>
      <c r="Q18" s="70">
        <v>42191</v>
      </c>
    </row>
    <row r="19" spans="2:17" s="8" customFormat="1" ht="19.7" customHeight="1">
      <c r="B19" s="15">
        <v>2</v>
      </c>
      <c r="C19" s="25" t="s">
        <v>58</v>
      </c>
      <c r="D19" s="25" t="s">
        <v>58</v>
      </c>
      <c r="E19" s="220" t="s">
        <v>2819</v>
      </c>
      <c r="F19" s="79">
        <v>2</v>
      </c>
      <c r="G19" s="150">
        <v>2119</v>
      </c>
      <c r="H19" s="23">
        <f t="shared" si="0"/>
        <v>4238</v>
      </c>
      <c r="I19" s="17"/>
      <c r="J19" s="149" t="s">
        <v>60</v>
      </c>
      <c r="K19" s="16"/>
      <c r="L19" s="16"/>
      <c r="M19" s="18">
        <v>42186</v>
      </c>
      <c r="N19" s="15"/>
      <c r="O19" s="16"/>
      <c r="P19" s="18">
        <v>42191</v>
      </c>
      <c r="Q19" s="70">
        <v>42191</v>
      </c>
    </row>
    <row r="20" spans="2:17" s="8" customFormat="1" ht="19.7" customHeight="1">
      <c r="B20" s="15">
        <v>2</v>
      </c>
      <c r="C20" s="25" t="s">
        <v>2820</v>
      </c>
      <c r="D20" s="25" t="s">
        <v>58</v>
      </c>
      <c r="E20" s="220" t="s">
        <v>2821</v>
      </c>
      <c r="F20" s="79">
        <v>2</v>
      </c>
      <c r="G20" s="150">
        <v>389</v>
      </c>
      <c r="H20" s="23">
        <f t="shared" si="0"/>
        <v>778</v>
      </c>
      <c r="I20" s="17"/>
      <c r="J20" s="149" t="s">
        <v>2492</v>
      </c>
      <c r="K20" s="16"/>
      <c r="L20" s="16"/>
      <c r="M20" s="18">
        <v>42186</v>
      </c>
      <c r="N20" s="15"/>
      <c r="O20" s="16"/>
      <c r="P20" s="18">
        <v>42191</v>
      </c>
      <c r="Q20" s="70">
        <v>42191</v>
      </c>
    </row>
    <row r="21" spans="2:17" s="8" customFormat="1" ht="19.7" customHeight="1">
      <c r="B21" s="15">
        <v>2</v>
      </c>
      <c r="C21" s="25" t="s">
        <v>58</v>
      </c>
      <c r="D21" s="25" t="s">
        <v>58</v>
      </c>
      <c r="E21" s="220" t="s">
        <v>2822</v>
      </c>
      <c r="F21" s="58">
        <v>0</v>
      </c>
      <c r="G21" s="150">
        <v>395</v>
      </c>
      <c r="H21" s="23">
        <f t="shared" si="0"/>
        <v>0</v>
      </c>
      <c r="I21" s="17"/>
      <c r="J21" s="149" t="s">
        <v>1795</v>
      </c>
      <c r="K21" s="179" t="s">
        <v>2814</v>
      </c>
      <c r="L21" s="16"/>
      <c r="M21" s="18"/>
      <c r="N21" s="15"/>
      <c r="O21" s="16"/>
      <c r="P21" s="18"/>
      <c r="Q21" s="70"/>
    </row>
    <row r="22" spans="2:17" s="8" customFormat="1" ht="19.7" customHeight="1">
      <c r="B22" s="15">
        <v>2</v>
      </c>
      <c r="C22" s="25" t="s">
        <v>2823</v>
      </c>
      <c r="D22" s="25" t="s">
        <v>58</v>
      </c>
      <c r="E22" s="220" t="s">
        <v>2824</v>
      </c>
      <c r="F22" s="79">
        <v>10</v>
      </c>
      <c r="G22" s="150">
        <v>38</v>
      </c>
      <c r="H22" s="23">
        <f t="shared" si="0"/>
        <v>380</v>
      </c>
      <c r="I22" s="17"/>
      <c r="J22" s="149" t="s">
        <v>2825</v>
      </c>
      <c r="K22" s="16"/>
      <c r="L22" s="16"/>
      <c r="M22" s="18">
        <v>42186</v>
      </c>
      <c r="N22" s="15"/>
      <c r="O22" s="16"/>
      <c r="P22" s="18">
        <v>42191</v>
      </c>
      <c r="Q22" s="70">
        <v>42191</v>
      </c>
    </row>
    <row r="23" spans="2:17" s="8" customFormat="1" ht="19.7" customHeight="1">
      <c r="B23" s="15">
        <v>2</v>
      </c>
      <c r="C23" s="25" t="s">
        <v>58</v>
      </c>
      <c r="D23" s="25" t="s">
        <v>58</v>
      </c>
      <c r="E23" s="220" t="s">
        <v>2826</v>
      </c>
      <c r="F23" s="79">
        <v>1</v>
      </c>
      <c r="G23" s="150">
        <v>859</v>
      </c>
      <c r="H23" s="23">
        <f t="shared" si="0"/>
        <v>859</v>
      </c>
      <c r="I23" s="17"/>
      <c r="J23" s="149" t="s">
        <v>2827</v>
      </c>
      <c r="K23" s="16"/>
      <c r="L23" s="16"/>
      <c r="M23" s="18">
        <v>42186</v>
      </c>
      <c r="N23" s="15"/>
      <c r="O23" s="16"/>
      <c r="P23" s="18">
        <v>42191</v>
      </c>
      <c r="Q23" s="70">
        <v>42191</v>
      </c>
    </row>
    <row r="24" spans="2:17" s="8" customFormat="1" ht="19.7" customHeight="1">
      <c r="B24" s="15">
        <v>2</v>
      </c>
      <c r="C24" s="25" t="s">
        <v>175</v>
      </c>
      <c r="D24" s="25" t="s">
        <v>58</v>
      </c>
      <c r="E24" s="220" t="s">
        <v>2828</v>
      </c>
      <c r="F24" s="79">
        <v>2</v>
      </c>
      <c r="G24" s="150">
        <v>786</v>
      </c>
      <c r="H24" s="23">
        <f t="shared" si="0"/>
        <v>1572</v>
      </c>
      <c r="I24" s="17"/>
      <c r="J24" s="149" t="s">
        <v>2829</v>
      </c>
      <c r="K24" s="16"/>
      <c r="L24" s="16"/>
      <c r="M24" s="18">
        <v>42186</v>
      </c>
      <c r="N24" s="15"/>
      <c r="O24" s="16"/>
      <c r="P24" s="18">
        <v>42191</v>
      </c>
      <c r="Q24" s="70">
        <v>42191</v>
      </c>
    </row>
    <row r="25" spans="2:17" s="8" customFormat="1" ht="19.7" customHeight="1">
      <c r="B25" s="15">
        <v>2</v>
      </c>
      <c r="C25" s="25" t="s">
        <v>175</v>
      </c>
      <c r="D25" s="25" t="s">
        <v>58</v>
      </c>
      <c r="E25" s="220" t="s">
        <v>2830</v>
      </c>
      <c r="F25" s="79">
        <v>2</v>
      </c>
      <c r="G25" s="150">
        <v>248</v>
      </c>
      <c r="H25" s="23">
        <f t="shared" si="0"/>
        <v>496</v>
      </c>
      <c r="I25" s="17"/>
      <c r="J25" s="149" t="s">
        <v>2831</v>
      </c>
      <c r="K25" s="16"/>
      <c r="L25" s="16"/>
      <c r="M25" s="18">
        <v>42186</v>
      </c>
      <c r="N25" s="15"/>
      <c r="O25" s="16"/>
      <c r="P25" s="18">
        <v>42191</v>
      </c>
      <c r="Q25" s="70">
        <v>42191</v>
      </c>
    </row>
    <row r="26" spans="2:17" s="8" customFormat="1" ht="19.7" customHeight="1">
      <c r="B26" s="15">
        <v>2</v>
      </c>
      <c r="C26" s="25" t="s">
        <v>175</v>
      </c>
      <c r="D26" s="25" t="s">
        <v>58</v>
      </c>
      <c r="E26" s="220" t="s">
        <v>2832</v>
      </c>
      <c r="F26" s="79">
        <v>2</v>
      </c>
      <c r="G26" s="150">
        <v>475</v>
      </c>
      <c r="H26" s="23">
        <f t="shared" si="0"/>
        <v>950</v>
      </c>
      <c r="I26" s="17"/>
      <c r="J26" s="149" t="s">
        <v>2831</v>
      </c>
      <c r="K26" s="16"/>
      <c r="L26" s="16"/>
      <c r="M26" s="18">
        <v>42186</v>
      </c>
      <c r="N26" s="15"/>
      <c r="O26" s="16"/>
      <c r="P26" s="18">
        <v>42191</v>
      </c>
      <c r="Q26" s="70">
        <v>42191</v>
      </c>
    </row>
    <row r="27" spans="2:17" s="8" customFormat="1" ht="19.7" customHeight="1">
      <c r="B27" s="15">
        <v>2</v>
      </c>
      <c r="C27" s="25" t="s">
        <v>175</v>
      </c>
      <c r="D27" s="25" t="s">
        <v>58</v>
      </c>
      <c r="E27" s="220" t="s">
        <v>2833</v>
      </c>
      <c r="F27" s="79">
        <v>2</v>
      </c>
      <c r="G27" s="150">
        <v>9907</v>
      </c>
      <c r="H27" s="23">
        <f t="shared" si="0"/>
        <v>19814</v>
      </c>
      <c r="I27" s="17"/>
      <c r="J27" s="149" t="s">
        <v>2834</v>
      </c>
      <c r="K27" s="16"/>
      <c r="L27" s="16"/>
      <c r="M27" s="18">
        <v>42186</v>
      </c>
      <c r="N27" s="15"/>
      <c r="O27" s="16"/>
      <c r="P27" s="18">
        <v>42191</v>
      </c>
      <c r="Q27" s="70">
        <v>42191</v>
      </c>
    </row>
    <row r="28" spans="2:17" s="8" customFormat="1" ht="19.7" customHeight="1">
      <c r="B28" s="15">
        <v>2</v>
      </c>
      <c r="C28" s="25" t="s">
        <v>175</v>
      </c>
      <c r="D28" s="25" t="s">
        <v>58</v>
      </c>
      <c r="E28" s="220" t="s">
        <v>2835</v>
      </c>
      <c r="F28" s="79">
        <v>4</v>
      </c>
      <c r="G28" s="150">
        <v>9907</v>
      </c>
      <c r="H28" s="23">
        <f t="shared" si="0"/>
        <v>39628</v>
      </c>
      <c r="I28" s="17"/>
      <c r="J28" s="149" t="s">
        <v>2834</v>
      </c>
      <c r="K28" s="16"/>
      <c r="L28" s="16"/>
      <c r="M28" s="18">
        <v>42186</v>
      </c>
      <c r="N28" s="15"/>
      <c r="O28" s="16"/>
      <c r="P28" s="18">
        <v>42187</v>
      </c>
      <c r="Q28" s="70">
        <v>42187</v>
      </c>
    </row>
    <row r="29" spans="2:17" s="8" customFormat="1" ht="19.7" customHeight="1">
      <c r="B29" s="15">
        <v>2</v>
      </c>
      <c r="C29" s="25" t="s">
        <v>58</v>
      </c>
      <c r="D29" s="25" t="s">
        <v>58</v>
      </c>
      <c r="E29" s="220" t="s">
        <v>2836</v>
      </c>
      <c r="F29" s="79">
        <v>2</v>
      </c>
      <c r="G29" s="150">
        <v>3174</v>
      </c>
      <c r="H29" s="23">
        <f t="shared" si="0"/>
        <v>6348</v>
      </c>
      <c r="I29" s="17"/>
      <c r="J29" s="149" t="s">
        <v>2837</v>
      </c>
      <c r="K29" s="16"/>
      <c r="L29" s="16"/>
      <c r="M29" s="18">
        <v>42186</v>
      </c>
      <c r="N29" s="15"/>
      <c r="O29" s="16"/>
      <c r="P29" s="18">
        <v>42191</v>
      </c>
      <c r="Q29" s="70">
        <v>42191</v>
      </c>
    </row>
    <row r="30" spans="2:17" s="8" customFormat="1" ht="19.7" customHeight="1">
      <c r="B30" s="15">
        <v>2</v>
      </c>
      <c r="C30" s="25" t="s">
        <v>58</v>
      </c>
      <c r="D30" s="25" t="s">
        <v>58</v>
      </c>
      <c r="E30" s="220" t="s">
        <v>2838</v>
      </c>
      <c r="F30" s="79">
        <v>2</v>
      </c>
      <c r="G30" s="150">
        <v>410</v>
      </c>
      <c r="H30" s="23">
        <f t="shared" si="0"/>
        <v>820</v>
      </c>
      <c r="I30" s="17"/>
      <c r="J30" s="149" t="s">
        <v>2839</v>
      </c>
      <c r="K30" s="16"/>
      <c r="L30" s="16"/>
      <c r="M30" s="18">
        <v>42186</v>
      </c>
      <c r="N30" s="15"/>
      <c r="O30" s="16"/>
      <c r="P30" s="18">
        <v>42191</v>
      </c>
      <c r="Q30" s="70">
        <v>42191</v>
      </c>
    </row>
    <row r="31" spans="2:17" s="8" customFormat="1" ht="19.7" customHeight="1">
      <c r="B31" s="15">
        <v>2</v>
      </c>
      <c r="C31" s="25" t="s">
        <v>1815</v>
      </c>
      <c r="D31" s="25" t="s">
        <v>58</v>
      </c>
      <c r="E31" s="980" t="s">
        <v>2840</v>
      </c>
      <c r="F31" s="981">
        <v>2</v>
      </c>
      <c r="G31" s="115">
        <v>1870</v>
      </c>
      <c r="H31" s="982">
        <f t="shared" si="0"/>
        <v>3740</v>
      </c>
      <c r="I31" s="17"/>
      <c r="J31" s="149" t="s">
        <v>2841</v>
      </c>
      <c r="K31" s="36" t="s">
        <v>2842</v>
      </c>
      <c r="L31" s="16"/>
      <c r="M31" s="75">
        <v>42187</v>
      </c>
      <c r="N31" s="15"/>
      <c r="P31" s="18">
        <v>42206</v>
      </c>
      <c r="Q31" s="70">
        <v>42206</v>
      </c>
    </row>
    <row r="32" spans="2:17" s="8" customFormat="1" ht="19.7" customHeight="1">
      <c r="B32" s="15">
        <v>2</v>
      </c>
      <c r="C32" s="25" t="s">
        <v>58</v>
      </c>
      <c r="D32" s="25" t="s">
        <v>58</v>
      </c>
      <c r="E32" s="220" t="s">
        <v>2843</v>
      </c>
      <c r="F32" s="79">
        <v>30</v>
      </c>
      <c r="G32" s="150">
        <v>40</v>
      </c>
      <c r="H32" s="23">
        <f t="shared" si="0"/>
        <v>1200</v>
      </c>
      <c r="I32" s="17"/>
      <c r="J32" s="149" t="s">
        <v>847</v>
      </c>
      <c r="K32" s="16"/>
      <c r="L32" s="16"/>
      <c r="M32" s="18">
        <v>42186</v>
      </c>
      <c r="N32" s="15"/>
      <c r="O32" s="16"/>
      <c r="P32" s="18">
        <v>42191</v>
      </c>
      <c r="Q32" s="70">
        <v>42191</v>
      </c>
    </row>
    <row r="33" spans="2:17" s="8" customFormat="1" ht="19.7" customHeight="1">
      <c r="B33" s="15">
        <v>2</v>
      </c>
      <c r="C33" s="25" t="s">
        <v>2844</v>
      </c>
      <c r="D33" s="25" t="s">
        <v>58</v>
      </c>
      <c r="E33" s="220" t="s">
        <v>2845</v>
      </c>
      <c r="F33" s="79">
        <v>1</v>
      </c>
      <c r="G33" s="150">
        <v>770</v>
      </c>
      <c r="H33" s="23">
        <f t="shared" si="0"/>
        <v>770</v>
      </c>
      <c r="I33" s="17"/>
      <c r="J33" s="149" t="s">
        <v>2846</v>
      </c>
      <c r="K33" s="16"/>
      <c r="L33" s="16"/>
      <c r="M33" s="18">
        <v>42186</v>
      </c>
      <c r="N33" s="15"/>
      <c r="O33" s="16"/>
      <c r="P33" s="18">
        <v>42191</v>
      </c>
      <c r="Q33" s="70">
        <v>42191</v>
      </c>
    </row>
    <row r="34" spans="2:17" s="8" customFormat="1" ht="19.7" customHeight="1">
      <c r="B34" s="15">
        <v>2</v>
      </c>
      <c r="C34" s="25" t="s">
        <v>2847</v>
      </c>
      <c r="D34" s="25" t="s">
        <v>58</v>
      </c>
      <c r="E34" s="220" t="s">
        <v>2848</v>
      </c>
      <c r="F34" s="79">
        <v>2</v>
      </c>
      <c r="G34" s="150">
        <v>167</v>
      </c>
      <c r="H34" s="23">
        <f t="shared" si="0"/>
        <v>334</v>
      </c>
      <c r="I34" s="17"/>
      <c r="J34" s="149" t="s">
        <v>2849</v>
      </c>
      <c r="K34" s="16"/>
      <c r="L34" s="16"/>
      <c r="M34" s="18">
        <v>42186</v>
      </c>
      <c r="N34" s="15"/>
      <c r="O34" s="16"/>
      <c r="P34" s="18">
        <v>42191</v>
      </c>
      <c r="Q34" s="70">
        <v>42191</v>
      </c>
    </row>
    <row r="35" spans="2:17" s="8" customFormat="1" ht="19.7" customHeight="1">
      <c r="B35" s="15">
        <v>2</v>
      </c>
      <c r="C35" s="25" t="s">
        <v>2847</v>
      </c>
      <c r="D35" s="25" t="s">
        <v>58</v>
      </c>
      <c r="E35" s="220" t="s">
        <v>2850</v>
      </c>
      <c r="F35" s="79">
        <v>2</v>
      </c>
      <c r="G35" s="150">
        <v>133</v>
      </c>
      <c r="H35" s="23">
        <f t="shared" si="0"/>
        <v>266</v>
      </c>
      <c r="I35" s="17"/>
      <c r="J35" s="149" t="s">
        <v>2849</v>
      </c>
      <c r="K35" s="16"/>
      <c r="L35" s="16"/>
      <c r="M35" s="18">
        <v>42186</v>
      </c>
      <c r="N35" s="15"/>
      <c r="O35" s="16"/>
      <c r="P35" s="18">
        <v>42191</v>
      </c>
      <c r="Q35" s="70">
        <v>42191</v>
      </c>
    </row>
    <row r="36" spans="2:17" s="8" customFormat="1" ht="19.7" customHeight="1">
      <c r="B36" s="15">
        <v>2</v>
      </c>
      <c r="C36" s="25" t="s">
        <v>2847</v>
      </c>
      <c r="D36" s="25" t="s">
        <v>58</v>
      </c>
      <c r="E36" s="220" t="s">
        <v>2851</v>
      </c>
      <c r="F36" s="58">
        <v>0</v>
      </c>
      <c r="G36" s="150">
        <v>970</v>
      </c>
      <c r="H36" s="23">
        <f t="shared" si="0"/>
        <v>0</v>
      </c>
      <c r="I36" s="17"/>
      <c r="J36" s="149" t="s">
        <v>2852</v>
      </c>
      <c r="K36" s="179" t="s">
        <v>2814</v>
      </c>
      <c r="L36" s="16"/>
      <c r="M36" s="18"/>
      <c r="N36" s="15"/>
      <c r="O36" s="16"/>
      <c r="P36" s="18"/>
      <c r="Q36" s="70"/>
    </row>
    <row r="37" spans="2:17" s="8" customFormat="1" ht="19.7" customHeight="1">
      <c r="B37" s="15">
        <v>2</v>
      </c>
      <c r="C37" s="25" t="s">
        <v>2847</v>
      </c>
      <c r="D37" s="25" t="s">
        <v>58</v>
      </c>
      <c r="E37" s="220" t="s">
        <v>2853</v>
      </c>
      <c r="F37" s="58">
        <v>0</v>
      </c>
      <c r="G37" s="150">
        <v>970</v>
      </c>
      <c r="H37" s="23">
        <f t="shared" si="0"/>
        <v>0</v>
      </c>
      <c r="I37" s="17"/>
      <c r="J37" s="149" t="s">
        <v>2852</v>
      </c>
      <c r="K37" s="179" t="s">
        <v>2814</v>
      </c>
      <c r="L37" s="16"/>
      <c r="M37" s="18"/>
      <c r="N37" s="15"/>
      <c r="O37" s="16"/>
      <c r="P37" s="18"/>
      <c r="Q37" s="70"/>
    </row>
    <row r="38" spans="2:17" s="8" customFormat="1" ht="19.7" customHeight="1">
      <c r="B38" s="15">
        <v>2</v>
      </c>
      <c r="C38" s="25" t="s">
        <v>58</v>
      </c>
      <c r="D38" s="25" t="s">
        <v>58</v>
      </c>
      <c r="E38" s="220" t="s">
        <v>2854</v>
      </c>
      <c r="F38" s="79">
        <v>1</v>
      </c>
      <c r="G38" s="150">
        <v>1751</v>
      </c>
      <c r="H38" s="23">
        <f>F38*G38</f>
        <v>1751</v>
      </c>
      <c r="I38" s="17"/>
      <c r="J38" s="149" t="s">
        <v>330</v>
      </c>
      <c r="K38" s="16"/>
      <c r="L38" s="16"/>
      <c r="M38" s="18">
        <v>42186</v>
      </c>
      <c r="N38" s="15"/>
      <c r="O38" s="16"/>
      <c r="P38" s="18">
        <v>42191</v>
      </c>
      <c r="Q38" s="70">
        <v>42191</v>
      </c>
    </row>
    <row r="39" spans="2:17" s="8" customFormat="1" ht="19.7" customHeight="1">
      <c r="B39" s="15">
        <v>2</v>
      </c>
      <c r="C39" s="25" t="s">
        <v>58</v>
      </c>
      <c r="D39" s="25" t="s">
        <v>58</v>
      </c>
      <c r="E39" s="220" t="s">
        <v>2855</v>
      </c>
      <c r="F39" s="79">
        <v>1</v>
      </c>
      <c r="G39" s="150">
        <v>993</v>
      </c>
      <c r="H39" s="23">
        <f>F39*G39</f>
        <v>993</v>
      </c>
      <c r="I39" s="17"/>
      <c r="J39" s="149" t="s">
        <v>330</v>
      </c>
      <c r="K39" s="16"/>
      <c r="L39" s="16"/>
      <c r="M39" s="18">
        <v>42186</v>
      </c>
      <c r="N39" s="15"/>
      <c r="O39" s="16"/>
      <c r="P39" s="18">
        <v>42191</v>
      </c>
      <c r="Q39" s="70">
        <v>42191</v>
      </c>
    </row>
    <row r="40" spans="2:17" s="8" customFormat="1" ht="19.7" customHeight="1">
      <c r="B40" s="15">
        <v>2</v>
      </c>
      <c r="C40" s="25" t="s">
        <v>58</v>
      </c>
      <c r="D40" s="25" t="s">
        <v>58</v>
      </c>
      <c r="E40" s="220" t="s">
        <v>2856</v>
      </c>
      <c r="F40" s="79">
        <v>1</v>
      </c>
      <c r="G40" s="150">
        <v>1866</v>
      </c>
      <c r="H40" s="23">
        <f t="shared" si="0"/>
        <v>1866</v>
      </c>
      <c r="I40" s="17"/>
      <c r="J40" s="149" t="s">
        <v>332</v>
      </c>
      <c r="K40" s="16"/>
      <c r="L40" s="16"/>
      <c r="M40" s="18">
        <v>42186</v>
      </c>
      <c r="N40" s="15"/>
      <c r="O40" s="16"/>
      <c r="P40" s="18">
        <v>42191</v>
      </c>
      <c r="Q40" s="70">
        <v>42191</v>
      </c>
    </row>
    <row r="41" spans="2:17" s="8" customFormat="1" ht="19.7" customHeight="1">
      <c r="B41" s="15">
        <v>2</v>
      </c>
      <c r="C41" s="25" t="s">
        <v>58</v>
      </c>
      <c r="D41" s="25" t="s">
        <v>58</v>
      </c>
      <c r="E41" s="220" t="s">
        <v>735</v>
      </c>
      <c r="F41" s="79">
        <v>1</v>
      </c>
      <c r="G41" s="150">
        <v>1002</v>
      </c>
      <c r="H41" s="23">
        <f t="shared" si="0"/>
        <v>1002</v>
      </c>
      <c r="I41" s="17"/>
      <c r="J41" s="149" t="s">
        <v>332</v>
      </c>
      <c r="K41" s="16"/>
      <c r="L41" s="16"/>
      <c r="M41" s="18">
        <v>42186</v>
      </c>
      <c r="N41" s="15"/>
      <c r="O41" s="16"/>
      <c r="P41" s="18">
        <v>42191</v>
      </c>
      <c r="Q41" s="70">
        <v>42191</v>
      </c>
    </row>
    <row r="42" spans="2:17" s="8" customFormat="1" ht="19.7" customHeight="1">
      <c r="B42" s="15"/>
      <c r="C42" s="15"/>
      <c r="D42" s="15"/>
      <c r="E42" s="73"/>
      <c r="F42" s="26"/>
      <c r="G42" s="74"/>
      <c r="H42" s="23">
        <f t="shared" si="0"/>
        <v>0</v>
      </c>
      <c r="I42" s="17"/>
      <c r="J42" s="26"/>
      <c r="K42" s="16"/>
      <c r="L42" s="16"/>
      <c r="M42" s="18"/>
      <c r="N42" s="15"/>
      <c r="O42" s="16"/>
      <c r="P42" s="18"/>
      <c r="Q42" s="70"/>
    </row>
    <row r="43" spans="2:17" s="8" customFormat="1" ht="19.7" customHeight="1">
      <c r="B43" s="15">
        <v>2</v>
      </c>
      <c r="C43" s="25" t="s">
        <v>58</v>
      </c>
      <c r="D43" s="25" t="s">
        <v>58</v>
      </c>
      <c r="E43" s="220" t="s">
        <v>255</v>
      </c>
      <c r="F43" s="79">
        <v>1</v>
      </c>
      <c r="G43" s="150">
        <v>5200</v>
      </c>
      <c r="H43" s="23">
        <f t="shared" si="0"/>
        <v>5200</v>
      </c>
      <c r="I43" s="17"/>
      <c r="J43" s="149" t="s">
        <v>256</v>
      </c>
      <c r="K43" s="16"/>
      <c r="L43" s="16"/>
      <c r="M43" s="18">
        <v>42186</v>
      </c>
      <c r="N43" s="15"/>
      <c r="O43" s="16"/>
      <c r="P43" s="18">
        <v>42191</v>
      </c>
      <c r="Q43" s="70">
        <v>42191</v>
      </c>
    </row>
    <row r="44" spans="2:17" s="8" customFormat="1" ht="19.7" customHeight="1">
      <c r="B44" s="15">
        <v>2</v>
      </c>
      <c r="C44" s="25" t="s">
        <v>175</v>
      </c>
      <c r="D44" s="25" t="s">
        <v>58</v>
      </c>
      <c r="E44" s="220" t="s">
        <v>2857</v>
      </c>
      <c r="F44" s="79">
        <v>1</v>
      </c>
      <c r="G44" s="150">
        <v>5877</v>
      </c>
      <c r="H44" s="23">
        <f t="shared" si="0"/>
        <v>5877</v>
      </c>
      <c r="I44" s="17"/>
      <c r="J44" s="149" t="s">
        <v>2858</v>
      </c>
      <c r="K44" s="16"/>
      <c r="L44" s="16"/>
      <c r="M44" s="18">
        <v>42186</v>
      </c>
      <c r="N44" s="15"/>
      <c r="O44" s="16"/>
      <c r="P44" s="18">
        <v>42191</v>
      </c>
      <c r="Q44" s="70">
        <v>42191</v>
      </c>
    </row>
    <row r="45" spans="2:17" s="8" customFormat="1" ht="19.7" customHeight="1">
      <c r="B45" s="15">
        <v>2</v>
      </c>
      <c r="C45" s="25" t="s">
        <v>175</v>
      </c>
      <c r="D45" s="25" t="s">
        <v>58</v>
      </c>
      <c r="E45" s="220" t="s">
        <v>2859</v>
      </c>
      <c r="F45" s="79">
        <v>1</v>
      </c>
      <c r="G45" s="150">
        <v>3362</v>
      </c>
      <c r="H45" s="23">
        <f t="shared" si="0"/>
        <v>3362</v>
      </c>
      <c r="I45" s="17"/>
      <c r="J45" s="149" t="s">
        <v>2860</v>
      </c>
      <c r="K45" s="16"/>
      <c r="L45" s="16"/>
      <c r="M45" s="18">
        <v>42186</v>
      </c>
      <c r="N45" s="15"/>
      <c r="O45" s="16"/>
      <c r="P45" s="18">
        <v>42191</v>
      </c>
      <c r="Q45" s="70">
        <v>42191</v>
      </c>
    </row>
    <row r="46" spans="2:17" s="8" customFormat="1" ht="19.7" customHeight="1">
      <c r="B46" s="15"/>
      <c r="C46" s="15"/>
      <c r="D46" s="15"/>
      <c r="E46" s="73"/>
      <c r="F46" s="26"/>
      <c r="G46" s="74"/>
      <c r="H46" s="23">
        <f t="shared" si="0"/>
        <v>0</v>
      </c>
      <c r="I46" s="17"/>
      <c r="J46" s="26"/>
      <c r="K46" s="16"/>
      <c r="L46" s="16"/>
      <c r="M46" s="18"/>
      <c r="N46" s="15"/>
      <c r="O46" s="16"/>
      <c r="P46" s="18"/>
      <c r="Q46" s="70"/>
    </row>
    <row r="47" spans="2:17" s="8" customFormat="1" ht="19.7" customHeight="1">
      <c r="B47" s="15">
        <v>2</v>
      </c>
      <c r="C47" s="15" t="s">
        <v>165</v>
      </c>
      <c r="D47" s="15" t="s">
        <v>165</v>
      </c>
      <c r="E47" s="73" t="s">
        <v>2861</v>
      </c>
      <c r="F47" s="16">
        <v>2</v>
      </c>
      <c r="G47" s="74">
        <v>2300</v>
      </c>
      <c r="H47" s="23">
        <f t="shared" si="0"/>
        <v>4600</v>
      </c>
      <c r="I47" s="17"/>
      <c r="J47" s="26" t="s">
        <v>2862</v>
      </c>
      <c r="K47" s="16"/>
      <c r="L47" s="16"/>
      <c r="M47" s="18">
        <v>42186</v>
      </c>
      <c r="N47" s="15"/>
      <c r="O47" s="16"/>
      <c r="P47" s="18" t="s">
        <v>2863</v>
      </c>
      <c r="Q47" s="70">
        <v>42195</v>
      </c>
    </row>
    <row r="48" spans="2:17" s="8" customFormat="1" ht="19.7" customHeight="1">
      <c r="B48" s="15"/>
      <c r="C48" s="15"/>
      <c r="D48" s="15"/>
      <c r="E48" s="73"/>
      <c r="F48" s="26"/>
      <c r="G48" s="74"/>
      <c r="H48" s="23">
        <f t="shared" si="0"/>
        <v>0</v>
      </c>
      <c r="I48" s="17"/>
      <c r="J48" s="26"/>
      <c r="K48" s="16"/>
      <c r="L48" s="16"/>
      <c r="M48" s="18"/>
      <c r="N48" s="15"/>
      <c r="O48" s="16"/>
      <c r="P48" s="18"/>
      <c r="Q48" s="70"/>
    </row>
    <row r="49" spans="2:17" s="8" customFormat="1" ht="19.7" customHeight="1">
      <c r="B49" s="50">
        <v>2</v>
      </c>
      <c r="C49" s="51" t="s">
        <v>2844</v>
      </c>
      <c r="D49" s="51" t="s">
        <v>58</v>
      </c>
      <c r="E49" s="983" t="s">
        <v>2864</v>
      </c>
      <c r="F49" s="58">
        <v>1</v>
      </c>
      <c r="G49" s="150">
        <v>630</v>
      </c>
      <c r="H49" s="23">
        <f>F49*G49</f>
        <v>630</v>
      </c>
      <c r="I49" s="17"/>
      <c r="J49" s="64" t="s">
        <v>2865</v>
      </c>
      <c r="K49" s="179" t="s">
        <v>2842</v>
      </c>
      <c r="L49" s="16"/>
      <c r="M49" s="18">
        <v>42198</v>
      </c>
      <c r="N49" s="15"/>
      <c r="O49" s="16"/>
      <c r="P49" s="18"/>
      <c r="Q49" s="70">
        <v>42199</v>
      </c>
    </row>
    <row r="50" spans="2:17" s="8" customFormat="1" ht="19.7" customHeight="1">
      <c r="B50" s="50">
        <v>2</v>
      </c>
      <c r="C50" s="51" t="s">
        <v>2866</v>
      </c>
      <c r="D50" s="51" t="s">
        <v>58</v>
      </c>
      <c r="E50" s="983" t="s">
        <v>2867</v>
      </c>
      <c r="F50" s="58">
        <v>1</v>
      </c>
      <c r="G50" s="150">
        <v>579</v>
      </c>
      <c r="H50" s="23">
        <f>F50*G50</f>
        <v>579</v>
      </c>
      <c r="I50" s="17"/>
      <c r="J50" s="64" t="s">
        <v>2868</v>
      </c>
      <c r="K50" s="179" t="s">
        <v>2842</v>
      </c>
      <c r="L50" s="16"/>
      <c r="M50" s="18">
        <v>42198</v>
      </c>
      <c r="N50" s="15"/>
      <c r="O50" s="16"/>
      <c r="P50" s="18"/>
      <c r="Q50" s="70">
        <v>42199</v>
      </c>
    </row>
    <row r="51" spans="2:17" s="8" customFormat="1" ht="19.7" customHeight="1">
      <c r="B51" s="15"/>
      <c r="C51" s="15"/>
      <c r="D51" s="15"/>
      <c r="E51" s="73"/>
      <c r="F51" s="26"/>
      <c r="G51" s="74"/>
      <c r="H51" s="23">
        <f t="shared" si="0"/>
        <v>0</v>
      </c>
      <c r="I51" s="17"/>
      <c r="J51" s="26"/>
      <c r="K51" s="16"/>
      <c r="L51" s="16"/>
      <c r="M51" s="18"/>
      <c r="N51" s="15"/>
      <c r="O51" s="16"/>
      <c r="P51" s="18"/>
      <c r="Q51" s="70"/>
    </row>
  </sheetData>
  <autoFilter ref="B8:O51" xr:uid="{E3C6A997-9104-4AA6-B769-8F89694477E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B910-85A8-408F-9306-6D2DB2988167}">
  <dimension ref="B2:Q18"/>
  <sheetViews>
    <sheetView zoomScale="85" zoomScaleNormal="85" workbookViewId="0">
      <pane xSplit="10" ySplit="8" topLeftCell="M9" activePane="bottomRight" state="frozen"/>
      <selection pane="topRight" activeCell="K1" sqref="K1"/>
      <selection pane="bottomLeft" activeCell="A9" sqref="A9"/>
      <selection pane="bottomRight" activeCell="B13" sqref="B13"/>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5.75" style="3" customWidth="1"/>
    <col min="11" max="11" width="30.75" style="3" customWidth="1"/>
    <col min="12" max="12" width="35.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5.75" style="3" customWidth="1"/>
    <col min="267" max="267" width="30.75" style="3" customWidth="1"/>
    <col min="268" max="268" width="3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5.75" style="3" customWidth="1"/>
    <col min="523" max="523" width="30.75" style="3" customWidth="1"/>
    <col min="524" max="524" width="3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5.75" style="3" customWidth="1"/>
    <col min="779" max="779" width="30.75" style="3" customWidth="1"/>
    <col min="780" max="780" width="3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5.75" style="3" customWidth="1"/>
    <col min="1035" max="1035" width="30.75" style="3" customWidth="1"/>
    <col min="1036" max="1036" width="3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5.75" style="3" customWidth="1"/>
    <col min="1291" max="1291" width="30.75" style="3" customWidth="1"/>
    <col min="1292" max="1292" width="3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5.75" style="3" customWidth="1"/>
    <col min="1547" max="1547" width="30.75" style="3" customWidth="1"/>
    <col min="1548" max="1548" width="3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5.75" style="3" customWidth="1"/>
    <col min="1803" max="1803" width="30.75" style="3" customWidth="1"/>
    <col min="1804" max="1804" width="3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5.75" style="3" customWidth="1"/>
    <col min="2059" max="2059" width="30.75" style="3" customWidth="1"/>
    <col min="2060" max="2060" width="3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5.75" style="3" customWidth="1"/>
    <col min="2315" max="2315" width="30.75" style="3" customWidth="1"/>
    <col min="2316" max="2316" width="3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5.75" style="3" customWidth="1"/>
    <col min="2571" max="2571" width="30.75" style="3" customWidth="1"/>
    <col min="2572" max="2572" width="3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5.75" style="3" customWidth="1"/>
    <col min="2827" max="2827" width="30.75" style="3" customWidth="1"/>
    <col min="2828" max="2828" width="3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5.75" style="3" customWidth="1"/>
    <col min="3083" max="3083" width="30.75" style="3" customWidth="1"/>
    <col min="3084" max="3084" width="3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5.75" style="3" customWidth="1"/>
    <col min="3339" max="3339" width="30.75" style="3" customWidth="1"/>
    <col min="3340" max="3340" width="3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5.75" style="3" customWidth="1"/>
    <col min="3595" max="3595" width="30.75" style="3" customWidth="1"/>
    <col min="3596" max="3596" width="3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5.75" style="3" customWidth="1"/>
    <col min="3851" max="3851" width="30.75" style="3" customWidth="1"/>
    <col min="3852" max="3852" width="3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5.75" style="3" customWidth="1"/>
    <col min="4107" max="4107" width="30.75" style="3" customWidth="1"/>
    <col min="4108" max="4108" width="3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5.75" style="3" customWidth="1"/>
    <col min="4363" max="4363" width="30.75" style="3" customWidth="1"/>
    <col min="4364" max="4364" width="3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5.75" style="3" customWidth="1"/>
    <col min="4619" max="4619" width="30.75" style="3" customWidth="1"/>
    <col min="4620" max="4620" width="3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5.75" style="3" customWidth="1"/>
    <col min="4875" max="4875" width="30.75" style="3" customWidth="1"/>
    <col min="4876" max="4876" width="3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5.75" style="3" customWidth="1"/>
    <col min="5131" max="5131" width="30.75" style="3" customWidth="1"/>
    <col min="5132" max="5132" width="3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5.75" style="3" customWidth="1"/>
    <col min="5387" max="5387" width="30.75" style="3" customWidth="1"/>
    <col min="5388" max="5388" width="3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5.75" style="3" customWidth="1"/>
    <col min="5643" max="5643" width="30.75" style="3" customWidth="1"/>
    <col min="5644" max="5644" width="3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5.75" style="3" customWidth="1"/>
    <col min="5899" max="5899" width="30.75" style="3" customWidth="1"/>
    <col min="5900" max="5900" width="3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5.75" style="3" customWidth="1"/>
    <col min="6155" max="6155" width="30.75" style="3" customWidth="1"/>
    <col min="6156" max="6156" width="3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5.75" style="3" customWidth="1"/>
    <col min="6411" max="6411" width="30.75" style="3" customWidth="1"/>
    <col min="6412" max="6412" width="3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5.75" style="3" customWidth="1"/>
    <col min="6667" max="6667" width="30.75" style="3" customWidth="1"/>
    <col min="6668" max="6668" width="3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5.75" style="3" customWidth="1"/>
    <col min="6923" max="6923" width="30.75" style="3" customWidth="1"/>
    <col min="6924" max="6924" width="3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5.75" style="3" customWidth="1"/>
    <col min="7179" max="7179" width="30.75" style="3" customWidth="1"/>
    <col min="7180" max="7180" width="3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5.75" style="3" customWidth="1"/>
    <col min="7435" max="7435" width="30.75" style="3" customWidth="1"/>
    <col min="7436" max="7436" width="3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5.75" style="3" customWidth="1"/>
    <col min="7691" max="7691" width="30.75" style="3" customWidth="1"/>
    <col min="7692" max="7692" width="3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5.75" style="3" customWidth="1"/>
    <col min="7947" max="7947" width="30.75" style="3" customWidth="1"/>
    <col min="7948" max="7948" width="3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5.75" style="3" customWidth="1"/>
    <col min="8203" max="8203" width="30.75" style="3" customWidth="1"/>
    <col min="8204" max="8204" width="3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5.75" style="3" customWidth="1"/>
    <col min="8459" max="8459" width="30.75" style="3" customWidth="1"/>
    <col min="8460" max="8460" width="3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5.75" style="3" customWidth="1"/>
    <col min="8715" max="8715" width="30.75" style="3" customWidth="1"/>
    <col min="8716" max="8716" width="3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5.75" style="3" customWidth="1"/>
    <col min="8971" max="8971" width="30.75" style="3" customWidth="1"/>
    <col min="8972" max="8972" width="3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5.75" style="3" customWidth="1"/>
    <col min="9227" max="9227" width="30.75" style="3" customWidth="1"/>
    <col min="9228" max="9228" width="3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5.75" style="3" customWidth="1"/>
    <col min="9483" max="9483" width="30.75" style="3" customWidth="1"/>
    <col min="9484" max="9484" width="3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5.75" style="3" customWidth="1"/>
    <col min="9739" max="9739" width="30.75" style="3" customWidth="1"/>
    <col min="9740" max="9740" width="3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5.75" style="3" customWidth="1"/>
    <col min="9995" max="9995" width="30.75" style="3" customWidth="1"/>
    <col min="9996" max="9996" width="3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5.75" style="3" customWidth="1"/>
    <col min="10251" max="10251" width="30.75" style="3" customWidth="1"/>
    <col min="10252" max="10252" width="3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5.75" style="3" customWidth="1"/>
    <col min="10507" max="10507" width="30.75" style="3" customWidth="1"/>
    <col min="10508" max="10508" width="3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5.75" style="3" customWidth="1"/>
    <col min="10763" max="10763" width="30.75" style="3" customWidth="1"/>
    <col min="10764" max="10764" width="3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5.75" style="3" customWidth="1"/>
    <col min="11019" max="11019" width="30.75" style="3" customWidth="1"/>
    <col min="11020" max="11020" width="3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5.75" style="3" customWidth="1"/>
    <col min="11275" max="11275" width="30.75" style="3" customWidth="1"/>
    <col min="11276" max="11276" width="3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5.75" style="3" customWidth="1"/>
    <col min="11531" max="11531" width="30.75" style="3" customWidth="1"/>
    <col min="11532" max="11532" width="3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5.75" style="3" customWidth="1"/>
    <col min="11787" max="11787" width="30.75" style="3" customWidth="1"/>
    <col min="11788" max="11788" width="3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5.75" style="3" customWidth="1"/>
    <col min="12043" max="12043" width="30.75" style="3" customWidth="1"/>
    <col min="12044" max="12044" width="3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5.75" style="3" customWidth="1"/>
    <col min="12299" max="12299" width="30.75" style="3" customWidth="1"/>
    <col min="12300" max="12300" width="3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5.75" style="3" customWidth="1"/>
    <col min="12555" max="12555" width="30.75" style="3" customWidth="1"/>
    <col min="12556" max="12556" width="3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5.75" style="3" customWidth="1"/>
    <col min="12811" max="12811" width="30.75" style="3" customWidth="1"/>
    <col min="12812" max="12812" width="3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5.75" style="3" customWidth="1"/>
    <col min="13067" max="13067" width="30.75" style="3" customWidth="1"/>
    <col min="13068" max="13068" width="3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5.75" style="3" customWidth="1"/>
    <col min="13323" max="13323" width="30.75" style="3" customWidth="1"/>
    <col min="13324" max="13324" width="3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5.75" style="3" customWidth="1"/>
    <col min="13579" max="13579" width="30.75" style="3" customWidth="1"/>
    <col min="13580" max="13580" width="3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5.75" style="3" customWidth="1"/>
    <col min="13835" max="13835" width="30.75" style="3" customWidth="1"/>
    <col min="13836" max="13836" width="3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5.75" style="3" customWidth="1"/>
    <col min="14091" max="14091" width="30.75" style="3" customWidth="1"/>
    <col min="14092" max="14092" width="3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5.75" style="3" customWidth="1"/>
    <col min="14347" max="14347" width="30.75" style="3" customWidth="1"/>
    <col min="14348" max="14348" width="3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5.75" style="3" customWidth="1"/>
    <col min="14603" max="14603" width="30.75" style="3" customWidth="1"/>
    <col min="14604" max="14604" width="3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5.75" style="3" customWidth="1"/>
    <col min="14859" max="14859" width="30.75" style="3" customWidth="1"/>
    <col min="14860" max="14860" width="3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5.75" style="3" customWidth="1"/>
    <col min="15115" max="15115" width="30.75" style="3" customWidth="1"/>
    <col min="15116" max="15116" width="3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5.75" style="3" customWidth="1"/>
    <col min="15371" max="15371" width="30.75" style="3" customWidth="1"/>
    <col min="15372" max="15372" width="3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5.75" style="3" customWidth="1"/>
    <col min="15627" max="15627" width="30.75" style="3" customWidth="1"/>
    <col min="15628" max="15628" width="3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5.75" style="3" customWidth="1"/>
    <col min="15883" max="15883" width="30.75" style="3" customWidth="1"/>
    <col min="15884" max="15884" width="3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5.75" style="3" customWidth="1"/>
    <col min="16139" max="16139" width="30.75" style="3" customWidth="1"/>
    <col min="16140" max="16140" width="3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2869</v>
      </c>
      <c r="G2" s="4" t="s">
        <v>2</v>
      </c>
      <c r="H2" s="5"/>
      <c r="I2" s="6"/>
      <c r="J2" s="7">
        <f>SUM(H:H)</f>
        <v>10976</v>
      </c>
    </row>
    <row r="3" spans="2:17" ht="20.100000000000001" customHeight="1">
      <c r="B3" s="1" t="s">
        <v>3</v>
      </c>
      <c r="C3" s="1"/>
      <c r="D3" s="1"/>
      <c r="E3" s="13" t="s">
        <v>2870</v>
      </c>
    </row>
    <row r="4" spans="2:17" ht="20.100000000000001" customHeight="1">
      <c r="B4" s="1" t="s">
        <v>5</v>
      </c>
      <c r="C4" s="1"/>
      <c r="D4" s="1"/>
      <c r="E4" s="2">
        <v>130247</v>
      </c>
    </row>
    <row r="5" spans="2:17" ht="20.100000000000001" customHeight="1">
      <c r="B5" s="1" t="s">
        <v>6</v>
      </c>
      <c r="C5" s="1"/>
      <c r="D5" s="1"/>
      <c r="E5" s="14">
        <v>42194</v>
      </c>
    </row>
    <row r="6" spans="2:17" ht="20.100000000000001" customHeight="1">
      <c r="B6" s="1" t="s">
        <v>7</v>
      </c>
      <c r="C6" s="1"/>
      <c r="D6" s="1"/>
      <c r="E6" s="14">
        <v>42208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3</v>
      </c>
      <c r="C9" s="15" t="s">
        <v>58</v>
      </c>
      <c r="D9" s="15" t="s">
        <v>58</v>
      </c>
      <c r="E9" s="73" t="s">
        <v>1918</v>
      </c>
      <c r="F9" s="843">
        <v>2</v>
      </c>
      <c r="G9" s="74">
        <v>88</v>
      </c>
      <c r="H9" s="23">
        <f>F9*G9</f>
        <v>176</v>
      </c>
      <c r="I9" s="17"/>
      <c r="J9" s="36" t="s">
        <v>283</v>
      </c>
      <c r="K9" s="183"/>
      <c r="L9" s="16"/>
      <c r="M9" s="18">
        <v>42195</v>
      </c>
      <c r="N9" s="15"/>
      <c r="O9" s="16"/>
      <c r="P9" s="18">
        <v>42198</v>
      </c>
      <c r="Q9" s="70">
        <v>42198</v>
      </c>
    </row>
    <row r="10" spans="2:17" s="8" customFormat="1" ht="19.7" customHeight="1">
      <c r="B10" s="15"/>
      <c r="C10" s="15"/>
      <c r="D10" s="15"/>
      <c r="E10" s="73"/>
      <c r="F10" s="843"/>
      <c r="G10" s="74"/>
      <c r="H10" s="23">
        <f>F10*G10</f>
        <v>0</v>
      </c>
      <c r="I10" s="17"/>
      <c r="J10" s="36"/>
      <c r="K10" s="183"/>
      <c r="L10" s="16"/>
      <c r="M10" s="18"/>
      <c r="N10" s="15"/>
      <c r="O10" s="16"/>
      <c r="P10" s="18"/>
      <c r="Q10" s="70"/>
    </row>
    <row r="11" spans="2:17" s="8" customFormat="1" ht="19.7" customHeight="1">
      <c r="B11" s="15">
        <v>3</v>
      </c>
      <c r="C11" s="15" t="s">
        <v>97</v>
      </c>
      <c r="D11" s="15" t="s">
        <v>97</v>
      </c>
      <c r="E11" s="73" t="s">
        <v>2871</v>
      </c>
      <c r="F11" s="843">
        <v>1</v>
      </c>
      <c r="G11" s="74">
        <v>10800</v>
      </c>
      <c r="H11" s="23">
        <f t="shared" ref="H11:H16" si="0">F11*G11</f>
        <v>10800</v>
      </c>
      <c r="I11" s="17"/>
      <c r="J11" s="36" t="s">
        <v>2872</v>
      </c>
      <c r="K11" s="16"/>
      <c r="L11" s="16"/>
      <c r="M11" s="18">
        <v>42195</v>
      </c>
      <c r="N11" s="15"/>
      <c r="O11" s="16"/>
      <c r="P11" s="18">
        <v>42207</v>
      </c>
      <c r="Q11" s="70">
        <v>42206</v>
      </c>
    </row>
    <row r="12" spans="2:17" s="8" customFormat="1" ht="19.7" customHeight="1">
      <c r="B12" s="15"/>
      <c r="C12" s="15"/>
      <c r="D12" s="15"/>
      <c r="E12" s="73"/>
      <c r="F12" s="843"/>
      <c r="G12" s="74"/>
      <c r="H12" s="23">
        <f t="shared" si="0"/>
        <v>0</v>
      </c>
      <c r="I12" s="17"/>
      <c r="J12" s="36"/>
      <c r="K12" s="16"/>
      <c r="L12" s="16"/>
      <c r="M12" s="18"/>
      <c r="N12" s="15"/>
      <c r="O12" s="16"/>
      <c r="P12" s="18"/>
      <c r="Q12" s="70"/>
    </row>
    <row r="13" spans="2:17" s="8" customFormat="1" ht="19.7" customHeight="1">
      <c r="B13" s="15"/>
      <c r="C13" s="15"/>
      <c r="D13" s="15"/>
      <c r="E13" s="73"/>
      <c r="F13" s="843"/>
      <c r="G13" s="74"/>
      <c r="H13" s="23">
        <f t="shared" si="0"/>
        <v>0</v>
      </c>
      <c r="I13" s="17"/>
      <c r="J13" s="36"/>
      <c r="K13" s="16"/>
      <c r="L13" s="16"/>
      <c r="M13" s="18"/>
      <c r="N13" s="15"/>
      <c r="O13" s="16"/>
      <c r="P13" s="18"/>
      <c r="Q13" s="70"/>
    </row>
    <row r="14" spans="2:17" s="8" customFormat="1" ht="19.7" customHeight="1">
      <c r="B14" s="15"/>
      <c r="C14" s="15"/>
      <c r="D14" s="15"/>
      <c r="E14" s="73"/>
      <c r="F14" s="843"/>
      <c r="G14" s="74"/>
      <c r="H14" s="23">
        <f t="shared" si="0"/>
        <v>0</v>
      </c>
      <c r="I14" s="17"/>
      <c r="J14" s="36"/>
      <c r="K14" s="16"/>
      <c r="L14" s="16"/>
      <c r="M14" s="18"/>
      <c r="N14" s="15"/>
      <c r="O14" s="16"/>
      <c r="P14" s="18"/>
      <c r="Q14" s="70"/>
    </row>
    <row r="15" spans="2:17" s="8" customFormat="1" ht="19.7" customHeight="1">
      <c r="B15" s="15"/>
      <c r="C15" s="15"/>
      <c r="D15" s="15"/>
      <c r="E15" s="73"/>
      <c r="F15" s="843"/>
      <c r="G15" s="74"/>
      <c r="H15" s="23">
        <f t="shared" si="0"/>
        <v>0</v>
      </c>
      <c r="I15" s="17"/>
      <c r="J15" s="36"/>
      <c r="K15" s="16"/>
      <c r="L15" s="16"/>
      <c r="M15" s="18"/>
      <c r="N15" s="15"/>
      <c r="O15" s="16"/>
      <c r="P15" s="18"/>
      <c r="Q15" s="70"/>
    </row>
    <row r="16" spans="2:17" s="8" customFormat="1" ht="19.7" customHeight="1">
      <c r="B16" s="15"/>
      <c r="C16" s="15"/>
      <c r="D16" s="15"/>
      <c r="E16" s="73"/>
      <c r="F16" s="843"/>
      <c r="G16" s="74"/>
      <c r="H16" s="23">
        <f t="shared" si="0"/>
        <v>0</v>
      </c>
      <c r="I16" s="17"/>
      <c r="J16" s="36"/>
      <c r="K16" s="16"/>
      <c r="L16" s="16"/>
      <c r="M16" s="18"/>
      <c r="N16" s="15"/>
      <c r="O16" s="16"/>
      <c r="P16" s="18"/>
      <c r="Q16" s="70"/>
    </row>
    <row r="17" spans="2:17" s="8" customFormat="1" ht="19.7" customHeight="1">
      <c r="B17" s="15"/>
      <c r="C17" s="15"/>
      <c r="D17" s="15"/>
      <c r="E17" s="73"/>
      <c r="F17" s="843"/>
      <c r="G17" s="74"/>
      <c r="H17" s="23">
        <f>F17*G17</f>
        <v>0</v>
      </c>
      <c r="I17" s="17"/>
      <c r="J17" s="36"/>
      <c r="K17" s="16"/>
      <c r="L17" s="16"/>
      <c r="M17" s="18"/>
      <c r="N17" s="15"/>
      <c r="O17" s="16"/>
      <c r="P17" s="18"/>
      <c r="Q17" s="70"/>
    </row>
    <row r="18" spans="2:17" s="8" customFormat="1" ht="19.7" customHeight="1">
      <c r="B18" s="15"/>
      <c r="C18" s="15"/>
      <c r="D18" s="15"/>
      <c r="E18" s="73"/>
      <c r="F18" s="843"/>
      <c r="G18" s="74"/>
      <c r="H18" s="23">
        <f>F18*G18</f>
        <v>0</v>
      </c>
      <c r="I18" s="17"/>
      <c r="J18" s="36"/>
      <c r="K18" s="16"/>
      <c r="L18" s="16"/>
      <c r="M18" s="18"/>
      <c r="N18" s="15"/>
      <c r="O18" s="16"/>
      <c r="P18" s="18"/>
      <c r="Q18" s="70"/>
    </row>
  </sheetData>
  <autoFilter ref="B8:O18" xr:uid="{A50B726E-0E15-434B-8515-EE52432C6FC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6189-555C-4B64-BDC5-98648C812C70}">
  <dimension ref="B2:Q42"/>
  <sheetViews>
    <sheetView zoomScale="85" zoomScaleNormal="85" workbookViewId="0">
      <pane xSplit="10" ySplit="8" topLeftCell="K21"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2873</v>
      </c>
      <c r="G2" s="4" t="s">
        <v>2</v>
      </c>
      <c r="H2" s="5"/>
      <c r="I2" s="6"/>
      <c r="J2" s="7">
        <f>SUM(H:H)</f>
        <v>214115</v>
      </c>
    </row>
    <row r="3" spans="2:17" ht="20.100000000000001" customHeight="1">
      <c r="B3" s="1" t="s">
        <v>3</v>
      </c>
      <c r="C3" s="1"/>
      <c r="D3" s="1"/>
      <c r="E3" s="13" t="s">
        <v>2874</v>
      </c>
    </row>
    <row r="4" spans="2:17" ht="20.100000000000001" customHeight="1">
      <c r="B4" s="1" t="s">
        <v>5</v>
      </c>
      <c r="C4" s="1"/>
      <c r="D4" s="1"/>
      <c r="E4" s="13">
        <v>130354</v>
      </c>
    </row>
    <row r="5" spans="2:17" ht="20.100000000000001" customHeight="1">
      <c r="B5" s="1" t="s">
        <v>6</v>
      </c>
      <c r="C5" s="1"/>
      <c r="D5" s="1"/>
      <c r="E5" s="14">
        <v>42213</v>
      </c>
    </row>
    <row r="6" spans="2:17" ht="20.100000000000001" customHeight="1">
      <c r="B6" s="1" t="s">
        <v>7</v>
      </c>
      <c r="C6" s="1"/>
      <c r="D6" s="1"/>
      <c r="E6" s="14">
        <v>42216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72" t="s">
        <v>252</v>
      </c>
      <c r="D10" s="72" t="s">
        <v>252</v>
      </c>
      <c r="E10" s="96" t="s">
        <v>253</v>
      </c>
      <c r="F10" s="16">
        <v>1</v>
      </c>
      <c r="G10" s="629">
        <v>30000</v>
      </c>
      <c r="H10" s="630">
        <f>F10*G10</f>
        <v>30000</v>
      </c>
      <c r="I10" s="17"/>
      <c r="J10" s="26"/>
      <c r="K10" s="16"/>
      <c r="L10" s="16"/>
      <c r="M10" s="18">
        <v>42200</v>
      </c>
      <c r="N10" s="15"/>
      <c r="O10" s="16"/>
      <c r="P10" s="18">
        <v>42208</v>
      </c>
      <c r="Q10" s="70">
        <v>42208</v>
      </c>
    </row>
    <row r="11" spans="2:17" s="8" customFormat="1" ht="19.7" customHeight="1">
      <c r="B11" s="15">
        <v>4</v>
      </c>
      <c r="C11" s="72" t="s">
        <v>252</v>
      </c>
      <c r="D11" s="72" t="s">
        <v>252</v>
      </c>
      <c r="E11" s="96" t="s">
        <v>254</v>
      </c>
      <c r="F11" s="16">
        <v>1</v>
      </c>
      <c r="G11" s="629">
        <v>1000</v>
      </c>
      <c r="H11" s="630">
        <f>F11*G11</f>
        <v>1000</v>
      </c>
      <c r="I11" s="17"/>
      <c r="J11" s="26"/>
      <c r="K11" s="16"/>
      <c r="L11" s="16"/>
      <c r="M11" s="18">
        <v>42200</v>
      </c>
      <c r="N11" s="15"/>
      <c r="O11" s="16"/>
      <c r="P11" s="18"/>
      <c r="Q11" s="70"/>
    </row>
    <row r="12" spans="2:17" s="8" customFormat="1" ht="19.7" customHeight="1">
      <c r="B12" s="15"/>
      <c r="C12" s="15"/>
      <c r="D12" s="15"/>
      <c r="E12" s="73"/>
      <c r="F12" s="16"/>
      <c r="G12" s="629"/>
      <c r="H12" s="630">
        <f>F12*G12</f>
        <v>0</v>
      </c>
      <c r="I12" s="17"/>
      <c r="J12" s="26"/>
      <c r="K12" s="16"/>
      <c r="L12" s="16"/>
      <c r="M12" s="18"/>
      <c r="N12" s="15"/>
      <c r="O12" s="16"/>
      <c r="P12" s="18"/>
      <c r="Q12" s="70"/>
    </row>
    <row r="13" spans="2:17" s="8" customFormat="1" ht="19.7" customHeight="1">
      <c r="B13" s="15">
        <v>2</v>
      </c>
      <c r="C13" s="15" t="s">
        <v>58</v>
      </c>
      <c r="D13" s="15" t="s">
        <v>58</v>
      </c>
      <c r="E13" s="73" t="s">
        <v>225</v>
      </c>
      <c r="F13" s="16">
        <v>1</v>
      </c>
      <c r="G13" s="629">
        <v>2814</v>
      </c>
      <c r="H13" s="630">
        <f t="shared" ref="H13:H24" si="0">F13*G13</f>
        <v>2814</v>
      </c>
      <c r="I13" s="17"/>
      <c r="J13" s="26" t="s">
        <v>226</v>
      </c>
      <c r="K13" s="16"/>
      <c r="L13" s="16"/>
      <c r="M13" s="18">
        <v>42200</v>
      </c>
      <c r="N13" s="15"/>
      <c r="O13" s="16"/>
      <c r="P13" s="18">
        <v>42212</v>
      </c>
      <c r="Q13" s="70">
        <v>42212</v>
      </c>
    </row>
    <row r="14" spans="2:17" s="8" customFormat="1" ht="19.7" customHeight="1">
      <c r="B14" s="15">
        <v>5</v>
      </c>
      <c r="C14" s="15" t="s">
        <v>58</v>
      </c>
      <c r="D14" s="15" t="s">
        <v>58</v>
      </c>
      <c r="E14" s="220" t="s">
        <v>280</v>
      </c>
      <c r="F14" s="79">
        <v>1</v>
      </c>
      <c r="G14" s="984">
        <v>31000</v>
      </c>
      <c r="H14" s="630">
        <f t="shared" si="0"/>
        <v>31000</v>
      </c>
      <c r="I14" s="17"/>
      <c r="J14" s="149" t="s">
        <v>938</v>
      </c>
      <c r="K14" s="16"/>
      <c r="L14" s="16"/>
      <c r="M14" s="18">
        <v>42200</v>
      </c>
      <c r="N14" s="15"/>
      <c r="O14" s="16"/>
      <c r="P14" s="18">
        <v>42207</v>
      </c>
      <c r="Q14" s="70">
        <v>42207</v>
      </c>
    </row>
    <row r="15" spans="2:17" s="8" customFormat="1" ht="19.7" customHeight="1">
      <c r="B15" s="15">
        <v>5</v>
      </c>
      <c r="C15" s="15" t="s">
        <v>58</v>
      </c>
      <c r="D15" s="15" t="s">
        <v>58</v>
      </c>
      <c r="E15" s="220" t="s">
        <v>278</v>
      </c>
      <c r="F15" s="79">
        <v>1</v>
      </c>
      <c r="G15" s="984">
        <v>15500</v>
      </c>
      <c r="H15" s="630">
        <f t="shared" si="0"/>
        <v>15500</v>
      </c>
      <c r="I15" s="17"/>
      <c r="J15" s="149" t="s">
        <v>1426</v>
      </c>
      <c r="K15" s="16"/>
      <c r="L15" s="16"/>
      <c r="M15" s="18">
        <v>42200</v>
      </c>
      <c r="N15" s="15"/>
      <c r="O15" s="16"/>
      <c r="P15" s="18">
        <v>42207</v>
      </c>
      <c r="Q15" s="70">
        <v>42207</v>
      </c>
    </row>
    <row r="16" spans="2:17" s="8" customFormat="1" ht="19.7" customHeight="1">
      <c r="B16" s="15">
        <v>5</v>
      </c>
      <c r="C16" s="15" t="s">
        <v>58</v>
      </c>
      <c r="D16" s="15" t="s">
        <v>58</v>
      </c>
      <c r="E16" s="220" t="s">
        <v>1743</v>
      </c>
      <c r="F16" s="79">
        <v>2</v>
      </c>
      <c r="G16" s="984">
        <v>147</v>
      </c>
      <c r="H16" s="630">
        <f t="shared" si="0"/>
        <v>294</v>
      </c>
      <c r="I16" s="17"/>
      <c r="J16" s="149" t="s">
        <v>1524</v>
      </c>
      <c r="K16" s="16"/>
      <c r="L16" s="16"/>
      <c r="M16" s="18">
        <v>42200</v>
      </c>
      <c r="N16" s="15"/>
      <c r="O16" s="16"/>
      <c r="P16" s="18">
        <v>42207</v>
      </c>
      <c r="Q16" s="70">
        <v>42207</v>
      </c>
    </row>
    <row r="17" spans="2:17" s="8" customFormat="1" ht="19.7" customHeight="1">
      <c r="B17" s="15">
        <v>5</v>
      </c>
      <c r="C17" s="15" t="s">
        <v>58</v>
      </c>
      <c r="D17" s="15" t="s">
        <v>58</v>
      </c>
      <c r="E17" s="220" t="s">
        <v>2150</v>
      </c>
      <c r="F17" s="79">
        <v>10</v>
      </c>
      <c r="G17" s="984">
        <v>30</v>
      </c>
      <c r="H17" s="630">
        <f>F17*G17</f>
        <v>300</v>
      </c>
      <c r="I17" s="17"/>
      <c r="J17" s="149" t="s">
        <v>283</v>
      </c>
      <c r="K17" s="16"/>
      <c r="L17" s="16"/>
      <c r="M17" s="18">
        <v>42200</v>
      </c>
      <c r="N17" s="15"/>
      <c r="O17" s="16"/>
      <c r="P17" s="18">
        <v>42207</v>
      </c>
      <c r="Q17" s="70">
        <v>42207</v>
      </c>
    </row>
    <row r="18" spans="2:17" s="8" customFormat="1" ht="19.7" customHeight="1">
      <c r="B18" s="15">
        <v>5</v>
      </c>
      <c r="C18" s="15" t="s">
        <v>58</v>
      </c>
      <c r="D18" s="15" t="s">
        <v>58</v>
      </c>
      <c r="E18" s="220" t="s">
        <v>2875</v>
      </c>
      <c r="F18" s="79">
        <v>4</v>
      </c>
      <c r="G18" s="984">
        <v>136</v>
      </c>
      <c r="H18" s="630">
        <f>F18*G18</f>
        <v>544</v>
      </c>
      <c r="I18" s="17"/>
      <c r="J18" s="149" t="s">
        <v>2876</v>
      </c>
      <c r="K18" s="16"/>
      <c r="L18" s="16"/>
      <c r="M18" s="18">
        <v>42200</v>
      </c>
      <c r="N18" s="15"/>
      <c r="O18" s="16"/>
      <c r="P18" s="18">
        <v>42207</v>
      </c>
      <c r="Q18" s="70">
        <v>42207</v>
      </c>
    </row>
    <row r="19" spans="2:17" s="8" customFormat="1" ht="19.7" customHeight="1">
      <c r="B19" s="15">
        <v>5</v>
      </c>
      <c r="C19" s="15" t="s">
        <v>58</v>
      </c>
      <c r="D19" s="15" t="s">
        <v>58</v>
      </c>
      <c r="E19" s="220" t="s">
        <v>2436</v>
      </c>
      <c r="F19" s="79">
        <v>1</v>
      </c>
      <c r="G19" s="984">
        <v>1100</v>
      </c>
      <c r="H19" s="630">
        <f>F19*G19</f>
        <v>1100</v>
      </c>
      <c r="I19" s="17"/>
      <c r="J19" s="149" t="s">
        <v>395</v>
      </c>
      <c r="K19" s="16"/>
      <c r="L19" s="16"/>
      <c r="M19" s="18">
        <v>42200</v>
      </c>
      <c r="N19" s="15"/>
      <c r="O19" s="16"/>
      <c r="P19" s="18">
        <v>42207</v>
      </c>
      <c r="Q19" s="70">
        <v>42207</v>
      </c>
    </row>
    <row r="20" spans="2:17" s="8" customFormat="1" ht="19.7" customHeight="1">
      <c r="B20" s="15">
        <v>5</v>
      </c>
      <c r="C20" s="15" t="s">
        <v>58</v>
      </c>
      <c r="D20" s="15" t="s">
        <v>58</v>
      </c>
      <c r="E20" s="220" t="s">
        <v>68</v>
      </c>
      <c r="F20" s="79">
        <v>1</v>
      </c>
      <c r="G20" s="984">
        <v>200</v>
      </c>
      <c r="H20" s="630">
        <f t="shared" si="0"/>
        <v>200</v>
      </c>
      <c r="I20" s="17"/>
      <c r="J20" s="149" t="s">
        <v>1306</v>
      </c>
      <c r="K20" s="16"/>
      <c r="L20" s="16"/>
      <c r="M20" s="18">
        <v>42200</v>
      </c>
      <c r="N20" s="15"/>
      <c r="O20" s="16"/>
      <c r="P20" s="18">
        <v>42207</v>
      </c>
      <c r="Q20" s="70">
        <v>42207</v>
      </c>
    </row>
    <row r="21" spans="2:17" s="8" customFormat="1" ht="19.7" customHeight="1">
      <c r="B21" s="15">
        <v>5</v>
      </c>
      <c r="C21" s="15" t="s">
        <v>58</v>
      </c>
      <c r="D21" s="15" t="s">
        <v>58</v>
      </c>
      <c r="E21" s="73" t="s">
        <v>70</v>
      </c>
      <c r="F21" s="16">
        <v>1</v>
      </c>
      <c r="G21" s="629">
        <v>320</v>
      </c>
      <c r="H21" s="630">
        <f t="shared" si="0"/>
        <v>320</v>
      </c>
      <c r="I21" s="17"/>
      <c r="J21" s="26" t="s">
        <v>400</v>
      </c>
      <c r="K21" s="16"/>
      <c r="L21" s="16"/>
      <c r="M21" s="18">
        <v>42200</v>
      </c>
      <c r="N21" s="15"/>
      <c r="O21" s="16"/>
      <c r="P21" s="18">
        <v>42207</v>
      </c>
      <c r="Q21" s="70">
        <v>42207</v>
      </c>
    </row>
    <row r="22" spans="2:17" s="8" customFormat="1" ht="19.7" customHeight="1">
      <c r="B22" s="15">
        <v>5</v>
      </c>
      <c r="C22" s="15" t="s">
        <v>58</v>
      </c>
      <c r="D22" s="15" t="s">
        <v>58</v>
      </c>
      <c r="E22" s="73" t="s">
        <v>129</v>
      </c>
      <c r="F22" s="16">
        <v>1</v>
      </c>
      <c r="G22" s="629">
        <v>940</v>
      </c>
      <c r="H22" s="630">
        <f t="shared" si="0"/>
        <v>940</v>
      </c>
      <c r="I22" s="17"/>
      <c r="J22" s="26" t="s">
        <v>1310</v>
      </c>
      <c r="K22" s="16"/>
      <c r="L22" s="16"/>
      <c r="M22" s="18">
        <v>42200</v>
      </c>
      <c r="N22" s="15"/>
      <c r="O22" s="16"/>
      <c r="P22" s="18">
        <v>42207</v>
      </c>
      <c r="Q22" s="70">
        <v>42207</v>
      </c>
    </row>
    <row r="23" spans="2:17" s="8" customFormat="1" ht="19.7" customHeight="1">
      <c r="B23" s="15">
        <v>4</v>
      </c>
      <c r="C23" s="15" t="s">
        <v>58</v>
      </c>
      <c r="D23" s="15" t="s">
        <v>58</v>
      </c>
      <c r="E23" s="96" t="s">
        <v>255</v>
      </c>
      <c r="F23" s="16">
        <v>1</v>
      </c>
      <c r="G23" s="629">
        <v>5200</v>
      </c>
      <c r="H23" s="630">
        <f t="shared" si="0"/>
        <v>5200</v>
      </c>
      <c r="I23" s="17"/>
      <c r="J23" s="97" t="s">
        <v>256</v>
      </c>
      <c r="K23" s="16"/>
      <c r="L23" s="16"/>
      <c r="M23" s="18">
        <v>42200</v>
      </c>
      <c r="N23" s="15"/>
      <c r="O23" s="16"/>
      <c r="P23" s="18">
        <v>42207</v>
      </c>
      <c r="Q23" s="70">
        <v>42207</v>
      </c>
    </row>
    <row r="24" spans="2:17" s="8" customFormat="1" ht="19.7" customHeight="1">
      <c r="B24" s="15">
        <v>4</v>
      </c>
      <c r="C24" s="15" t="s">
        <v>58</v>
      </c>
      <c r="D24" s="15" t="s">
        <v>58</v>
      </c>
      <c r="E24" s="96" t="s">
        <v>257</v>
      </c>
      <c r="F24" s="16">
        <v>1</v>
      </c>
      <c r="G24" s="629">
        <v>203</v>
      </c>
      <c r="H24" s="630">
        <f t="shared" si="0"/>
        <v>203</v>
      </c>
      <c r="I24" s="17"/>
      <c r="J24" s="97" t="s">
        <v>258</v>
      </c>
      <c r="K24" s="16"/>
      <c r="L24" s="16"/>
      <c r="M24" s="18">
        <v>42200</v>
      </c>
      <c r="N24" s="15"/>
      <c r="O24" s="16"/>
      <c r="P24" s="18">
        <v>42207</v>
      </c>
      <c r="Q24" s="70">
        <v>42207</v>
      </c>
    </row>
    <row r="25" spans="2:17" s="8" customFormat="1" ht="19.7" customHeight="1">
      <c r="B25" s="15"/>
      <c r="C25" s="15"/>
      <c r="D25" s="15"/>
      <c r="E25" s="73"/>
      <c r="F25" s="16"/>
      <c r="G25" s="629"/>
      <c r="H25" s="630">
        <f>F25*G25</f>
        <v>0</v>
      </c>
      <c r="I25" s="17"/>
      <c r="J25" s="26"/>
      <c r="K25" s="16"/>
      <c r="L25" s="16"/>
      <c r="M25" s="18"/>
      <c r="N25" s="15"/>
      <c r="O25" s="16"/>
      <c r="P25" s="18"/>
      <c r="Q25" s="70"/>
    </row>
    <row r="26" spans="2:17" s="8" customFormat="1" ht="19.7" customHeight="1">
      <c r="B26" s="15">
        <v>5</v>
      </c>
      <c r="C26" s="25" t="s">
        <v>94</v>
      </c>
      <c r="D26" s="25" t="s">
        <v>23</v>
      </c>
      <c r="E26" s="220" t="s">
        <v>2437</v>
      </c>
      <c r="F26" s="79">
        <v>1</v>
      </c>
      <c r="G26" s="985">
        <v>6800</v>
      </c>
      <c r="H26" s="986">
        <v>6800</v>
      </c>
      <c r="I26" s="17"/>
      <c r="J26" s="26" t="s">
        <v>621</v>
      </c>
      <c r="K26" s="16"/>
      <c r="L26" s="16"/>
      <c r="M26" s="18">
        <v>42200</v>
      </c>
      <c r="N26" s="15"/>
      <c r="O26" s="16"/>
      <c r="P26" s="18">
        <v>42209</v>
      </c>
      <c r="Q26" s="70">
        <v>42208</v>
      </c>
    </row>
    <row r="27" spans="2:17" s="8" customFormat="1" ht="19.7" customHeight="1">
      <c r="B27" s="15"/>
      <c r="C27" s="15"/>
      <c r="D27" s="15"/>
      <c r="E27" s="73"/>
      <c r="F27" s="16"/>
      <c r="G27" s="985"/>
      <c r="H27" s="986">
        <f>F27*G27</f>
        <v>0</v>
      </c>
      <c r="I27" s="17"/>
      <c r="J27" s="26"/>
      <c r="K27" s="16"/>
      <c r="L27" s="16"/>
      <c r="M27" s="18"/>
      <c r="N27" s="15"/>
      <c r="O27" s="16"/>
      <c r="P27" s="18"/>
      <c r="Q27" s="70"/>
    </row>
    <row r="28" spans="2:17" s="8" customFormat="1" ht="19.7" customHeight="1">
      <c r="B28" s="15">
        <v>5</v>
      </c>
      <c r="C28" s="15" t="s">
        <v>165</v>
      </c>
      <c r="D28" s="15" t="s">
        <v>165</v>
      </c>
      <c r="E28" s="26" t="s">
        <v>2877</v>
      </c>
      <c r="F28" s="16">
        <v>1</v>
      </c>
      <c r="G28" s="985">
        <v>8200</v>
      </c>
      <c r="H28" s="986">
        <f>F28*G28</f>
        <v>8200</v>
      </c>
      <c r="I28" s="17"/>
      <c r="J28" s="36" t="s">
        <v>264</v>
      </c>
      <c r="K28" s="16"/>
      <c r="L28" s="16"/>
      <c r="M28" s="18">
        <v>42200</v>
      </c>
      <c r="N28" s="15"/>
      <c r="O28" s="16"/>
      <c r="P28" s="18"/>
      <c r="Q28" s="70">
        <v>42213</v>
      </c>
    </row>
    <row r="29" spans="2:17" s="8" customFormat="1" ht="19.7" customHeight="1">
      <c r="B29" s="15">
        <v>5</v>
      </c>
      <c r="C29" s="15" t="s">
        <v>165</v>
      </c>
      <c r="D29" s="15" t="s">
        <v>165</v>
      </c>
      <c r="E29" s="26" t="s">
        <v>2878</v>
      </c>
      <c r="F29" s="16">
        <v>1</v>
      </c>
      <c r="G29" s="985">
        <v>6300</v>
      </c>
      <c r="H29" s="986">
        <f>F29*G29</f>
        <v>6300</v>
      </c>
      <c r="I29" s="17"/>
      <c r="J29" s="36" t="s">
        <v>2879</v>
      </c>
      <c r="K29" s="16"/>
      <c r="L29" s="16"/>
      <c r="M29" s="18">
        <v>42200</v>
      </c>
      <c r="N29" s="15"/>
      <c r="O29" s="16"/>
      <c r="P29" s="18"/>
      <c r="Q29" s="70">
        <v>42213</v>
      </c>
    </row>
    <row r="30" spans="2:17" s="8" customFormat="1" ht="19.7" customHeight="1">
      <c r="B30" s="15">
        <v>5</v>
      </c>
      <c r="C30" s="15" t="s">
        <v>165</v>
      </c>
      <c r="D30" s="15" t="s">
        <v>165</v>
      </c>
      <c r="E30" s="26" t="s">
        <v>2880</v>
      </c>
      <c r="F30" s="16">
        <v>1</v>
      </c>
      <c r="G30" s="985">
        <v>4900</v>
      </c>
      <c r="H30" s="986">
        <f t="shared" ref="H30:H42" si="1">F30*G30</f>
        <v>4900</v>
      </c>
      <c r="I30" s="17"/>
      <c r="J30" s="36" t="s">
        <v>2881</v>
      </c>
      <c r="K30" s="16"/>
      <c r="L30" s="16"/>
      <c r="M30" s="18">
        <v>42200</v>
      </c>
      <c r="N30" s="15"/>
      <c r="O30" s="16"/>
      <c r="P30" s="18"/>
      <c r="Q30" s="70">
        <v>42213</v>
      </c>
    </row>
    <row r="31" spans="2:17" s="8" customFormat="1" ht="19.7" customHeight="1">
      <c r="B31" s="15">
        <v>5</v>
      </c>
      <c r="C31" s="15" t="s">
        <v>165</v>
      </c>
      <c r="D31" s="15" t="s">
        <v>165</v>
      </c>
      <c r="E31" s="26" t="s">
        <v>2882</v>
      </c>
      <c r="F31" s="16">
        <v>1</v>
      </c>
      <c r="G31" s="985">
        <v>5900</v>
      </c>
      <c r="H31" s="986">
        <f t="shared" si="1"/>
        <v>5900</v>
      </c>
      <c r="I31" s="17"/>
      <c r="J31" s="36" t="s">
        <v>2883</v>
      </c>
      <c r="K31" s="16"/>
      <c r="L31" s="16"/>
      <c r="M31" s="18">
        <v>42200</v>
      </c>
      <c r="N31" s="15"/>
      <c r="O31" s="16"/>
      <c r="P31" s="18"/>
      <c r="Q31" s="70">
        <v>42213</v>
      </c>
    </row>
    <row r="32" spans="2:17" s="8" customFormat="1" ht="19.7" customHeight="1">
      <c r="B32" s="15">
        <v>5</v>
      </c>
      <c r="C32" s="15" t="s">
        <v>165</v>
      </c>
      <c r="D32" s="15" t="s">
        <v>165</v>
      </c>
      <c r="E32" s="26" t="s">
        <v>2884</v>
      </c>
      <c r="F32" s="16">
        <v>1</v>
      </c>
      <c r="G32" s="985">
        <v>2800</v>
      </c>
      <c r="H32" s="986">
        <f t="shared" si="1"/>
        <v>2800</v>
      </c>
      <c r="I32" s="17"/>
      <c r="J32" s="36" t="s">
        <v>2885</v>
      </c>
      <c r="K32" s="16"/>
      <c r="L32" s="16"/>
      <c r="M32" s="18">
        <v>42200</v>
      </c>
      <c r="N32" s="15"/>
      <c r="O32" s="16"/>
      <c r="P32" s="18"/>
      <c r="Q32" s="70">
        <v>42213</v>
      </c>
    </row>
    <row r="33" spans="2:17" s="8" customFormat="1" ht="19.7" customHeight="1">
      <c r="B33" s="15">
        <v>5</v>
      </c>
      <c r="C33" s="15" t="s">
        <v>165</v>
      </c>
      <c r="D33" s="15" t="s">
        <v>165</v>
      </c>
      <c r="E33" s="26" t="s">
        <v>2886</v>
      </c>
      <c r="F33" s="16">
        <v>1</v>
      </c>
      <c r="G33" s="985">
        <v>9100</v>
      </c>
      <c r="H33" s="986">
        <f t="shared" si="1"/>
        <v>9100</v>
      </c>
      <c r="I33" s="17"/>
      <c r="J33" s="36" t="s">
        <v>2887</v>
      </c>
      <c r="K33" s="16"/>
      <c r="L33" s="16"/>
      <c r="M33" s="18">
        <v>42200</v>
      </c>
      <c r="N33" s="15"/>
      <c r="O33" s="16"/>
      <c r="P33" s="18"/>
      <c r="Q33" s="70">
        <v>42213</v>
      </c>
    </row>
    <row r="34" spans="2:17" s="8" customFormat="1" ht="19.7" customHeight="1">
      <c r="B34" s="15">
        <v>5</v>
      </c>
      <c r="C34" s="15" t="s">
        <v>165</v>
      </c>
      <c r="D34" s="15" t="s">
        <v>165</v>
      </c>
      <c r="E34" s="26" t="s">
        <v>2556</v>
      </c>
      <c r="F34" s="16">
        <v>2</v>
      </c>
      <c r="G34" s="985">
        <v>8300</v>
      </c>
      <c r="H34" s="986">
        <f t="shared" si="1"/>
        <v>16600</v>
      </c>
      <c r="I34" s="17"/>
      <c r="J34" s="36" t="s">
        <v>2557</v>
      </c>
      <c r="K34" s="16"/>
      <c r="L34" s="16"/>
      <c r="M34" s="18">
        <v>42200</v>
      </c>
      <c r="N34" s="15"/>
      <c r="O34" s="16"/>
      <c r="P34" s="18"/>
      <c r="Q34" s="70">
        <v>42213</v>
      </c>
    </row>
    <row r="35" spans="2:17" s="8" customFormat="1" ht="19.7" customHeight="1">
      <c r="B35" s="15">
        <v>5</v>
      </c>
      <c r="C35" s="15" t="s">
        <v>165</v>
      </c>
      <c r="D35" s="15" t="s">
        <v>165</v>
      </c>
      <c r="E35" s="26" t="s">
        <v>2558</v>
      </c>
      <c r="F35" s="16">
        <v>2</v>
      </c>
      <c r="G35" s="985">
        <v>10700</v>
      </c>
      <c r="H35" s="986">
        <f t="shared" si="1"/>
        <v>21400</v>
      </c>
      <c r="I35" s="17"/>
      <c r="J35" s="36" t="s">
        <v>2559</v>
      </c>
      <c r="K35" s="16"/>
      <c r="L35" s="16"/>
      <c r="M35" s="18">
        <v>42200</v>
      </c>
      <c r="N35" s="15"/>
      <c r="O35" s="16"/>
      <c r="P35" s="18"/>
      <c r="Q35" s="70">
        <v>42213</v>
      </c>
    </row>
    <row r="36" spans="2:17" s="8" customFormat="1" ht="19.7" customHeight="1">
      <c r="B36" s="15">
        <v>5</v>
      </c>
      <c r="C36" s="15" t="s">
        <v>165</v>
      </c>
      <c r="D36" s="15" t="s">
        <v>165</v>
      </c>
      <c r="E36" s="26" t="s">
        <v>2888</v>
      </c>
      <c r="F36" s="16">
        <v>4</v>
      </c>
      <c r="G36" s="985">
        <v>3800</v>
      </c>
      <c r="H36" s="986">
        <f t="shared" si="1"/>
        <v>15200</v>
      </c>
      <c r="I36" s="17"/>
      <c r="J36" s="36" t="s">
        <v>2889</v>
      </c>
      <c r="K36" s="16"/>
      <c r="L36" s="16"/>
      <c r="M36" s="18">
        <v>42200</v>
      </c>
      <c r="N36" s="15"/>
      <c r="O36" s="16"/>
      <c r="P36" s="18"/>
      <c r="Q36" s="70">
        <v>42213</v>
      </c>
    </row>
    <row r="37" spans="2:17" s="8" customFormat="1" ht="19.7" customHeight="1">
      <c r="B37" s="15">
        <v>5</v>
      </c>
      <c r="C37" s="15" t="s">
        <v>165</v>
      </c>
      <c r="D37" s="15" t="s">
        <v>165</v>
      </c>
      <c r="E37" s="26" t="s">
        <v>2890</v>
      </c>
      <c r="F37" s="16">
        <v>4</v>
      </c>
      <c r="G37" s="985">
        <v>4200</v>
      </c>
      <c r="H37" s="986">
        <f t="shared" si="1"/>
        <v>16800</v>
      </c>
      <c r="I37" s="17"/>
      <c r="J37" s="36" t="s">
        <v>2891</v>
      </c>
      <c r="K37" s="16"/>
      <c r="L37" s="16"/>
      <c r="M37" s="18">
        <v>42200</v>
      </c>
      <c r="N37" s="15"/>
      <c r="O37" s="16"/>
      <c r="P37" s="18"/>
      <c r="Q37" s="70">
        <v>42213</v>
      </c>
    </row>
    <row r="38" spans="2:17" s="8" customFormat="1" ht="19.7" customHeight="1">
      <c r="B38" s="15">
        <v>5</v>
      </c>
      <c r="C38" s="15" t="s">
        <v>165</v>
      </c>
      <c r="D38" s="15" t="s">
        <v>165</v>
      </c>
      <c r="E38" s="82" t="s">
        <v>238</v>
      </c>
      <c r="F38" s="16">
        <v>1</v>
      </c>
      <c r="G38" s="985">
        <v>8200</v>
      </c>
      <c r="H38" s="986">
        <f t="shared" si="1"/>
        <v>8200</v>
      </c>
      <c r="I38" s="17"/>
      <c r="J38" s="36" t="s">
        <v>1875</v>
      </c>
      <c r="K38" s="16"/>
      <c r="L38" s="16"/>
      <c r="M38" s="18">
        <v>42200</v>
      </c>
      <c r="N38" s="15"/>
      <c r="O38" s="16"/>
      <c r="P38" s="18"/>
      <c r="Q38" s="70">
        <v>42213</v>
      </c>
    </row>
    <row r="39" spans="2:17" s="8" customFormat="1" ht="19.7" customHeight="1">
      <c r="B39" s="15">
        <v>5</v>
      </c>
      <c r="C39" s="15" t="s">
        <v>165</v>
      </c>
      <c r="D39" s="15" t="s">
        <v>165</v>
      </c>
      <c r="E39" s="26" t="s">
        <v>2892</v>
      </c>
      <c r="F39" s="16">
        <v>1</v>
      </c>
      <c r="G39" s="985">
        <v>2500</v>
      </c>
      <c r="H39" s="986">
        <f t="shared" si="1"/>
        <v>2500</v>
      </c>
      <c r="I39" s="17"/>
      <c r="J39" s="36" t="s">
        <v>2893</v>
      </c>
      <c r="K39" s="16"/>
      <c r="L39" s="16"/>
      <c r="M39" s="18">
        <v>42200</v>
      </c>
      <c r="N39" s="15"/>
      <c r="O39" s="16"/>
      <c r="P39" s="18"/>
      <c r="Q39" s="70">
        <v>42213</v>
      </c>
    </row>
    <row r="40" spans="2:17" s="8" customFormat="1" ht="19.7" customHeight="1">
      <c r="B40" s="15"/>
      <c r="C40" s="15"/>
      <c r="D40" s="15"/>
      <c r="E40" s="73"/>
      <c r="F40" s="16"/>
      <c r="G40" s="629"/>
      <c r="H40" s="630">
        <f t="shared" si="1"/>
        <v>0</v>
      </c>
      <c r="I40" s="17"/>
      <c r="J40" s="26"/>
      <c r="K40" s="16"/>
      <c r="L40" s="16"/>
      <c r="M40" s="18"/>
      <c r="N40" s="15"/>
      <c r="O40" s="16"/>
      <c r="P40" s="18"/>
      <c r="Q40" s="70"/>
    </row>
    <row r="41" spans="2:17" s="8" customFormat="1" ht="19.7" customHeight="1">
      <c r="B41" s="15"/>
      <c r="C41" s="15"/>
      <c r="D41" s="15"/>
      <c r="E41" s="73"/>
      <c r="F41" s="16"/>
      <c r="G41" s="629"/>
      <c r="H41" s="630">
        <f t="shared" si="1"/>
        <v>0</v>
      </c>
      <c r="I41" s="17"/>
      <c r="J41" s="26"/>
      <c r="K41" s="16"/>
      <c r="L41" s="16"/>
      <c r="M41" s="18"/>
      <c r="N41" s="15"/>
      <c r="O41" s="16"/>
      <c r="P41" s="18"/>
      <c r="Q41" s="70"/>
    </row>
    <row r="42" spans="2:17" s="8" customFormat="1" ht="19.7" customHeight="1">
      <c r="B42" s="15"/>
      <c r="C42" s="15"/>
      <c r="D42" s="15"/>
      <c r="E42" s="73"/>
      <c r="F42" s="16"/>
      <c r="G42" s="629"/>
      <c r="H42" s="630">
        <f t="shared" si="1"/>
        <v>0</v>
      </c>
      <c r="I42" s="17"/>
      <c r="J42" s="26"/>
      <c r="K42" s="16"/>
      <c r="L42" s="16"/>
      <c r="M42" s="18"/>
      <c r="N42" s="15"/>
      <c r="O42" s="16"/>
      <c r="P42" s="18"/>
      <c r="Q42" s="70"/>
    </row>
  </sheetData>
  <autoFilter ref="B8:O35" xr:uid="{4B2391FD-8ACD-43E2-BCBD-42F80B05E01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F794-94CD-4B99-90DA-F3131FD68ACB}">
  <sheetPr>
    <pageSetUpPr fitToPage="1"/>
  </sheetPr>
  <dimension ref="B2:S23"/>
  <sheetViews>
    <sheetView zoomScale="85" zoomScaleNormal="85" workbookViewId="0">
      <pane xSplit="11" ySplit="8" topLeftCell="M9" activePane="bottomRight" state="frozen"/>
      <selection pane="topRight" activeCell="K1" sqref="K1"/>
      <selection pane="bottomLeft" activeCell="A9" sqref="A9"/>
      <selection pane="bottomRight" activeCell="N24" sqref="N24"/>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77" customWidth="1"/>
    <col min="19"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384" width="9" style="353"/>
  </cols>
  <sheetData>
    <row r="2" spans="2:19" ht="20.100000000000001" customHeight="1">
      <c r="B2" s="346" t="s">
        <v>0</v>
      </c>
      <c r="C2" s="346"/>
      <c r="D2" s="346"/>
      <c r="E2" s="347" t="s">
        <v>1007</v>
      </c>
      <c r="H2" s="349" t="s">
        <v>2</v>
      </c>
      <c r="I2" s="350"/>
      <c r="J2" s="351"/>
      <c r="K2" s="396">
        <f>SUM(I:I)</f>
        <v>1413458</v>
      </c>
    </row>
    <row r="3" spans="2:19" ht="20.100000000000001" customHeight="1">
      <c r="B3" s="346" t="s">
        <v>3</v>
      </c>
      <c r="C3" s="346"/>
      <c r="D3" s="346"/>
      <c r="E3" s="347" t="s">
        <v>1008</v>
      </c>
    </row>
    <row r="4" spans="2:19" ht="20.100000000000001" customHeight="1">
      <c r="B4" s="346" t="s">
        <v>5</v>
      </c>
      <c r="C4" s="346"/>
      <c r="D4" s="346"/>
      <c r="E4" s="347">
        <v>130672</v>
      </c>
      <c r="H4" s="349" t="s">
        <v>2009</v>
      </c>
      <c r="I4" s="350"/>
      <c r="J4" s="351"/>
      <c r="K4" s="658">
        <v>2</v>
      </c>
    </row>
    <row r="5" spans="2:19" ht="20.100000000000001" customHeight="1">
      <c r="B5" s="346" t="s">
        <v>6</v>
      </c>
      <c r="C5" s="346"/>
      <c r="D5" s="346"/>
      <c r="E5" s="359"/>
      <c r="H5" s="349" t="s">
        <v>2010</v>
      </c>
      <c r="I5" s="350"/>
      <c r="J5" s="351"/>
      <c r="K5" s="396">
        <f>K2/K4</f>
        <v>706729</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7" t="s">
        <v>15</v>
      </c>
      <c r="L8" s="537" t="s">
        <v>16</v>
      </c>
      <c r="M8" s="537" t="s">
        <v>17</v>
      </c>
      <c r="N8" s="530" t="s">
        <v>18</v>
      </c>
      <c r="O8" s="530" t="s">
        <v>19</v>
      </c>
      <c r="P8" s="537" t="s">
        <v>20</v>
      </c>
      <c r="Q8" s="538" t="s">
        <v>21</v>
      </c>
      <c r="R8" s="659" t="s">
        <v>151</v>
      </c>
    </row>
    <row r="9" spans="2:19" ht="18" customHeight="1">
      <c r="B9" s="363"/>
      <c r="C9" s="413" t="s">
        <v>1192</v>
      </c>
      <c r="D9" s="413" t="s">
        <v>1026</v>
      </c>
      <c r="E9" s="562" t="s">
        <v>1193</v>
      </c>
      <c r="F9" s="551">
        <v>4</v>
      </c>
      <c r="G9" s="551"/>
      <c r="H9" s="415">
        <v>900</v>
      </c>
      <c r="I9" s="415">
        <f>F9*H9</f>
        <v>3600</v>
      </c>
      <c r="J9" s="483"/>
      <c r="K9" s="79" t="s">
        <v>2894</v>
      </c>
      <c r="L9" s="386"/>
      <c r="M9" s="386"/>
      <c r="N9" s="388">
        <v>42194</v>
      </c>
      <c r="O9" s="291"/>
      <c r="P9" s="483"/>
      <c r="Q9" s="485">
        <v>42200</v>
      </c>
      <c r="R9" s="389" t="s">
        <v>2895</v>
      </c>
      <c r="S9" s="291"/>
    </row>
    <row r="10" spans="2:19" ht="18" customHeight="1">
      <c r="B10" s="363"/>
      <c r="C10" s="386" t="s">
        <v>94</v>
      </c>
      <c r="D10" s="413" t="s">
        <v>1026</v>
      </c>
      <c r="E10" s="414" t="s">
        <v>1210</v>
      </c>
      <c r="F10" s="551">
        <v>4</v>
      </c>
      <c r="G10" s="551"/>
      <c r="H10" s="415">
        <v>14760</v>
      </c>
      <c r="I10" s="415">
        <f t="shared" ref="I10:I23" si="0">F10*H10</f>
        <v>59040</v>
      </c>
      <c r="J10" s="483"/>
      <c r="K10" s="79" t="s">
        <v>1211</v>
      </c>
      <c r="L10" s="386"/>
      <c r="M10" s="386"/>
      <c r="N10" s="388">
        <v>42194</v>
      </c>
      <c r="O10" s="291"/>
      <c r="P10" s="483"/>
      <c r="Q10" s="485">
        <v>42200</v>
      </c>
      <c r="R10" s="389" t="s">
        <v>2895</v>
      </c>
      <c r="S10" s="291"/>
    </row>
    <row r="11" spans="2:19" ht="18" customHeight="1">
      <c r="B11" s="363"/>
      <c r="C11" s="386" t="s">
        <v>94</v>
      </c>
      <c r="D11" s="413" t="s">
        <v>1026</v>
      </c>
      <c r="E11" s="386" t="s">
        <v>2896</v>
      </c>
      <c r="F11" s="551">
        <v>8</v>
      </c>
      <c r="G11" s="551"/>
      <c r="H11" s="415">
        <v>2880</v>
      </c>
      <c r="I11" s="415">
        <f t="shared" si="0"/>
        <v>23040</v>
      </c>
      <c r="J11" s="483"/>
      <c r="K11" s="79" t="s">
        <v>2897</v>
      </c>
      <c r="L11" s="386"/>
      <c r="M11" s="386"/>
      <c r="N11" s="388">
        <v>42194</v>
      </c>
      <c r="O11" s="291"/>
      <c r="P11" s="483"/>
      <c r="Q11" s="485">
        <v>42200</v>
      </c>
      <c r="R11" s="389" t="s">
        <v>2895</v>
      </c>
      <c r="S11" s="291"/>
    </row>
    <row r="12" spans="2:19" ht="18" customHeight="1">
      <c r="B12" s="363"/>
      <c r="C12" s="386" t="s">
        <v>94</v>
      </c>
      <c r="D12" s="413" t="s">
        <v>1026</v>
      </c>
      <c r="E12" s="386" t="s">
        <v>2898</v>
      </c>
      <c r="F12" s="551">
        <v>2</v>
      </c>
      <c r="G12" s="551"/>
      <c r="H12" s="415">
        <v>15360</v>
      </c>
      <c r="I12" s="415">
        <f t="shared" si="0"/>
        <v>30720</v>
      </c>
      <c r="J12" s="483"/>
      <c r="K12" s="79" t="s">
        <v>2899</v>
      </c>
      <c r="L12" s="386"/>
      <c r="M12" s="386"/>
      <c r="N12" s="388">
        <v>42194</v>
      </c>
      <c r="O12" s="291"/>
      <c r="P12" s="483"/>
      <c r="Q12" s="485">
        <v>42201</v>
      </c>
      <c r="R12" s="389" t="s">
        <v>2900</v>
      </c>
      <c r="S12" s="291"/>
    </row>
    <row r="13" spans="2:19" ht="18" customHeight="1">
      <c r="B13" s="363"/>
      <c r="C13" s="386" t="s">
        <v>2901</v>
      </c>
      <c r="D13" s="413" t="s">
        <v>1026</v>
      </c>
      <c r="E13" s="386" t="s">
        <v>1196</v>
      </c>
      <c r="F13" s="551">
        <v>2</v>
      </c>
      <c r="G13" s="551"/>
      <c r="H13" s="415">
        <v>6070</v>
      </c>
      <c r="I13" s="415">
        <f t="shared" si="0"/>
        <v>12140</v>
      </c>
      <c r="J13" s="483"/>
      <c r="K13" s="79" t="s">
        <v>2902</v>
      </c>
      <c r="L13" s="386"/>
      <c r="M13" s="386"/>
      <c r="N13" s="388">
        <v>42194</v>
      </c>
      <c r="O13" s="291"/>
      <c r="P13" s="483"/>
      <c r="Q13" s="485">
        <v>42202</v>
      </c>
      <c r="R13" s="389" t="s">
        <v>2900</v>
      </c>
      <c r="S13" s="291"/>
    </row>
    <row r="14" spans="2:19" ht="18" customHeight="1">
      <c r="B14" s="363"/>
      <c r="C14" s="386" t="s">
        <v>966</v>
      </c>
      <c r="D14" s="386" t="s">
        <v>966</v>
      </c>
      <c r="E14" s="386" t="s">
        <v>2903</v>
      </c>
      <c r="F14" s="551">
        <v>2</v>
      </c>
      <c r="G14" s="551"/>
      <c r="H14" s="415">
        <v>21150</v>
      </c>
      <c r="I14" s="415">
        <f t="shared" si="0"/>
        <v>42300</v>
      </c>
      <c r="J14" s="483"/>
      <c r="K14" s="79" t="s">
        <v>2904</v>
      </c>
      <c r="L14" s="386"/>
      <c r="M14" s="386"/>
      <c r="N14" s="386" t="s">
        <v>2905</v>
      </c>
      <c r="O14" s="291"/>
      <c r="P14" s="483"/>
      <c r="Q14" s="419" t="s">
        <v>1020</v>
      </c>
      <c r="R14" s="670"/>
      <c r="S14" s="291"/>
    </row>
    <row r="15" spans="2:19" ht="18" customHeight="1">
      <c r="B15" s="363"/>
      <c r="C15" s="386" t="s">
        <v>966</v>
      </c>
      <c r="D15" s="386" t="s">
        <v>966</v>
      </c>
      <c r="E15" s="386" t="s">
        <v>1212</v>
      </c>
      <c r="F15" s="551">
        <v>8</v>
      </c>
      <c r="G15" s="551"/>
      <c r="H15" s="415">
        <v>157</v>
      </c>
      <c r="I15" s="415">
        <f t="shared" si="0"/>
        <v>1256</v>
      </c>
      <c r="J15" s="483"/>
      <c r="K15" s="79" t="s">
        <v>2906</v>
      </c>
      <c r="L15" s="386"/>
      <c r="M15" s="386"/>
      <c r="N15" s="386" t="s">
        <v>2907</v>
      </c>
      <c r="O15" s="291"/>
      <c r="P15" s="483"/>
      <c r="Q15" s="419" t="s">
        <v>2907</v>
      </c>
      <c r="R15" s="670"/>
      <c r="S15" s="291"/>
    </row>
    <row r="16" spans="2:19" ht="18" customHeight="1">
      <c r="B16" s="363"/>
      <c r="C16" s="386" t="s">
        <v>966</v>
      </c>
      <c r="D16" s="386" t="s">
        <v>966</v>
      </c>
      <c r="E16" s="386" t="s">
        <v>2908</v>
      </c>
      <c r="F16" s="551">
        <v>2</v>
      </c>
      <c r="G16" s="551"/>
      <c r="H16" s="415">
        <v>69</v>
      </c>
      <c r="I16" s="415">
        <f t="shared" si="0"/>
        <v>138</v>
      </c>
      <c r="J16" s="483"/>
      <c r="K16" s="16" t="s">
        <v>1670</v>
      </c>
      <c r="L16" s="386"/>
      <c r="M16" s="386"/>
      <c r="N16" s="386"/>
      <c r="O16" s="291"/>
      <c r="P16" s="483"/>
      <c r="Q16" s="484"/>
      <c r="R16" s="670"/>
      <c r="S16" s="291"/>
    </row>
    <row r="17" spans="2:19" ht="18" customHeight="1">
      <c r="B17" s="363"/>
      <c r="C17" s="386" t="s">
        <v>966</v>
      </c>
      <c r="D17" s="386" t="s">
        <v>966</v>
      </c>
      <c r="E17" s="386" t="s">
        <v>2909</v>
      </c>
      <c r="F17" s="551">
        <v>4</v>
      </c>
      <c r="G17" s="551"/>
      <c r="H17" s="415">
        <v>7690</v>
      </c>
      <c r="I17" s="415">
        <f t="shared" si="0"/>
        <v>30760</v>
      </c>
      <c r="J17" s="483"/>
      <c r="K17" s="79" t="s">
        <v>2910</v>
      </c>
      <c r="L17" s="386"/>
      <c r="M17" s="386"/>
      <c r="N17" s="386"/>
      <c r="O17" s="291"/>
      <c r="P17" s="483"/>
      <c r="Q17" s="484"/>
      <c r="R17" s="670"/>
      <c r="S17" s="291"/>
    </row>
    <row r="18" spans="2:19" ht="18" customHeight="1">
      <c r="B18" s="363"/>
      <c r="C18" s="386" t="s">
        <v>966</v>
      </c>
      <c r="D18" s="386" t="s">
        <v>966</v>
      </c>
      <c r="E18" s="386" t="s">
        <v>1283</v>
      </c>
      <c r="F18" s="551">
        <v>2</v>
      </c>
      <c r="G18" s="551"/>
      <c r="H18" s="415">
        <v>4930</v>
      </c>
      <c r="I18" s="415">
        <f t="shared" si="0"/>
        <v>9860</v>
      </c>
      <c r="J18" s="483"/>
      <c r="K18" s="79" t="s">
        <v>2911</v>
      </c>
      <c r="L18" s="386"/>
      <c r="M18" s="386"/>
      <c r="N18" s="386"/>
      <c r="O18" s="291"/>
      <c r="P18" s="483"/>
      <c r="Q18" s="484"/>
      <c r="R18" s="670"/>
      <c r="S18" s="291"/>
    </row>
    <row r="19" spans="2:19" ht="18" customHeight="1">
      <c r="B19" s="363"/>
      <c r="C19" s="386" t="s">
        <v>966</v>
      </c>
      <c r="D19" s="386" t="s">
        <v>966</v>
      </c>
      <c r="E19" s="386" t="s">
        <v>1284</v>
      </c>
      <c r="F19" s="551">
        <v>2</v>
      </c>
      <c r="G19" s="551"/>
      <c r="H19" s="415">
        <v>4550</v>
      </c>
      <c r="I19" s="415">
        <f t="shared" si="0"/>
        <v>9100</v>
      </c>
      <c r="J19" s="483"/>
      <c r="K19" s="79" t="s">
        <v>2912</v>
      </c>
      <c r="L19" s="386"/>
      <c r="M19" s="386"/>
      <c r="N19" s="386"/>
      <c r="O19" s="291"/>
      <c r="P19" s="483"/>
      <c r="Q19" s="484"/>
      <c r="R19" s="670"/>
      <c r="S19" s="291"/>
    </row>
    <row r="20" spans="2:19" ht="18" customHeight="1">
      <c r="B20" s="363"/>
      <c r="C20" s="386" t="s">
        <v>966</v>
      </c>
      <c r="D20" s="386" t="s">
        <v>966</v>
      </c>
      <c r="E20" s="386" t="s">
        <v>1285</v>
      </c>
      <c r="F20" s="551">
        <v>8</v>
      </c>
      <c r="G20" s="551"/>
      <c r="H20" s="415">
        <v>133</v>
      </c>
      <c r="I20" s="415">
        <f t="shared" si="0"/>
        <v>1064</v>
      </c>
      <c r="J20" s="483"/>
      <c r="K20" s="79" t="s">
        <v>2906</v>
      </c>
      <c r="L20" s="386"/>
      <c r="M20" s="386"/>
      <c r="N20" s="386"/>
      <c r="O20" s="291"/>
      <c r="P20" s="483"/>
      <c r="Q20" s="484"/>
      <c r="R20" s="670"/>
      <c r="S20" s="291"/>
    </row>
    <row r="21" spans="2:19" ht="18" customHeight="1">
      <c r="B21" s="363"/>
      <c r="C21" s="386" t="s">
        <v>1198</v>
      </c>
      <c r="D21" s="413" t="s">
        <v>1026</v>
      </c>
      <c r="E21" s="418" t="s">
        <v>1199</v>
      </c>
      <c r="F21" s="551">
        <v>2</v>
      </c>
      <c r="G21" s="551"/>
      <c r="H21" s="415">
        <v>8420</v>
      </c>
      <c r="I21" s="415">
        <f t="shared" si="0"/>
        <v>16840</v>
      </c>
      <c r="J21" s="483"/>
      <c r="K21" s="386" t="s">
        <v>2913</v>
      </c>
      <c r="L21" s="386"/>
      <c r="M21" s="386"/>
      <c r="N21" s="388">
        <v>42212</v>
      </c>
      <c r="O21" s="291"/>
      <c r="P21" s="483"/>
      <c r="Q21" s="485" t="s">
        <v>2914</v>
      </c>
      <c r="R21" s="670"/>
      <c r="S21" s="291"/>
    </row>
    <row r="22" spans="2:19" ht="18" customHeight="1">
      <c r="B22" s="363"/>
      <c r="C22" s="386" t="s">
        <v>1198</v>
      </c>
      <c r="D22" s="413" t="s">
        <v>1026</v>
      </c>
      <c r="E22" s="386" t="s">
        <v>254</v>
      </c>
      <c r="F22" s="551">
        <v>1</v>
      </c>
      <c r="G22" s="551"/>
      <c r="H22" s="415">
        <v>800</v>
      </c>
      <c r="I22" s="415">
        <f t="shared" si="0"/>
        <v>800</v>
      </c>
      <c r="J22" s="483"/>
      <c r="K22" s="386" t="s">
        <v>254</v>
      </c>
      <c r="L22" s="386"/>
      <c r="M22" s="386"/>
      <c r="N22" s="386"/>
      <c r="O22" s="291"/>
      <c r="P22" s="483"/>
      <c r="Q22" s="668"/>
      <c r="R22" s="670"/>
      <c r="S22" s="291"/>
    </row>
    <row r="23" spans="2:19" ht="18" customHeight="1">
      <c r="B23" s="363"/>
      <c r="C23" s="413" t="s">
        <v>165</v>
      </c>
      <c r="D23" s="413" t="s">
        <v>165</v>
      </c>
      <c r="E23" s="386" t="s">
        <v>2915</v>
      </c>
      <c r="F23" s="551">
        <v>2</v>
      </c>
      <c r="G23" s="551"/>
      <c r="H23" s="415">
        <v>586400</v>
      </c>
      <c r="I23" s="415">
        <f t="shared" si="0"/>
        <v>1172800</v>
      </c>
      <c r="J23" s="483"/>
      <c r="K23" s="386" t="s">
        <v>2916</v>
      </c>
      <c r="L23" s="386"/>
      <c r="M23" s="386"/>
      <c r="N23" s="388">
        <v>42220</v>
      </c>
      <c r="O23" s="291"/>
      <c r="P23" s="483"/>
      <c r="Q23" s="668"/>
      <c r="R23" s="670"/>
      <c r="S23" s="291"/>
    </row>
  </sheetData>
  <autoFilter ref="B8:S8" xr:uid="{29F24ED7-990B-452B-8C8B-8F18BBF12B76}"/>
  <mergeCells count="8">
    <mergeCell ref="B6:D6"/>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74F3-FB95-4FCC-A8A5-4EE4A3C2C309}">
  <sheetPr>
    <pageSetUpPr fitToPage="1"/>
  </sheetPr>
  <dimension ref="B2:R118"/>
  <sheetViews>
    <sheetView zoomScale="85" zoomScaleNormal="85" workbookViewId="0">
      <pane xSplit="10" ySplit="8" topLeftCell="K9" activePane="bottomRight" state="frozen"/>
      <selection pane="topRight" activeCell="K1" sqref="K1"/>
      <selection pane="bottomLeft" activeCell="A9" sqref="A9"/>
      <selection pane="bottomRight" activeCell="S50" sqref="S50"/>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8" customWidth="1"/>
    <col min="8" max="8" width="8.125" style="8" customWidth="1"/>
    <col min="9" max="9" width="5.75" style="10" customWidth="1"/>
    <col min="10" max="10" width="36.5" style="3" customWidth="1"/>
    <col min="11" max="11" width="11.375" style="3" customWidth="1"/>
    <col min="12" max="12" width="6.625" style="8" customWidth="1"/>
    <col min="13" max="13" width="13.75" style="8" customWidth="1"/>
    <col min="14" max="14" width="6.375" style="3" customWidth="1"/>
    <col min="15" max="15" width="13.25" style="10" customWidth="1"/>
    <col min="16" max="16" width="15.125" style="67" customWidth="1"/>
    <col min="17" max="17" width="15.625" style="68" customWidth="1"/>
    <col min="18" max="18" width="14.875" style="3" customWidth="1"/>
    <col min="19" max="16384" width="9" style="3"/>
  </cols>
  <sheetData>
    <row r="2" spans="2:18" ht="20.100000000000001" customHeight="1">
      <c r="B2" s="1" t="s">
        <v>0</v>
      </c>
      <c r="C2" s="1"/>
      <c r="D2" s="1"/>
      <c r="E2" s="2" t="s">
        <v>2917</v>
      </c>
      <c r="G2" s="4" t="s">
        <v>2</v>
      </c>
      <c r="H2" s="5"/>
      <c r="I2" s="6"/>
      <c r="J2" s="7">
        <f>SUM(H$1:H$65557)</f>
        <v>188247</v>
      </c>
    </row>
    <row r="3" spans="2:18" ht="20.100000000000001" customHeight="1">
      <c r="B3" s="1" t="s">
        <v>3</v>
      </c>
      <c r="C3" s="1"/>
      <c r="D3" s="1"/>
      <c r="E3" s="13" t="s">
        <v>2918</v>
      </c>
    </row>
    <row r="4" spans="2:18" ht="20.100000000000001" customHeight="1">
      <c r="B4" s="1" t="s">
        <v>5</v>
      </c>
      <c r="C4" s="1"/>
      <c r="D4" s="1"/>
      <c r="E4" s="13" t="s">
        <v>2919</v>
      </c>
    </row>
    <row r="5" spans="2:18" ht="20.100000000000001" customHeight="1">
      <c r="B5" s="1" t="s">
        <v>6</v>
      </c>
      <c r="C5" s="1"/>
      <c r="D5" s="1"/>
      <c r="E5" s="14">
        <v>42272</v>
      </c>
      <c r="G5" s="987"/>
      <c r="H5" s="226" t="s">
        <v>2920</v>
      </c>
    </row>
    <row r="6" spans="2:18" ht="20.100000000000001" customHeight="1">
      <c r="B6" s="1" t="s">
        <v>7</v>
      </c>
      <c r="C6" s="1"/>
      <c r="D6" s="1"/>
      <c r="E6" s="14">
        <v>42272</v>
      </c>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988" t="s">
        <v>2921</v>
      </c>
      <c r="D9" s="989"/>
      <c r="E9" s="990"/>
      <c r="F9" s="16"/>
      <c r="G9" s="16"/>
      <c r="H9" s="17"/>
      <c r="I9" s="17"/>
      <c r="J9" s="16"/>
      <c r="K9" s="16"/>
      <c r="L9" s="16"/>
      <c r="M9" s="15"/>
      <c r="N9" s="15"/>
      <c r="O9" s="16"/>
      <c r="P9" s="69"/>
      <c r="Q9" s="70"/>
    </row>
    <row r="10" spans="2:18" s="8" customFormat="1" ht="19.5" customHeight="1">
      <c r="B10" s="15">
        <v>1</v>
      </c>
      <c r="C10" s="25" t="s">
        <v>1893</v>
      </c>
      <c r="D10" s="25" t="s">
        <v>1893</v>
      </c>
      <c r="E10" s="991" t="s">
        <v>2922</v>
      </c>
      <c r="F10" s="992">
        <v>2</v>
      </c>
      <c r="G10" s="993">
        <v>9000</v>
      </c>
      <c r="H10" s="66">
        <f t="shared" ref="H10:H19" si="0">F10*G10</f>
        <v>18000</v>
      </c>
      <c r="I10" s="208"/>
      <c r="J10" s="39" t="s">
        <v>2923</v>
      </c>
      <c r="K10" s="16"/>
      <c r="L10" s="16"/>
      <c r="M10" s="18">
        <v>42257</v>
      </c>
      <c r="N10" s="15"/>
      <c r="O10" s="75"/>
      <c r="P10" s="18"/>
      <c r="Q10" s="70"/>
    </row>
    <row r="11" spans="2:18" s="8" customFormat="1" ht="19.5" customHeight="1">
      <c r="B11" s="15">
        <v>2</v>
      </c>
      <c r="C11" s="25" t="s">
        <v>1893</v>
      </c>
      <c r="D11" s="25" t="s">
        <v>1893</v>
      </c>
      <c r="E11" s="991" t="s">
        <v>2924</v>
      </c>
      <c r="F11" s="992">
        <v>2</v>
      </c>
      <c r="G11" s="993">
        <v>6400</v>
      </c>
      <c r="H11" s="66">
        <v>12800</v>
      </c>
      <c r="I11" s="41"/>
      <c r="J11" s="39" t="s">
        <v>2925</v>
      </c>
      <c r="K11" s="16"/>
      <c r="L11" s="16"/>
      <c r="M11" s="18">
        <v>42257</v>
      </c>
      <c r="N11" s="15"/>
      <c r="O11" s="75"/>
      <c r="P11" s="18"/>
      <c r="Q11" s="70"/>
    </row>
    <row r="12" spans="2:18" s="8" customFormat="1" ht="19.5" customHeight="1">
      <c r="B12" s="15">
        <v>2</v>
      </c>
      <c r="C12" s="109" t="s">
        <v>1893</v>
      </c>
      <c r="D12" s="109" t="s">
        <v>1893</v>
      </c>
      <c r="E12" s="991" t="s">
        <v>2926</v>
      </c>
      <c r="F12" s="994">
        <v>2</v>
      </c>
      <c r="G12" s="995">
        <v>2800</v>
      </c>
      <c r="H12" s="66">
        <v>5600</v>
      </c>
      <c r="I12" s="41"/>
      <c r="J12" s="76" t="s">
        <v>2140</v>
      </c>
      <c r="K12" s="16"/>
      <c r="L12" s="16"/>
      <c r="M12" s="18">
        <v>42257</v>
      </c>
      <c r="N12" s="15"/>
      <c r="O12" s="75"/>
      <c r="P12" s="18"/>
      <c r="Q12" s="70"/>
    </row>
    <row r="13" spans="2:18" s="8" customFormat="1" ht="19.5" customHeight="1">
      <c r="B13" s="15">
        <f>+B12+1</f>
        <v>3</v>
      </c>
      <c r="C13" s="15" t="s">
        <v>58</v>
      </c>
      <c r="D13" s="15" t="s">
        <v>58</v>
      </c>
      <c r="E13" s="36" t="s">
        <v>2927</v>
      </c>
      <c r="F13" s="16">
        <v>10</v>
      </c>
      <c r="G13" s="66">
        <v>90</v>
      </c>
      <c r="H13" s="66">
        <f t="shared" si="0"/>
        <v>900</v>
      </c>
      <c r="I13" s="23"/>
      <c r="J13" s="36" t="s">
        <v>2928</v>
      </c>
      <c r="K13" s="16"/>
      <c r="L13" s="16"/>
      <c r="M13" s="18">
        <v>42257</v>
      </c>
      <c r="N13" s="15"/>
      <c r="O13" s="75"/>
      <c r="P13" s="18">
        <v>42264</v>
      </c>
      <c r="Q13" s="70">
        <v>42264</v>
      </c>
      <c r="R13" s="8" t="s">
        <v>2929</v>
      </c>
    </row>
    <row r="14" spans="2:18" s="8" customFormat="1" ht="19.5" customHeight="1">
      <c r="B14" s="15">
        <f t="shared" ref="B14:B33" si="1">+B13+1</f>
        <v>4</v>
      </c>
      <c r="C14" s="15" t="s">
        <v>58</v>
      </c>
      <c r="D14" s="15" t="s">
        <v>58</v>
      </c>
      <c r="E14" s="36" t="s">
        <v>1415</v>
      </c>
      <c r="F14" s="16">
        <v>50</v>
      </c>
      <c r="G14" s="66">
        <v>19</v>
      </c>
      <c r="H14" s="66">
        <f t="shared" si="0"/>
        <v>950</v>
      </c>
      <c r="I14" s="23"/>
      <c r="J14" s="36" t="s">
        <v>2054</v>
      </c>
      <c r="K14" s="16"/>
      <c r="L14" s="16"/>
      <c r="M14" s="18">
        <v>42257</v>
      </c>
      <c r="N14" s="15"/>
      <c r="O14" s="75"/>
      <c r="P14" s="18">
        <v>42264</v>
      </c>
      <c r="Q14" s="70">
        <v>42264</v>
      </c>
      <c r="R14" s="8" t="s">
        <v>2929</v>
      </c>
    </row>
    <row r="15" spans="2:18" s="8" customFormat="1" ht="19.5" customHeight="1">
      <c r="B15" s="15">
        <f t="shared" si="1"/>
        <v>5</v>
      </c>
      <c r="C15" s="15" t="s">
        <v>58</v>
      </c>
      <c r="D15" s="15" t="s">
        <v>58</v>
      </c>
      <c r="E15" s="43" t="s">
        <v>1921</v>
      </c>
      <c r="F15" s="49">
        <v>10</v>
      </c>
      <c r="G15" s="66">
        <v>20</v>
      </c>
      <c r="H15" s="66">
        <f t="shared" si="0"/>
        <v>200</v>
      </c>
      <c r="I15" s="23"/>
      <c r="J15" s="36" t="s">
        <v>1922</v>
      </c>
      <c r="K15" s="16"/>
      <c r="L15" s="16"/>
      <c r="M15" s="18">
        <v>42257</v>
      </c>
      <c r="N15" s="15"/>
      <c r="O15" s="75"/>
      <c r="P15" s="18">
        <v>42264</v>
      </c>
      <c r="Q15" s="70">
        <v>42264</v>
      </c>
      <c r="R15" s="8" t="s">
        <v>2929</v>
      </c>
    </row>
    <row r="16" spans="2:18" s="8" customFormat="1" ht="19.5" customHeight="1">
      <c r="B16" s="15">
        <f t="shared" si="1"/>
        <v>6</v>
      </c>
      <c r="C16" s="15" t="s">
        <v>58</v>
      </c>
      <c r="D16" s="15" t="s">
        <v>58</v>
      </c>
      <c r="E16" s="43" t="s">
        <v>2930</v>
      </c>
      <c r="F16" s="49">
        <v>10</v>
      </c>
      <c r="G16" s="66">
        <v>25</v>
      </c>
      <c r="H16" s="66">
        <f t="shared" si="0"/>
        <v>250</v>
      </c>
      <c r="I16" s="23"/>
      <c r="J16" s="36" t="s">
        <v>2931</v>
      </c>
      <c r="K16" s="16"/>
      <c r="L16" s="16"/>
      <c r="M16" s="18">
        <v>42257</v>
      </c>
      <c r="N16" s="15"/>
      <c r="O16" s="75"/>
      <c r="P16" s="18">
        <v>42264</v>
      </c>
      <c r="Q16" s="70">
        <v>42264</v>
      </c>
      <c r="R16" s="8" t="s">
        <v>2929</v>
      </c>
    </row>
    <row r="17" spans="2:18" s="8" customFormat="1" ht="19.5" customHeight="1">
      <c r="B17" s="15">
        <f t="shared" si="1"/>
        <v>7</v>
      </c>
      <c r="C17" s="15" t="s">
        <v>58</v>
      </c>
      <c r="D17" s="15" t="s">
        <v>58</v>
      </c>
      <c r="E17" s="43" t="s">
        <v>2057</v>
      </c>
      <c r="F17" s="49">
        <v>10</v>
      </c>
      <c r="G17" s="66">
        <v>25</v>
      </c>
      <c r="H17" s="66">
        <f t="shared" si="0"/>
        <v>250</v>
      </c>
      <c r="I17" s="23"/>
      <c r="J17" s="36" t="s">
        <v>2058</v>
      </c>
      <c r="K17" s="16"/>
      <c r="L17" s="16"/>
      <c r="M17" s="18">
        <v>42257</v>
      </c>
      <c r="N17" s="15"/>
      <c r="O17" s="75"/>
      <c r="P17" s="18">
        <v>42264</v>
      </c>
      <c r="Q17" s="70">
        <v>42264</v>
      </c>
      <c r="R17" s="8" t="s">
        <v>2929</v>
      </c>
    </row>
    <row r="18" spans="2:18" s="8" customFormat="1" ht="19.5" customHeight="1">
      <c r="B18" s="15">
        <f t="shared" si="1"/>
        <v>8</v>
      </c>
      <c r="C18" s="15" t="s">
        <v>58</v>
      </c>
      <c r="D18" s="15" t="s">
        <v>58</v>
      </c>
      <c r="E18" s="43" t="s">
        <v>2059</v>
      </c>
      <c r="F18" s="49">
        <v>4</v>
      </c>
      <c r="G18" s="66">
        <v>80</v>
      </c>
      <c r="H18" s="66">
        <f t="shared" si="0"/>
        <v>320</v>
      </c>
      <c r="I18" s="23"/>
      <c r="J18" s="36" t="s">
        <v>2060</v>
      </c>
      <c r="K18" s="16"/>
      <c r="L18" s="16"/>
      <c r="M18" s="18">
        <v>42257</v>
      </c>
      <c r="N18" s="15"/>
      <c r="O18" s="75"/>
      <c r="P18" s="18">
        <v>42264</v>
      </c>
      <c r="Q18" s="70">
        <v>42264</v>
      </c>
      <c r="R18" s="8" t="s">
        <v>2929</v>
      </c>
    </row>
    <row r="19" spans="2:18" s="8" customFormat="1" ht="19.5" customHeight="1">
      <c r="B19" s="15">
        <f t="shared" si="1"/>
        <v>9</v>
      </c>
      <c r="C19" s="15" t="s">
        <v>58</v>
      </c>
      <c r="D19" s="15" t="s">
        <v>58</v>
      </c>
      <c r="E19" s="43" t="s">
        <v>1914</v>
      </c>
      <c r="F19" s="49">
        <v>4</v>
      </c>
      <c r="G19" s="66">
        <v>125</v>
      </c>
      <c r="H19" s="66">
        <f t="shared" si="0"/>
        <v>500</v>
      </c>
      <c r="I19" s="23"/>
      <c r="J19" s="36" t="s">
        <v>1915</v>
      </c>
      <c r="K19" s="16"/>
      <c r="L19" s="16"/>
      <c r="M19" s="18">
        <v>42257</v>
      </c>
      <c r="N19" s="15"/>
      <c r="O19" s="75"/>
      <c r="P19" s="18">
        <v>42264</v>
      </c>
      <c r="Q19" s="70">
        <v>42264</v>
      </c>
      <c r="R19" s="8" t="s">
        <v>2929</v>
      </c>
    </row>
    <row r="20" spans="2:18" s="8" customFormat="1" ht="19.5" customHeight="1">
      <c r="B20" s="15">
        <f t="shared" si="1"/>
        <v>10</v>
      </c>
      <c r="C20" s="15" t="s">
        <v>58</v>
      </c>
      <c r="D20" s="15" t="s">
        <v>58</v>
      </c>
      <c r="E20" s="189" t="s">
        <v>2932</v>
      </c>
      <c r="F20" s="16">
        <v>2</v>
      </c>
      <c r="G20" s="66">
        <v>16000</v>
      </c>
      <c r="H20" s="66">
        <f>F20*G20</f>
        <v>32000</v>
      </c>
      <c r="I20" s="23"/>
      <c r="J20" s="26" t="s">
        <v>2933</v>
      </c>
      <c r="K20" s="16"/>
      <c r="L20" s="16"/>
      <c r="M20" s="18">
        <v>42257</v>
      </c>
      <c r="N20" s="15"/>
      <c r="O20" s="75"/>
      <c r="P20" s="18">
        <v>42264</v>
      </c>
      <c r="Q20" s="70">
        <v>42264</v>
      </c>
      <c r="R20" s="8" t="s">
        <v>2929</v>
      </c>
    </row>
    <row r="21" spans="2:18" s="8" customFormat="1" ht="19.5" customHeight="1">
      <c r="B21" s="15">
        <f t="shared" si="1"/>
        <v>11</v>
      </c>
      <c r="C21" s="15"/>
      <c r="D21" s="15"/>
      <c r="E21" s="43"/>
      <c r="F21" s="49"/>
      <c r="G21" s="66"/>
      <c r="H21" s="66"/>
      <c r="I21" s="23"/>
      <c r="J21" s="36"/>
      <c r="K21" s="16"/>
      <c r="L21" s="16"/>
      <c r="M21" s="18"/>
      <c r="N21" s="15"/>
      <c r="O21" s="75"/>
      <c r="P21" s="18"/>
      <c r="Q21" s="70"/>
    </row>
    <row r="22" spans="2:18" s="8" customFormat="1" ht="19.5" customHeight="1">
      <c r="B22" s="15">
        <f t="shared" si="1"/>
        <v>12</v>
      </c>
      <c r="C22" s="988" t="s">
        <v>2934</v>
      </c>
      <c r="D22" s="989"/>
      <c r="E22" s="990"/>
      <c r="F22" s="49"/>
      <c r="G22" s="66"/>
      <c r="H22" s="66"/>
      <c r="I22" s="23"/>
      <c r="J22" s="36"/>
      <c r="K22" s="16"/>
      <c r="L22" s="16"/>
      <c r="M22" s="18"/>
      <c r="N22" s="15"/>
      <c r="O22" s="75"/>
      <c r="P22" s="18"/>
      <c r="Q22" s="70"/>
    </row>
    <row r="23" spans="2:18" s="8" customFormat="1" ht="19.5" customHeight="1">
      <c r="B23" s="15">
        <f t="shared" si="1"/>
        <v>13</v>
      </c>
      <c r="C23" s="25" t="s">
        <v>1893</v>
      </c>
      <c r="D23" s="25" t="s">
        <v>1893</v>
      </c>
      <c r="E23" s="108" t="s">
        <v>2935</v>
      </c>
      <c r="F23" s="996">
        <v>2</v>
      </c>
      <c r="G23" s="109">
        <v>8300</v>
      </c>
      <c r="H23" s="155">
        <v>16600</v>
      </c>
      <c r="I23" s="925"/>
      <c r="J23" s="108" t="s">
        <v>1906</v>
      </c>
      <c r="K23" s="16"/>
      <c r="L23" s="16"/>
      <c r="M23" s="18">
        <v>42257</v>
      </c>
      <c r="N23" s="15"/>
      <c r="O23" s="16"/>
      <c r="P23" s="18"/>
      <c r="Q23" s="70"/>
    </row>
    <row r="24" spans="2:18" s="8" customFormat="1" ht="19.5" customHeight="1">
      <c r="B24" s="15">
        <f t="shared" si="1"/>
        <v>14</v>
      </c>
      <c r="C24" s="15" t="s">
        <v>58</v>
      </c>
      <c r="D24" s="15" t="s">
        <v>58</v>
      </c>
      <c r="E24" s="43" t="s">
        <v>2057</v>
      </c>
      <c r="F24" s="49">
        <v>4</v>
      </c>
      <c r="G24" s="66">
        <v>75</v>
      </c>
      <c r="H24" s="66">
        <f>F24*G24</f>
        <v>300</v>
      </c>
      <c r="I24" s="23"/>
      <c r="J24" s="36" t="s">
        <v>2058</v>
      </c>
      <c r="K24" s="16"/>
      <c r="L24" s="16"/>
      <c r="M24" s="18">
        <v>42257</v>
      </c>
      <c r="N24" s="15"/>
      <c r="O24" s="16"/>
      <c r="P24" s="18">
        <v>42264</v>
      </c>
      <c r="Q24" s="70">
        <v>42264</v>
      </c>
      <c r="R24" s="8" t="s">
        <v>2929</v>
      </c>
    </row>
    <row r="25" spans="2:18" s="8" customFormat="1" ht="19.5" customHeight="1">
      <c r="B25" s="15">
        <f t="shared" si="1"/>
        <v>15</v>
      </c>
      <c r="C25" s="15" t="s">
        <v>58</v>
      </c>
      <c r="D25" s="15" t="s">
        <v>58</v>
      </c>
      <c r="E25" s="43" t="s">
        <v>1918</v>
      </c>
      <c r="F25" s="49">
        <v>4</v>
      </c>
      <c r="G25" s="66">
        <v>88</v>
      </c>
      <c r="H25" s="66">
        <f t="shared" ref="H25" si="2">F25*G25</f>
        <v>352</v>
      </c>
      <c r="I25" s="23"/>
      <c r="J25" s="36" t="s">
        <v>1919</v>
      </c>
      <c r="K25" s="16"/>
      <c r="L25" s="16"/>
      <c r="M25" s="18">
        <v>42257</v>
      </c>
      <c r="N25" s="15"/>
      <c r="O25" s="16"/>
      <c r="P25" s="18">
        <v>42264</v>
      </c>
      <c r="Q25" s="70">
        <v>42264</v>
      </c>
      <c r="R25" s="8" t="s">
        <v>2929</v>
      </c>
    </row>
    <row r="26" spans="2:18" s="8" customFormat="1" ht="19.5" customHeight="1">
      <c r="B26" s="15">
        <f t="shared" si="1"/>
        <v>16</v>
      </c>
      <c r="C26" s="15"/>
      <c r="D26" s="15"/>
      <c r="E26" s="43"/>
      <c r="F26" s="49"/>
      <c r="G26" s="66"/>
      <c r="H26" s="66"/>
      <c r="I26" s="23"/>
      <c r="J26" s="36"/>
      <c r="K26" s="16"/>
      <c r="L26" s="16"/>
      <c r="M26" s="18"/>
      <c r="N26" s="15"/>
      <c r="O26" s="16"/>
      <c r="P26" s="18"/>
      <c r="Q26" s="70"/>
    </row>
    <row r="27" spans="2:18" s="8" customFormat="1" ht="19.5" customHeight="1">
      <c r="B27" s="15">
        <f t="shared" si="1"/>
        <v>17</v>
      </c>
      <c r="C27" s="15"/>
      <c r="D27" s="15"/>
      <c r="E27" s="43"/>
      <c r="F27" s="49"/>
      <c r="G27" s="66"/>
      <c r="H27" s="66"/>
      <c r="I27" s="23"/>
      <c r="J27" s="36"/>
      <c r="K27" s="16"/>
      <c r="L27" s="16"/>
      <c r="M27" s="18"/>
      <c r="N27" s="15"/>
      <c r="O27" s="16"/>
      <c r="P27" s="18"/>
      <c r="Q27" s="70"/>
    </row>
    <row r="28" spans="2:18" s="8" customFormat="1" ht="19.5" customHeight="1">
      <c r="B28" s="15">
        <f t="shared" si="1"/>
        <v>18</v>
      </c>
      <c r="C28" s="988" t="s">
        <v>2936</v>
      </c>
      <c r="D28" s="989"/>
      <c r="E28" s="990"/>
      <c r="F28" s="49"/>
      <c r="G28" s="66"/>
      <c r="H28" s="66"/>
      <c r="I28" s="23"/>
      <c r="J28" s="36"/>
      <c r="K28" s="16"/>
      <c r="L28" s="16"/>
      <c r="M28" s="18"/>
      <c r="N28" s="15"/>
      <c r="O28" s="16"/>
      <c r="P28" s="18"/>
      <c r="Q28" s="70"/>
    </row>
    <row r="29" spans="2:18" s="8" customFormat="1" ht="19.5" customHeight="1">
      <c r="B29" s="15">
        <f t="shared" si="1"/>
        <v>19</v>
      </c>
      <c r="C29" s="25" t="s">
        <v>1893</v>
      </c>
      <c r="D29" s="25" t="s">
        <v>1893</v>
      </c>
      <c r="E29" s="991" t="s">
        <v>2937</v>
      </c>
      <c r="F29" s="994">
        <v>2</v>
      </c>
      <c r="G29" s="491">
        <v>8500</v>
      </c>
      <c r="H29" s="66">
        <f t="shared" ref="H29:H40" si="3">F29*G29</f>
        <v>17000</v>
      </c>
      <c r="I29" s="207"/>
      <c r="J29" s="39" t="s">
        <v>2938</v>
      </c>
      <c r="K29" s="16"/>
      <c r="L29" s="16"/>
      <c r="M29" s="18">
        <v>42257</v>
      </c>
      <c r="N29" s="15"/>
      <c r="O29" s="16"/>
      <c r="P29" s="18"/>
      <c r="Q29" s="70"/>
    </row>
    <row r="30" spans="2:18" s="8" customFormat="1" ht="19.5" customHeight="1">
      <c r="B30" s="15">
        <f t="shared" si="1"/>
        <v>20</v>
      </c>
      <c r="C30" s="25" t="s">
        <v>1893</v>
      </c>
      <c r="D30" s="25" t="s">
        <v>1893</v>
      </c>
      <c r="E30" s="991" t="s">
        <v>2939</v>
      </c>
      <c r="F30" s="994">
        <v>2</v>
      </c>
      <c r="G30" s="491">
        <v>4800</v>
      </c>
      <c r="H30" s="66">
        <f t="shared" si="3"/>
        <v>9600</v>
      </c>
      <c r="I30" s="207"/>
      <c r="J30" s="39" t="s">
        <v>2940</v>
      </c>
      <c r="K30" s="16"/>
      <c r="L30" s="16"/>
      <c r="M30" s="18">
        <v>42257</v>
      </c>
      <c r="N30" s="15"/>
      <c r="O30" s="16"/>
      <c r="P30" s="18"/>
      <c r="Q30" s="70"/>
    </row>
    <row r="31" spans="2:18" s="8" customFormat="1" ht="19.5" customHeight="1">
      <c r="B31" s="15">
        <f t="shared" si="1"/>
        <v>21</v>
      </c>
      <c r="C31" s="25" t="s">
        <v>1893</v>
      </c>
      <c r="D31" s="25" t="s">
        <v>1893</v>
      </c>
      <c r="E31" s="991" t="s">
        <v>2941</v>
      </c>
      <c r="F31" s="994">
        <v>2</v>
      </c>
      <c r="G31" s="491">
        <v>2200</v>
      </c>
      <c r="H31" s="66">
        <f t="shared" si="3"/>
        <v>4400</v>
      </c>
      <c r="I31" s="207"/>
      <c r="J31" s="39" t="s">
        <v>2942</v>
      </c>
      <c r="K31" s="16"/>
      <c r="L31" s="16"/>
      <c r="M31" s="18">
        <v>42257</v>
      </c>
      <c r="N31" s="15"/>
      <c r="O31" s="16"/>
      <c r="P31" s="18"/>
      <c r="Q31" s="70"/>
    </row>
    <row r="32" spans="2:18" s="8" customFormat="1" ht="19.5" customHeight="1">
      <c r="B32" s="15">
        <f>+B31+1</f>
        <v>22</v>
      </c>
      <c r="C32" s="25" t="s">
        <v>1893</v>
      </c>
      <c r="D32" s="25" t="s">
        <v>1893</v>
      </c>
      <c r="E32" s="78" t="s">
        <v>2742</v>
      </c>
      <c r="F32" s="997">
        <v>2</v>
      </c>
      <c r="G32" s="155">
        <v>13500</v>
      </c>
      <c r="H32" s="907">
        <f t="shared" si="3"/>
        <v>27000</v>
      </c>
      <c r="I32" s="80"/>
      <c r="J32" s="78" t="s">
        <v>2743</v>
      </c>
      <c r="K32" s="16"/>
      <c r="L32" s="16"/>
      <c r="M32" s="18">
        <v>42257</v>
      </c>
      <c r="N32" s="15"/>
      <c r="O32" s="16"/>
      <c r="P32" s="18"/>
      <c r="Q32" s="70"/>
    </row>
    <row r="33" spans="2:18" s="8" customFormat="1" ht="19.5" customHeight="1">
      <c r="B33" s="15">
        <f t="shared" si="1"/>
        <v>23</v>
      </c>
      <c r="C33" s="15" t="s">
        <v>58</v>
      </c>
      <c r="D33" s="15" t="s">
        <v>58</v>
      </c>
      <c r="E33" s="620" t="s">
        <v>2943</v>
      </c>
      <c r="F33" s="66">
        <v>4</v>
      </c>
      <c r="G33" s="66">
        <v>460</v>
      </c>
      <c r="H33" s="66">
        <f t="shared" si="3"/>
        <v>1840</v>
      </c>
      <c r="I33" s="614"/>
      <c r="J33" s="39" t="s">
        <v>2944</v>
      </c>
      <c r="K33" s="16"/>
      <c r="L33" s="16"/>
      <c r="M33" s="18">
        <v>42257</v>
      </c>
      <c r="N33" s="15"/>
      <c r="O33" s="16"/>
      <c r="P33" s="18">
        <v>42264</v>
      </c>
      <c r="Q33" s="70">
        <v>42264</v>
      </c>
      <c r="R33" s="8" t="s">
        <v>2929</v>
      </c>
    </row>
    <row r="34" spans="2:18" s="8" customFormat="1" ht="19.5" customHeight="1">
      <c r="B34" s="15">
        <f>+B33+1</f>
        <v>24</v>
      </c>
      <c r="C34" s="15" t="s">
        <v>58</v>
      </c>
      <c r="D34" s="15" t="s">
        <v>58</v>
      </c>
      <c r="E34" s="620" t="s">
        <v>2945</v>
      </c>
      <c r="F34" s="66">
        <v>4</v>
      </c>
      <c r="G34" s="66">
        <v>280</v>
      </c>
      <c r="H34" s="66">
        <f t="shared" si="3"/>
        <v>1120</v>
      </c>
      <c r="I34" s="614"/>
      <c r="J34" s="39" t="s">
        <v>2946</v>
      </c>
      <c r="K34" s="16"/>
      <c r="L34" s="16"/>
      <c r="M34" s="18">
        <v>42257</v>
      </c>
      <c r="N34" s="15"/>
      <c r="O34" s="16"/>
      <c r="P34" s="18">
        <v>42264</v>
      </c>
      <c r="Q34" s="70">
        <v>42264</v>
      </c>
      <c r="R34" s="8" t="s">
        <v>2929</v>
      </c>
    </row>
    <row r="35" spans="2:18" s="8" customFormat="1" ht="19.5" customHeight="1">
      <c r="B35" s="15">
        <f t="shared" ref="B35:B45" si="4">+B34+1</f>
        <v>25</v>
      </c>
      <c r="C35" s="15" t="s">
        <v>58</v>
      </c>
      <c r="D35" s="15" t="s">
        <v>58</v>
      </c>
      <c r="E35" s="620" t="s">
        <v>2947</v>
      </c>
      <c r="F35" s="66">
        <v>8</v>
      </c>
      <c r="G35" s="66">
        <v>300</v>
      </c>
      <c r="H35" s="66">
        <f t="shared" si="3"/>
        <v>2400</v>
      </c>
      <c r="I35" s="614"/>
      <c r="J35" s="39" t="s">
        <v>2946</v>
      </c>
      <c r="K35" s="16"/>
      <c r="L35" s="16"/>
      <c r="M35" s="18">
        <v>42257</v>
      </c>
      <c r="N35" s="15"/>
      <c r="O35" s="16"/>
      <c r="P35" s="18">
        <v>42264</v>
      </c>
      <c r="Q35" s="70">
        <v>42264</v>
      </c>
      <c r="R35" s="8" t="s">
        <v>2929</v>
      </c>
    </row>
    <row r="36" spans="2:18" s="8" customFormat="1" ht="19.5" customHeight="1">
      <c r="B36" s="15">
        <f t="shared" si="4"/>
        <v>26</v>
      </c>
      <c r="C36" s="15" t="s">
        <v>58</v>
      </c>
      <c r="D36" s="15" t="s">
        <v>58</v>
      </c>
      <c r="E36" s="76" t="s">
        <v>2091</v>
      </c>
      <c r="F36" s="109">
        <v>10</v>
      </c>
      <c r="G36" s="109">
        <v>25</v>
      </c>
      <c r="H36" s="66">
        <f t="shared" si="3"/>
        <v>250</v>
      </c>
      <c r="I36" s="17"/>
      <c r="J36" s="76" t="s">
        <v>2948</v>
      </c>
      <c r="K36" s="16"/>
      <c r="L36" s="16"/>
      <c r="M36" s="18">
        <v>42257</v>
      </c>
      <c r="N36" s="15"/>
      <c r="O36" s="16"/>
      <c r="P36" s="18">
        <v>42264</v>
      </c>
      <c r="Q36" s="70">
        <v>42264</v>
      </c>
      <c r="R36" s="8" t="s">
        <v>2929</v>
      </c>
    </row>
    <row r="37" spans="2:18" s="8" customFormat="1" ht="19.5" customHeight="1">
      <c r="B37" s="15">
        <f t="shared" si="4"/>
        <v>27</v>
      </c>
      <c r="C37" s="16" t="s">
        <v>2949</v>
      </c>
      <c r="D37" s="16" t="s">
        <v>23</v>
      </c>
      <c r="E37" s="620" t="s">
        <v>2950</v>
      </c>
      <c r="F37" s="66">
        <v>1</v>
      </c>
      <c r="G37" s="66">
        <v>2180</v>
      </c>
      <c r="H37" s="66">
        <f t="shared" si="3"/>
        <v>2180</v>
      </c>
      <c r="I37" s="614"/>
      <c r="J37" s="39" t="s">
        <v>2951</v>
      </c>
      <c r="K37" s="16"/>
      <c r="L37" s="16"/>
      <c r="M37" s="18">
        <v>42257</v>
      </c>
      <c r="N37" s="15"/>
      <c r="O37" s="16"/>
      <c r="P37" s="18">
        <v>42263</v>
      </c>
      <c r="Q37" s="70">
        <v>42261</v>
      </c>
      <c r="R37" s="8" t="s">
        <v>2929</v>
      </c>
    </row>
    <row r="38" spans="2:18" s="8" customFormat="1" ht="19.5" customHeight="1">
      <c r="B38" s="15">
        <f t="shared" si="4"/>
        <v>28</v>
      </c>
      <c r="C38" s="25" t="s">
        <v>58</v>
      </c>
      <c r="D38" s="25" t="s">
        <v>58</v>
      </c>
      <c r="E38" s="78" t="s">
        <v>348</v>
      </c>
      <c r="F38" s="79">
        <v>2</v>
      </c>
      <c r="G38" s="155">
        <v>3350</v>
      </c>
      <c r="H38" s="907">
        <f t="shared" si="3"/>
        <v>6700</v>
      </c>
      <c r="I38" s="80"/>
      <c r="J38" s="78" t="s">
        <v>514</v>
      </c>
      <c r="K38" s="16"/>
      <c r="L38" s="16"/>
      <c r="M38" s="18">
        <v>42257</v>
      </c>
      <c r="N38" s="15"/>
      <c r="O38" s="16"/>
      <c r="P38" s="18">
        <v>42262</v>
      </c>
      <c r="Q38" s="70">
        <v>42262</v>
      </c>
      <c r="R38" s="8" t="s">
        <v>2929</v>
      </c>
    </row>
    <row r="39" spans="2:18" s="8" customFormat="1" ht="19.5" customHeight="1">
      <c r="B39" s="15">
        <f t="shared" si="4"/>
        <v>29</v>
      </c>
      <c r="C39" s="239" t="s">
        <v>58</v>
      </c>
      <c r="D39" s="242" t="s">
        <v>58</v>
      </c>
      <c r="E39" s="26" t="s">
        <v>2640</v>
      </c>
      <c r="F39" s="16">
        <v>2</v>
      </c>
      <c r="G39" s="907">
        <v>5569</v>
      </c>
      <c r="H39" s="907">
        <f t="shared" si="3"/>
        <v>11138</v>
      </c>
      <c r="I39" s="244"/>
      <c r="J39" s="27" t="s">
        <v>515</v>
      </c>
      <c r="K39" s="16"/>
      <c r="L39" s="16"/>
      <c r="M39" s="18">
        <v>42257</v>
      </c>
      <c r="N39" s="15"/>
      <c r="O39" s="16"/>
      <c r="P39" s="18">
        <v>42264</v>
      </c>
      <c r="Q39" s="70">
        <v>42264</v>
      </c>
      <c r="R39" s="8" t="s">
        <v>2929</v>
      </c>
    </row>
    <row r="40" spans="2:18" s="8" customFormat="1" ht="19.5" customHeight="1">
      <c r="B40" s="15">
        <f t="shared" si="4"/>
        <v>30</v>
      </c>
      <c r="C40" s="25" t="s">
        <v>58</v>
      </c>
      <c r="D40" s="25" t="s">
        <v>58</v>
      </c>
      <c r="E40" s="78" t="s">
        <v>755</v>
      </c>
      <c r="F40" s="79">
        <v>2</v>
      </c>
      <c r="G40" s="155">
        <v>930</v>
      </c>
      <c r="H40" s="907">
        <f t="shared" si="3"/>
        <v>1860</v>
      </c>
      <c r="I40" s="80"/>
      <c r="J40" s="78" t="s">
        <v>350</v>
      </c>
      <c r="K40" s="16"/>
      <c r="L40" s="16"/>
      <c r="M40" s="18">
        <v>42257</v>
      </c>
      <c r="N40" s="15"/>
      <c r="O40" s="16"/>
      <c r="P40" s="18">
        <v>42264</v>
      </c>
      <c r="Q40" s="70">
        <v>42264</v>
      </c>
      <c r="R40" s="8" t="s">
        <v>2929</v>
      </c>
    </row>
    <row r="41" spans="2:18" s="8" customFormat="1" ht="19.5" customHeight="1">
      <c r="B41" s="15">
        <f t="shared" si="4"/>
        <v>31</v>
      </c>
      <c r="C41" s="25" t="s">
        <v>58</v>
      </c>
      <c r="D41" s="25" t="s">
        <v>58</v>
      </c>
      <c r="E41" s="78" t="s">
        <v>2746</v>
      </c>
      <c r="F41" s="79">
        <v>2</v>
      </c>
      <c r="G41" s="155">
        <v>930</v>
      </c>
      <c r="H41" s="907">
        <f>F41*G41</f>
        <v>1860</v>
      </c>
      <c r="I41" s="80"/>
      <c r="J41" s="78" t="s">
        <v>350</v>
      </c>
      <c r="K41" s="16"/>
      <c r="L41" s="16"/>
      <c r="M41" s="18">
        <v>42257</v>
      </c>
      <c r="N41" s="15"/>
      <c r="O41" s="16"/>
      <c r="P41" s="18">
        <v>42264</v>
      </c>
      <c r="Q41" s="70">
        <v>42264</v>
      </c>
      <c r="R41" s="8" t="s">
        <v>2929</v>
      </c>
    </row>
    <row r="42" spans="2:18" s="8" customFormat="1" ht="19.5" customHeight="1">
      <c r="B42" s="15">
        <f t="shared" si="4"/>
        <v>32</v>
      </c>
      <c r="C42" s="15" t="s">
        <v>58</v>
      </c>
      <c r="D42" s="15" t="s">
        <v>58</v>
      </c>
      <c r="E42" s="36" t="s">
        <v>353</v>
      </c>
      <c r="F42" s="16">
        <v>2</v>
      </c>
      <c r="G42" s="66">
        <v>2218</v>
      </c>
      <c r="H42" s="66">
        <f t="shared" ref="H42:H45" si="5">F42*G42</f>
        <v>4436</v>
      </c>
      <c r="I42" s="22"/>
      <c r="J42" s="26" t="s">
        <v>758</v>
      </c>
      <c r="K42" s="16"/>
      <c r="L42" s="16"/>
      <c r="M42" s="18">
        <v>42257</v>
      </c>
      <c r="N42" s="15"/>
      <c r="O42" s="16"/>
      <c r="P42" s="18">
        <v>42264</v>
      </c>
      <c r="Q42" s="70">
        <v>42264</v>
      </c>
      <c r="R42" s="8" t="s">
        <v>2929</v>
      </c>
    </row>
    <row r="43" spans="2:18" s="8" customFormat="1" ht="19.5" customHeight="1">
      <c r="B43" s="15">
        <f t="shared" si="4"/>
        <v>33</v>
      </c>
      <c r="C43" s="15" t="s">
        <v>58</v>
      </c>
      <c r="D43" s="15" t="s">
        <v>58</v>
      </c>
      <c r="E43" s="36" t="s">
        <v>765</v>
      </c>
      <c r="F43" s="16">
        <v>1</v>
      </c>
      <c r="G43" s="109">
        <v>403</v>
      </c>
      <c r="H43" s="66">
        <f t="shared" si="5"/>
        <v>403</v>
      </c>
      <c r="I43" s="207"/>
      <c r="J43" s="26" t="s">
        <v>766</v>
      </c>
      <c r="K43" s="16"/>
      <c r="L43" s="16"/>
      <c r="M43" s="18">
        <v>42257</v>
      </c>
      <c r="N43" s="15"/>
      <c r="O43" s="16"/>
      <c r="P43" s="18">
        <v>42264</v>
      </c>
      <c r="Q43" s="70">
        <v>42264</v>
      </c>
      <c r="R43" s="8" t="s">
        <v>2929</v>
      </c>
    </row>
    <row r="44" spans="2:18" s="8" customFormat="1" ht="19.5" customHeight="1">
      <c r="B44" s="15">
        <f t="shared" si="4"/>
        <v>34</v>
      </c>
      <c r="C44" s="386" t="s">
        <v>58</v>
      </c>
      <c r="D44" s="386" t="s">
        <v>58</v>
      </c>
      <c r="E44" s="76" t="s">
        <v>2206</v>
      </c>
      <c r="F44" s="109">
        <v>1</v>
      </c>
      <c r="G44" s="109">
        <v>1410</v>
      </c>
      <c r="H44" s="66">
        <f t="shared" si="5"/>
        <v>1410</v>
      </c>
      <c r="I44" s="41"/>
      <c r="J44" s="76" t="s">
        <v>2952</v>
      </c>
      <c r="K44" s="16"/>
      <c r="L44" s="16"/>
      <c r="M44" s="18">
        <v>42257</v>
      </c>
      <c r="N44" s="15"/>
      <c r="O44" s="16"/>
      <c r="P44" s="18">
        <v>42264</v>
      </c>
      <c r="Q44" s="70">
        <v>42264</v>
      </c>
      <c r="R44" s="8" t="s">
        <v>2929</v>
      </c>
    </row>
    <row r="45" spans="2:18" s="8" customFormat="1" ht="19.5" customHeight="1">
      <c r="B45" s="15">
        <f t="shared" si="4"/>
        <v>35</v>
      </c>
      <c r="C45" s="15" t="s">
        <v>58</v>
      </c>
      <c r="D45" s="15" t="s">
        <v>58</v>
      </c>
      <c r="E45" s="95" t="s">
        <v>225</v>
      </c>
      <c r="F45" s="16">
        <v>2</v>
      </c>
      <c r="G45" s="66">
        <v>2814</v>
      </c>
      <c r="H45" s="66">
        <f t="shared" si="5"/>
        <v>5628</v>
      </c>
      <c r="I45" s="23"/>
      <c r="J45" s="26" t="s">
        <v>2953</v>
      </c>
      <c r="K45" s="16"/>
      <c r="L45" s="16"/>
      <c r="M45" s="18">
        <v>42256</v>
      </c>
      <c r="N45" s="15"/>
      <c r="O45" s="16"/>
      <c r="P45" s="18">
        <v>42265</v>
      </c>
      <c r="Q45" s="70" t="s">
        <v>2954</v>
      </c>
      <c r="R45" s="8" t="s">
        <v>2929</v>
      </c>
    </row>
    <row r="46" spans="2:18" s="8" customFormat="1" ht="19.5" customHeight="1">
      <c r="B46" s="15"/>
      <c r="C46" s="15"/>
      <c r="D46" s="15"/>
      <c r="E46" s="95"/>
      <c r="F46" s="16"/>
      <c r="G46" s="66"/>
      <c r="H46" s="66"/>
      <c r="I46" s="23"/>
      <c r="J46" s="26"/>
      <c r="K46" s="16"/>
      <c r="L46" s="16"/>
      <c r="M46" s="18"/>
      <c r="N46" s="15"/>
      <c r="O46" s="16"/>
      <c r="P46" s="18"/>
      <c r="Q46" s="70"/>
    </row>
    <row r="47" spans="2:18" s="8" customFormat="1" ht="19.5" customHeight="1">
      <c r="B47" s="15"/>
      <c r="C47" s="15"/>
      <c r="D47" s="15"/>
      <c r="E47" s="43"/>
      <c r="F47" s="49"/>
      <c r="G47" s="66"/>
      <c r="H47" s="66"/>
      <c r="I47" s="23"/>
      <c r="J47" s="36"/>
      <c r="K47" s="16"/>
      <c r="L47" s="16"/>
      <c r="M47" s="18"/>
      <c r="N47" s="15"/>
      <c r="O47" s="16"/>
      <c r="P47" s="18"/>
      <c r="Q47" s="70"/>
    </row>
    <row r="48" spans="2:18" s="8" customFormat="1" ht="19.5" customHeight="1">
      <c r="B48" s="15"/>
      <c r="C48" s="15"/>
      <c r="D48" s="15"/>
      <c r="E48" s="43" t="s">
        <v>2955</v>
      </c>
      <c r="F48" s="49"/>
      <c r="G48" s="66">
        <v>5000</v>
      </c>
      <c r="H48" s="66">
        <f>F48*G48</f>
        <v>0</v>
      </c>
      <c r="I48" s="23"/>
      <c r="J48" s="36"/>
      <c r="K48" s="38"/>
      <c r="L48" s="16"/>
      <c r="M48" s="18"/>
      <c r="N48" s="15"/>
      <c r="O48" s="16"/>
      <c r="P48" s="18"/>
      <c r="Q48" s="70"/>
    </row>
    <row r="49" spans="2:18" s="8" customFormat="1" ht="19.5" customHeight="1">
      <c r="B49" s="15"/>
      <c r="C49" s="15"/>
      <c r="D49" s="15"/>
      <c r="E49" s="43" t="s">
        <v>2956</v>
      </c>
      <c r="F49" s="49">
        <v>1</v>
      </c>
      <c r="G49" s="66"/>
      <c r="H49" s="66"/>
      <c r="I49" s="23"/>
      <c r="J49" s="36"/>
      <c r="K49" s="38"/>
      <c r="L49" s="16"/>
      <c r="M49" s="18"/>
      <c r="N49" s="15"/>
      <c r="O49" s="16"/>
      <c r="P49" s="18"/>
      <c r="Q49" s="70"/>
    </row>
    <row r="50" spans="2:18" s="8" customFormat="1" ht="19.5" customHeight="1">
      <c r="B50" s="15"/>
      <c r="C50" s="15"/>
      <c r="D50" s="15"/>
      <c r="E50" s="26"/>
      <c r="F50" s="16"/>
      <c r="G50" s="66"/>
      <c r="H50" s="66"/>
      <c r="I50" s="23"/>
      <c r="J50" s="76"/>
      <c r="K50" s="38"/>
      <c r="L50" s="16"/>
      <c r="M50" s="18"/>
      <c r="N50" s="15"/>
      <c r="O50" s="16"/>
      <c r="P50" s="18"/>
      <c r="Q50" s="70"/>
    </row>
    <row r="51" spans="2:18" s="8" customFormat="1" ht="18" customHeight="1">
      <c r="B51" s="15"/>
      <c r="C51" s="623"/>
      <c r="D51" s="623"/>
      <c r="E51" s="43"/>
      <c r="F51" s="49"/>
      <c r="G51" s="66"/>
      <c r="H51" s="66"/>
      <c r="I51" s="208"/>
      <c r="J51" s="36"/>
      <c r="K51" s="38"/>
      <c r="L51" s="38"/>
      <c r="M51" s="18"/>
      <c r="N51" s="69"/>
      <c r="O51" s="209"/>
      <c r="P51" s="18"/>
      <c r="Q51" s="70"/>
    </row>
    <row r="52" spans="2:18" s="8" customFormat="1" ht="18" customHeight="1">
      <c r="B52" s="15"/>
      <c r="C52" s="623"/>
      <c r="D52" s="623"/>
      <c r="E52" s="43"/>
      <c r="F52" s="49"/>
      <c r="G52" s="66"/>
      <c r="H52" s="66"/>
      <c r="I52" s="207"/>
      <c r="J52" s="36"/>
      <c r="K52" s="38"/>
      <c r="L52" s="38"/>
      <c r="M52" s="18"/>
      <c r="N52" s="69"/>
      <c r="O52" s="209"/>
      <c r="P52" s="18"/>
      <c r="Q52" s="70"/>
    </row>
    <row r="53" spans="2:18" s="8" customFormat="1" ht="18" customHeight="1">
      <c r="B53" s="15"/>
      <c r="C53" s="623"/>
      <c r="D53" s="623"/>
      <c r="E53" s="43"/>
      <c r="F53" s="49"/>
      <c r="G53" s="66"/>
      <c r="H53" s="66"/>
      <c r="I53" s="208"/>
      <c r="J53" s="36"/>
      <c r="K53" s="38"/>
      <c r="L53" s="38"/>
      <c r="M53" s="18"/>
      <c r="N53" s="69"/>
      <c r="O53" s="209"/>
      <c r="P53" s="18"/>
      <c r="Q53" s="70"/>
    </row>
    <row r="54" spans="2:18" s="8" customFormat="1" ht="18" customHeight="1">
      <c r="B54" s="15"/>
      <c r="C54" s="15"/>
      <c r="D54" s="15"/>
      <c r="E54" s="16"/>
      <c r="F54" s="109"/>
      <c r="G54" s="66"/>
      <c r="H54" s="66"/>
      <c r="I54" s="23"/>
      <c r="J54" s="36"/>
      <c r="K54" s="38"/>
      <c r="L54" s="38"/>
      <c r="M54" s="18"/>
      <c r="N54" s="69"/>
      <c r="O54" s="209"/>
      <c r="P54" s="18"/>
      <c r="Q54" s="70"/>
    </row>
    <row r="55" spans="2:18" s="8" customFormat="1" ht="18" customHeight="1">
      <c r="B55" s="15"/>
      <c r="C55" s="15"/>
      <c r="D55" s="15"/>
      <c r="E55" s="998"/>
      <c r="F55" s="109"/>
      <c r="G55" s="66"/>
      <c r="H55" s="66"/>
      <c r="I55" s="23"/>
      <c r="J55" s="76"/>
      <c r="K55" s="38"/>
      <c r="L55" s="38"/>
      <c r="M55" s="18"/>
      <c r="N55" s="69"/>
      <c r="O55" s="209"/>
      <c r="P55" s="18"/>
      <c r="Q55" s="70"/>
    </row>
    <row r="56" spans="2:18" s="8" customFormat="1" ht="18" customHeight="1">
      <c r="B56" s="15"/>
      <c r="C56" s="15"/>
      <c r="D56" s="15"/>
      <c r="E56" s="16"/>
      <c r="F56" s="16"/>
      <c r="G56" s="66"/>
      <c r="H56" s="66"/>
      <c r="I56" s="208"/>
      <c r="J56" s="36"/>
      <c r="K56" s="38"/>
      <c r="L56" s="38"/>
      <c r="M56" s="18"/>
      <c r="N56" s="69"/>
      <c r="O56" s="209"/>
      <c r="P56" s="18"/>
      <c r="Q56" s="70"/>
    </row>
    <row r="57" spans="2:18" s="8" customFormat="1" ht="18" customHeight="1">
      <c r="B57" s="15"/>
      <c r="C57" s="15"/>
      <c r="D57" s="15"/>
      <c r="E57" s="16"/>
      <c r="F57" s="16"/>
      <c r="G57" s="66"/>
      <c r="H57" s="66"/>
      <c r="I57" s="207"/>
      <c r="J57" s="36"/>
      <c r="K57" s="38"/>
      <c r="L57" s="38"/>
      <c r="M57" s="18"/>
      <c r="N57" s="69"/>
      <c r="O57" s="209"/>
      <c r="P57" s="18"/>
      <c r="Q57" s="70"/>
      <c r="R57" s="526"/>
    </row>
    <row r="58" spans="2:18" s="8" customFormat="1" ht="18" customHeight="1">
      <c r="B58" s="15"/>
      <c r="C58" s="15"/>
      <c r="D58" s="15"/>
      <c r="E58" s="16"/>
      <c r="F58" s="16"/>
      <c r="G58" s="16"/>
      <c r="H58" s="66"/>
      <c r="I58" s="208"/>
      <c r="J58" s="36"/>
      <c r="K58" s="38"/>
      <c r="L58" s="38"/>
      <c r="M58" s="18"/>
      <c r="N58" s="69"/>
      <c r="O58" s="209"/>
      <c r="P58" s="18"/>
      <c r="Q58" s="70"/>
      <c r="R58" s="526"/>
    </row>
    <row r="59" spans="2:18" s="8" customFormat="1" ht="18" customHeight="1">
      <c r="B59" s="15"/>
      <c r="C59" s="15"/>
      <c r="D59" s="15"/>
      <c r="E59" s="16"/>
      <c r="F59" s="16"/>
      <c r="G59" s="16"/>
      <c r="H59" s="66"/>
      <c r="I59" s="208"/>
      <c r="J59" s="36"/>
      <c r="K59" s="38"/>
      <c r="L59" s="38"/>
      <c r="M59" s="18"/>
      <c r="N59" s="69"/>
      <c r="O59" s="209"/>
      <c r="P59" s="18"/>
      <c r="Q59" s="70"/>
      <c r="R59" s="526"/>
    </row>
    <row r="60" spans="2:18" s="8" customFormat="1" ht="18" customHeight="1">
      <c r="B60" s="15"/>
      <c r="C60" s="623"/>
      <c r="D60" s="623"/>
      <c r="E60" s="26"/>
      <c r="F60" s="16"/>
      <c r="G60" s="66"/>
      <c r="H60" s="66"/>
      <c r="I60" s="207"/>
      <c r="J60" s="36"/>
      <c r="K60" s="38"/>
      <c r="L60" s="38"/>
      <c r="M60" s="18"/>
      <c r="N60" s="69"/>
      <c r="O60" s="209"/>
      <c r="P60" s="18"/>
      <c r="Q60" s="70"/>
      <c r="R60" s="526"/>
    </row>
    <row r="61" spans="2:18" s="8" customFormat="1" ht="18" customHeight="1">
      <c r="B61" s="15"/>
      <c r="C61" s="623"/>
      <c r="D61" s="623"/>
      <c r="E61" s="26"/>
      <c r="F61" s="16"/>
      <c r="G61" s="66"/>
      <c r="H61" s="66"/>
      <c r="I61" s="207"/>
      <c r="J61" s="36"/>
      <c r="K61" s="38"/>
      <c r="L61" s="38"/>
      <c r="M61" s="18"/>
      <c r="N61" s="69"/>
      <c r="O61" s="209"/>
      <c r="P61" s="18"/>
      <c r="Q61" s="70"/>
    </row>
    <row r="62" spans="2:18" s="8" customFormat="1" ht="18" customHeight="1">
      <c r="B62" s="15"/>
      <c r="C62" s="623"/>
      <c r="D62" s="623"/>
      <c r="E62" s="26"/>
      <c r="F62" s="16"/>
      <c r="G62" s="66"/>
      <c r="H62" s="66"/>
      <c r="I62" s="207"/>
      <c r="J62" s="36"/>
      <c r="K62" s="38"/>
      <c r="L62" s="38"/>
      <c r="M62" s="18"/>
      <c r="N62" s="69"/>
      <c r="O62" s="209"/>
      <c r="P62" s="18"/>
      <c r="Q62" s="70"/>
    </row>
    <row r="63" spans="2:18" s="8" customFormat="1" ht="18" customHeight="1">
      <c r="B63" s="15"/>
      <c r="C63" s="623"/>
      <c r="D63" s="623"/>
      <c r="E63" s="26"/>
      <c r="F63" s="16"/>
      <c r="G63" s="66"/>
      <c r="H63" s="66"/>
      <c r="I63" s="207"/>
      <c r="J63" s="36"/>
      <c r="K63" s="131"/>
      <c r="L63" s="38"/>
      <c r="M63" s="18"/>
      <c r="N63" s="69"/>
      <c r="O63" s="209"/>
      <c r="P63" s="18"/>
      <c r="Q63" s="70"/>
    </row>
    <row r="64" spans="2:18" s="8" customFormat="1" ht="18" customHeight="1">
      <c r="B64" s="15"/>
      <c r="C64" s="623"/>
      <c r="D64" s="623"/>
      <c r="E64" s="43"/>
      <c r="F64" s="49"/>
      <c r="G64" s="66"/>
      <c r="H64" s="66"/>
      <c r="I64" s="207"/>
      <c r="J64" s="165"/>
      <c r="K64" s="131"/>
      <c r="L64" s="38"/>
      <c r="M64" s="18"/>
      <c r="N64" s="69"/>
      <c r="O64" s="209"/>
      <c r="P64" s="18"/>
      <c r="Q64" s="70"/>
    </row>
    <row r="65" spans="2:17" s="8" customFormat="1" ht="18" customHeight="1">
      <c r="B65" s="15"/>
      <c r="C65" s="623"/>
      <c r="D65" s="623"/>
      <c r="E65" s="43"/>
      <c r="F65" s="49"/>
      <c r="G65" s="66"/>
      <c r="H65" s="66"/>
      <c r="I65" s="207"/>
      <c r="J65" s="165"/>
      <c r="K65" s="131"/>
      <c r="L65" s="38"/>
      <c r="M65" s="18"/>
      <c r="N65" s="69"/>
      <c r="O65" s="209"/>
      <c r="P65" s="18"/>
      <c r="Q65" s="70"/>
    </row>
    <row r="66" spans="2:17" s="8" customFormat="1" ht="18" customHeight="1">
      <c r="B66" s="15"/>
      <c r="C66" s="623"/>
      <c r="D66" s="623"/>
      <c r="E66" s="43"/>
      <c r="F66" s="49"/>
      <c r="G66" s="66"/>
      <c r="H66" s="66"/>
      <c r="I66" s="207"/>
      <c r="J66" s="165"/>
      <c r="K66" s="131"/>
      <c r="L66" s="38"/>
      <c r="M66" s="18"/>
      <c r="N66" s="69"/>
      <c r="O66" s="209"/>
      <c r="P66" s="18"/>
      <c r="Q66" s="70"/>
    </row>
    <row r="67" spans="2:17" s="8" customFormat="1" ht="18" customHeight="1">
      <c r="B67" s="15"/>
      <c r="C67" s="15"/>
      <c r="D67" s="15"/>
      <c r="E67" s="43"/>
      <c r="F67" s="49"/>
      <c r="G67" s="66"/>
      <c r="H67" s="66"/>
      <c r="I67" s="207"/>
      <c r="J67" s="165"/>
      <c r="K67" s="131"/>
      <c r="L67" s="38"/>
      <c r="M67" s="18"/>
      <c r="N67" s="69"/>
      <c r="O67" s="18"/>
      <c r="P67" s="18"/>
      <c r="Q67" s="70"/>
    </row>
    <row r="68" spans="2:17" s="8" customFormat="1" ht="18" customHeight="1">
      <c r="B68" s="15"/>
      <c r="C68" s="15"/>
      <c r="D68" s="15"/>
      <c r="E68" s="246"/>
      <c r="F68" s="109"/>
      <c r="G68" s="66"/>
      <c r="H68" s="66"/>
      <c r="I68" s="23"/>
      <c r="J68" s="76"/>
      <c r="K68" s="131"/>
      <c r="L68" s="38"/>
      <c r="M68" s="18"/>
      <c r="N68" s="69"/>
      <c r="O68" s="209"/>
      <c r="P68" s="18"/>
      <c r="Q68" s="70"/>
    </row>
    <row r="69" spans="2:17" s="8" customFormat="1" ht="18" customHeight="1">
      <c r="B69" s="15"/>
      <c r="C69" s="15"/>
      <c r="D69" s="15"/>
      <c r="E69" s="999"/>
      <c r="F69" s="16"/>
      <c r="G69" s="66"/>
      <c r="H69" s="66"/>
      <c r="I69" s="23"/>
      <c r="J69" s="36"/>
      <c r="K69" s="131"/>
      <c r="L69" s="38"/>
      <c r="M69" s="18"/>
      <c r="N69" s="69"/>
      <c r="O69" s="209"/>
      <c r="P69" s="18"/>
      <c r="Q69" s="70"/>
    </row>
    <row r="70" spans="2:17" s="8" customFormat="1" ht="18" customHeight="1">
      <c r="B70" s="15"/>
      <c r="C70" s="15"/>
      <c r="D70" s="15"/>
      <c r="E70" s="26"/>
      <c r="F70" s="16"/>
      <c r="G70" s="66"/>
      <c r="H70" s="66"/>
      <c r="I70" s="23"/>
      <c r="J70" s="26"/>
      <c r="K70" s="131"/>
      <c r="L70" s="38"/>
      <c r="M70" s="624"/>
      <c r="N70" s="69"/>
      <c r="O70" s="209"/>
      <c r="P70" s="18"/>
      <c r="Q70" s="70"/>
    </row>
    <row r="71" spans="2:17" s="8" customFormat="1" ht="18" customHeight="1">
      <c r="B71" s="15"/>
      <c r="C71" s="15"/>
      <c r="D71" s="15"/>
      <c r="E71" s="20"/>
      <c r="F71" s="109"/>
      <c r="G71" s="66"/>
      <c r="H71" s="66"/>
      <c r="I71" s="23"/>
      <c r="J71" s="109"/>
      <c r="K71" s="131"/>
      <c r="L71" s="38"/>
      <c r="M71" s="18"/>
      <c r="N71" s="69"/>
      <c r="O71" s="18"/>
      <c r="P71" s="18"/>
      <c r="Q71" s="70"/>
    </row>
    <row r="72" spans="2:17" s="8" customFormat="1" ht="18" customHeight="1">
      <c r="B72" s="15"/>
      <c r="C72" s="15"/>
      <c r="D72" s="15"/>
      <c r="E72" s="95"/>
      <c r="F72" s="109"/>
      <c r="G72" s="66"/>
      <c r="H72" s="66"/>
      <c r="I72" s="23"/>
      <c r="J72" s="76"/>
      <c r="K72" s="131"/>
      <c r="L72" s="38"/>
      <c r="M72" s="18"/>
      <c r="N72" s="69"/>
      <c r="O72" s="209"/>
      <c r="P72" s="18"/>
      <c r="Q72" s="70"/>
    </row>
    <row r="73" spans="2:17" s="8" customFormat="1" ht="18" customHeight="1">
      <c r="B73" s="15"/>
      <c r="C73" s="623"/>
      <c r="D73" s="623"/>
      <c r="E73" s="189"/>
      <c r="F73" s="16"/>
      <c r="G73" s="66"/>
      <c r="H73" s="66"/>
      <c r="I73" s="23"/>
      <c r="J73" s="26"/>
      <c r="K73" s="131"/>
      <c r="L73" s="38"/>
      <c r="M73" s="18"/>
      <c r="N73" s="69"/>
      <c r="O73" s="209"/>
      <c r="P73" s="18"/>
      <c r="Q73" s="70"/>
    </row>
    <row r="74" spans="2:17" s="8" customFormat="1" ht="18" customHeight="1">
      <c r="B74" s="15"/>
      <c r="C74" s="15"/>
      <c r="D74" s="15"/>
      <c r="E74" s="189"/>
      <c r="F74" s="16"/>
      <c r="G74" s="66"/>
      <c r="H74" s="66"/>
      <c r="I74" s="23"/>
      <c r="J74" s="26"/>
      <c r="K74" s="131"/>
      <c r="L74" s="38"/>
      <c r="M74" s="18"/>
      <c r="N74" s="69"/>
      <c r="O74" s="209"/>
      <c r="P74" s="18"/>
      <c r="Q74" s="70"/>
    </row>
    <row r="75" spans="2:17" s="8" customFormat="1" ht="18" customHeight="1">
      <c r="B75" s="16"/>
      <c r="C75" s="15"/>
      <c r="D75" s="15"/>
      <c r="E75" s="189"/>
      <c r="F75" s="26"/>
      <c r="G75" s="66"/>
      <c r="H75" s="66"/>
      <c r="I75" s="23"/>
      <c r="J75" s="26"/>
      <c r="K75" s="131"/>
      <c r="L75" s="38"/>
      <c r="M75" s="18"/>
      <c r="N75" s="69"/>
      <c r="O75" s="209"/>
      <c r="P75" s="18"/>
      <c r="Q75" s="70"/>
    </row>
    <row r="76" spans="2:17" s="8" customFormat="1" ht="18" customHeight="1">
      <c r="B76" s="16"/>
      <c r="C76" s="15"/>
      <c r="D76" s="15"/>
      <c r="E76" s="189"/>
      <c r="F76" s="26"/>
      <c r="G76" s="66"/>
      <c r="H76" s="66"/>
      <c r="I76" s="23"/>
      <c r="J76" s="26"/>
      <c r="K76" s="131"/>
      <c r="L76" s="38"/>
      <c r="M76" s="18"/>
      <c r="N76" s="69"/>
      <c r="O76" s="209"/>
      <c r="P76" s="18"/>
      <c r="Q76" s="70"/>
    </row>
    <row r="77" spans="2:17" s="8" customFormat="1" ht="18" customHeight="1">
      <c r="B77" s="16"/>
      <c r="C77" s="15"/>
      <c r="D77" s="15"/>
      <c r="E77" s="189"/>
      <c r="F77" s="26"/>
      <c r="G77" s="66"/>
      <c r="H77" s="66"/>
      <c r="I77" s="23"/>
      <c r="J77" s="26"/>
      <c r="K77" s="131"/>
      <c r="L77" s="38"/>
      <c r="M77" s="18"/>
      <c r="N77" s="69"/>
      <c r="O77" s="209"/>
      <c r="P77" s="18"/>
      <c r="Q77" s="70"/>
    </row>
    <row r="78" spans="2:17" s="8" customFormat="1" ht="18" customHeight="1">
      <c r="B78" s="16"/>
      <c r="C78" s="15"/>
      <c r="D78" s="15"/>
      <c r="E78" s="135"/>
      <c r="F78" s="26"/>
      <c r="G78" s="66"/>
      <c r="H78" s="66"/>
      <c r="I78" s="23"/>
      <c r="J78" s="26"/>
      <c r="K78" s="131"/>
      <c r="L78" s="38"/>
      <c r="M78" s="18"/>
      <c r="N78" s="69"/>
      <c r="O78" s="209"/>
      <c r="P78" s="18"/>
      <c r="Q78" s="70"/>
    </row>
    <row r="79" spans="2:17" s="8" customFormat="1" ht="18" customHeight="1">
      <c r="B79" s="16"/>
      <c r="C79" s="15"/>
      <c r="D79" s="15"/>
      <c r="E79" s="189"/>
      <c r="F79" s="26"/>
      <c r="G79" s="66"/>
      <c r="H79" s="66"/>
      <c r="I79" s="23"/>
      <c r="J79" s="26"/>
      <c r="K79" s="131"/>
      <c r="L79" s="38"/>
      <c r="M79" s="18"/>
      <c r="N79" s="69"/>
      <c r="O79" s="209"/>
      <c r="P79" s="18"/>
      <c r="Q79" s="70"/>
    </row>
    <row r="80" spans="2:17" s="8" customFormat="1" ht="18" customHeight="1">
      <c r="B80" s="16"/>
      <c r="C80" s="15"/>
      <c r="D80" s="15"/>
      <c r="E80" s="189"/>
      <c r="F80" s="26"/>
      <c r="G80" s="66"/>
      <c r="H80" s="66"/>
      <c r="I80" s="23"/>
      <c r="J80" s="26"/>
      <c r="K80" s="131"/>
      <c r="L80" s="38"/>
      <c r="M80" s="18"/>
      <c r="N80" s="69"/>
      <c r="O80" s="209"/>
      <c r="P80" s="18"/>
      <c r="Q80" s="70"/>
    </row>
    <row r="81" spans="2:17" s="8" customFormat="1" ht="18" customHeight="1">
      <c r="B81" s="16"/>
      <c r="C81" s="15"/>
      <c r="D81" s="15"/>
      <c r="E81" s="189"/>
      <c r="F81" s="26"/>
      <c r="G81" s="66"/>
      <c r="H81" s="66"/>
      <c r="I81" s="23"/>
      <c r="J81" s="26"/>
      <c r="K81" s="131"/>
      <c r="L81" s="38"/>
      <c r="M81" s="18"/>
      <c r="N81" s="69"/>
      <c r="O81" s="209"/>
      <c r="P81" s="18"/>
      <c r="Q81" s="70"/>
    </row>
    <row r="82" spans="2:17" s="8" customFormat="1" ht="18" customHeight="1">
      <c r="B82" s="16"/>
      <c r="C82" s="15"/>
      <c r="D82" s="15"/>
      <c r="E82" s="189"/>
      <c r="F82" s="26"/>
      <c r="G82" s="66"/>
      <c r="H82" s="66"/>
      <c r="I82" s="23"/>
      <c r="J82" s="26"/>
      <c r="K82" s="131"/>
      <c r="L82" s="38"/>
      <c r="M82" s="18"/>
      <c r="N82" s="69"/>
      <c r="O82" s="209"/>
      <c r="P82" s="18"/>
      <c r="Q82" s="70"/>
    </row>
    <row r="83" spans="2:17" s="8" customFormat="1" ht="18" customHeight="1">
      <c r="B83" s="16"/>
      <c r="C83" s="15"/>
      <c r="D83" s="15"/>
      <c r="E83" s="189"/>
      <c r="F83" s="26"/>
      <c r="G83" s="66"/>
      <c r="H83" s="66"/>
      <c r="I83" s="23"/>
      <c r="J83" s="26"/>
      <c r="K83" s="131"/>
      <c r="L83" s="38"/>
      <c r="M83" s="18"/>
      <c r="N83" s="69"/>
      <c r="O83" s="209"/>
      <c r="P83" s="18"/>
      <c r="Q83" s="70"/>
    </row>
    <row r="84" spans="2:17" s="8" customFormat="1" ht="18" customHeight="1">
      <c r="B84" s="16"/>
      <c r="C84" s="15"/>
      <c r="D84" s="15"/>
      <c r="E84" s="258"/>
      <c r="F84" s="258"/>
      <c r="G84" s="259"/>
      <c r="H84" s="66"/>
      <c r="I84" s="23"/>
      <c r="J84" s="258"/>
      <c r="K84" s="131"/>
      <c r="L84" s="38"/>
      <c r="M84" s="18"/>
      <c r="N84" s="69"/>
      <c r="O84" s="209"/>
      <c r="P84" s="18"/>
      <c r="Q84" s="70"/>
    </row>
    <row r="85" spans="2:17" s="8" customFormat="1" ht="18" customHeight="1">
      <c r="B85" s="16"/>
      <c r="C85" s="15"/>
      <c r="D85" s="15"/>
      <c r="E85" s="258"/>
      <c r="F85" s="258"/>
      <c r="G85" s="259"/>
      <c r="H85" s="66"/>
      <c r="I85" s="23"/>
      <c r="J85" s="258"/>
      <c r="K85" s="131"/>
      <c r="L85" s="38"/>
      <c r="M85" s="18"/>
      <c r="N85" s="69"/>
      <c r="O85" s="209"/>
      <c r="P85" s="18"/>
      <c r="Q85" s="70"/>
    </row>
    <row r="86" spans="2:17" s="8" customFormat="1" ht="18" customHeight="1">
      <c r="B86" s="16"/>
      <c r="C86" s="15"/>
      <c r="D86" s="15"/>
      <c r="E86" s="258"/>
      <c r="F86" s="258"/>
      <c r="G86" s="259"/>
      <c r="H86" s="66"/>
      <c r="I86" s="23"/>
      <c r="J86" s="258"/>
      <c r="K86" s="131"/>
      <c r="L86" s="38"/>
      <c r="M86" s="18"/>
      <c r="N86" s="69"/>
      <c r="O86" s="209"/>
      <c r="P86" s="18"/>
      <c r="Q86" s="70"/>
    </row>
    <row r="87" spans="2:17" s="8" customFormat="1" ht="18" customHeight="1">
      <c r="B87" s="16"/>
      <c r="C87" s="15"/>
      <c r="D87" s="15"/>
      <c r="E87" s="258"/>
      <c r="F87" s="258"/>
      <c r="G87" s="259"/>
      <c r="H87" s="66"/>
      <c r="I87" s="23"/>
      <c r="J87" s="258"/>
      <c r="K87" s="131"/>
      <c r="L87" s="38"/>
      <c r="M87" s="18"/>
      <c r="N87" s="69"/>
      <c r="O87" s="209"/>
      <c r="P87" s="18"/>
      <c r="Q87" s="70"/>
    </row>
    <row r="88" spans="2:17" s="8" customFormat="1" ht="18" customHeight="1">
      <c r="B88" s="16"/>
      <c r="C88" s="15"/>
      <c r="D88" s="15"/>
      <c r="E88" s="258"/>
      <c r="F88" s="258"/>
      <c r="G88" s="259"/>
      <c r="H88" s="66"/>
      <c r="I88" s="23"/>
      <c r="J88" s="258"/>
      <c r="K88" s="131"/>
      <c r="L88" s="38"/>
      <c r="M88" s="18"/>
      <c r="N88" s="69"/>
      <c r="O88" s="209"/>
      <c r="P88" s="18"/>
      <c r="Q88" s="70"/>
    </row>
    <row r="89" spans="2:17" s="8" customFormat="1" ht="18" customHeight="1">
      <c r="B89" s="16"/>
      <c r="C89" s="15"/>
      <c r="D89" s="15"/>
      <c r="E89" s="258"/>
      <c r="F89" s="258"/>
      <c r="G89" s="259"/>
      <c r="H89" s="66"/>
      <c r="I89" s="23"/>
      <c r="J89" s="258"/>
      <c r="K89" s="131"/>
      <c r="L89" s="38"/>
      <c r="M89" s="18"/>
      <c r="N89" s="69"/>
      <c r="O89" s="209"/>
      <c r="P89" s="18"/>
      <c r="Q89" s="70"/>
    </row>
    <row r="90" spans="2:17" s="8" customFormat="1" ht="18" customHeight="1">
      <c r="B90" s="16"/>
      <c r="C90" s="15"/>
      <c r="D90" s="15"/>
      <c r="E90" s="258"/>
      <c r="F90" s="258"/>
      <c r="G90" s="259"/>
      <c r="H90" s="66"/>
      <c r="I90" s="23"/>
      <c r="J90" s="258"/>
      <c r="K90" s="131"/>
      <c r="L90" s="38"/>
      <c r="M90" s="18"/>
      <c r="N90" s="69"/>
      <c r="O90" s="209"/>
      <c r="P90" s="18"/>
      <c r="Q90" s="70"/>
    </row>
    <row r="91" spans="2:17" s="8" customFormat="1" ht="18" customHeight="1">
      <c r="B91" s="16"/>
      <c r="C91" s="15"/>
      <c r="D91" s="15"/>
      <c r="E91" s="258"/>
      <c r="F91" s="258"/>
      <c r="G91" s="259"/>
      <c r="H91" s="66"/>
      <c r="I91" s="23"/>
      <c r="J91" s="258"/>
      <c r="K91" s="131"/>
      <c r="L91" s="38"/>
      <c r="M91" s="18"/>
      <c r="N91" s="69"/>
      <c r="O91" s="209"/>
      <c r="P91" s="18"/>
      <c r="Q91" s="70"/>
    </row>
    <row r="92" spans="2:17" s="8" customFormat="1" ht="18" customHeight="1">
      <c r="B92" s="16"/>
      <c r="C92" s="15"/>
      <c r="D92" s="15"/>
      <c r="E92" s="258"/>
      <c r="F92" s="258"/>
      <c r="G92" s="259"/>
      <c r="H92" s="66"/>
      <c r="I92" s="23"/>
      <c r="J92" s="258"/>
      <c r="K92" s="131"/>
      <c r="L92" s="38"/>
      <c r="M92" s="18"/>
      <c r="N92" s="69"/>
      <c r="O92" s="209"/>
      <c r="P92" s="18"/>
      <c r="Q92" s="70"/>
    </row>
    <row r="93" spans="2:17" s="8" customFormat="1" ht="18" customHeight="1">
      <c r="B93" s="16"/>
      <c r="C93" s="15"/>
      <c r="D93" s="15"/>
      <c r="E93" s="258"/>
      <c r="F93" s="258"/>
      <c r="G93" s="259"/>
      <c r="H93" s="66"/>
      <c r="I93" s="23"/>
      <c r="J93" s="258"/>
      <c r="K93" s="131"/>
      <c r="L93" s="38"/>
      <c r="M93" s="18"/>
      <c r="N93" s="69"/>
      <c r="O93" s="209"/>
      <c r="P93" s="18"/>
      <c r="Q93" s="70"/>
    </row>
    <row r="94" spans="2:17" s="8" customFormat="1" ht="18" customHeight="1">
      <c r="B94" s="16"/>
      <c r="C94" s="15"/>
      <c r="D94" s="15"/>
      <c r="E94" s="258"/>
      <c r="F94" s="258"/>
      <c r="G94" s="259"/>
      <c r="H94" s="66"/>
      <c r="I94" s="23"/>
      <c r="J94" s="258"/>
      <c r="K94" s="131"/>
      <c r="L94" s="38"/>
      <c r="M94" s="18"/>
      <c r="N94" s="69"/>
      <c r="O94" s="209"/>
      <c r="P94" s="18"/>
      <c r="Q94" s="70"/>
    </row>
    <row r="95" spans="2:17" s="8" customFormat="1" ht="18" customHeight="1">
      <c r="B95" s="16"/>
      <c r="C95" s="15"/>
      <c r="D95" s="15"/>
      <c r="E95" s="258"/>
      <c r="F95" s="258"/>
      <c r="G95" s="259"/>
      <c r="H95" s="66"/>
      <c r="I95" s="23"/>
      <c r="J95" s="258"/>
      <c r="K95" s="131"/>
      <c r="L95" s="38"/>
      <c r="M95" s="18"/>
      <c r="N95" s="69"/>
      <c r="O95" s="209"/>
      <c r="P95" s="18"/>
      <c r="Q95" s="70"/>
    </row>
    <row r="96" spans="2:17" s="8" customFormat="1" ht="18" customHeight="1">
      <c r="B96" s="16"/>
      <c r="C96" s="15"/>
      <c r="D96" s="15"/>
      <c r="E96" s="189"/>
      <c r="F96" s="26"/>
      <c r="G96" s="66"/>
      <c r="H96" s="66"/>
      <c r="I96" s="23"/>
      <c r="J96" s="26"/>
      <c r="K96" s="131"/>
      <c r="L96" s="38"/>
      <c r="M96" s="18"/>
      <c r="N96" s="18"/>
      <c r="O96" s="625"/>
      <c r="P96" s="18"/>
      <c r="Q96" s="70"/>
    </row>
    <row r="97" spans="2:17" s="8" customFormat="1" ht="18" customHeight="1">
      <c r="B97" s="16"/>
      <c r="C97" s="15"/>
      <c r="D97" s="15"/>
      <c r="E97" s="189"/>
      <c r="F97" s="26"/>
      <c r="G97" s="66"/>
      <c r="H97" s="66"/>
      <c r="I97" s="23"/>
      <c r="J97" s="26"/>
      <c r="K97" s="131"/>
      <c r="L97" s="38"/>
      <c r="M97" s="18"/>
      <c r="N97" s="69"/>
      <c r="O97" s="209"/>
      <c r="P97" s="18"/>
      <c r="Q97" s="70"/>
    </row>
    <row r="98" spans="2:17" s="8" customFormat="1" ht="18" customHeight="1">
      <c r="B98" s="16"/>
      <c r="C98" s="15"/>
      <c r="D98" s="15"/>
      <c r="E98" s="189"/>
      <c r="F98" s="26"/>
      <c r="G98" s="66"/>
      <c r="H98" s="66"/>
      <c r="I98" s="23"/>
      <c r="J98" s="26"/>
      <c r="K98" s="131"/>
      <c r="L98" s="38"/>
      <c r="M98" s="18"/>
      <c r="N98" s="69"/>
      <c r="O98" s="209"/>
      <c r="P98" s="18"/>
      <c r="Q98" s="70"/>
    </row>
    <row r="99" spans="2:17" s="8" customFormat="1" ht="18" customHeight="1">
      <c r="B99" s="16"/>
      <c r="C99" s="15"/>
      <c r="D99" s="15"/>
      <c r="E99" s="131"/>
      <c r="F99" s="23"/>
      <c r="G99" s="66"/>
      <c r="H99" s="66"/>
      <c r="I99" s="23"/>
      <c r="J99" s="39"/>
      <c r="K99" s="131"/>
      <c r="L99" s="38"/>
      <c r="M99" s="18"/>
      <c r="N99" s="69"/>
      <c r="O99" s="209"/>
      <c r="P99" s="18"/>
      <c r="Q99" s="70"/>
    </row>
    <row r="100" spans="2:17" s="8" customFormat="1" ht="18" customHeight="1">
      <c r="B100" s="16"/>
      <c r="C100" s="16"/>
      <c r="D100" s="16"/>
      <c r="E100" s="131"/>
      <c r="F100" s="23"/>
      <c r="G100" s="66"/>
      <c r="H100" s="66"/>
      <c r="I100" s="23"/>
      <c r="J100" s="38"/>
      <c r="K100" s="131"/>
      <c r="L100" s="38"/>
      <c r="M100" s="18"/>
      <c r="N100" s="69"/>
      <c r="O100" s="209"/>
      <c r="P100" s="69"/>
      <c r="Q100" s="70"/>
    </row>
    <row r="101" spans="2:17" s="8" customFormat="1" ht="18" customHeight="1">
      <c r="B101" s="16"/>
      <c r="C101" s="16"/>
      <c r="D101" s="16"/>
      <c r="E101" s="131"/>
      <c r="F101" s="23"/>
      <c r="G101" s="66"/>
      <c r="H101" s="66"/>
      <c r="I101" s="23"/>
      <c r="J101" s="38"/>
      <c r="K101" s="131"/>
      <c r="L101" s="38"/>
      <c r="M101" s="18"/>
      <c r="N101" s="69"/>
      <c r="O101" s="209"/>
      <c r="P101" s="69"/>
      <c r="Q101" s="70"/>
    </row>
    <row r="102" spans="2:17" ht="18" customHeight="1">
      <c r="B102" s="16"/>
      <c r="C102" s="16"/>
      <c r="D102" s="16"/>
      <c r="E102" s="131"/>
      <c r="F102" s="23"/>
      <c r="G102" s="66"/>
      <c r="H102" s="66"/>
      <c r="I102" s="23"/>
      <c r="J102" s="38"/>
      <c r="K102" s="131"/>
      <c r="L102" s="38"/>
      <c r="M102" s="18"/>
      <c r="N102" s="69"/>
      <c r="O102" s="209"/>
      <c r="P102" s="210"/>
      <c r="Q102" s="211"/>
    </row>
    <row r="106" spans="2:17">
      <c r="M106" s="132"/>
    </row>
    <row r="107" spans="2:17">
      <c r="B107" s="3"/>
      <c r="C107" s="8"/>
      <c r="E107" s="626"/>
      <c r="F107" s="223"/>
    </row>
    <row r="108" spans="2:17">
      <c r="M108" s="132"/>
    </row>
    <row r="109" spans="2:17">
      <c r="E109" s="627" t="s">
        <v>2957</v>
      </c>
    </row>
    <row r="110" spans="2:17">
      <c r="E110" s="627" t="s">
        <v>2958</v>
      </c>
    </row>
    <row r="111" spans="2:17">
      <c r="E111" s="627" t="s">
        <v>2959</v>
      </c>
    </row>
    <row r="112" spans="2:17">
      <c r="E112" s="627" t="s">
        <v>2960</v>
      </c>
    </row>
    <row r="113" spans="5:5">
      <c r="E113" s="627" t="s">
        <v>2961</v>
      </c>
    </row>
    <row r="114" spans="5:5">
      <c r="E114" s="627" t="s">
        <v>2962</v>
      </c>
    </row>
    <row r="115" spans="5:5">
      <c r="E115" s="628" t="s">
        <v>2963</v>
      </c>
    </row>
    <row r="116" spans="5:5">
      <c r="E116" s="628" t="s">
        <v>2964</v>
      </c>
    </row>
    <row r="117" spans="5:5">
      <c r="E117" s="628" t="s">
        <v>2965</v>
      </c>
    </row>
    <row r="118" spans="5:5">
      <c r="E118" s="627"/>
    </row>
  </sheetData>
  <autoFilter ref="B8:O72" xr:uid="{00000000-0009-0000-0000-000000000000}"/>
  <mergeCells count="9">
    <mergeCell ref="C9:E9"/>
    <mergeCell ref="C22:E22"/>
    <mergeCell ref="C28:E28"/>
    <mergeCell ref="B2:D2"/>
    <mergeCell ref="G2:I2"/>
    <mergeCell ref="B3:D3"/>
    <mergeCell ref="B4:D4"/>
    <mergeCell ref="B5:D5"/>
    <mergeCell ref="B6:D6"/>
  </mergeCells>
  <phoneticPr fontId="3"/>
  <dataValidations count="1">
    <dataValidation imeMode="hiragana" allowBlank="1" showInputMessage="1" showErrorMessage="1" sqref="J22 J24:J25" xr:uid="{04D38766-6FC5-4905-B314-7BDEE1E133C0}"/>
  </dataValidations>
  <pageMargins left="0.2" right="0.2" top="0.75" bottom="0.75" header="0.3" footer="0.3"/>
  <pageSetup paperSize="9" scale="41"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F3C61-B336-4AA7-810F-560F45178F55}">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N32" sqref="N32"/>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42" style="3" bestFit="1"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42" style="3" bestFit="1"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42" style="3" bestFit="1"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42" style="3" bestFit="1"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42" style="3" bestFit="1"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42" style="3" bestFit="1"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42" style="3" bestFit="1"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42" style="3" bestFit="1"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42" style="3" bestFit="1"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42" style="3" bestFit="1"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42" style="3" bestFit="1"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42" style="3" bestFit="1"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42" style="3" bestFit="1"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42" style="3" bestFit="1"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42" style="3" bestFit="1"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42" style="3" bestFit="1"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42" style="3" bestFit="1"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42" style="3" bestFit="1"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42" style="3" bestFit="1"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42" style="3" bestFit="1"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42" style="3" bestFit="1"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42" style="3" bestFit="1"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42" style="3" bestFit="1"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42" style="3" bestFit="1"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42" style="3" bestFit="1"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42" style="3" bestFit="1"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42" style="3" bestFit="1"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42" style="3" bestFit="1"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42" style="3" bestFit="1"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42" style="3" bestFit="1"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42" style="3" bestFit="1"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42" style="3" bestFit="1"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42" style="3" bestFit="1"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42" style="3" bestFit="1"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42" style="3" bestFit="1"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42" style="3" bestFit="1"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42" style="3" bestFit="1"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42" style="3" bestFit="1"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42" style="3" bestFit="1"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42" style="3" bestFit="1"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42" style="3" bestFit="1"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42" style="3" bestFit="1"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42" style="3" bestFit="1"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42" style="3" bestFit="1"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42" style="3" bestFit="1"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42" style="3" bestFit="1"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42" style="3" bestFit="1"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42" style="3" bestFit="1"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42" style="3" bestFit="1"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42" style="3" bestFit="1"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42" style="3" bestFit="1"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42" style="3" bestFit="1"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42" style="3" bestFit="1"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42" style="3" bestFit="1"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42" style="3" bestFit="1"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42" style="3" bestFit="1"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42" style="3" bestFit="1"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42" style="3" bestFit="1"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42" style="3" bestFit="1"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42" style="3" bestFit="1"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42" style="3" bestFit="1"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42" style="3" bestFit="1"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42" style="3" bestFit="1"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42" style="3" bestFit="1"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1000</v>
      </c>
      <c r="G2" s="4" t="s">
        <v>2</v>
      </c>
      <c r="H2" s="5"/>
      <c r="I2" s="6"/>
      <c r="J2" s="7">
        <f>SUM(H:H)</f>
        <v>26470</v>
      </c>
      <c r="L2" s="99"/>
    </row>
    <row r="3" spans="2:17" ht="20.100000000000001" customHeight="1">
      <c r="B3" s="1" t="s">
        <v>3</v>
      </c>
      <c r="C3" s="1"/>
      <c r="D3" s="1"/>
      <c r="E3" s="13" t="s">
        <v>313</v>
      </c>
      <c r="G3" s="135"/>
      <c r="H3" s="135"/>
      <c r="I3" s="138"/>
      <c r="J3" s="137"/>
      <c r="K3" s="137"/>
    </row>
    <row r="4" spans="2:17" ht="20.100000000000001" customHeight="1">
      <c r="B4" s="1" t="s">
        <v>5</v>
      </c>
      <c r="C4" s="1"/>
      <c r="D4" s="1"/>
      <c r="E4" s="486">
        <v>130349</v>
      </c>
      <c r="G4" s="133" t="s">
        <v>16</v>
      </c>
      <c r="H4" s="133"/>
      <c r="I4" s="133"/>
      <c r="J4" s="328"/>
      <c r="K4" s="329"/>
    </row>
    <row r="5" spans="2:17" ht="20.100000000000001" customHeight="1">
      <c r="B5" s="1" t="s">
        <v>6</v>
      </c>
      <c r="C5" s="1"/>
      <c r="D5" s="1"/>
      <c r="E5" s="14">
        <v>42215</v>
      </c>
      <c r="G5" s="133"/>
      <c r="H5" s="133"/>
      <c r="I5" s="133"/>
      <c r="J5" s="330"/>
      <c r="K5" s="331"/>
      <c r="L5" s="99"/>
    </row>
    <row r="6" spans="2:17" ht="20.100000000000001" customHeight="1">
      <c r="B6" s="1" t="s">
        <v>7</v>
      </c>
      <c r="C6" s="1"/>
      <c r="D6" s="1"/>
      <c r="E6" s="14">
        <v>42215</v>
      </c>
      <c r="G6" s="133"/>
      <c r="H6" s="133"/>
      <c r="I6" s="133"/>
      <c r="J6" s="332"/>
      <c r="K6" s="333"/>
      <c r="L6" s="99"/>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90"/>
      <c r="C9" s="190" t="s">
        <v>165</v>
      </c>
      <c r="D9" s="190" t="s">
        <v>165</v>
      </c>
      <c r="E9" s="490" t="s">
        <v>2966</v>
      </c>
      <c r="F9" s="491">
        <v>1</v>
      </c>
      <c r="G9" s="492">
        <v>11300</v>
      </c>
      <c r="H9" s="970">
        <f t="shared" ref="H9:H18" si="0">SUM(F9*G9)</f>
        <v>11300</v>
      </c>
      <c r="I9" s="493"/>
      <c r="J9" s="490" t="s">
        <v>2967</v>
      </c>
      <c r="K9" s="194" t="s">
        <v>1422</v>
      </c>
      <c r="L9" s="489" t="s">
        <v>600</v>
      </c>
      <c r="M9" s="18">
        <v>42199</v>
      </c>
      <c r="N9" s="15"/>
      <c r="O9" s="75">
        <v>42213</v>
      </c>
      <c r="P9" s="18"/>
      <c r="Q9" s="70">
        <v>42213</v>
      </c>
    </row>
    <row r="10" spans="2:17" s="8" customFormat="1" ht="19.7" customHeight="1">
      <c r="B10" s="190"/>
      <c r="C10" s="190" t="s">
        <v>165</v>
      </c>
      <c r="D10" s="190" t="s">
        <v>165</v>
      </c>
      <c r="E10" s="490" t="s">
        <v>2968</v>
      </c>
      <c r="F10" s="196">
        <v>1</v>
      </c>
      <c r="G10" s="706">
        <v>6300</v>
      </c>
      <c r="H10" s="970">
        <f t="shared" si="0"/>
        <v>6300</v>
      </c>
      <c r="I10" s="195"/>
      <c r="J10" s="192" t="s">
        <v>264</v>
      </c>
      <c r="K10" s="194" t="s">
        <v>1422</v>
      </c>
      <c r="L10" s="489" t="s">
        <v>600</v>
      </c>
      <c r="M10" s="18">
        <v>42199</v>
      </c>
      <c r="N10" s="15"/>
      <c r="O10" s="75">
        <v>42213</v>
      </c>
      <c r="P10" s="18"/>
      <c r="Q10" s="70">
        <v>42213</v>
      </c>
    </row>
    <row r="11" spans="2:17" s="8" customFormat="1" ht="19.7" customHeight="1">
      <c r="B11" s="190"/>
      <c r="C11" s="190" t="s">
        <v>165</v>
      </c>
      <c r="D11" s="190" t="s">
        <v>165</v>
      </c>
      <c r="E11" s="490" t="s">
        <v>2969</v>
      </c>
      <c r="F11" s="196">
        <v>1</v>
      </c>
      <c r="G11" s="706">
        <v>1500</v>
      </c>
      <c r="H11" s="970">
        <f t="shared" si="0"/>
        <v>1500</v>
      </c>
      <c r="I11" s="195"/>
      <c r="J11" s="192" t="s">
        <v>2970</v>
      </c>
      <c r="K11" s="194" t="s">
        <v>1422</v>
      </c>
      <c r="L11" s="489" t="s">
        <v>600</v>
      </c>
      <c r="M11" s="18">
        <v>42199</v>
      </c>
      <c r="N11" s="15"/>
      <c r="O11" s="75">
        <v>42213</v>
      </c>
      <c r="P11" s="18"/>
      <c r="Q11" s="70">
        <v>42213</v>
      </c>
    </row>
    <row r="12" spans="2:17" s="8" customFormat="1" ht="19.7" customHeight="1">
      <c r="B12" s="190"/>
      <c r="C12" s="190" t="s">
        <v>165</v>
      </c>
      <c r="D12" s="190" t="s">
        <v>165</v>
      </c>
      <c r="E12" s="490" t="s">
        <v>1574</v>
      </c>
      <c r="F12" s="196">
        <v>1</v>
      </c>
      <c r="G12" s="706">
        <v>6200</v>
      </c>
      <c r="H12" s="970">
        <f t="shared" si="0"/>
        <v>6200</v>
      </c>
      <c r="I12" s="195"/>
      <c r="J12" s="192" t="s">
        <v>2971</v>
      </c>
      <c r="K12" s="194" t="s">
        <v>1422</v>
      </c>
      <c r="L12" s="489" t="s">
        <v>600</v>
      </c>
      <c r="M12" s="18">
        <v>42199</v>
      </c>
      <c r="N12" s="15"/>
      <c r="O12" s="75">
        <v>42213</v>
      </c>
      <c r="P12" s="18"/>
      <c r="Q12" s="70">
        <v>42213</v>
      </c>
    </row>
    <row r="13" spans="2:17" s="8" customFormat="1" ht="19.7" customHeight="1">
      <c r="B13" s="15"/>
      <c r="C13" s="15"/>
      <c r="D13" s="15"/>
      <c r="E13" s="76"/>
      <c r="F13" s="16"/>
      <c r="G13" s="20"/>
      <c r="H13" s="107">
        <f t="shared" si="0"/>
        <v>0</v>
      </c>
      <c r="I13" s="17"/>
      <c r="J13" s="26"/>
      <c r="K13" s="23"/>
      <c r="L13" s="16"/>
      <c r="M13" s="18"/>
      <c r="N13" s="15"/>
      <c r="O13" s="75"/>
      <c r="P13" s="18"/>
      <c r="Q13" s="70"/>
    </row>
    <row r="14" spans="2:17" s="8" customFormat="1" ht="19.7" customHeight="1">
      <c r="B14" s="15"/>
      <c r="C14" s="15" t="s">
        <v>58</v>
      </c>
      <c r="D14" s="15" t="s">
        <v>58</v>
      </c>
      <c r="E14" s="76" t="s">
        <v>596</v>
      </c>
      <c r="F14" s="16">
        <v>2</v>
      </c>
      <c r="G14" s="20">
        <v>510</v>
      </c>
      <c r="H14" s="107">
        <f t="shared" si="0"/>
        <v>1020</v>
      </c>
      <c r="I14" s="17"/>
      <c r="J14" s="26" t="s">
        <v>597</v>
      </c>
      <c r="K14" s="23" t="s">
        <v>1422</v>
      </c>
      <c r="L14" s="16"/>
      <c r="M14" s="18">
        <v>42206</v>
      </c>
      <c r="N14" s="15"/>
      <c r="O14" s="75">
        <v>42209</v>
      </c>
      <c r="P14" s="18">
        <v>42209</v>
      </c>
      <c r="Q14" s="70">
        <v>42209</v>
      </c>
    </row>
    <row r="15" spans="2:17" s="8" customFormat="1" ht="19.7" customHeight="1">
      <c r="B15" s="15"/>
      <c r="C15" s="25" t="s">
        <v>58</v>
      </c>
      <c r="D15" s="25" t="s">
        <v>58</v>
      </c>
      <c r="E15" s="149" t="s">
        <v>336</v>
      </c>
      <c r="F15" s="155">
        <v>1</v>
      </c>
      <c r="G15" s="151">
        <v>150</v>
      </c>
      <c r="H15" s="151">
        <f>F15*G15</f>
        <v>150</v>
      </c>
      <c r="I15" s="156"/>
      <c r="J15" s="28" t="s">
        <v>1418</v>
      </c>
      <c r="K15" s="23" t="s">
        <v>1422</v>
      </c>
      <c r="L15" s="16"/>
      <c r="M15" s="18">
        <v>42206</v>
      </c>
      <c r="N15" s="15"/>
      <c r="O15" s="75">
        <v>42207</v>
      </c>
      <c r="P15" s="18">
        <v>42207</v>
      </c>
      <c r="Q15" s="70">
        <v>42207</v>
      </c>
    </row>
    <row r="16" spans="2:17" s="8" customFormat="1" ht="19.7" customHeight="1">
      <c r="B16" s="15"/>
      <c r="C16" s="15"/>
      <c r="D16" s="15"/>
      <c r="E16" s="108"/>
      <c r="F16" s="109"/>
      <c r="G16" s="494"/>
      <c r="H16" s="107">
        <f t="shared" si="0"/>
        <v>0</v>
      </c>
      <c r="I16" s="17"/>
      <c r="J16" s="76"/>
      <c r="K16" s="16"/>
      <c r="L16" s="16"/>
      <c r="M16" s="18"/>
      <c r="N16" s="15"/>
      <c r="O16" s="16"/>
      <c r="P16" s="18"/>
      <c r="Q16" s="70"/>
    </row>
    <row r="17" spans="2:17" s="8" customFormat="1" ht="19.7" customHeight="1">
      <c r="B17" s="15"/>
      <c r="C17" s="15"/>
      <c r="D17" s="15"/>
      <c r="E17" s="73"/>
      <c r="F17" s="16"/>
      <c r="G17" s="74"/>
      <c r="H17" s="107">
        <f t="shared" si="0"/>
        <v>0</v>
      </c>
      <c r="I17" s="17"/>
      <c r="J17" s="26"/>
      <c r="K17" s="16"/>
      <c r="L17" s="16"/>
      <c r="M17" s="18"/>
      <c r="N17" s="15"/>
      <c r="O17" s="16"/>
      <c r="P17" s="18"/>
      <c r="Q17" s="70"/>
    </row>
    <row r="18" spans="2:17" s="8" customFormat="1" ht="19.7" customHeight="1">
      <c r="B18" s="15"/>
      <c r="C18" s="15"/>
      <c r="D18" s="15"/>
      <c r="E18" s="73"/>
      <c r="F18" s="16"/>
      <c r="G18" s="74"/>
      <c r="H18" s="107">
        <f t="shared" si="0"/>
        <v>0</v>
      </c>
      <c r="I18" s="17"/>
      <c r="J18" s="26"/>
      <c r="K18" s="16"/>
      <c r="L18" s="16"/>
      <c r="M18" s="18"/>
      <c r="N18" s="15"/>
      <c r="O18" s="16"/>
      <c r="P18" s="18"/>
      <c r="Q18" s="70"/>
    </row>
    <row r="20" spans="2:17">
      <c r="J20" s="98"/>
    </row>
    <row r="21" spans="2:17">
      <c r="E21" s="98"/>
      <c r="I21" s="8"/>
      <c r="J21" s="98"/>
      <c r="K21" s="98"/>
    </row>
    <row r="22" spans="2:17">
      <c r="D22" s="8"/>
      <c r="E22" s="98"/>
      <c r="I22" s="8"/>
      <c r="J22" s="98"/>
    </row>
    <row r="23" spans="2:17">
      <c r="D23" s="8"/>
      <c r="E23" s="98"/>
    </row>
    <row r="26" spans="2:17">
      <c r="J26" s="98"/>
    </row>
  </sheetData>
  <autoFilter ref="B8:O18" xr:uid="{EE4A6158-6718-407D-A5D7-7D3D2BF6A96D}"/>
  <mergeCells count="8">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6E3-8FA0-4B29-BB26-139DB64AB435}">
  <dimension ref="B2:Q22"/>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42" style="3" bestFit="1"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42" style="3" bestFit="1"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42" style="3" bestFit="1"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42" style="3" bestFit="1"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42" style="3" bestFit="1"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42" style="3" bestFit="1"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42" style="3" bestFit="1"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42" style="3" bestFit="1"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42" style="3" bestFit="1"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42" style="3" bestFit="1"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42" style="3" bestFit="1"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42" style="3" bestFit="1"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42" style="3" bestFit="1"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42" style="3" bestFit="1"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42" style="3" bestFit="1"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42" style="3" bestFit="1"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42" style="3" bestFit="1"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42" style="3" bestFit="1"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42" style="3" bestFit="1"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42" style="3" bestFit="1"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42" style="3" bestFit="1"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42" style="3" bestFit="1"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42" style="3" bestFit="1"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42" style="3" bestFit="1"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42" style="3" bestFit="1"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42" style="3" bestFit="1"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42" style="3" bestFit="1"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42" style="3" bestFit="1"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42" style="3" bestFit="1"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42" style="3" bestFit="1"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42" style="3" bestFit="1"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42" style="3" bestFit="1"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42" style="3" bestFit="1"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42" style="3" bestFit="1"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42" style="3" bestFit="1"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42" style="3" bestFit="1"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42" style="3" bestFit="1"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42" style="3" bestFit="1"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42" style="3" bestFit="1"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42" style="3" bestFit="1"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42" style="3" bestFit="1"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42" style="3" bestFit="1"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42" style="3" bestFit="1"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42" style="3" bestFit="1"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42" style="3" bestFit="1"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42" style="3" bestFit="1"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42" style="3" bestFit="1"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42" style="3" bestFit="1"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42" style="3" bestFit="1"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42" style="3" bestFit="1"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42" style="3" bestFit="1"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42" style="3" bestFit="1"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42" style="3" bestFit="1"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42" style="3" bestFit="1"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42" style="3" bestFit="1"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42" style="3" bestFit="1"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42" style="3" bestFit="1"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42" style="3" bestFit="1"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42" style="3" bestFit="1"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42" style="3" bestFit="1"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42" style="3" bestFit="1"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42" style="3" bestFit="1"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42" style="3" bestFit="1"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42" style="3" bestFit="1"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2972</v>
      </c>
      <c r="G2" s="4" t="s">
        <v>2</v>
      </c>
      <c r="H2" s="5"/>
      <c r="I2" s="6"/>
      <c r="J2" s="7">
        <f>SUM(H:H)</f>
        <v>27500</v>
      </c>
    </row>
    <row r="3" spans="2:17" ht="20.100000000000001" customHeight="1">
      <c r="B3" s="1" t="s">
        <v>3</v>
      </c>
      <c r="C3" s="1"/>
      <c r="D3" s="1"/>
      <c r="E3" s="13" t="s">
        <v>641</v>
      </c>
      <c r="G3" s="135"/>
      <c r="H3" s="135"/>
      <c r="I3" s="138"/>
      <c r="J3" s="137"/>
      <c r="K3" s="137"/>
    </row>
    <row r="4" spans="2:17" ht="20.100000000000001" customHeight="1">
      <c r="B4" s="1" t="s">
        <v>5</v>
      </c>
      <c r="C4" s="1"/>
      <c r="D4" s="1"/>
      <c r="E4" s="486">
        <v>130257</v>
      </c>
      <c r="G4" s="133" t="s">
        <v>16</v>
      </c>
      <c r="H4" s="133"/>
      <c r="I4" s="133"/>
      <c r="J4" s="328"/>
      <c r="K4" s="329"/>
    </row>
    <row r="5" spans="2:17" ht="20.100000000000001" customHeight="1">
      <c r="B5" s="1" t="s">
        <v>6</v>
      </c>
      <c r="C5" s="1"/>
      <c r="D5" s="1"/>
      <c r="E5" s="14">
        <v>42200</v>
      </c>
      <c r="G5" s="133"/>
      <c r="H5" s="133"/>
      <c r="I5" s="133"/>
      <c r="J5" s="330"/>
      <c r="K5" s="331"/>
      <c r="L5" s="99"/>
    </row>
    <row r="6" spans="2:17" ht="20.100000000000001" customHeight="1">
      <c r="B6" s="1" t="s">
        <v>7</v>
      </c>
      <c r="C6" s="1"/>
      <c r="D6" s="1"/>
      <c r="E6" s="14">
        <v>42200</v>
      </c>
      <c r="G6" s="133"/>
      <c r="H6" s="133"/>
      <c r="I6" s="133"/>
      <c r="J6" s="332"/>
      <c r="K6" s="333"/>
      <c r="L6" s="99"/>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83" t="s">
        <v>165</v>
      </c>
      <c r="D9" s="83" t="s">
        <v>165</v>
      </c>
      <c r="E9" s="504" t="s">
        <v>2973</v>
      </c>
      <c r="F9" s="1000">
        <v>1</v>
      </c>
      <c r="G9" s="1001">
        <v>10700</v>
      </c>
      <c r="H9" s="1002">
        <f t="shared" ref="H9:H14" si="0">SUM(F9*G9)</f>
        <v>10700</v>
      </c>
      <c r="I9" s="1003"/>
      <c r="J9" s="504" t="s">
        <v>2974</v>
      </c>
      <c r="K9" s="23" t="s">
        <v>1422</v>
      </c>
      <c r="L9" s="16"/>
      <c r="M9" s="18">
        <v>42194</v>
      </c>
      <c r="N9" s="15"/>
      <c r="O9" s="75">
        <v>42207</v>
      </c>
      <c r="P9" s="18"/>
      <c r="Q9" s="70">
        <v>42208</v>
      </c>
    </row>
    <row r="10" spans="2:17" s="8" customFormat="1" ht="19.7" customHeight="1">
      <c r="B10" s="15"/>
      <c r="C10" s="83" t="s">
        <v>165</v>
      </c>
      <c r="D10" s="83" t="s">
        <v>165</v>
      </c>
      <c r="E10" s="504" t="s">
        <v>2975</v>
      </c>
      <c r="F10" s="85">
        <v>8</v>
      </c>
      <c r="G10" s="505">
        <v>2100</v>
      </c>
      <c r="H10" s="1002">
        <f t="shared" si="0"/>
        <v>16800</v>
      </c>
      <c r="I10" s="506"/>
      <c r="J10" s="507" t="s">
        <v>2976</v>
      </c>
      <c r="K10" s="23" t="s">
        <v>1422</v>
      </c>
      <c r="L10" s="16"/>
      <c r="M10" s="18">
        <v>42194</v>
      </c>
      <c r="N10" s="15"/>
      <c r="O10" s="75">
        <v>42207</v>
      </c>
      <c r="P10" s="18"/>
      <c r="Q10" s="70">
        <v>42208</v>
      </c>
    </row>
    <row r="11" spans="2:17" s="8" customFormat="1" ht="19.7" customHeight="1">
      <c r="B11" s="15"/>
      <c r="C11" s="15"/>
      <c r="D11" s="15"/>
      <c r="E11" s="73"/>
      <c r="F11" s="16"/>
      <c r="G11" s="74"/>
      <c r="H11" s="107">
        <f t="shared" si="0"/>
        <v>0</v>
      </c>
      <c r="I11" s="17"/>
      <c r="J11" s="26"/>
      <c r="K11" s="16"/>
      <c r="L11" s="16"/>
      <c r="M11" s="18"/>
      <c r="N11" s="15"/>
      <c r="O11" s="16"/>
      <c r="P11" s="18"/>
      <c r="Q11" s="70"/>
    </row>
    <row r="12" spans="2:17" s="8" customFormat="1" ht="19.7" customHeight="1">
      <c r="B12" s="15"/>
      <c r="C12" s="15"/>
      <c r="D12" s="15"/>
      <c r="E12" s="108"/>
      <c r="F12" s="109"/>
      <c r="G12" s="494"/>
      <c r="H12" s="107">
        <f t="shared" si="0"/>
        <v>0</v>
      </c>
      <c r="I12" s="17"/>
      <c r="J12" s="76"/>
      <c r="K12" s="16"/>
      <c r="L12" s="16"/>
      <c r="M12" s="18"/>
      <c r="N12" s="15"/>
      <c r="O12" s="16"/>
      <c r="P12" s="18"/>
      <c r="Q12" s="70"/>
    </row>
    <row r="13" spans="2:17" s="8" customFormat="1" ht="19.7" customHeight="1">
      <c r="B13" s="15"/>
      <c r="C13" s="15"/>
      <c r="D13" s="15"/>
      <c r="E13" s="73"/>
      <c r="F13" s="16"/>
      <c r="G13" s="74"/>
      <c r="H13" s="107">
        <f t="shared" si="0"/>
        <v>0</v>
      </c>
      <c r="I13" s="17"/>
      <c r="J13" s="26"/>
      <c r="K13" s="16"/>
      <c r="L13" s="16"/>
      <c r="M13" s="18"/>
      <c r="N13" s="15"/>
      <c r="O13" s="16"/>
      <c r="P13" s="18"/>
      <c r="Q13" s="70"/>
    </row>
    <row r="14" spans="2:17" s="8" customFormat="1" ht="19.7" customHeight="1">
      <c r="B14" s="15"/>
      <c r="C14" s="15"/>
      <c r="D14" s="15"/>
      <c r="E14" s="73"/>
      <c r="F14" s="16"/>
      <c r="G14" s="74"/>
      <c r="H14" s="107">
        <f t="shared" si="0"/>
        <v>0</v>
      </c>
      <c r="I14" s="17"/>
      <c r="J14" s="26"/>
      <c r="K14" s="16"/>
      <c r="L14" s="16"/>
      <c r="M14" s="18"/>
      <c r="N14" s="15"/>
      <c r="O14" s="16"/>
      <c r="P14" s="18"/>
      <c r="Q14" s="70"/>
    </row>
    <row r="16" spans="2:17">
      <c r="J16" s="98"/>
    </row>
    <row r="17" spans="4:11">
      <c r="E17" s="98"/>
      <c r="I17" s="8"/>
      <c r="J17" s="98"/>
      <c r="K17" s="98"/>
    </row>
    <row r="18" spans="4:11">
      <c r="D18" s="8"/>
      <c r="E18" s="98"/>
      <c r="I18" s="8"/>
      <c r="J18" s="98"/>
    </row>
    <row r="19" spans="4:11">
      <c r="D19" s="8"/>
      <c r="E19" s="98"/>
    </row>
    <row r="22" spans="4:11">
      <c r="J22" s="98"/>
    </row>
  </sheetData>
  <autoFilter ref="B8:O14" xr:uid="{6B52A1FE-3BA6-4371-9946-2EFE7110B4A8}"/>
  <mergeCells count="8">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6130-D751-4D77-AD21-10EA5779D451}">
  <dimension ref="B2:Q34"/>
  <sheetViews>
    <sheetView zoomScale="70" zoomScaleNormal="70" workbookViewId="0">
      <pane xSplit="10" ySplit="8" topLeftCell="K9" activePane="bottomRight" state="frozen"/>
      <selection pane="topRight" activeCell="K1" sqref="K1"/>
      <selection pane="bottomLeft" activeCell="A9" sqref="A9"/>
      <selection pane="bottomRight" activeCell="Q19" sqref="Q19"/>
    </sheetView>
  </sheetViews>
  <sheetFormatPr defaultRowHeight="18.75"/>
  <cols>
    <col min="1" max="1" width="2.625" style="3" customWidth="1"/>
    <col min="2" max="2" width="5.625" style="8" customWidth="1"/>
    <col min="3" max="3" width="12.75" style="3" customWidth="1"/>
    <col min="4" max="4" width="11.75" style="3" bestFit="1" customWidth="1"/>
    <col min="5" max="5" width="40.625" style="3" customWidth="1"/>
    <col min="6" max="6" width="6.25" style="8" customWidth="1"/>
    <col min="7" max="8" width="9.875" style="3" bestFit="1" customWidth="1"/>
    <col min="9" max="9" width="5.75" style="10" customWidth="1"/>
    <col min="10" max="10" width="42" style="3" bestFit="1"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42" style="3" bestFit="1"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42" style="3" bestFit="1"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42" style="3" bestFit="1"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42" style="3" bestFit="1"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42" style="3" bestFit="1"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42" style="3" bestFit="1"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42" style="3" bestFit="1"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42" style="3" bestFit="1"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42" style="3" bestFit="1"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42" style="3" bestFit="1"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42" style="3" bestFit="1"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42" style="3" bestFit="1"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42" style="3" bestFit="1"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42" style="3" bestFit="1"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42" style="3" bestFit="1"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42" style="3" bestFit="1"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42" style="3" bestFit="1"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42" style="3" bestFit="1"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42" style="3" bestFit="1"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42" style="3" bestFit="1"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42" style="3" bestFit="1"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42" style="3" bestFit="1"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42" style="3" bestFit="1"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42" style="3" bestFit="1"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42" style="3" bestFit="1"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42" style="3" bestFit="1"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42" style="3" bestFit="1"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42" style="3" bestFit="1"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42" style="3" bestFit="1"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42" style="3" bestFit="1"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42" style="3" bestFit="1"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42" style="3" bestFit="1"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42" style="3" bestFit="1"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42" style="3" bestFit="1"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42" style="3" bestFit="1"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42" style="3" bestFit="1"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42" style="3" bestFit="1"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42" style="3" bestFit="1"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42" style="3" bestFit="1"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42" style="3" bestFit="1"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42" style="3" bestFit="1"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42" style="3" bestFit="1"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42" style="3" bestFit="1"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42" style="3" bestFit="1"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42" style="3" bestFit="1"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42" style="3" bestFit="1"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42" style="3" bestFit="1"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42" style="3" bestFit="1"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42" style="3" bestFit="1"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42" style="3" bestFit="1"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42" style="3" bestFit="1"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42" style="3" bestFit="1"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42" style="3" bestFit="1"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42" style="3" bestFit="1"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42" style="3" bestFit="1"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42" style="3" bestFit="1"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42" style="3" bestFit="1"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42" style="3" bestFit="1"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42" style="3" bestFit="1"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42" style="3" bestFit="1"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42" style="3" bestFit="1"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42" style="3" bestFit="1"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42" style="3" bestFit="1"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2972</v>
      </c>
      <c r="G2" s="4" t="s">
        <v>2</v>
      </c>
      <c r="H2" s="5"/>
      <c r="I2" s="6"/>
      <c r="J2" s="7">
        <f>SUM(H:H)</f>
        <v>69900</v>
      </c>
    </row>
    <row r="3" spans="2:17" ht="20.100000000000001" customHeight="1">
      <c r="B3" s="1" t="s">
        <v>3</v>
      </c>
      <c r="C3" s="1"/>
      <c r="D3" s="1"/>
      <c r="E3" s="13" t="s">
        <v>641</v>
      </c>
      <c r="G3" s="135"/>
      <c r="H3" s="135"/>
      <c r="I3" s="138"/>
      <c r="J3" s="137"/>
      <c r="K3" s="137"/>
    </row>
    <row r="4" spans="2:17" ht="20.100000000000001" customHeight="1">
      <c r="B4" s="1" t="s">
        <v>5</v>
      </c>
      <c r="C4" s="1"/>
      <c r="D4" s="1"/>
      <c r="E4" s="486">
        <v>130259</v>
      </c>
      <c r="G4" s="133" t="s">
        <v>16</v>
      </c>
      <c r="H4" s="133"/>
      <c r="I4" s="133"/>
      <c r="J4" s="328"/>
      <c r="K4" s="329"/>
    </row>
    <row r="5" spans="2:17" ht="20.100000000000001" customHeight="1">
      <c r="B5" s="1" t="s">
        <v>6</v>
      </c>
      <c r="C5" s="1"/>
      <c r="D5" s="1"/>
      <c r="E5" s="14">
        <v>42208</v>
      </c>
      <c r="G5" s="133"/>
      <c r="H5" s="133"/>
      <c r="I5" s="133"/>
      <c r="J5" s="330"/>
      <c r="K5" s="331"/>
      <c r="L5" s="99"/>
    </row>
    <row r="6" spans="2:17" ht="20.100000000000001" customHeight="1">
      <c r="B6" s="1" t="s">
        <v>7</v>
      </c>
      <c r="C6" s="1"/>
      <c r="D6" s="1"/>
      <c r="E6" s="14">
        <v>42208</v>
      </c>
      <c r="G6" s="133"/>
      <c r="H6" s="133"/>
      <c r="I6" s="133"/>
      <c r="J6" s="332"/>
      <c r="K6" s="333"/>
      <c r="L6" s="99"/>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t="s">
        <v>58</v>
      </c>
      <c r="D9" s="15" t="s">
        <v>58</v>
      </c>
      <c r="E9" s="26" t="s">
        <v>2977</v>
      </c>
      <c r="F9" s="16">
        <v>1</v>
      </c>
      <c r="G9" s="20">
        <v>1150</v>
      </c>
      <c r="H9" s="107">
        <f t="shared" ref="H9:H26" si="0">SUM(F9*G9)</f>
        <v>1150</v>
      </c>
      <c r="I9" s="17"/>
      <c r="J9" s="26" t="s">
        <v>2978</v>
      </c>
      <c r="K9" s="23"/>
      <c r="L9" s="16"/>
      <c r="M9" s="18">
        <v>42195</v>
      </c>
      <c r="N9" s="15"/>
      <c r="O9" s="75">
        <v>42202</v>
      </c>
      <c r="P9" s="75"/>
      <c r="Q9" s="70">
        <v>42202</v>
      </c>
    </row>
    <row r="10" spans="2:17" s="8" customFormat="1" ht="19.7" customHeight="1">
      <c r="B10" s="15"/>
      <c r="C10" s="15" t="s">
        <v>58</v>
      </c>
      <c r="D10" s="15" t="s">
        <v>58</v>
      </c>
      <c r="E10" s="26" t="s">
        <v>2979</v>
      </c>
      <c r="F10" s="16">
        <v>1</v>
      </c>
      <c r="G10" s="26">
        <v>1150</v>
      </c>
      <c r="H10" s="107">
        <f t="shared" si="0"/>
        <v>1150</v>
      </c>
      <c r="I10" s="17"/>
      <c r="J10" s="26" t="s">
        <v>2980</v>
      </c>
      <c r="K10" s="23"/>
      <c r="L10" s="16"/>
      <c r="M10" s="18">
        <v>42195</v>
      </c>
      <c r="N10" s="15"/>
      <c r="O10" s="75">
        <v>42202</v>
      </c>
      <c r="P10" s="75"/>
      <c r="Q10" s="70">
        <v>42202</v>
      </c>
    </row>
    <row r="11" spans="2:17" s="8" customFormat="1" ht="19.7" customHeight="1">
      <c r="B11" s="15"/>
      <c r="C11" s="15" t="s">
        <v>58</v>
      </c>
      <c r="D11" s="15" t="s">
        <v>58</v>
      </c>
      <c r="E11" s="73" t="s">
        <v>2074</v>
      </c>
      <c r="F11" s="16">
        <v>1</v>
      </c>
      <c r="G11" s="74">
        <v>7800</v>
      </c>
      <c r="H11" s="107">
        <f t="shared" si="0"/>
        <v>7800</v>
      </c>
      <c r="I11" s="17"/>
      <c r="J11" s="26" t="s">
        <v>2981</v>
      </c>
      <c r="K11" s="23"/>
      <c r="L11" s="16"/>
      <c r="M11" s="18">
        <v>42195</v>
      </c>
      <c r="N11" s="15"/>
      <c r="O11" s="75">
        <v>42198</v>
      </c>
      <c r="P11" s="75"/>
      <c r="Q11" s="70">
        <v>42198</v>
      </c>
    </row>
    <row r="12" spans="2:17" s="8" customFormat="1" ht="19.7" customHeight="1">
      <c r="B12" s="15"/>
      <c r="C12" s="15" t="s">
        <v>58</v>
      </c>
      <c r="D12" s="15" t="s">
        <v>58</v>
      </c>
      <c r="E12" s="73" t="s">
        <v>2982</v>
      </c>
      <c r="F12" s="16">
        <v>1</v>
      </c>
      <c r="G12" s="74">
        <v>3710</v>
      </c>
      <c r="H12" s="107">
        <f t="shared" si="0"/>
        <v>3710</v>
      </c>
      <c r="I12" s="17"/>
      <c r="J12" s="26" t="s">
        <v>2983</v>
      </c>
      <c r="K12" s="23"/>
      <c r="L12" s="16"/>
      <c r="M12" s="18">
        <v>42195</v>
      </c>
      <c r="N12" s="15"/>
      <c r="O12" s="75">
        <v>42202</v>
      </c>
      <c r="P12" s="75"/>
      <c r="Q12" s="70">
        <v>42202</v>
      </c>
    </row>
    <row r="13" spans="2:17" s="8" customFormat="1" ht="19.7" customHeight="1">
      <c r="B13" s="15"/>
      <c r="C13" s="15" t="s">
        <v>58</v>
      </c>
      <c r="D13" s="15" t="s">
        <v>58</v>
      </c>
      <c r="E13" s="73" t="s">
        <v>2984</v>
      </c>
      <c r="F13" s="16">
        <v>4</v>
      </c>
      <c r="G13" s="74">
        <v>265</v>
      </c>
      <c r="H13" s="107">
        <f t="shared" si="0"/>
        <v>1060</v>
      </c>
      <c r="I13" s="17"/>
      <c r="J13" s="26" t="s">
        <v>2985</v>
      </c>
      <c r="K13" s="23"/>
      <c r="L13" s="16"/>
      <c r="M13" s="18">
        <v>42195</v>
      </c>
      <c r="N13" s="15"/>
      <c r="O13" s="75">
        <v>42198</v>
      </c>
      <c r="P13" s="75"/>
      <c r="Q13" s="70">
        <v>42198</v>
      </c>
    </row>
    <row r="14" spans="2:17" s="8" customFormat="1" ht="19.7" customHeight="1">
      <c r="B14" s="15"/>
      <c r="C14" s="15" t="s">
        <v>58</v>
      </c>
      <c r="D14" s="15" t="s">
        <v>58</v>
      </c>
      <c r="E14" s="73" t="s">
        <v>2986</v>
      </c>
      <c r="F14" s="16">
        <v>1</v>
      </c>
      <c r="G14" s="74">
        <v>930</v>
      </c>
      <c r="H14" s="107">
        <f t="shared" si="0"/>
        <v>930</v>
      </c>
      <c r="I14" s="17"/>
      <c r="J14" s="26" t="s">
        <v>2987</v>
      </c>
      <c r="K14" s="23"/>
      <c r="L14" s="16"/>
      <c r="M14" s="18">
        <v>42195</v>
      </c>
      <c r="N14" s="15"/>
      <c r="O14" s="75">
        <v>42198</v>
      </c>
      <c r="P14" s="75"/>
      <c r="Q14" s="70">
        <v>42198</v>
      </c>
    </row>
    <row r="15" spans="2:17" s="8" customFormat="1" ht="19.7" customHeight="1">
      <c r="B15" s="15"/>
      <c r="C15" s="15"/>
      <c r="D15" s="15"/>
      <c r="E15" s="73"/>
      <c r="F15" s="16"/>
      <c r="G15" s="74"/>
      <c r="H15" s="107">
        <f t="shared" si="0"/>
        <v>0</v>
      </c>
      <c r="I15" s="17"/>
      <c r="J15" s="26"/>
      <c r="K15" s="23"/>
      <c r="L15" s="16"/>
      <c r="M15" s="18"/>
      <c r="N15" s="15"/>
      <c r="O15" s="16"/>
      <c r="P15" s="18"/>
      <c r="Q15" s="70"/>
    </row>
    <row r="16" spans="2:17" s="8" customFormat="1" ht="19.7" customHeight="1">
      <c r="B16" s="15"/>
      <c r="C16" s="83" t="s">
        <v>165</v>
      </c>
      <c r="D16" s="83" t="s">
        <v>165</v>
      </c>
      <c r="E16" s="1004" t="s">
        <v>2988</v>
      </c>
      <c r="F16" s="1005">
        <v>1</v>
      </c>
      <c r="G16" s="216">
        <v>7800</v>
      </c>
      <c r="H16" s="1002">
        <f t="shared" si="0"/>
        <v>7800</v>
      </c>
      <c r="I16" s="1006"/>
      <c r="J16" s="214" t="s">
        <v>573</v>
      </c>
      <c r="K16" s="23" t="s">
        <v>1422</v>
      </c>
      <c r="L16" s="16"/>
      <c r="M16" s="18">
        <v>42194</v>
      </c>
      <c r="N16" s="15"/>
      <c r="O16" s="75">
        <v>42207</v>
      </c>
      <c r="P16" s="18"/>
      <c r="Q16" s="70">
        <v>42208</v>
      </c>
    </row>
    <row r="17" spans="2:17" s="8" customFormat="1" ht="19.7" customHeight="1">
      <c r="B17" s="15"/>
      <c r="C17" s="83" t="s">
        <v>165</v>
      </c>
      <c r="D17" s="83" t="s">
        <v>165</v>
      </c>
      <c r="E17" s="1004" t="s">
        <v>2989</v>
      </c>
      <c r="F17" s="85">
        <v>1</v>
      </c>
      <c r="G17" s="1007">
        <v>11400</v>
      </c>
      <c r="H17" s="1002">
        <f t="shared" si="0"/>
        <v>11400</v>
      </c>
      <c r="I17" s="506"/>
      <c r="J17" s="1008" t="s">
        <v>2990</v>
      </c>
      <c r="K17" s="23" t="s">
        <v>1422</v>
      </c>
      <c r="L17" s="16"/>
      <c r="M17" s="18">
        <v>42194</v>
      </c>
      <c r="N17" s="15"/>
      <c r="O17" s="75">
        <v>42207</v>
      </c>
      <c r="P17" s="18"/>
      <c r="Q17" s="70">
        <v>42208</v>
      </c>
    </row>
    <row r="18" spans="2:17" s="8" customFormat="1" ht="19.7" customHeight="1">
      <c r="B18" s="15"/>
      <c r="C18" s="83" t="s">
        <v>165</v>
      </c>
      <c r="D18" s="83" t="s">
        <v>165</v>
      </c>
      <c r="E18" s="84" t="s">
        <v>2991</v>
      </c>
      <c r="F18" s="85">
        <v>1</v>
      </c>
      <c r="G18" s="86">
        <v>4000</v>
      </c>
      <c r="H18" s="1002">
        <f t="shared" si="0"/>
        <v>4000</v>
      </c>
      <c r="I18" s="506"/>
      <c r="J18" s="507" t="s">
        <v>2992</v>
      </c>
      <c r="K18" s="23" t="s">
        <v>1422</v>
      </c>
      <c r="L18" s="16"/>
      <c r="M18" s="18">
        <v>42194</v>
      </c>
      <c r="N18" s="15"/>
      <c r="O18" s="75">
        <v>42207</v>
      </c>
      <c r="P18" s="18"/>
      <c r="Q18" s="70">
        <v>42208</v>
      </c>
    </row>
    <row r="19" spans="2:17" s="8" customFormat="1" ht="19.7" customHeight="1">
      <c r="B19" s="15"/>
      <c r="C19" s="83" t="s">
        <v>165</v>
      </c>
      <c r="D19" s="83" t="s">
        <v>165</v>
      </c>
      <c r="E19" s="504" t="s">
        <v>2993</v>
      </c>
      <c r="F19" s="1000">
        <v>4</v>
      </c>
      <c r="G19" s="1001">
        <v>850</v>
      </c>
      <c r="H19" s="1002">
        <f>SUM(F19*G19)</f>
        <v>3400</v>
      </c>
      <c r="I19" s="506"/>
      <c r="J19" s="504" t="s">
        <v>2994</v>
      </c>
      <c r="K19" s="23" t="s">
        <v>1422</v>
      </c>
      <c r="L19" s="16"/>
      <c r="M19" s="18">
        <v>42194</v>
      </c>
      <c r="N19" s="15"/>
      <c r="O19" s="75">
        <v>42207</v>
      </c>
      <c r="P19" s="18"/>
      <c r="Q19" s="70">
        <v>42208</v>
      </c>
    </row>
    <row r="20" spans="2:17" s="8" customFormat="1" ht="19.7" customHeight="1">
      <c r="B20" s="15"/>
      <c r="C20" s="15"/>
      <c r="D20" s="15"/>
      <c r="E20" s="108"/>
      <c r="F20" s="109"/>
      <c r="G20" s="494"/>
      <c r="H20" s="107"/>
      <c r="I20" s="17"/>
      <c r="J20" s="76"/>
      <c r="K20" s="16"/>
      <c r="L20" s="16"/>
      <c r="M20" s="18"/>
      <c r="N20" s="15"/>
      <c r="O20" s="16"/>
      <c r="P20" s="18"/>
      <c r="Q20" s="70"/>
    </row>
    <row r="21" spans="2:17" s="8" customFormat="1" ht="19.7" customHeight="1">
      <c r="B21" s="15"/>
      <c r="C21" s="83" t="s">
        <v>165</v>
      </c>
      <c r="D21" s="83" t="s">
        <v>165</v>
      </c>
      <c r="E21" s="507" t="s">
        <v>2995</v>
      </c>
      <c r="F21" s="1000">
        <v>1</v>
      </c>
      <c r="G21" s="1001">
        <v>10700</v>
      </c>
      <c r="H21" s="1002">
        <f t="shared" si="0"/>
        <v>10700</v>
      </c>
      <c r="I21" s="1003"/>
      <c r="J21" s="504" t="s">
        <v>2996</v>
      </c>
      <c r="K21" s="23" t="s">
        <v>1422</v>
      </c>
      <c r="L21" s="16"/>
      <c r="M21" s="18">
        <v>42194</v>
      </c>
      <c r="N21" s="15"/>
      <c r="O21" s="75">
        <v>42207</v>
      </c>
      <c r="P21" s="18"/>
      <c r="Q21" s="70">
        <v>42208</v>
      </c>
    </row>
    <row r="22" spans="2:17" s="8" customFormat="1" ht="19.7" customHeight="1">
      <c r="B22" s="15"/>
      <c r="C22" s="83" t="s">
        <v>165</v>
      </c>
      <c r="D22" s="83" t="s">
        <v>165</v>
      </c>
      <c r="E22" s="507" t="s">
        <v>2997</v>
      </c>
      <c r="F22" s="85">
        <v>8</v>
      </c>
      <c r="G22" s="505">
        <v>2100</v>
      </c>
      <c r="H22" s="1002">
        <f t="shared" si="0"/>
        <v>16800</v>
      </c>
      <c r="I22" s="506"/>
      <c r="J22" s="507" t="s">
        <v>2998</v>
      </c>
      <c r="K22" s="23" t="s">
        <v>1422</v>
      </c>
      <c r="L22" s="16"/>
      <c r="M22" s="18">
        <v>42194</v>
      </c>
      <c r="N22" s="15"/>
      <c r="O22" s="75">
        <v>42207</v>
      </c>
      <c r="P22" s="18"/>
      <c r="Q22" s="70">
        <v>42208</v>
      </c>
    </row>
    <row r="23" spans="2:17" s="8" customFormat="1" ht="19.7" customHeight="1">
      <c r="B23" s="15"/>
      <c r="C23" s="15"/>
      <c r="D23" s="15"/>
      <c r="E23" s="73"/>
      <c r="F23" s="16"/>
      <c r="G23" s="74"/>
      <c r="H23" s="107">
        <f t="shared" si="0"/>
        <v>0</v>
      </c>
      <c r="I23" s="17"/>
      <c r="J23" s="26"/>
      <c r="K23" s="16"/>
      <c r="L23" s="16"/>
      <c r="M23" s="18"/>
      <c r="N23" s="15"/>
      <c r="O23" s="16"/>
      <c r="P23" s="18"/>
      <c r="Q23" s="70"/>
    </row>
    <row r="24" spans="2:17" s="8" customFormat="1" ht="19.7" customHeight="1">
      <c r="B24" s="15"/>
      <c r="C24" s="15"/>
      <c r="D24" s="15"/>
      <c r="E24" s="108"/>
      <c r="F24" s="109"/>
      <c r="G24" s="494"/>
      <c r="H24" s="107">
        <f t="shared" si="0"/>
        <v>0</v>
      </c>
      <c r="I24" s="17"/>
      <c r="J24" s="76"/>
      <c r="K24" s="16"/>
      <c r="L24" s="16"/>
      <c r="M24" s="18"/>
      <c r="N24" s="15"/>
      <c r="O24" s="16"/>
      <c r="P24" s="18"/>
      <c r="Q24" s="70"/>
    </row>
    <row r="25" spans="2:17" s="8" customFormat="1" ht="19.7" customHeight="1">
      <c r="B25" s="15"/>
      <c r="C25" s="15"/>
      <c r="D25" s="15"/>
      <c r="E25" s="73"/>
      <c r="F25" s="16"/>
      <c r="G25" s="74"/>
      <c r="H25" s="107">
        <f t="shared" si="0"/>
        <v>0</v>
      </c>
      <c r="I25" s="17"/>
      <c r="J25" s="26"/>
      <c r="K25" s="16"/>
      <c r="L25" s="16"/>
      <c r="M25" s="18"/>
      <c r="N25" s="15"/>
      <c r="O25" s="16"/>
      <c r="P25" s="18"/>
      <c r="Q25" s="70"/>
    </row>
    <row r="26" spans="2:17" s="8" customFormat="1" ht="19.7" customHeight="1">
      <c r="B26" s="15"/>
      <c r="C26" s="15"/>
      <c r="D26" s="15"/>
      <c r="E26" s="73"/>
      <c r="F26" s="16"/>
      <c r="G26" s="74"/>
      <c r="H26" s="107">
        <f t="shared" si="0"/>
        <v>0</v>
      </c>
      <c r="I26" s="17"/>
      <c r="J26" s="26"/>
      <c r="K26" s="16"/>
      <c r="L26" s="16"/>
      <c r="M26" s="18"/>
      <c r="N26" s="15"/>
      <c r="O26" s="16"/>
      <c r="P26" s="18"/>
      <c r="Q26" s="70"/>
    </row>
    <row r="28" spans="2:17">
      <c r="J28" s="98"/>
    </row>
    <row r="29" spans="2:17">
      <c r="E29" s="98"/>
      <c r="I29" s="8"/>
      <c r="J29" s="98"/>
      <c r="K29" s="98"/>
    </row>
    <row r="30" spans="2:17">
      <c r="D30" s="8"/>
      <c r="E30" s="98"/>
      <c r="I30" s="8"/>
      <c r="J30" s="98"/>
    </row>
    <row r="31" spans="2:17">
      <c r="D31" s="8"/>
      <c r="E31" s="98"/>
    </row>
    <row r="34" spans="10:10">
      <c r="J34" s="98"/>
    </row>
  </sheetData>
  <autoFilter ref="B8:O26" xr:uid="{88819EA6-0CFD-4E21-9491-F0BCD9077487}"/>
  <mergeCells count="8">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2A8A-46AC-43D5-B89D-8305EE72D0F1}">
  <dimension ref="B2:Q118"/>
  <sheetViews>
    <sheetView zoomScale="85" zoomScaleNormal="85" workbookViewId="0">
      <pane xSplit="10" ySplit="8" topLeftCell="K36" activePane="bottomRight" state="frozen"/>
      <selection pane="topRight" activeCell="K1" sqref="K1"/>
      <selection pane="bottomLeft" activeCell="A9" sqref="A9"/>
      <selection pane="bottomRight" activeCell="H5" sqref="H5"/>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412688</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42165</v>
      </c>
    </row>
    <row r="6" spans="2:17" ht="20.100000000000001" customHeight="1">
      <c r="B6" s="1" t="s">
        <v>7</v>
      </c>
      <c r="C6" s="1"/>
      <c r="D6" s="1"/>
      <c r="E6" s="14">
        <v>42170</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c r="C11" s="20" t="s">
        <v>2038</v>
      </c>
      <c r="D11" s="20" t="s">
        <v>2038</v>
      </c>
      <c r="E11" s="76" t="s">
        <v>2039</v>
      </c>
      <c r="F11" s="109">
        <v>1</v>
      </c>
      <c r="G11" s="706">
        <v>4500</v>
      </c>
      <c r="H11" s="23">
        <f t="shared" ref="H11:H33" si="0">F11*G11</f>
        <v>4500</v>
      </c>
      <c r="I11" s="41"/>
      <c r="J11" s="76" t="s">
        <v>2039</v>
      </c>
      <c r="K11" s="131"/>
      <c r="L11" s="38"/>
      <c r="M11" s="18"/>
      <c r="N11" s="69"/>
      <c r="O11" s="209"/>
      <c r="P11" s="18"/>
      <c r="Q11" s="70"/>
    </row>
    <row r="12" spans="2:17" ht="18" customHeight="1">
      <c r="B12" s="386"/>
      <c r="C12" s="20" t="s">
        <v>2038</v>
      </c>
      <c r="D12" s="20" t="s">
        <v>2038</v>
      </c>
      <c r="E12" s="76" t="s">
        <v>2040</v>
      </c>
      <c r="F12" s="109">
        <v>1</v>
      </c>
      <c r="G12" s="706">
        <v>4500</v>
      </c>
      <c r="H12" s="23">
        <f t="shared" si="0"/>
        <v>4500</v>
      </c>
      <c r="I12" s="41"/>
      <c r="J12" s="76" t="s">
        <v>2040</v>
      </c>
      <c r="K12" s="131"/>
      <c r="L12" s="38"/>
      <c r="M12" s="18"/>
      <c r="N12" s="69"/>
      <c r="O12" s="209"/>
      <c r="P12" s="18"/>
      <c r="Q12" s="70"/>
    </row>
    <row r="13" spans="2:17" ht="18" customHeight="1">
      <c r="B13" s="386"/>
      <c r="C13" s="20" t="s">
        <v>2038</v>
      </c>
      <c r="D13" s="20" t="s">
        <v>2038</v>
      </c>
      <c r="E13" s="76" t="s">
        <v>436</v>
      </c>
      <c r="F13" s="109">
        <v>2</v>
      </c>
      <c r="G13" s="706">
        <v>3500</v>
      </c>
      <c r="H13" s="23">
        <f t="shared" si="0"/>
        <v>7000</v>
      </c>
      <c r="I13" s="41"/>
      <c r="J13" s="76" t="s">
        <v>436</v>
      </c>
      <c r="K13" s="131"/>
      <c r="L13" s="38"/>
      <c r="M13" s="18"/>
      <c r="N13" s="69"/>
      <c r="O13" s="209"/>
      <c r="P13" s="18"/>
      <c r="Q13" s="70"/>
    </row>
    <row r="14" spans="2:17" ht="18" customHeight="1">
      <c r="B14" s="386"/>
      <c r="C14" s="20" t="s">
        <v>2038</v>
      </c>
      <c r="D14" s="20" t="s">
        <v>2038</v>
      </c>
      <c r="E14" s="76" t="s">
        <v>2041</v>
      </c>
      <c r="F14" s="109">
        <v>1</v>
      </c>
      <c r="G14" s="706">
        <v>4000</v>
      </c>
      <c r="H14" s="23">
        <f t="shared" si="0"/>
        <v>4000</v>
      </c>
      <c r="I14" s="41"/>
      <c r="J14" s="76" t="s">
        <v>2041</v>
      </c>
      <c r="K14" s="131"/>
      <c r="L14" s="38"/>
      <c r="M14" s="18"/>
      <c r="N14" s="69"/>
      <c r="O14" s="209"/>
      <c r="P14" s="18"/>
      <c r="Q14" s="70"/>
    </row>
    <row r="15" spans="2:17" ht="18" customHeight="1">
      <c r="B15" s="386"/>
      <c r="C15" s="20" t="s">
        <v>2038</v>
      </c>
      <c r="D15" s="20" t="s">
        <v>2038</v>
      </c>
      <c r="E15" s="76" t="s">
        <v>2042</v>
      </c>
      <c r="F15" s="109">
        <v>1</v>
      </c>
      <c r="G15" s="706">
        <v>4000</v>
      </c>
      <c r="H15" s="23">
        <f t="shared" si="0"/>
        <v>4000</v>
      </c>
      <c r="I15" s="41"/>
      <c r="J15" s="76" t="s">
        <v>2042</v>
      </c>
      <c r="K15" s="131"/>
      <c r="L15" s="38"/>
      <c r="M15" s="18"/>
      <c r="N15" s="69"/>
      <c r="O15" s="209"/>
      <c r="P15" s="18"/>
      <c r="Q15" s="70"/>
    </row>
    <row r="16" spans="2:17" ht="18" customHeight="1">
      <c r="B16" s="386"/>
      <c r="C16" s="20" t="s">
        <v>2038</v>
      </c>
      <c r="D16" s="20" t="s">
        <v>2038</v>
      </c>
      <c r="E16" s="76" t="s">
        <v>2043</v>
      </c>
      <c r="F16" s="109">
        <v>1</v>
      </c>
      <c r="G16" s="706">
        <v>7500</v>
      </c>
      <c r="H16" s="23">
        <f t="shared" si="0"/>
        <v>7500</v>
      </c>
      <c r="I16" s="41"/>
      <c r="J16" s="76" t="s">
        <v>2043</v>
      </c>
      <c r="K16" s="131"/>
      <c r="L16" s="38"/>
      <c r="M16" s="18"/>
      <c r="N16" s="69"/>
      <c r="O16" s="209"/>
      <c r="P16" s="18"/>
      <c r="Q16" s="70"/>
    </row>
    <row r="17" spans="2:17" ht="18" customHeight="1">
      <c r="B17" s="386"/>
      <c r="C17" s="20" t="s">
        <v>2038</v>
      </c>
      <c r="D17" s="20" t="s">
        <v>2038</v>
      </c>
      <c r="E17" s="76" t="s">
        <v>2044</v>
      </c>
      <c r="F17" s="109">
        <v>1</v>
      </c>
      <c r="G17" s="706">
        <v>18000</v>
      </c>
      <c r="H17" s="23">
        <f t="shared" si="0"/>
        <v>18000</v>
      </c>
      <c r="I17" s="41"/>
      <c r="J17" s="76" t="s">
        <v>2044</v>
      </c>
      <c r="K17" s="131"/>
      <c r="L17" s="38"/>
      <c r="M17" s="18"/>
      <c r="N17" s="69"/>
      <c r="O17" s="209"/>
      <c r="P17" s="18"/>
      <c r="Q17" s="70"/>
    </row>
    <row r="18" spans="2:17" ht="18" customHeight="1">
      <c r="B18" s="386"/>
      <c r="C18" s="20" t="s">
        <v>2038</v>
      </c>
      <c r="D18" s="20" t="s">
        <v>2038</v>
      </c>
      <c r="E18" s="76" t="s">
        <v>2045</v>
      </c>
      <c r="F18" s="109">
        <v>1</v>
      </c>
      <c r="G18" s="706">
        <v>8000</v>
      </c>
      <c r="H18" s="23">
        <f t="shared" si="0"/>
        <v>8000</v>
      </c>
      <c r="I18" s="41"/>
      <c r="J18" s="76" t="s">
        <v>2045</v>
      </c>
      <c r="K18" s="131"/>
      <c r="L18" s="38"/>
      <c r="M18" s="18"/>
      <c r="N18" s="69"/>
      <c r="O18" s="209"/>
      <c r="P18" s="18"/>
      <c r="Q18" s="70"/>
    </row>
    <row r="19" spans="2:17" ht="18" customHeight="1">
      <c r="B19" s="386"/>
      <c r="C19" s="20" t="s">
        <v>2038</v>
      </c>
      <c r="D19" s="20" t="s">
        <v>2038</v>
      </c>
      <c r="E19" s="76" t="s">
        <v>2046</v>
      </c>
      <c r="F19" s="109">
        <v>1</v>
      </c>
      <c r="G19" s="706">
        <v>3000</v>
      </c>
      <c r="H19" s="23">
        <f t="shared" si="0"/>
        <v>3000</v>
      </c>
      <c r="I19" s="41"/>
      <c r="J19" s="76" t="s">
        <v>2046</v>
      </c>
      <c r="K19" s="131"/>
      <c r="L19" s="38"/>
      <c r="M19" s="18"/>
      <c r="N19" s="69"/>
      <c r="O19" s="209"/>
      <c r="P19" s="18"/>
      <c r="Q19" s="70"/>
    </row>
    <row r="20" spans="2:17" ht="18" customHeight="1">
      <c r="B20" s="386"/>
      <c r="C20" s="20" t="s">
        <v>2038</v>
      </c>
      <c r="D20" s="20" t="s">
        <v>2038</v>
      </c>
      <c r="E20" s="76" t="s">
        <v>2047</v>
      </c>
      <c r="F20" s="109">
        <v>1</v>
      </c>
      <c r="G20" s="706">
        <v>3500</v>
      </c>
      <c r="H20" s="23">
        <f t="shared" si="0"/>
        <v>3500</v>
      </c>
      <c r="I20" s="41"/>
      <c r="J20" s="76" t="s">
        <v>2047</v>
      </c>
      <c r="K20" s="131"/>
      <c r="L20" s="38"/>
      <c r="M20" s="18"/>
      <c r="N20" s="69"/>
      <c r="O20" s="209"/>
      <c r="P20" s="18"/>
      <c r="Q20" s="70"/>
    </row>
    <row r="21" spans="2:17" ht="18" customHeight="1">
      <c r="B21" s="386"/>
      <c r="C21" s="20" t="s">
        <v>2038</v>
      </c>
      <c r="D21" s="20" t="s">
        <v>2038</v>
      </c>
      <c r="E21" s="76" t="s">
        <v>2048</v>
      </c>
      <c r="F21" s="109">
        <v>1</v>
      </c>
      <c r="G21" s="706">
        <v>12500</v>
      </c>
      <c r="H21" s="23">
        <f t="shared" si="0"/>
        <v>12500</v>
      </c>
      <c r="I21" s="41"/>
      <c r="J21" s="76" t="s">
        <v>2048</v>
      </c>
      <c r="K21" s="131"/>
      <c r="L21" s="38"/>
      <c r="M21" s="18"/>
      <c r="N21" s="69"/>
      <c r="O21" s="209"/>
      <c r="P21" s="18"/>
      <c r="Q21" s="70"/>
    </row>
    <row r="22" spans="2:17" ht="18" customHeight="1">
      <c r="B22" s="386"/>
      <c r="C22" s="707" t="s">
        <v>2049</v>
      </c>
      <c r="D22" s="707" t="s">
        <v>2049</v>
      </c>
      <c r="E22" s="708" t="s">
        <v>1997</v>
      </c>
      <c r="F22" s="707">
        <v>1</v>
      </c>
      <c r="G22" s="708">
        <v>6899</v>
      </c>
      <c r="H22" s="415">
        <f t="shared" si="0"/>
        <v>6899</v>
      </c>
      <c r="I22" s="416"/>
      <c r="J22" s="709" t="s">
        <v>2050</v>
      </c>
      <c r="K22" s="131"/>
      <c r="L22" s="38"/>
      <c r="M22" s="18"/>
      <c r="N22" s="69"/>
      <c r="O22" s="209"/>
      <c r="P22" s="18"/>
      <c r="Q22" s="70"/>
    </row>
    <row r="23" spans="2:17" ht="18" customHeight="1">
      <c r="B23" s="386"/>
      <c r="C23" s="707" t="s">
        <v>2049</v>
      </c>
      <c r="D23" s="707" t="s">
        <v>2049</v>
      </c>
      <c r="E23" s="708" t="s">
        <v>2051</v>
      </c>
      <c r="F23" s="707">
        <v>1</v>
      </c>
      <c r="G23" s="708">
        <v>6899</v>
      </c>
      <c r="H23" s="415">
        <f t="shared" si="0"/>
        <v>6899</v>
      </c>
      <c r="I23" s="416"/>
      <c r="J23" s="709" t="s">
        <v>2052</v>
      </c>
      <c r="K23" s="131"/>
      <c r="L23" s="38"/>
      <c r="M23" s="18"/>
      <c r="N23" s="69"/>
      <c r="O23" s="209"/>
      <c r="P23" s="18"/>
      <c r="Q23" s="70"/>
    </row>
    <row r="24" spans="2:17" ht="18" customHeight="1">
      <c r="B24" s="386"/>
      <c r="C24" s="16" t="s">
        <v>58</v>
      </c>
      <c r="D24" s="16" t="s">
        <v>58</v>
      </c>
      <c r="E24" s="710" t="s">
        <v>1425</v>
      </c>
      <c r="F24" s="610">
        <v>1</v>
      </c>
      <c r="G24" s="708">
        <v>16000</v>
      </c>
      <c r="H24" s="415">
        <f t="shared" si="0"/>
        <v>16000</v>
      </c>
      <c r="I24" s="41"/>
      <c r="J24" s="20" t="s">
        <v>1909</v>
      </c>
      <c r="K24" s="131"/>
      <c r="L24" s="38"/>
      <c r="M24" s="18"/>
      <c r="N24" s="69"/>
      <c r="O24" s="209"/>
      <c r="P24" s="18"/>
      <c r="Q24" s="70"/>
    </row>
    <row r="25" spans="2:17" ht="18" customHeight="1">
      <c r="B25" s="386"/>
      <c r="C25" s="16" t="s">
        <v>58</v>
      </c>
      <c r="D25" s="16" t="s">
        <v>58</v>
      </c>
      <c r="E25" s="706" t="s">
        <v>2053</v>
      </c>
      <c r="F25" s="692">
        <v>2</v>
      </c>
      <c r="G25" s="708">
        <v>570</v>
      </c>
      <c r="H25" s="415">
        <f t="shared" si="0"/>
        <v>1140</v>
      </c>
      <c r="I25" s="17"/>
      <c r="J25" s="20" t="s">
        <v>66</v>
      </c>
      <c r="K25" s="131"/>
      <c r="L25" s="38"/>
      <c r="M25" s="18"/>
      <c r="N25" s="69"/>
      <c r="O25" s="209"/>
      <c r="P25" s="18"/>
      <c r="Q25" s="70"/>
    </row>
    <row r="26" spans="2:17" ht="18" customHeight="1">
      <c r="B26" s="386"/>
      <c r="C26" s="16" t="s">
        <v>58</v>
      </c>
      <c r="D26" s="16" t="s">
        <v>58</v>
      </c>
      <c r="E26" s="711" t="s">
        <v>1912</v>
      </c>
      <c r="F26" s="692">
        <v>26</v>
      </c>
      <c r="G26" s="708">
        <v>99</v>
      </c>
      <c r="H26" s="415">
        <f t="shared" si="0"/>
        <v>2574</v>
      </c>
      <c r="I26" s="17"/>
      <c r="J26" s="108" t="s">
        <v>2054</v>
      </c>
      <c r="K26" s="131"/>
      <c r="L26" s="38"/>
      <c r="M26" s="18"/>
      <c r="N26" s="69"/>
      <c r="O26" s="209"/>
      <c r="P26" s="18"/>
      <c r="Q26" s="70"/>
    </row>
    <row r="27" spans="2:17" ht="18" customHeight="1">
      <c r="B27" s="386"/>
      <c r="C27" s="16" t="s">
        <v>58</v>
      </c>
      <c r="D27" s="16" t="s">
        <v>58</v>
      </c>
      <c r="E27" s="711" t="s">
        <v>2055</v>
      </c>
      <c r="F27" s="692">
        <v>2</v>
      </c>
      <c r="G27" s="708">
        <v>99</v>
      </c>
      <c r="H27" s="415">
        <f t="shared" si="0"/>
        <v>198</v>
      </c>
      <c r="I27" s="17"/>
      <c r="J27" s="108" t="s">
        <v>2056</v>
      </c>
      <c r="K27" s="131"/>
      <c r="L27" s="38"/>
      <c r="M27" s="18"/>
      <c r="N27" s="69"/>
      <c r="O27" s="209"/>
      <c r="P27" s="18"/>
      <c r="Q27" s="70"/>
    </row>
    <row r="28" spans="2:17" ht="18" customHeight="1">
      <c r="B28" s="386"/>
      <c r="C28" s="15" t="s">
        <v>58</v>
      </c>
      <c r="D28" s="15" t="s">
        <v>58</v>
      </c>
      <c r="E28" s="43" t="s">
        <v>1914</v>
      </c>
      <c r="F28" s="49">
        <v>4</v>
      </c>
      <c r="G28" s="23">
        <v>75</v>
      </c>
      <c r="H28" s="23">
        <f t="shared" si="0"/>
        <v>300</v>
      </c>
      <c r="I28" s="23"/>
      <c r="J28" s="36" t="s">
        <v>1915</v>
      </c>
      <c r="K28" s="131"/>
      <c r="L28" s="38"/>
      <c r="M28" s="18"/>
      <c r="N28" s="69"/>
      <c r="O28" s="209"/>
      <c r="P28" s="18"/>
      <c r="Q28" s="70"/>
    </row>
    <row r="29" spans="2:17" ht="18" customHeight="1">
      <c r="B29" s="386"/>
      <c r="C29" s="15" t="s">
        <v>58</v>
      </c>
      <c r="D29" s="15" t="s">
        <v>58</v>
      </c>
      <c r="E29" s="43" t="s">
        <v>2057</v>
      </c>
      <c r="F29" s="49">
        <v>8</v>
      </c>
      <c r="G29" s="194">
        <v>80</v>
      </c>
      <c r="H29" s="23">
        <f t="shared" si="0"/>
        <v>640</v>
      </c>
      <c r="I29" s="23"/>
      <c r="J29" s="36" t="s">
        <v>2058</v>
      </c>
      <c r="K29" s="131"/>
      <c r="L29" s="38"/>
      <c r="M29" s="18"/>
      <c r="N29" s="69"/>
      <c r="O29" s="209"/>
      <c r="P29" s="18"/>
      <c r="Q29" s="70"/>
    </row>
    <row r="30" spans="2:17" ht="18" customHeight="1">
      <c r="B30" s="386"/>
      <c r="C30" s="15" t="s">
        <v>58</v>
      </c>
      <c r="D30" s="15" t="s">
        <v>58</v>
      </c>
      <c r="E30" s="43" t="s">
        <v>2059</v>
      </c>
      <c r="F30" s="49">
        <v>2</v>
      </c>
      <c r="G30" s="194">
        <v>88</v>
      </c>
      <c r="H30" s="23">
        <f t="shared" si="0"/>
        <v>176</v>
      </c>
      <c r="I30" s="23"/>
      <c r="J30" s="36" t="s">
        <v>2060</v>
      </c>
      <c r="K30" s="131"/>
      <c r="L30" s="38"/>
      <c r="M30" s="18"/>
      <c r="N30" s="69"/>
      <c r="O30" s="209"/>
      <c r="P30" s="18"/>
      <c r="Q30" s="70"/>
    </row>
    <row r="31" spans="2:17" ht="18" customHeight="1">
      <c r="B31" s="386"/>
      <c r="C31" s="15" t="s">
        <v>58</v>
      </c>
      <c r="D31" s="15" t="s">
        <v>58</v>
      </c>
      <c r="E31" s="43" t="s">
        <v>2061</v>
      </c>
      <c r="F31" s="49">
        <v>9</v>
      </c>
      <c r="G31" s="194">
        <v>70</v>
      </c>
      <c r="H31" s="23">
        <f t="shared" si="0"/>
        <v>630</v>
      </c>
      <c r="I31" s="23"/>
      <c r="J31" s="36" t="s">
        <v>2062</v>
      </c>
      <c r="K31" s="131"/>
      <c r="L31" s="38"/>
      <c r="M31" s="18"/>
      <c r="N31" s="69"/>
      <c r="O31" s="209"/>
      <c r="P31" s="18"/>
      <c r="Q31" s="70"/>
    </row>
    <row r="32" spans="2:17" ht="18" customHeight="1">
      <c r="B32" s="386"/>
      <c r="C32" s="15" t="s">
        <v>58</v>
      </c>
      <c r="D32" s="15" t="s">
        <v>58</v>
      </c>
      <c r="E32" s="43" t="s">
        <v>1921</v>
      </c>
      <c r="F32" s="49">
        <v>9</v>
      </c>
      <c r="G32" s="194">
        <v>70</v>
      </c>
      <c r="H32" s="23">
        <f t="shared" si="0"/>
        <v>630</v>
      </c>
      <c r="I32" s="23"/>
      <c r="J32" s="36" t="s">
        <v>1922</v>
      </c>
      <c r="K32" s="131"/>
      <c r="L32" s="38"/>
      <c r="M32" s="18"/>
      <c r="N32" s="69"/>
      <c r="O32" s="209"/>
      <c r="P32" s="18"/>
      <c r="Q32" s="70"/>
    </row>
    <row r="33" spans="2:17" ht="18" customHeight="1">
      <c r="B33" s="386"/>
      <c r="C33" s="15" t="s">
        <v>58</v>
      </c>
      <c r="D33" s="15" t="s">
        <v>58</v>
      </c>
      <c r="E33" s="43" t="s">
        <v>1808</v>
      </c>
      <c r="F33" s="66">
        <v>20</v>
      </c>
      <c r="G33" s="194">
        <v>75</v>
      </c>
      <c r="H33" s="23">
        <f t="shared" si="0"/>
        <v>1500</v>
      </c>
      <c r="I33" s="614"/>
      <c r="J33" s="36" t="s">
        <v>1923</v>
      </c>
      <c r="K33" s="131"/>
      <c r="L33" s="38"/>
      <c r="M33" s="18"/>
      <c r="N33" s="69"/>
      <c r="O33" s="209"/>
      <c r="P33" s="18"/>
      <c r="Q33" s="70"/>
    </row>
    <row r="34" spans="2:17" ht="18" customHeight="1">
      <c r="B34" s="386"/>
      <c r="C34" s="15"/>
      <c r="D34" s="23"/>
      <c r="E34" s="712">
        <f>SUM(H11:H33)</f>
        <v>114086</v>
      </c>
      <c r="F34" s="66"/>
      <c r="H34" s="26"/>
      <c r="I34" s="614"/>
      <c r="J34" s="36"/>
      <c r="K34" s="131"/>
      <c r="L34" s="38"/>
      <c r="M34" s="18"/>
      <c r="N34" s="69"/>
      <c r="O34" s="209"/>
      <c r="P34" s="18"/>
      <c r="Q34" s="70"/>
    </row>
    <row r="35" spans="2:17" s="8" customFormat="1" ht="19.5" customHeight="1">
      <c r="B35" s="15"/>
      <c r="C35" s="15"/>
      <c r="D35" s="15"/>
      <c r="E35" s="131"/>
      <c r="F35" s="66"/>
      <c r="G35" s="23"/>
      <c r="H35" s="23"/>
      <c r="I35" s="41"/>
      <c r="J35" s="39"/>
      <c r="K35" s="16"/>
      <c r="L35" s="16"/>
      <c r="M35" s="18"/>
      <c r="N35" s="15"/>
      <c r="O35" s="16"/>
      <c r="P35" s="18"/>
      <c r="Q35" s="69"/>
    </row>
    <row r="36" spans="2:17" s="8" customFormat="1" ht="19.5" customHeight="1">
      <c r="B36" s="713" t="s">
        <v>2063</v>
      </c>
      <c r="C36" s="714"/>
      <c r="D36" s="714"/>
      <c r="E36" s="715"/>
      <c r="F36" s="716"/>
      <c r="G36" s="717"/>
      <c r="H36" s="718"/>
      <c r="I36" s="719"/>
      <c r="J36" s="720"/>
      <c r="K36" s="716"/>
      <c r="L36" s="716"/>
      <c r="M36" s="721"/>
      <c r="N36" s="722"/>
      <c r="O36" s="716"/>
      <c r="P36" s="721"/>
      <c r="Q36" s="723"/>
    </row>
    <row r="37" spans="2:17" s="8" customFormat="1" ht="19.5" customHeight="1">
      <c r="B37" s="386"/>
      <c r="C37" s="20" t="s">
        <v>2038</v>
      </c>
      <c r="D37" s="20" t="s">
        <v>2038</v>
      </c>
      <c r="E37" s="26" t="s">
        <v>2064</v>
      </c>
      <c r="F37" s="26">
        <v>1</v>
      </c>
      <c r="G37" s="26">
        <v>19500</v>
      </c>
      <c r="H37" s="724">
        <f t="shared" ref="H37:H58" si="1">F37*G37</f>
        <v>19500</v>
      </c>
      <c r="I37" s="21"/>
      <c r="J37" s="26" t="s">
        <v>2064</v>
      </c>
      <c r="K37" s="16"/>
      <c r="L37" s="16"/>
      <c r="M37" s="18"/>
      <c r="N37" s="15"/>
      <c r="O37" s="16"/>
      <c r="P37" s="18"/>
      <c r="Q37" s="70"/>
    </row>
    <row r="38" spans="2:17" s="8" customFormat="1" ht="19.5" customHeight="1">
      <c r="B38" s="386"/>
      <c r="C38" s="20" t="s">
        <v>2038</v>
      </c>
      <c r="D38" s="20" t="s">
        <v>2038</v>
      </c>
      <c r="E38" s="26" t="s">
        <v>2065</v>
      </c>
      <c r="F38" s="26">
        <v>1</v>
      </c>
      <c r="G38" s="26">
        <v>17500</v>
      </c>
      <c r="H38" s="724">
        <f t="shared" si="1"/>
        <v>17500</v>
      </c>
      <c r="I38" s="21"/>
      <c r="J38" s="26" t="s">
        <v>2065</v>
      </c>
      <c r="K38" s="16"/>
      <c r="L38" s="16"/>
      <c r="M38" s="18"/>
      <c r="N38" s="15"/>
      <c r="O38" s="16"/>
      <c r="P38" s="18"/>
      <c r="Q38" s="70"/>
    </row>
    <row r="39" spans="2:17" s="8" customFormat="1" ht="19.5" customHeight="1">
      <c r="B39" s="386"/>
      <c r="C39" s="20" t="s">
        <v>2038</v>
      </c>
      <c r="D39" s="20" t="s">
        <v>2038</v>
      </c>
      <c r="E39" s="26" t="s">
        <v>2066</v>
      </c>
      <c r="F39" s="26">
        <v>8</v>
      </c>
      <c r="G39" s="26">
        <v>3800</v>
      </c>
      <c r="H39" s="724">
        <f t="shared" si="1"/>
        <v>30400</v>
      </c>
      <c r="I39" s="21"/>
      <c r="J39" s="26" t="s">
        <v>2066</v>
      </c>
      <c r="K39" s="16"/>
      <c r="L39" s="16"/>
      <c r="M39" s="18"/>
      <c r="N39" s="15"/>
      <c r="O39" s="16"/>
      <c r="P39" s="18"/>
      <c r="Q39" s="70"/>
    </row>
    <row r="40" spans="2:17" s="8" customFormat="1" ht="19.5" customHeight="1">
      <c r="B40" s="386"/>
      <c r="C40" s="20" t="s">
        <v>2038</v>
      </c>
      <c r="D40" s="20" t="s">
        <v>2038</v>
      </c>
      <c r="E40" s="26" t="s">
        <v>2067</v>
      </c>
      <c r="F40" s="26">
        <v>2</v>
      </c>
      <c r="G40" s="26">
        <v>5000</v>
      </c>
      <c r="H40" s="724">
        <f t="shared" si="1"/>
        <v>10000</v>
      </c>
      <c r="I40" s="21"/>
      <c r="J40" s="26" t="s">
        <v>2068</v>
      </c>
      <c r="K40" s="16"/>
      <c r="L40" s="16"/>
      <c r="M40" s="18"/>
      <c r="N40" s="15"/>
      <c r="O40" s="16"/>
      <c r="P40" s="18"/>
      <c r="Q40" s="70"/>
    </row>
    <row r="41" spans="2:17" ht="18" customHeight="1">
      <c r="B41" s="386"/>
      <c r="C41" s="413" t="s">
        <v>58</v>
      </c>
      <c r="D41" s="413" t="s">
        <v>58</v>
      </c>
      <c r="E41" s="611" t="s">
        <v>2069</v>
      </c>
      <c r="F41" s="707">
        <v>1</v>
      </c>
      <c r="G41" s="611">
        <v>356</v>
      </c>
      <c r="H41" s="415">
        <f t="shared" si="1"/>
        <v>356</v>
      </c>
      <c r="I41" s="416"/>
      <c r="J41" s="709" t="s">
        <v>2070</v>
      </c>
      <c r="K41" s="131"/>
      <c r="L41" s="38"/>
      <c r="M41" s="18"/>
      <c r="N41" s="69"/>
      <c r="O41" s="209"/>
      <c r="P41" s="18"/>
      <c r="Q41" s="70"/>
    </row>
    <row r="42" spans="2:17" ht="18" customHeight="1">
      <c r="B42" s="386"/>
      <c r="C42" s="413" t="s">
        <v>58</v>
      </c>
      <c r="D42" s="413" t="s">
        <v>58</v>
      </c>
      <c r="E42" s="611" t="s">
        <v>2071</v>
      </c>
      <c r="F42" s="707">
        <v>1</v>
      </c>
      <c r="G42" s="611">
        <v>479</v>
      </c>
      <c r="H42" s="415">
        <f t="shared" si="1"/>
        <v>479</v>
      </c>
      <c r="I42" s="416"/>
      <c r="J42" s="709" t="s">
        <v>2072</v>
      </c>
      <c r="K42" s="131"/>
      <c r="L42" s="38"/>
      <c r="M42" s="18"/>
      <c r="N42" s="69"/>
      <c r="O42" s="209"/>
      <c r="P42" s="18"/>
      <c r="Q42" s="70"/>
    </row>
    <row r="43" spans="2:17" ht="18" customHeight="1">
      <c r="B43" s="386"/>
      <c r="C43" s="413" t="s">
        <v>58</v>
      </c>
      <c r="D43" s="413" t="s">
        <v>58</v>
      </c>
      <c r="E43" s="611" t="s">
        <v>2073</v>
      </c>
      <c r="F43" s="707">
        <v>1</v>
      </c>
      <c r="G43" s="611">
        <v>650</v>
      </c>
      <c r="H43" s="415">
        <f t="shared" si="1"/>
        <v>650</v>
      </c>
      <c r="I43" s="416"/>
      <c r="J43" s="709" t="s">
        <v>2070</v>
      </c>
      <c r="K43" s="131"/>
      <c r="L43" s="38"/>
      <c r="M43" s="18"/>
      <c r="N43" s="69"/>
      <c r="O43" s="209"/>
      <c r="P43" s="18"/>
      <c r="Q43" s="70"/>
    </row>
    <row r="44" spans="2:17" ht="18" customHeight="1">
      <c r="B44" s="386"/>
      <c r="C44" s="386" t="s">
        <v>58</v>
      </c>
      <c r="D44" s="386" t="s">
        <v>58</v>
      </c>
      <c r="E44" s="725" t="s">
        <v>1546</v>
      </c>
      <c r="F44" s="196">
        <v>6</v>
      </c>
      <c r="G44" s="706">
        <v>370</v>
      </c>
      <c r="H44" s="23">
        <f t="shared" si="1"/>
        <v>2220</v>
      </c>
      <c r="I44" s="41"/>
      <c r="J44" s="725" t="s">
        <v>581</v>
      </c>
      <c r="K44" s="131"/>
      <c r="L44" s="38"/>
      <c r="M44" s="18"/>
      <c r="N44" s="69"/>
      <c r="O44" s="209"/>
      <c r="P44" s="18"/>
      <c r="Q44" s="70"/>
    </row>
    <row r="45" spans="2:17" ht="18" customHeight="1">
      <c r="B45" s="386"/>
      <c r="C45" s="707" t="s">
        <v>58</v>
      </c>
      <c r="D45" s="707" t="s">
        <v>58</v>
      </c>
      <c r="E45" s="726" t="s">
        <v>2074</v>
      </c>
      <c r="F45" s="491">
        <v>2</v>
      </c>
      <c r="G45" s="706">
        <v>8800</v>
      </c>
      <c r="H45" s="23">
        <f t="shared" si="1"/>
        <v>17600</v>
      </c>
      <c r="I45" s="41"/>
      <c r="J45" s="727" t="s">
        <v>2075</v>
      </c>
      <c r="K45" s="131"/>
      <c r="L45" s="38"/>
      <c r="M45" s="18"/>
      <c r="N45" s="69"/>
      <c r="O45" s="209"/>
      <c r="P45" s="18"/>
      <c r="Q45" s="70"/>
    </row>
    <row r="46" spans="2:17" ht="18" customHeight="1">
      <c r="B46" s="386"/>
      <c r="C46" s="707" t="s">
        <v>58</v>
      </c>
      <c r="D46" s="707" t="s">
        <v>58</v>
      </c>
      <c r="E46" s="728" t="s">
        <v>2076</v>
      </c>
      <c r="F46" s="491">
        <v>2</v>
      </c>
      <c r="G46" s="706">
        <v>4710</v>
      </c>
      <c r="H46" s="23">
        <f t="shared" si="1"/>
        <v>9420</v>
      </c>
      <c r="I46" s="41"/>
      <c r="J46" s="727" t="s">
        <v>2077</v>
      </c>
      <c r="K46" s="131"/>
      <c r="L46" s="38"/>
      <c r="M46" s="18"/>
      <c r="N46" s="69"/>
      <c r="O46" s="209"/>
      <c r="P46" s="18"/>
      <c r="Q46" s="70"/>
    </row>
    <row r="47" spans="2:17" ht="18" customHeight="1">
      <c r="B47" s="386"/>
      <c r="C47" s="707" t="s">
        <v>58</v>
      </c>
      <c r="D47" s="707" t="s">
        <v>58</v>
      </c>
      <c r="E47" s="729" t="s">
        <v>2078</v>
      </c>
      <c r="F47" s="109">
        <v>1</v>
      </c>
      <c r="G47" s="706">
        <v>59000</v>
      </c>
      <c r="H47" s="23">
        <f t="shared" si="1"/>
        <v>59000</v>
      </c>
      <c r="I47" s="41"/>
      <c r="J47" s="730" t="s">
        <v>2079</v>
      </c>
      <c r="K47" s="131"/>
      <c r="L47" s="38"/>
      <c r="M47" s="18"/>
      <c r="N47" s="69"/>
      <c r="O47" s="209"/>
      <c r="P47" s="18"/>
      <c r="Q47" s="70"/>
    </row>
    <row r="48" spans="2:17" ht="18" customHeight="1">
      <c r="B48" s="386"/>
      <c r="C48" s="707" t="s">
        <v>58</v>
      </c>
      <c r="D48" s="707" t="s">
        <v>58</v>
      </c>
      <c r="E48" s="726" t="s">
        <v>2080</v>
      </c>
      <c r="F48" s="109">
        <v>1</v>
      </c>
      <c r="G48" s="20">
        <v>370</v>
      </c>
      <c r="H48" s="23">
        <f t="shared" si="1"/>
        <v>370</v>
      </c>
      <c r="I48" s="41"/>
      <c r="J48" s="727" t="s">
        <v>2081</v>
      </c>
      <c r="K48" s="131"/>
      <c r="L48" s="38"/>
      <c r="M48" s="18"/>
      <c r="N48" s="69"/>
      <c r="O48" s="209"/>
      <c r="P48" s="18"/>
      <c r="Q48" s="70"/>
    </row>
    <row r="49" spans="2:17" ht="18" customHeight="1">
      <c r="B49" s="386"/>
      <c r="C49" s="707" t="s">
        <v>58</v>
      </c>
      <c r="D49" s="707" t="s">
        <v>58</v>
      </c>
      <c r="E49" s="729" t="s">
        <v>2082</v>
      </c>
      <c r="F49" s="491">
        <v>2</v>
      </c>
      <c r="G49" s="706">
        <v>3560</v>
      </c>
      <c r="H49" s="23">
        <f t="shared" si="1"/>
        <v>7120</v>
      </c>
      <c r="I49" s="41"/>
      <c r="J49" s="730" t="s">
        <v>2083</v>
      </c>
      <c r="K49" s="131"/>
      <c r="L49" s="38"/>
      <c r="M49" s="18"/>
      <c r="N49" s="69"/>
      <c r="O49" s="209"/>
      <c r="P49" s="18"/>
      <c r="Q49" s="70"/>
    </row>
    <row r="50" spans="2:17" ht="18" customHeight="1">
      <c r="B50" s="386"/>
      <c r="C50" s="707" t="s">
        <v>2049</v>
      </c>
      <c r="D50" s="707" t="s">
        <v>2049</v>
      </c>
      <c r="E50" s="20" t="s">
        <v>2084</v>
      </c>
      <c r="F50" s="109">
        <v>10</v>
      </c>
      <c r="G50" s="20">
        <v>26</v>
      </c>
      <c r="H50" s="23">
        <f t="shared" si="1"/>
        <v>260</v>
      </c>
      <c r="I50" s="41"/>
      <c r="J50" s="76" t="s">
        <v>2085</v>
      </c>
      <c r="K50" s="131"/>
      <c r="L50" s="38"/>
      <c r="M50" s="18"/>
      <c r="N50" s="69"/>
      <c r="O50" s="209"/>
      <c r="P50" s="18"/>
      <c r="Q50" s="70"/>
    </row>
    <row r="51" spans="2:17" ht="18" customHeight="1">
      <c r="B51" s="386"/>
      <c r="C51" s="707" t="s">
        <v>2049</v>
      </c>
      <c r="D51" s="707" t="s">
        <v>2049</v>
      </c>
      <c r="E51" s="20" t="s">
        <v>2086</v>
      </c>
      <c r="F51" s="109">
        <v>4</v>
      </c>
      <c r="G51" s="20">
        <v>29</v>
      </c>
      <c r="H51" s="23">
        <f t="shared" si="1"/>
        <v>116</v>
      </c>
      <c r="I51" s="41"/>
      <c r="J51" s="76" t="s">
        <v>2087</v>
      </c>
      <c r="K51" s="131"/>
      <c r="L51" s="38"/>
      <c r="M51" s="18"/>
      <c r="N51" s="69"/>
      <c r="O51" s="209"/>
      <c r="P51" s="18"/>
      <c r="Q51" s="70"/>
    </row>
    <row r="52" spans="2:17" ht="18" customHeight="1">
      <c r="B52" s="386"/>
      <c r="C52" s="707" t="s">
        <v>2049</v>
      </c>
      <c r="D52" s="707" t="s">
        <v>2049</v>
      </c>
      <c r="E52" s="20" t="s">
        <v>2088</v>
      </c>
      <c r="F52" s="109">
        <v>16</v>
      </c>
      <c r="G52" s="20">
        <v>54</v>
      </c>
      <c r="H52" s="23">
        <f t="shared" si="1"/>
        <v>864</v>
      </c>
      <c r="I52" s="41"/>
      <c r="J52" s="76" t="s">
        <v>2089</v>
      </c>
      <c r="K52" s="131"/>
      <c r="L52" s="38"/>
      <c r="M52" s="18"/>
      <c r="N52" s="69"/>
      <c r="O52" s="209"/>
      <c r="P52" s="18"/>
      <c r="Q52" s="70"/>
    </row>
    <row r="53" spans="2:17" ht="18" customHeight="1">
      <c r="B53" s="386"/>
      <c r="C53" s="707" t="s">
        <v>2049</v>
      </c>
      <c r="D53" s="707" t="s">
        <v>2049</v>
      </c>
      <c r="E53" s="20" t="s">
        <v>1921</v>
      </c>
      <c r="F53" s="109">
        <v>6</v>
      </c>
      <c r="G53" s="20">
        <v>70</v>
      </c>
      <c r="H53" s="23">
        <f t="shared" si="1"/>
        <v>420</v>
      </c>
      <c r="I53" s="41"/>
      <c r="J53" s="76" t="s">
        <v>2090</v>
      </c>
      <c r="K53" s="131"/>
      <c r="L53" s="38"/>
      <c r="M53" s="18"/>
      <c r="N53" s="69"/>
      <c r="O53" s="209"/>
      <c r="P53" s="18"/>
      <c r="Q53" s="70"/>
    </row>
    <row r="54" spans="2:17" ht="18" customHeight="1">
      <c r="B54" s="386"/>
      <c r="C54" s="707" t="s">
        <v>2049</v>
      </c>
      <c r="D54" s="707" t="s">
        <v>2049</v>
      </c>
      <c r="E54" s="20" t="s">
        <v>2091</v>
      </c>
      <c r="F54" s="109">
        <v>12</v>
      </c>
      <c r="G54" s="20">
        <v>75</v>
      </c>
      <c r="H54" s="23">
        <f t="shared" si="1"/>
        <v>900</v>
      </c>
      <c r="I54" s="41"/>
      <c r="J54" s="76" t="s">
        <v>2092</v>
      </c>
      <c r="K54" s="131"/>
      <c r="L54" s="38"/>
      <c r="M54" s="18"/>
      <c r="N54" s="69"/>
      <c r="O54" s="209"/>
      <c r="P54" s="18"/>
      <c r="Q54" s="70"/>
    </row>
    <row r="55" spans="2:17" ht="18" customHeight="1">
      <c r="B55" s="386"/>
      <c r="C55" s="707" t="s">
        <v>2049</v>
      </c>
      <c r="D55" s="707" t="s">
        <v>2049</v>
      </c>
      <c r="E55" s="20" t="s">
        <v>2093</v>
      </c>
      <c r="F55" s="109">
        <v>4</v>
      </c>
      <c r="G55" s="20">
        <v>80</v>
      </c>
      <c r="H55" s="23">
        <f t="shared" si="1"/>
        <v>320</v>
      </c>
      <c r="I55" s="41"/>
      <c r="J55" s="76" t="s">
        <v>2094</v>
      </c>
      <c r="K55" s="131"/>
      <c r="L55" s="38"/>
      <c r="M55" s="18"/>
      <c r="N55" s="69"/>
      <c r="O55" s="209"/>
      <c r="P55" s="18"/>
      <c r="Q55" s="70"/>
    </row>
    <row r="56" spans="2:17" ht="18" customHeight="1">
      <c r="B56" s="386"/>
      <c r="C56" s="707" t="s">
        <v>2049</v>
      </c>
      <c r="D56" s="707" t="s">
        <v>2049</v>
      </c>
      <c r="E56" s="20" t="s">
        <v>1415</v>
      </c>
      <c r="F56" s="109">
        <v>10</v>
      </c>
      <c r="G56" s="20">
        <v>99</v>
      </c>
      <c r="H56" s="23">
        <f t="shared" si="1"/>
        <v>990</v>
      </c>
      <c r="I56" s="41"/>
      <c r="J56" s="76" t="s">
        <v>2095</v>
      </c>
      <c r="K56" s="131"/>
      <c r="L56" s="38"/>
      <c r="M56" s="18"/>
      <c r="N56" s="69"/>
      <c r="O56" s="209"/>
      <c r="P56" s="18"/>
      <c r="Q56" s="70"/>
    </row>
    <row r="57" spans="2:17" ht="18" customHeight="1">
      <c r="B57" s="386"/>
      <c r="C57" s="707" t="s">
        <v>2049</v>
      </c>
      <c r="D57" s="707" t="s">
        <v>2049</v>
      </c>
      <c r="E57" s="20" t="s">
        <v>2096</v>
      </c>
      <c r="F57" s="109">
        <v>2</v>
      </c>
      <c r="G57" s="20">
        <v>610</v>
      </c>
      <c r="H57" s="23">
        <f t="shared" si="1"/>
        <v>1220</v>
      </c>
      <c r="I57" s="41"/>
      <c r="J57" s="76" t="s">
        <v>2097</v>
      </c>
      <c r="K57" s="131"/>
      <c r="L57" s="38"/>
      <c r="M57" s="18"/>
      <c r="N57" s="69"/>
      <c r="O57" s="209"/>
      <c r="P57" s="18"/>
      <c r="Q57" s="70"/>
    </row>
    <row r="58" spans="2:17" ht="18" customHeight="1">
      <c r="B58" s="386"/>
      <c r="C58" s="707" t="s">
        <v>2049</v>
      </c>
      <c r="D58" s="707" t="s">
        <v>2049</v>
      </c>
      <c r="E58" s="20" t="s">
        <v>2098</v>
      </c>
      <c r="F58" s="109">
        <v>2</v>
      </c>
      <c r="G58" s="20">
        <v>780</v>
      </c>
      <c r="H58" s="23">
        <f t="shared" si="1"/>
        <v>1560</v>
      </c>
      <c r="I58" s="41"/>
      <c r="J58" s="76" t="s">
        <v>2099</v>
      </c>
      <c r="K58" s="131"/>
      <c r="L58" s="38"/>
      <c r="M58" s="18"/>
      <c r="N58" s="69"/>
      <c r="O58" s="209"/>
      <c r="P58" s="18"/>
      <c r="Q58" s="70"/>
    </row>
    <row r="59" spans="2:17" ht="18" customHeight="1">
      <c r="B59" s="386"/>
      <c r="C59" s="707"/>
      <c r="D59" s="707"/>
      <c r="E59" s="731">
        <f>SUM(H37:H58)</f>
        <v>181265</v>
      </c>
      <c r="F59" s="707"/>
      <c r="G59" s="611"/>
      <c r="I59" s="416"/>
      <c r="J59" s="709"/>
      <c r="K59" s="131"/>
      <c r="L59" s="38"/>
      <c r="M59" s="18"/>
      <c r="N59" s="69"/>
      <c r="O59" s="209"/>
      <c r="P59" s="18"/>
      <c r="Q59" s="70"/>
    </row>
    <row r="60" spans="2:17" ht="18" customHeight="1">
      <c r="B60" s="386"/>
      <c r="C60" s="707"/>
      <c r="D60" s="707"/>
      <c r="E60" s="611"/>
      <c r="F60" s="707"/>
      <c r="G60" s="611"/>
      <c r="H60" s="415"/>
      <c r="I60" s="416"/>
      <c r="J60" s="709"/>
      <c r="K60" s="131"/>
      <c r="L60" s="38"/>
      <c r="M60" s="18"/>
      <c r="N60" s="69"/>
      <c r="O60" s="209"/>
      <c r="P60" s="18"/>
      <c r="Q60" s="70"/>
    </row>
    <row r="61" spans="2:17" ht="18" customHeight="1">
      <c r="B61" s="713" t="s">
        <v>2100</v>
      </c>
      <c r="C61" s="714"/>
      <c r="D61" s="714"/>
      <c r="E61" s="715"/>
      <c r="F61" s="707"/>
      <c r="G61" s="611"/>
      <c r="H61" s="415"/>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386"/>
      <c r="C63" s="20" t="s">
        <v>2038</v>
      </c>
      <c r="D63" s="20" t="s">
        <v>2038</v>
      </c>
      <c r="E63" s="26" t="s">
        <v>2101</v>
      </c>
      <c r="F63" s="16">
        <v>2</v>
      </c>
      <c r="G63" s="26">
        <v>18500</v>
      </c>
      <c r="H63" s="26">
        <f>F63*G63</f>
        <v>37000</v>
      </c>
      <c r="I63" s="21"/>
      <c r="J63" s="26" t="s">
        <v>2101</v>
      </c>
      <c r="K63" s="131"/>
      <c r="L63" s="38"/>
      <c r="M63" s="18"/>
      <c r="N63" s="69"/>
      <c r="O63" s="209"/>
      <c r="P63" s="18"/>
      <c r="Q63" s="70"/>
    </row>
    <row r="64" spans="2:17" ht="18" customHeight="1">
      <c r="B64" s="386"/>
      <c r="C64" s="20" t="s">
        <v>2038</v>
      </c>
      <c r="D64" s="20" t="s">
        <v>2038</v>
      </c>
      <c r="E64" s="26" t="s">
        <v>2102</v>
      </c>
      <c r="F64" s="16">
        <v>4</v>
      </c>
      <c r="G64" s="26">
        <v>4000</v>
      </c>
      <c r="H64" s="26">
        <f>F64*G64</f>
        <v>16000</v>
      </c>
      <c r="I64" s="21"/>
      <c r="J64" s="26" t="s">
        <v>2102</v>
      </c>
      <c r="K64" s="131"/>
      <c r="L64" s="38"/>
      <c r="M64" s="18"/>
      <c r="N64" s="69"/>
      <c r="O64" s="209"/>
      <c r="P64" s="18"/>
      <c r="Q64" s="70"/>
    </row>
    <row r="65" spans="2:17" ht="18" customHeight="1">
      <c r="B65" s="386"/>
      <c r="C65" s="707" t="s">
        <v>58</v>
      </c>
      <c r="D65" s="707" t="s">
        <v>58</v>
      </c>
      <c r="E65" s="729" t="s">
        <v>2103</v>
      </c>
      <c r="F65" s="732">
        <v>10</v>
      </c>
      <c r="G65" s="706">
        <v>920</v>
      </c>
      <c r="H65" s="733">
        <f t="shared" ref="H65:H71" si="2">F65*G65</f>
        <v>9200</v>
      </c>
      <c r="I65" s="734"/>
      <c r="J65" s="735" t="s">
        <v>2104</v>
      </c>
      <c r="K65" s="131"/>
      <c r="L65" s="38"/>
      <c r="M65" s="18"/>
      <c r="N65" s="69"/>
      <c r="O65" s="209"/>
      <c r="P65" s="18"/>
      <c r="Q65" s="70"/>
    </row>
    <row r="66" spans="2:17" ht="18" customHeight="1">
      <c r="B66" s="386"/>
      <c r="C66" s="707" t="s">
        <v>58</v>
      </c>
      <c r="D66" s="707" t="s">
        <v>58</v>
      </c>
      <c r="E66" s="736" t="s">
        <v>2103</v>
      </c>
      <c r="F66" s="732">
        <v>10</v>
      </c>
      <c r="G66" s="706">
        <v>1250</v>
      </c>
      <c r="H66" s="733">
        <f t="shared" si="2"/>
        <v>12500</v>
      </c>
      <c r="I66" s="734"/>
      <c r="J66" s="737" t="s">
        <v>2105</v>
      </c>
      <c r="K66" s="131"/>
      <c r="L66" s="38"/>
      <c r="M66" s="18"/>
      <c r="N66" s="69"/>
      <c r="O66" s="209"/>
      <c r="P66" s="18"/>
      <c r="Q66" s="70"/>
    </row>
    <row r="67" spans="2:17" ht="18" customHeight="1">
      <c r="B67" s="386"/>
      <c r="C67" s="707" t="s">
        <v>58</v>
      </c>
      <c r="D67" s="707" t="s">
        <v>58</v>
      </c>
      <c r="E67" s="738" t="s">
        <v>2106</v>
      </c>
      <c r="F67" s="109">
        <v>4</v>
      </c>
      <c r="G67" s="20">
        <v>570</v>
      </c>
      <c r="H67" s="23">
        <f t="shared" si="2"/>
        <v>2280</v>
      </c>
      <c r="I67" s="41"/>
      <c r="J67" s="730" t="s">
        <v>2107</v>
      </c>
      <c r="K67" s="131"/>
      <c r="L67" s="38"/>
      <c r="M67" s="18"/>
      <c r="N67" s="69"/>
      <c r="O67" s="209"/>
      <c r="P67" s="18"/>
      <c r="Q67" s="70"/>
    </row>
    <row r="68" spans="2:17" ht="18" customHeight="1">
      <c r="B68" s="386"/>
      <c r="C68" s="707" t="s">
        <v>2049</v>
      </c>
      <c r="D68" s="707" t="s">
        <v>2049</v>
      </c>
      <c r="E68" s="20" t="s">
        <v>2084</v>
      </c>
      <c r="F68" s="109">
        <v>4</v>
      </c>
      <c r="G68" s="706">
        <v>26</v>
      </c>
      <c r="H68" s="23">
        <f t="shared" si="2"/>
        <v>104</v>
      </c>
      <c r="I68" s="41"/>
      <c r="J68" s="76" t="s">
        <v>2085</v>
      </c>
      <c r="K68" s="131"/>
      <c r="L68" s="38"/>
      <c r="M68" s="18"/>
      <c r="N68" s="69"/>
      <c r="O68" s="209"/>
      <c r="P68" s="18"/>
      <c r="Q68" s="70"/>
    </row>
    <row r="69" spans="2:17" ht="18" customHeight="1">
      <c r="B69" s="386"/>
      <c r="C69" s="707" t="s">
        <v>2049</v>
      </c>
      <c r="D69" s="707" t="s">
        <v>2049</v>
      </c>
      <c r="E69" s="706" t="s">
        <v>2108</v>
      </c>
      <c r="F69" s="109">
        <v>4</v>
      </c>
      <c r="G69" s="706">
        <v>800</v>
      </c>
      <c r="H69" s="23">
        <f t="shared" si="2"/>
        <v>3200</v>
      </c>
      <c r="I69" s="41"/>
      <c r="J69" s="76" t="s">
        <v>2109</v>
      </c>
      <c r="K69" s="131"/>
      <c r="L69" s="38"/>
      <c r="M69" s="18"/>
      <c r="N69" s="69"/>
      <c r="O69" s="209"/>
      <c r="P69" s="18"/>
      <c r="Q69" s="70"/>
    </row>
    <row r="70" spans="2:17" ht="18" customHeight="1">
      <c r="B70" s="386"/>
      <c r="C70" s="707" t="s">
        <v>2049</v>
      </c>
      <c r="D70" s="707" t="s">
        <v>2049</v>
      </c>
      <c r="E70" s="20" t="s">
        <v>2091</v>
      </c>
      <c r="F70" s="109">
        <v>8</v>
      </c>
      <c r="G70" s="20">
        <v>75</v>
      </c>
      <c r="H70" s="23">
        <f t="shared" si="2"/>
        <v>600</v>
      </c>
      <c r="I70" s="41"/>
      <c r="J70" s="76" t="s">
        <v>2092</v>
      </c>
      <c r="K70" s="131"/>
      <c r="L70" s="38"/>
      <c r="M70" s="18"/>
      <c r="N70" s="69"/>
      <c r="O70" s="209"/>
      <c r="P70" s="18"/>
      <c r="Q70" s="70"/>
    </row>
    <row r="71" spans="2:17" ht="18" customHeight="1">
      <c r="B71" s="386"/>
      <c r="C71" s="707" t="s">
        <v>2049</v>
      </c>
      <c r="D71" s="707" t="s">
        <v>2049</v>
      </c>
      <c r="E71" s="20" t="s">
        <v>2093</v>
      </c>
      <c r="F71" s="109">
        <v>8</v>
      </c>
      <c r="G71" s="20">
        <v>80</v>
      </c>
      <c r="H71" s="23">
        <f t="shared" si="2"/>
        <v>640</v>
      </c>
      <c r="I71" s="41"/>
      <c r="J71" s="76" t="s">
        <v>2094</v>
      </c>
      <c r="K71" s="131"/>
      <c r="L71" s="38"/>
      <c r="M71" s="18"/>
      <c r="N71" s="69"/>
      <c r="O71" s="209"/>
      <c r="P71" s="18"/>
      <c r="Q71" s="70"/>
    </row>
    <row r="72" spans="2:17" ht="18" customHeight="1">
      <c r="B72" s="386"/>
      <c r="C72" s="707"/>
      <c r="D72" s="707"/>
      <c r="E72" s="712">
        <f>SUM(H63:H71)</f>
        <v>81524</v>
      </c>
      <c r="F72" s="109"/>
      <c r="G72" s="20"/>
      <c r="I72" s="41"/>
      <c r="J72" s="76"/>
      <c r="K72" s="131"/>
      <c r="L72" s="38"/>
      <c r="M72" s="18"/>
      <c r="N72" s="69"/>
      <c r="O72" s="209"/>
      <c r="P72" s="18"/>
      <c r="Q72" s="70"/>
    </row>
    <row r="73" spans="2:17" ht="18" customHeight="1">
      <c r="B73" s="386"/>
      <c r="C73" s="15"/>
      <c r="D73" s="15"/>
      <c r="E73" s="43"/>
      <c r="F73" s="66"/>
      <c r="G73" s="23"/>
      <c r="H73" s="23"/>
      <c r="I73" s="614"/>
      <c r="J73" s="36"/>
      <c r="K73" s="131"/>
      <c r="L73" s="38"/>
      <c r="M73" s="18"/>
      <c r="N73" s="69"/>
      <c r="O73" s="209"/>
      <c r="P73" s="18"/>
      <c r="Q73" s="70"/>
    </row>
    <row r="74" spans="2:17" ht="18" customHeight="1">
      <c r="B74" s="703" t="s">
        <v>2110</v>
      </c>
      <c r="C74" s="704"/>
      <c r="D74" s="704"/>
      <c r="E74" s="705"/>
      <c r="F74" s="66"/>
      <c r="G74" s="23"/>
      <c r="H74" s="23"/>
      <c r="I74" s="614"/>
      <c r="J74" s="36"/>
      <c r="K74" s="131"/>
      <c r="L74" s="38"/>
      <c r="M74" s="18"/>
      <c r="N74" s="69"/>
      <c r="O74" s="209"/>
      <c r="P74" s="18"/>
      <c r="Q74" s="70"/>
    </row>
    <row r="75" spans="2:17" ht="18" customHeight="1">
      <c r="B75" s="386"/>
      <c r="C75" s="20" t="s">
        <v>2038</v>
      </c>
      <c r="D75" s="20" t="s">
        <v>2038</v>
      </c>
      <c r="E75" s="26" t="s">
        <v>2111</v>
      </c>
      <c r="F75" s="26">
        <v>1</v>
      </c>
      <c r="G75" s="26">
        <v>16500</v>
      </c>
      <c r="H75" s="26">
        <f t="shared" ref="H75:H83" si="3">F75*G75</f>
        <v>16500</v>
      </c>
      <c r="I75" s="21"/>
      <c r="J75" s="26" t="s">
        <v>2112</v>
      </c>
      <c r="K75" s="131"/>
      <c r="L75" s="38"/>
      <c r="M75" s="18"/>
      <c r="N75" s="69"/>
      <c r="O75" s="209"/>
      <c r="P75" s="18"/>
      <c r="Q75" s="70"/>
    </row>
    <row r="76" spans="2:17" ht="18" customHeight="1">
      <c r="B76" s="386"/>
      <c r="C76" s="16" t="s">
        <v>2049</v>
      </c>
      <c r="D76" s="16" t="s">
        <v>2049</v>
      </c>
      <c r="E76" s="131" t="s">
        <v>2113</v>
      </c>
      <c r="F76" s="23">
        <v>1</v>
      </c>
      <c r="G76" s="23">
        <v>1080</v>
      </c>
      <c r="H76" s="23">
        <f t="shared" si="3"/>
        <v>1080</v>
      </c>
      <c r="I76" s="41"/>
      <c r="J76" s="38" t="s">
        <v>2114</v>
      </c>
      <c r="K76" s="131"/>
      <c r="L76" s="38"/>
      <c r="M76" s="18"/>
      <c r="N76" s="69"/>
      <c r="O76" s="209"/>
      <c r="P76" s="18"/>
      <c r="Q76" s="70"/>
    </row>
    <row r="77" spans="2:17" ht="18" customHeight="1">
      <c r="B77" s="386"/>
      <c r="C77" s="16" t="s">
        <v>2049</v>
      </c>
      <c r="D77" s="16" t="s">
        <v>2049</v>
      </c>
      <c r="E77" s="131" t="s">
        <v>1655</v>
      </c>
      <c r="F77" s="23">
        <v>1</v>
      </c>
      <c r="G77" s="23">
        <v>3350</v>
      </c>
      <c r="H77" s="23">
        <f t="shared" si="3"/>
        <v>3350</v>
      </c>
      <c r="I77" s="41"/>
      <c r="J77" s="38" t="s">
        <v>2115</v>
      </c>
      <c r="K77" s="131"/>
      <c r="L77" s="38"/>
      <c r="M77" s="18"/>
      <c r="N77" s="69"/>
      <c r="O77" s="209"/>
      <c r="P77" s="18"/>
      <c r="Q77" s="70"/>
    </row>
    <row r="78" spans="2:17" ht="18" customHeight="1">
      <c r="B78" s="386"/>
      <c r="C78" s="16" t="s">
        <v>2049</v>
      </c>
      <c r="D78" s="16" t="s">
        <v>2049</v>
      </c>
      <c r="E78" s="131" t="s">
        <v>2116</v>
      </c>
      <c r="F78" s="23">
        <v>1</v>
      </c>
      <c r="G78" s="23">
        <v>3022</v>
      </c>
      <c r="H78" s="23">
        <f t="shared" si="3"/>
        <v>3022</v>
      </c>
      <c r="I78" s="41"/>
      <c r="J78" s="38" t="s">
        <v>2117</v>
      </c>
      <c r="K78" s="131"/>
      <c r="L78" s="38"/>
      <c r="M78" s="18"/>
      <c r="N78" s="69"/>
      <c r="O78" s="209"/>
      <c r="P78" s="18"/>
      <c r="Q78" s="70"/>
    </row>
    <row r="79" spans="2:17" ht="18" customHeight="1">
      <c r="B79" s="386"/>
      <c r="C79" s="16" t="s">
        <v>2049</v>
      </c>
      <c r="D79" s="16" t="s">
        <v>2049</v>
      </c>
      <c r="E79" s="131" t="s">
        <v>2118</v>
      </c>
      <c r="F79" s="23">
        <v>1</v>
      </c>
      <c r="G79" s="23">
        <v>5719</v>
      </c>
      <c r="H79" s="23">
        <f t="shared" si="3"/>
        <v>5719</v>
      </c>
      <c r="I79" s="41"/>
      <c r="J79" s="38" t="s">
        <v>2119</v>
      </c>
      <c r="K79" s="131"/>
      <c r="L79" s="38"/>
      <c r="M79" s="18"/>
      <c r="N79" s="69"/>
      <c r="O79" s="209"/>
      <c r="P79" s="18"/>
      <c r="Q79" s="70"/>
    </row>
    <row r="80" spans="2:17" ht="18" customHeight="1">
      <c r="B80" s="386"/>
      <c r="C80" s="16" t="s">
        <v>2049</v>
      </c>
      <c r="D80" s="16" t="s">
        <v>2049</v>
      </c>
      <c r="E80" s="131" t="s">
        <v>2120</v>
      </c>
      <c r="F80" s="23">
        <v>1</v>
      </c>
      <c r="G80" s="23">
        <v>460</v>
      </c>
      <c r="H80" s="23">
        <f t="shared" si="3"/>
        <v>460</v>
      </c>
      <c r="I80" s="41"/>
      <c r="J80" s="38" t="s">
        <v>2121</v>
      </c>
      <c r="K80" s="131"/>
      <c r="L80" s="38"/>
      <c r="M80" s="18"/>
      <c r="N80" s="69"/>
      <c r="O80" s="209"/>
      <c r="P80" s="18"/>
      <c r="Q80" s="70"/>
    </row>
    <row r="81" spans="2:17" ht="18" customHeight="1">
      <c r="B81" s="386"/>
      <c r="C81" s="16" t="s">
        <v>2049</v>
      </c>
      <c r="D81" s="16" t="s">
        <v>2049</v>
      </c>
      <c r="E81" s="131" t="s">
        <v>2122</v>
      </c>
      <c r="F81" s="23">
        <v>1</v>
      </c>
      <c r="G81" s="23">
        <v>2060</v>
      </c>
      <c r="H81" s="23">
        <f t="shared" si="3"/>
        <v>2060</v>
      </c>
      <c r="I81" s="41"/>
      <c r="J81" s="38" t="s">
        <v>2123</v>
      </c>
      <c r="K81" s="131"/>
      <c r="L81" s="38"/>
      <c r="M81" s="18"/>
      <c r="N81" s="69"/>
      <c r="O81" s="209"/>
      <c r="P81" s="18"/>
      <c r="Q81" s="70"/>
    </row>
    <row r="82" spans="2:17" ht="18" customHeight="1">
      <c r="B82" s="386"/>
      <c r="C82" s="15" t="s">
        <v>2049</v>
      </c>
      <c r="D82" s="15" t="s">
        <v>2049</v>
      </c>
      <c r="E82" s="131" t="s">
        <v>2124</v>
      </c>
      <c r="F82" s="26">
        <v>1</v>
      </c>
      <c r="G82" s="23">
        <v>622</v>
      </c>
      <c r="H82" s="23">
        <f t="shared" si="3"/>
        <v>622</v>
      </c>
      <c r="I82" s="23"/>
      <c r="J82" s="26" t="s">
        <v>2125</v>
      </c>
      <c r="K82" s="131"/>
      <c r="L82" s="38"/>
      <c r="M82" s="18"/>
      <c r="N82" s="69"/>
      <c r="O82" s="209"/>
      <c r="P82" s="18"/>
      <c r="Q82" s="70"/>
    </row>
    <row r="83" spans="2:17" ht="18" customHeight="1">
      <c r="B83" s="386"/>
      <c r="C83" s="15" t="s">
        <v>2049</v>
      </c>
      <c r="D83" s="15" t="s">
        <v>2049</v>
      </c>
      <c r="E83" s="26" t="s">
        <v>2126</v>
      </c>
      <c r="F83" s="26">
        <v>1</v>
      </c>
      <c r="G83" s="23">
        <v>3000</v>
      </c>
      <c r="H83" s="23">
        <f t="shared" si="3"/>
        <v>3000</v>
      </c>
      <c r="I83" s="23"/>
      <c r="J83" s="26" t="s">
        <v>2126</v>
      </c>
      <c r="K83" s="131"/>
      <c r="L83" s="38"/>
      <c r="M83" s="18"/>
      <c r="N83" s="69"/>
      <c r="O83" s="209"/>
      <c r="P83" s="18"/>
      <c r="Q83" s="70"/>
    </row>
    <row r="84" spans="2:17" ht="18" customHeight="1">
      <c r="B84" s="386"/>
      <c r="C84" s="20"/>
      <c r="D84" s="20"/>
      <c r="E84" s="712">
        <f>SUM(H75:H83)</f>
        <v>35813</v>
      </c>
      <c r="F84" s="109"/>
      <c r="G84" s="20"/>
      <c r="I84" s="41"/>
      <c r="J84" s="76"/>
      <c r="K84" s="131"/>
      <c r="L84" s="38"/>
      <c r="M84" s="18"/>
      <c r="N84" s="69"/>
      <c r="O84" s="209"/>
      <c r="P84" s="18"/>
      <c r="Q84" s="70"/>
    </row>
    <row r="85" spans="2:17" ht="18" customHeight="1">
      <c r="B85" s="386"/>
      <c r="C85" s="20"/>
      <c r="D85" s="20"/>
      <c r="E85" s="20"/>
      <c r="F85" s="109"/>
      <c r="G85" s="20"/>
      <c r="H85" s="23"/>
      <c r="I85" s="41"/>
      <c r="J85" s="76"/>
      <c r="K85" s="131"/>
      <c r="L85" s="38"/>
      <c r="M85" s="18"/>
      <c r="N85" s="69"/>
      <c r="O85" s="209"/>
      <c r="P85" s="18"/>
      <c r="Q85" s="70"/>
    </row>
    <row r="86" spans="2:17" ht="18" customHeight="1">
      <c r="B86" s="386"/>
      <c r="C86" s="20"/>
      <c r="D86" s="20"/>
      <c r="E86" s="20"/>
      <c r="F86" s="109"/>
      <c r="G86" s="20"/>
      <c r="H86" s="23"/>
      <c r="I86" s="41"/>
      <c r="J86" s="76"/>
      <c r="K86" s="131"/>
      <c r="L86" s="38"/>
      <c r="M86" s="18"/>
      <c r="N86" s="69"/>
      <c r="O86" s="209"/>
      <c r="P86" s="18"/>
      <c r="Q86" s="70"/>
    </row>
    <row r="87" spans="2:17" ht="18" customHeight="1">
      <c r="B87" s="386"/>
      <c r="C87" s="20"/>
      <c r="D87" s="20"/>
      <c r="E87" s="20"/>
      <c r="F87" s="109"/>
      <c r="G87" s="20"/>
      <c r="H87" s="23"/>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16"/>
      <c r="C91" s="15"/>
      <c r="D91" s="15"/>
      <c r="E91" s="131" t="s">
        <v>2127</v>
      </c>
      <c r="F91" s="66"/>
      <c r="G91" s="23"/>
      <c r="H91" s="23">
        <f>F91*G91</f>
        <v>0</v>
      </c>
      <c r="I91" s="41"/>
      <c r="J91" s="162" t="s">
        <v>2128</v>
      </c>
      <c r="K91" s="131"/>
      <c r="L91" s="38"/>
      <c r="M91" s="18"/>
      <c r="N91" s="69"/>
      <c r="O91" s="209"/>
      <c r="P91" s="18"/>
      <c r="Q91" s="70"/>
    </row>
    <row r="92" spans="2:17" ht="18" customHeight="1">
      <c r="B92" s="16"/>
      <c r="C92" s="16"/>
      <c r="D92" s="16"/>
      <c r="E92" s="131" t="s">
        <v>1139</v>
      </c>
      <c r="F92" s="66"/>
      <c r="G92" s="23">
        <v>5000</v>
      </c>
      <c r="H92" s="23">
        <f>F92*G92</f>
        <v>0</v>
      </c>
      <c r="I92" s="41"/>
      <c r="J92" s="162" t="s">
        <v>2129</v>
      </c>
      <c r="K92" s="131"/>
      <c r="L92" s="38"/>
      <c r="M92" s="18"/>
      <c r="N92" s="69"/>
      <c r="O92" s="209"/>
      <c r="P92" s="18"/>
      <c r="Q92" s="70"/>
    </row>
    <row r="93" spans="2:17" ht="18" customHeight="1">
      <c r="B93" s="16"/>
      <c r="C93" s="16"/>
      <c r="D93" s="16"/>
      <c r="E93" s="131" t="s">
        <v>2130</v>
      </c>
      <c r="F93" s="23"/>
      <c r="G93" s="23"/>
      <c r="H93" s="23">
        <f>F93*G93</f>
        <v>0</v>
      </c>
      <c r="I93" s="41"/>
      <c r="J93" s="38"/>
      <c r="K93" s="131"/>
      <c r="L93" s="38"/>
      <c r="M93" s="18"/>
      <c r="N93" s="69"/>
      <c r="O93" s="209"/>
      <c r="P93" s="18"/>
      <c r="Q93" s="70"/>
    </row>
    <row r="94" spans="2:17" ht="18" customHeight="1">
      <c r="B94" s="16"/>
      <c r="C94" s="16"/>
      <c r="D94" s="16"/>
      <c r="E94" s="131"/>
      <c r="F94" s="23"/>
      <c r="G94" s="23"/>
      <c r="H94" s="23"/>
      <c r="I94" s="41"/>
      <c r="J94" s="38"/>
      <c r="K94" s="131"/>
      <c r="L94" s="38"/>
      <c r="M94" s="18"/>
      <c r="N94" s="69"/>
      <c r="O94" s="209"/>
      <c r="P94" s="18"/>
      <c r="Q94" s="70"/>
    </row>
    <row r="95" spans="2:17" ht="18" customHeight="1">
      <c r="B95" s="16"/>
      <c r="C95" s="16"/>
      <c r="D95" s="16"/>
      <c r="E95" s="131"/>
      <c r="F95" s="23"/>
      <c r="G95" s="23"/>
      <c r="H95" s="23"/>
      <c r="I95" s="41"/>
      <c r="J95" s="38"/>
      <c r="K95" s="131"/>
      <c r="L95" s="38"/>
      <c r="M95" s="18"/>
      <c r="N95" s="69"/>
      <c r="O95" s="209"/>
      <c r="P95" s="18"/>
      <c r="Q95" s="70"/>
    </row>
    <row r="96" spans="2:17" ht="18" customHeight="1">
      <c r="B96" s="16"/>
      <c r="C96" s="16"/>
      <c r="D96" s="16"/>
      <c r="E96" s="131"/>
      <c r="F96" s="23"/>
      <c r="G96" s="23"/>
      <c r="H96" s="23"/>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5"/>
      <c r="D103" s="15"/>
      <c r="E103" s="131"/>
      <c r="F103" s="26"/>
      <c r="G103" s="23"/>
      <c r="H103" s="23"/>
      <c r="I103" s="23"/>
      <c r="J103" s="26"/>
      <c r="K103" s="26"/>
      <c r="L103" s="16"/>
      <c r="M103" s="18"/>
      <c r="N103" s="26"/>
      <c r="O103" s="21"/>
      <c r="P103" s="18"/>
      <c r="Q103" s="70"/>
    </row>
    <row r="104" spans="2:17" ht="18" customHeight="1">
      <c r="B104" s="16"/>
      <c r="C104" s="26"/>
      <c r="D104" s="26"/>
      <c r="E104" s="26"/>
      <c r="F104" s="26"/>
      <c r="G104" s="26"/>
      <c r="H104" s="26"/>
      <c r="I104" s="21"/>
      <c r="J104" s="26"/>
      <c r="K104" s="26"/>
      <c r="L104" s="16"/>
      <c r="M104" s="18"/>
      <c r="N104" s="26"/>
      <c r="O104" s="21"/>
      <c r="P104" s="18"/>
      <c r="Q104" s="210"/>
    </row>
    <row r="105" spans="2:17" ht="18" customHeight="1">
      <c r="B105" s="16"/>
      <c r="C105" s="26"/>
      <c r="D105" s="26"/>
      <c r="E105" s="26"/>
      <c r="F105" s="26"/>
      <c r="G105" s="26"/>
      <c r="H105" s="26"/>
      <c r="I105" s="21"/>
      <c r="J105" s="26"/>
      <c r="K105" s="26"/>
      <c r="L105" s="16"/>
      <c r="M105" s="16"/>
      <c r="N105" s="26"/>
      <c r="O105" s="21"/>
      <c r="P105" s="210"/>
      <c r="Q105" s="210"/>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745" customFormat="1">
      <c r="B114" s="739"/>
      <c r="C114" s="740"/>
      <c r="D114" s="740"/>
      <c r="E114" s="741"/>
      <c r="F114" s="742"/>
      <c r="G114" s="742"/>
      <c r="H114" s="742"/>
      <c r="I114" s="743"/>
      <c r="J114" s="744"/>
      <c r="K114" s="741"/>
      <c r="L114" s="739"/>
      <c r="M114" s="739"/>
      <c r="O114" s="746"/>
      <c r="P114" s="747"/>
      <c r="Q114" s="747"/>
    </row>
    <row r="115" spans="2:17">
      <c r="B115" s="716"/>
      <c r="C115" s="722"/>
      <c r="D115" s="722"/>
      <c r="E115" s="748"/>
      <c r="F115" s="749"/>
      <c r="G115" s="749"/>
      <c r="H115" s="749"/>
      <c r="I115" s="750"/>
      <c r="J115" s="751"/>
      <c r="K115" s="748"/>
    </row>
    <row r="116" spans="2:17">
      <c r="B116" s="15"/>
      <c r="C116" s="15"/>
      <c r="D116" s="15"/>
      <c r="E116" s="131"/>
      <c r="F116" s="23"/>
      <c r="G116" s="23"/>
      <c r="H116" s="23"/>
      <c r="I116" s="41"/>
      <c r="J116" s="38"/>
      <c r="K116" s="131"/>
    </row>
    <row r="117" spans="2:17">
      <c r="B117" s="15"/>
      <c r="C117" s="15"/>
      <c r="D117" s="15"/>
      <c r="E117" s="131"/>
      <c r="F117" s="23"/>
      <c r="G117" s="23"/>
      <c r="H117" s="23"/>
      <c r="I117" s="41"/>
      <c r="J117" s="38"/>
      <c r="K117" s="131"/>
    </row>
    <row r="118" spans="2:17">
      <c r="B118" s="15"/>
      <c r="C118" s="15"/>
      <c r="D118" s="15"/>
      <c r="E118" s="131"/>
      <c r="F118" s="23"/>
      <c r="G118" s="23"/>
      <c r="H118" s="23"/>
      <c r="I118" s="41"/>
      <c r="J118" s="38"/>
      <c r="K118" s="131"/>
    </row>
  </sheetData>
  <autoFilter ref="B8:O8" xr:uid="{F3C0786B-F99E-416F-881F-3D19593C0577}"/>
  <mergeCells count="10">
    <mergeCell ref="B10:E10"/>
    <mergeCell ref="B36:E36"/>
    <mergeCell ref="B61:E61"/>
    <mergeCell ref="B74:E74"/>
    <mergeCell ref="B2:D2"/>
    <mergeCell ref="G2:I2"/>
    <mergeCell ref="B3:D3"/>
    <mergeCell ref="B4:D4"/>
    <mergeCell ref="B5:D5"/>
    <mergeCell ref="B6:D6"/>
  </mergeCells>
  <phoneticPr fontId="3"/>
  <dataValidations count="1">
    <dataValidation imeMode="hiragana" allowBlank="1" showInputMessage="1" showErrorMessage="1" sqref="J25:J27 JF25:JF27 TB25:TB27 ACX25:ACX27 AMT25:AMT27 AWP25:AWP27 BGL25:BGL27 BQH25:BQH27 CAD25:CAD27 CJZ25:CJZ27 CTV25:CTV27 DDR25:DDR27 DNN25:DNN27 DXJ25:DXJ27 EHF25:EHF27 ERB25:ERB27 FAX25:FAX27 FKT25:FKT27 FUP25:FUP27 GEL25:GEL27 GOH25:GOH27 GYD25:GYD27 HHZ25:HHZ27 HRV25:HRV27 IBR25:IBR27 ILN25:ILN27 IVJ25:IVJ27 JFF25:JFF27 JPB25:JPB27 JYX25:JYX27 KIT25:KIT27 KSP25:KSP27 LCL25:LCL27 LMH25:LMH27 LWD25:LWD27 MFZ25:MFZ27 MPV25:MPV27 MZR25:MZR27 NJN25:NJN27 NTJ25:NTJ27 ODF25:ODF27 ONB25:ONB27 OWX25:OWX27 PGT25:PGT27 PQP25:PQP27 QAL25:QAL27 QKH25:QKH27 QUD25:QUD27 RDZ25:RDZ27 RNV25:RNV27 RXR25:RXR27 SHN25:SHN27 SRJ25:SRJ27 TBF25:TBF27 TLB25:TLB27 TUX25:TUX27 UET25:UET27 UOP25:UOP27 UYL25:UYL27 VIH25:VIH27 VSD25:VSD27 WBZ25:WBZ27 WLV25:WLV27 WVR25:WVR27 J65561:J65563 JF65561:JF65563 TB65561:TB65563 ACX65561:ACX65563 AMT65561:AMT65563 AWP65561:AWP65563 BGL65561:BGL65563 BQH65561:BQH65563 CAD65561:CAD65563 CJZ65561:CJZ65563 CTV65561:CTV65563 DDR65561:DDR65563 DNN65561:DNN65563 DXJ65561:DXJ65563 EHF65561:EHF65563 ERB65561:ERB65563 FAX65561:FAX65563 FKT65561:FKT65563 FUP65561:FUP65563 GEL65561:GEL65563 GOH65561:GOH65563 GYD65561:GYD65563 HHZ65561:HHZ65563 HRV65561:HRV65563 IBR65561:IBR65563 ILN65561:ILN65563 IVJ65561:IVJ65563 JFF65561:JFF65563 JPB65561:JPB65563 JYX65561:JYX65563 KIT65561:KIT65563 KSP65561:KSP65563 LCL65561:LCL65563 LMH65561:LMH65563 LWD65561:LWD65563 MFZ65561:MFZ65563 MPV65561:MPV65563 MZR65561:MZR65563 NJN65561:NJN65563 NTJ65561:NTJ65563 ODF65561:ODF65563 ONB65561:ONB65563 OWX65561:OWX65563 PGT65561:PGT65563 PQP65561:PQP65563 QAL65561:QAL65563 QKH65561:QKH65563 QUD65561:QUD65563 RDZ65561:RDZ65563 RNV65561:RNV65563 RXR65561:RXR65563 SHN65561:SHN65563 SRJ65561:SRJ65563 TBF65561:TBF65563 TLB65561:TLB65563 TUX65561:TUX65563 UET65561:UET65563 UOP65561:UOP65563 UYL65561:UYL65563 VIH65561:VIH65563 VSD65561:VSD65563 WBZ65561:WBZ65563 WLV65561:WLV65563 WVR65561:WVR65563 J131097:J131099 JF131097:JF131099 TB131097:TB131099 ACX131097:ACX131099 AMT131097:AMT131099 AWP131097:AWP131099 BGL131097:BGL131099 BQH131097:BQH131099 CAD131097:CAD131099 CJZ131097:CJZ131099 CTV131097:CTV131099 DDR131097:DDR131099 DNN131097:DNN131099 DXJ131097:DXJ131099 EHF131097:EHF131099 ERB131097:ERB131099 FAX131097:FAX131099 FKT131097:FKT131099 FUP131097:FUP131099 GEL131097:GEL131099 GOH131097:GOH131099 GYD131097:GYD131099 HHZ131097:HHZ131099 HRV131097:HRV131099 IBR131097:IBR131099 ILN131097:ILN131099 IVJ131097:IVJ131099 JFF131097:JFF131099 JPB131097:JPB131099 JYX131097:JYX131099 KIT131097:KIT131099 KSP131097:KSP131099 LCL131097:LCL131099 LMH131097:LMH131099 LWD131097:LWD131099 MFZ131097:MFZ131099 MPV131097:MPV131099 MZR131097:MZR131099 NJN131097:NJN131099 NTJ131097:NTJ131099 ODF131097:ODF131099 ONB131097:ONB131099 OWX131097:OWX131099 PGT131097:PGT131099 PQP131097:PQP131099 QAL131097:QAL131099 QKH131097:QKH131099 QUD131097:QUD131099 RDZ131097:RDZ131099 RNV131097:RNV131099 RXR131097:RXR131099 SHN131097:SHN131099 SRJ131097:SRJ131099 TBF131097:TBF131099 TLB131097:TLB131099 TUX131097:TUX131099 UET131097:UET131099 UOP131097:UOP131099 UYL131097:UYL131099 VIH131097:VIH131099 VSD131097:VSD131099 WBZ131097:WBZ131099 WLV131097:WLV131099 WVR131097:WVR131099 J196633:J196635 JF196633:JF196635 TB196633:TB196635 ACX196633:ACX196635 AMT196633:AMT196635 AWP196633:AWP196635 BGL196633:BGL196635 BQH196633:BQH196635 CAD196633:CAD196635 CJZ196633:CJZ196635 CTV196633:CTV196635 DDR196633:DDR196635 DNN196633:DNN196635 DXJ196633:DXJ196635 EHF196633:EHF196635 ERB196633:ERB196635 FAX196633:FAX196635 FKT196633:FKT196635 FUP196633:FUP196635 GEL196633:GEL196635 GOH196633:GOH196635 GYD196633:GYD196635 HHZ196633:HHZ196635 HRV196633:HRV196635 IBR196633:IBR196635 ILN196633:ILN196635 IVJ196633:IVJ196635 JFF196633:JFF196635 JPB196633:JPB196635 JYX196633:JYX196635 KIT196633:KIT196635 KSP196633:KSP196635 LCL196633:LCL196635 LMH196633:LMH196635 LWD196633:LWD196635 MFZ196633:MFZ196635 MPV196633:MPV196635 MZR196633:MZR196635 NJN196633:NJN196635 NTJ196633:NTJ196635 ODF196633:ODF196635 ONB196633:ONB196635 OWX196633:OWX196635 PGT196633:PGT196635 PQP196633:PQP196635 QAL196633:QAL196635 QKH196633:QKH196635 QUD196633:QUD196635 RDZ196633:RDZ196635 RNV196633:RNV196635 RXR196633:RXR196635 SHN196633:SHN196635 SRJ196633:SRJ196635 TBF196633:TBF196635 TLB196633:TLB196635 TUX196633:TUX196635 UET196633:UET196635 UOP196633:UOP196635 UYL196633:UYL196635 VIH196633:VIH196635 VSD196633:VSD196635 WBZ196633:WBZ196635 WLV196633:WLV196635 WVR196633:WVR196635 J262169:J262171 JF262169:JF262171 TB262169:TB262171 ACX262169:ACX262171 AMT262169:AMT262171 AWP262169:AWP262171 BGL262169:BGL262171 BQH262169:BQH262171 CAD262169:CAD262171 CJZ262169:CJZ262171 CTV262169:CTV262171 DDR262169:DDR262171 DNN262169:DNN262171 DXJ262169:DXJ262171 EHF262169:EHF262171 ERB262169:ERB262171 FAX262169:FAX262171 FKT262169:FKT262171 FUP262169:FUP262171 GEL262169:GEL262171 GOH262169:GOH262171 GYD262169:GYD262171 HHZ262169:HHZ262171 HRV262169:HRV262171 IBR262169:IBR262171 ILN262169:ILN262171 IVJ262169:IVJ262171 JFF262169:JFF262171 JPB262169:JPB262171 JYX262169:JYX262171 KIT262169:KIT262171 KSP262169:KSP262171 LCL262169:LCL262171 LMH262169:LMH262171 LWD262169:LWD262171 MFZ262169:MFZ262171 MPV262169:MPV262171 MZR262169:MZR262171 NJN262169:NJN262171 NTJ262169:NTJ262171 ODF262169:ODF262171 ONB262169:ONB262171 OWX262169:OWX262171 PGT262169:PGT262171 PQP262169:PQP262171 QAL262169:QAL262171 QKH262169:QKH262171 QUD262169:QUD262171 RDZ262169:RDZ262171 RNV262169:RNV262171 RXR262169:RXR262171 SHN262169:SHN262171 SRJ262169:SRJ262171 TBF262169:TBF262171 TLB262169:TLB262171 TUX262169:TUX262171 UET262169:UET262171 UOP262169:UOP262171 UYL262169:UYL262171 VIH262169:VIH262171 VSD262169:VSD262171 WBZ262169:WBZ262171 WLV262169:WLV262171 WVR262169:WVR262171 J327705:J327707 JF327705:JF327707 TB327705:TB327707 ACX327705:ACX327707 AMT327705:AMT327707 AWP327705:AWP327707 BGL327705:BGL327707 BQH327705:BQH327707 CAD327705:CAD327707 CJZ327705:CJZ327707 CTV327705:CTV327707 DDR327705:DDR327707 DNN327705:DNN327707 DXJ327705:DXJ327707 EHF327705:EHF327707 ERB327705:ERB327707 FAX327705:FAX327707 FKT327705:FKT327707 FUP327705:FUP327707 GEL327705:GEL327707 GOH327705:GOH327707 GYD327705:GYD327707 HHZ327705:HHZ327707 HRV327705:HRV327707 IBR327705:IBR327707 ILN327705:ILN327707 IVJ327705:IVJ327707 JFF327705:JFF327707 JPB327705:JPB327707 JYX327705:JYX327707 KIT327705:KIT327707 KSP327705:KSP327707 LCL327705:LCL327707 LMH327705:LMH327707 LWD327705:LWD327707 MFZ327705:MFZ327707 MPV327705:MPV327707 MZR327705:MZR327707 NJN327705:NJN327707 NTJ327705:NTJ327707 ODF327705:ODF327707 ONB327705:ONB327707 OWX327705:OWX327707 PGT327705:PGT327707 PQP327705:PQP327707 QAL327705:QAL327707 QKH327705:QKH327707 QUD327705:QUD327707 RDZ327705:RDZ327707 RNV327705:RNV327707 RXR327705:RXR327707 SHN327705:SHN327707 SRJ327705:SRJ327707 TBF327705:TBF327707 TLB327705:TLB327707 TUX327705:TUX327707 UET327705:UET327707 UOP327705:UOP327707 UYL327705:UYL327707 VIH327705:VIH327707 VSD327705:VSD327707 WBZ327705:WBZ327707 WLV327705:WLV327707 WVR327705:WVR327707 J393241:J393243 JF393241:JF393243 TB393241:TB393243 ACX393241:ACX393243 AMT393241:AMT393243 AWP393241:AWP393243 BGL393241:BGL393243 BQH393241:BQH393243 CAD393241:CAD393243 CJZ393241:CJZ393243 CTV393241:CTV393243 DDR393241:DDR393243 DNN393241:DNN393243 DXJ393241:DXJ393243 EHF393241:EHF393243 ERB393241:ERB393243 FAX393241:FAX393243 FKT393241:FKT393243 FUP393241:FUP393243 GEL393241:GEL393243 GOH393241:GOH393243 GYD393241:GYD393243 HHZ393241:HHZ393243 HRV393241:HRV393243 IBR393241:IBR393243 ILN393241:ILN393243 IVJ393241:IVJ393243 JFF393241:JFF393243 JPB393241:JPB393243 JYX393241:JYX393243 KIT393241:KIT393243 KSP393241:KSP393243 LCL393241:LCL393243 LMH393241:LMH393243 LWD393241:LWD393243 MFZ393241:MFZ393243 MPV393241:MPV393243 MZR393241:MZR393243 NJN393241:NJN393243 NTJ393241:NTJ393243 ODF393241:ODF393243 ONB393241:ONB393243 OWX393241:OWX393243 PGT393241:PGT393243 PQP393241:PQP393243 QAL393241:QAL393243 QKH393241:QKH393243 QUD393241:QUD393243 RDZ393241:RDZ393243 RNV393241:RNV393243 RXR393241:RXR393243 SHN393241:SHN393243 SRJ393241:SRJ393243 TBF393241:TBF393243 TLB393241:TLB393243 TUX393241:TUX393243 UET393241:UET393243 UOP393241:UOP393243 UYL393241:UYL393243 VIH393241:VIH393243 VSD393241:VSD393243 WBZ393241:WBZ393243 WLV393241:WLV393243 WVR393241:WVR393243 J458777:J458779 JF458777:JF458779 TB458777:TB458779 ACX458777:ACX458779 AMT458777:AMT458779 AWP458777:AWP458779 BGL458777:BGL458779 BQH458777:BQH458779 CAD458777:CAD458779 CJZ458777:CJZ458779 CTV458777:CTV458779 DDR458777:DDR458779 DNN458777:DNN458779 DXJ458777:DXJ458779 EHF458777:EHF458779 ERB458777:ERB458779 FAX458777:FAX458779 FKT458777:FKT458779 FUP458777:FUP458779 GEL458777:GEL458779 GOH458777:GOH458779 GYD458777:GYD458779 HHZ458777:HHZ458779 HRV458777:HRV458779 IBR458777:IBR458779 ILN458777:ILN458779 IVJ458777:IVJ458779 JFF458777:JFF458779 JPB458777:JPB458779 JYX458777:JYX458779 KIT458777:KIT458779 KSP458777:KSP458779 LCL458777:LCL458779 LMH458777:LMH458779 LWD458777:LWD458779 MFZ458777:MFZ458779 MPV458777:MPV458779 MZR458777:MZR458779 NJN458777:NJN458779 NTJ458777:NTJ458779 ODF458777:ODF458779 ONB458777:ONB458779 OWX458777:OWX458779 PGT458777:PGT458779 PQP458777:PQP458779 QAL458777:QAL458779 QKH458777:QKH458779 QUD458777:QUD458779 RDZ458777:RDZ458779 RNV458777:RNV458779 RXR458777:RXR458779 SHN458777:SHN458779 SRJ458777:SRJ458779 TBF458777:TBF458779 TLB458777:TLB458779 TUX458777:TUX458779 UET458777:UET458779 UOP458777:UOP458779 UYL458777:UYL458779 VIH458777:VIH458779 VSD458777:VSD458779 WBZ458777:WBZ458779 WLV458777:WLV458779 WVR458777:WVR458779 J524313:J524315 JF524313:JF524315 TB524313:TB524315 ACX524313:ACX524315 AMT524313:AMT524315 AWP524313:AWP524315 BGL524313:BGL524315 BQH524313:BQH524315 CAD524313:CAD524315 CJZ524313:CJZ524315 CTV524313:CTV524315 DDR524313:DDR524315 DNN524313:DNN524315 DXJ524313:DXJ524315 EHF524313:EHF524315 ERB524313:ERB524315 FAX524313:FAX524315 FKT524313:FKT524315 FUP524313:FUP524315 GEL524313:GEL524315 GOH524313:GOH524315 GYD524313:GYD524315 HHZ524313:HHZ524315 HRV524313:HRV524315 IBR524313:IBR524315 ILN524313:ILN524315 IVJ524313:IVJ524315 JFF524313:JFF524315 JPB524313:JPB524315 JYX524313:JYX524315 KIT524313:KIT524315 KSP524313:KSP524315 LCL524313:LCL524315 LMH524313:LMH524315 LWD524313:LWD524315 MFZ524313:MFZ524315 MPV524313:MPV524315 MZR524313:MZR524315 NJN524313:NJN524315 NTJ524313:NTJ524315 ODF524313:ODF524315 ONB524313:ONB524315 OWX524313:OWX524315 PGT524313:PGT524315 PQP524313:PQP524315 QAL524313:QAL524315 QKH524313:QKH524315 QUD524313:QUD524315 RDZ524313:RDZ524315 RNV524313:RNV524315 RXR524313:RXR524315 SHN524313:SHN524315 SRJ524313:SRJ524315 TBF524313:TBF524315 TLB524313:TLB524315 TUX524313:TUX524315 UET524313:UET524315 UOP524313:UOP524315 UYL524313:UYL524315 VIH524313:VIH524315 VSD524313:VSD524315 WBZ524313:WBZ524315 WLV524313:WLV524315 WVR524313:WVR524315 J589849:J589851 JF589849:JF589851 TB589849:TB589851 ACX589849:ACX589851 AMT589849:AMT589851 AWP589849:AWP589851 BGL589849:BGL589851 BQH589849:BQH589851 CAD589849:CAD589851 CJZ589849:CJZ589851 CTV589849:CTV589851 DDR589849:DDR589851 DNN589849:DNN589851 DXJ589849:DXJ589851 EHF589849:EHF589851 ERB589849:ERB589851 FAX589849:FAX589851 FKT589849:FKT589851 FUP589849:FUP589851 GEL589849:GEL589851 GOH589849:GOH589851 GYD589849:GYD589851 HHZ589849:HHZ589851 HRV589849:HRV589851 IBR589849:IBR589851 ILN589849:ILN589851 IVJ589849:IVJ589851 JFF589849:JFF589851 JPB589849:JPB589851 JYX589849:JYX589851 KIT589849:KIT589851 KSP589849:KSP589851 LCL589849:LCL589851 LMH589849:LMH589851 LWD589849:LWD589851 MFZ589849:MFZ589851 MPV589849:MPV589851 MZR589849:MZR589851 NJN589849:NJN589851 NTJ589849:NTJ589851 ODF589849:ODF589851 ONB589849:ONB589851 OWX589849:OWX589851 PGT589849:PGT589851 PQP589849:PQP589851 QAL589849:QAL589851 QKH589849:QKH589851 QUD589849:QUD589851 RDZ589849:RDZ589851 RNV589849:RNV589851 RXR589849:RXR589851 SHN589849:SHN589851 SRJ589849:SRJ589851 TBF589849:TBF589851 TLB589849:TLB589851 TUX589849:TUX589851 UET589849:UET589851 UOP589849:UOP589851 UYL589849:UYL589851 VIH589849:VIH589851 VSD589849:VSD589851 WBZ589849:WBZ589851 WLV589849:WLV589851 WVR589849:WVR589851 J655385:J655387 JF655385:JF655387 TB655385:TB655387 ACX655385:ACX655387 AMT655385:AMT655387 AWP655385:AWP655387 BGL655385:BGL655387 BQH655385:BQH655387 CAD655385:CAD655387 CJZ655385:CJZ655387 CTV655385:CTV655387 DDR655385:DDR655387 DNN655385:DNN655387 DXJ655385:DXJ655387 EHF655385:EHF655387 ERB655385:ERB655387 FAX655385:FAX655387 FKT655385:FKT655387 FUP655385:FUP655387 GEL655385:GEL655387 GOH655385:GOH655387 GYD655385:GYD655387 HHZ655385:HHZ655387 HRV655385:HRV655387 IBR655385:IBR655387 ILN655385:ILN655387 IVJ655385:IVJ655387 JFF655385:JFF655387 JPB655385:JPB655387 JYX655385:JYX655387 KIT655385:KIT655387 KSP655385:KSP655387 LCL655385:LCL655387 LMH655385:LMH655387 LWD655385:LWD655387 MFZ655385:MFZ655387 MPV655385:MPV655387 MZR655385:MZR655387 NJN655385:NJN655387 NTJ655385:NTJ655387 ODF655385:ODF655387 ONB655385:ONB655387 OWX655385:OWX655387 PGT655385:PGT655387 PQP655385:PQP655387 QAL655385:QAL655387 QKH655385:QKH655387 QUD655385:QUD655387 RDZ655385:RDZ655387 RNV655385:RNV655387 RXR655385:RXR655387 SHN655385:SHN655387 SRJ655385:SRJ655387 TBF655385:TBF655387 TLB655385:TLB655387 TUX655385:TUX655387 UET655385:UET655387 UOP655385:UOP655387 UYL655385:UYL655387 VIH655385:VIH655387 VSD655385:VSD655387 WBZ655385:WBZ655387 WLV655385:WLV655387 WVR655385:WVR655387 J720921:J720923 JF720921:JF720923 TB720921:TB720923 ACX720921:ACX720923 AMT720921:AMT720923 AWP720921:AWP720923 BGL720921:BGL720923 BQH720921:BQH720923 CAD720921:CAD720923 CJZ720921:CJZ720923 CTV720921:CTV720923 DDR720921:DDR720923 DNN720921:DNN720923 DXJ720921:DXJ720923 EHF720921:EHF720923 ERB720921:ERB720923 FAX720921:FAX720923 FKT720921:FKT720923 FUP720921:FUP720923 GEL720921:GEL720923 GOH720921:GOH720923 GYD720921:GYD720923 HHZ720921:HHZ720923 HRV720921:HRV720923 IBR720921:IBR720923 ILN720921:ILN720923 IVJ720921:IVJ720923 JFF720921:JFF720923 JPB720921:JPB720923 JYX720921:JYX720923 KIT720921:KIT720923 KSP720921:KSP720923 LCL720921:LCL720923 LMH720921:LMH720923 LWD720921:LWD720923 MFZ720921:MFZ720923 MPV720921:MPV720923 MZR720921:MZR720923 NJN720921:NJN720923 NTJ720921:NTJ720923 ODF720921:ODF720923 ONB720921:ONB720923 OWX720921:OWX720923 PGT720921:PGT720923 PQP720921:PQP720923 QAL720921:QAL720923 QKH720921:QKH720923 QUD720921:QUD720923 RDZ720921:RDZ720923 RNV720921:RNV720923 RXR720921:RXR720923 SHN720921:SHN720923 SRJ720921:SRJ720923 TBF720921:TBF720923 TLB720921:TLB720923 TUX720921:TUX720923 UET720921:UET720923 UOP720921:UOP720923 UYL720921:UYL720923 VIH720921:VIH720923 VSD720921:VSD720923 WBZ720921:WBZ720923 WLV720921:WLV720923 WVR720921:WVR720923 J786457:J786459 JF786457:JF786459 TB786457:TB786459 ACX786457:ACX786459 AMT786457:AMT786459 AWP786457:AWP786459 BGL786457:BGL786459 BQH786457:BQH786459 CAD786457:CAD786459 CJZ786457:CJZ786459 CTV786457:CTV786459 DDR786457:DDR786459 DNN786457:DNN786459 DXJ786457:DXJ786459 EHF786457:EHF786459 ERB786457:ERB786459 FAX786457:FAX786459 FKT786457:FKT786459 FUP786457:FUP786459 GEL786457:GEL786459 GOH786457:GOH786459 GYD786457:GYD786459 HHZ786457:HHZ786459 HRV786457:HRV786459 IBR786457:IBR786459 ILN786457:ILN786459 IVJ786457:IVJ786459 JFF786457:JFF786459 JPB786457:JPB786459 JYX786457:JYX786459 KIT786457:KIT786459 KSP786457:KSP786459 LCL786457:LCL786459 LMH786457:LMH786459 LWD786457:LWD786459 MFZ786457:MFZ786459 MPV786457:MPV786459 MZR786457:MZR786459 NJN786457:NJN786459 NTJ786457:NTJ786459 ODF786457:ODF786459 ONB786457:ONB786459 OWX786457:OWX786459 PGT786457:PGT786459 PQP786457:PQP786459 QAL786457:QAL786459 QKH786457:QKH786459 QUD786457:QUD786459 RDZ786457:RDZ786459 RNV786457:RNV786459 RXR786457:RXR786459 SHN786457:SHN786459 SRJ786457:SRJ786459 TBF786457:TBF786459 TLB786457:TLB786459 TUX786457:TUX786459 UET786457:UET786459 UOP786457:UOP786459 UYL786457:UYL786459 VIH786457:VIH786459 VSD786457:VSD786459 WBZ786457:WBZ786459 WLV786457:WLV786459 WVR786457:WVR786459 J851993:J851995 JF851993:JF851995 TB851993:TB851995 ACX851993:ACX851995 AMT851993:AMT851995 AWP851993:AWP851995 BGL851993:BGL851995 BQH851993:BQH851995 CAD851993:CAD851995 CJZ851993:CJZ851995 CTV851993:CTV851995 DDR851993:DDR851995 DNN851993:DNN851995 DXJ851993:DXJ851995 EHF851993:EHF851995 ERB851993:ERB851995 FAX851993:FAX851995 FKT851993:FKT851995 FUP851993:FUP851995 GEL851993:GEL851995 GOH851993:GOH851995 GYD851993:GYD851995 HHZ851993:HHZ851995 HRV851993:HRV851995 IBR851993:IBR851995 ILN851993:ILN851995 IVJ851993:IVJ851995 JFF851993:JFF851995 JPB851993:JPB851995 JYX851993:JYX851995 KIT851993:KIT851995 KSP851993:KSP851995 LCL851993:LCL851995 LMH851993:LMH851995 LWD851993:LWD851995 MFZ851993:MFZ851995 MPV851993:MPV851995 MZR851993:MZR851995 NJN851993:NJN851995 NTJ851993:NTJ851995 ODF851993:ODF851995 ONB851993:ONB851995 OWX851993:OWX851995 PGT851993:PGT851995 PQP851993:PQP851995 QAL851993:QAL851995 QKH851993:QKH851995 QUD851993:QUD851995 RDZ851993:RDZ851995 RNV851993:RNV851995 RXR851993:RXR851995 SHN851993:SHN851995 SRJ851993:SRJ851995 TBF851993:TBF851995 TLB851993:TLB851995 TUX851993:TUX851995 UET851993:UET851995 UOP851993:UOP851995 UYL851993:UYL851995 VIH851993:VIH851995 VSD851993:VSD851995 WBZ851993:WBZ851995 WLV851993:WLV851995 WVR851993:WVR851995 J917529:J917531 JF917529:JF917531 TB917529:TB917531 ACX917529:ACX917531 AMT917529:AMT917531 AWP917529:AWP917531 BGL917529:BGL917531 BQH917529:BQH917531 CAD917529:CAD917531 CJZ917529:CJZ917531 CTV917529:CTV917531 DDR917529:DDR917531 DNN917529:DNN917531 DXJ917529:DXJ917531 EHF917529:EHF917531 ERB917529:ERB917531 FAX917529:FAX917531 FKT917529:FKT917531 FUP917529:FUP917531 GEL917529:GEL917531 GOH917529:GOH917531 GYD917529:GYD917531 HHZ917529:HHZ917531 HRV917529:HRV917531 IBR917529:IBR917531 ILN917529:ILN917531 IVJ917529:IVJ917531 JFF917529:JFF917531 JPB917529:JPB917531 JYX917529:JYX917531 KIT917529:KIT917531 KSP917529:KSP917531 LCL917529:LCL917531 LMH917529:LMH917531 LWD917529:LWD917531 MFZ917529:MFZ917531 MPV917529:MPV917531 MZR917529:MZR917531 NJN917529:NJN917531 NTJ917529:NTJ917531 ODF917529:ODF917531 ONB917529:ONB917531 OWX917529:OWX917531 PGT917529:PGT917531 PQP917529:PQP917531 QAL917529:QAL917531 QKH917529:QKH917531 QUD917529:QUD917531 RDZ917529:RDZ917531 RNV917529:RNV917531 RXR917529:RXR917531 SHN917529:SHN917531 SRJ917529:SRJ917531 TBF917529:TBF917531 TLB917529:TLB917531 TUX917529:TUX917531 UET917529:UET917531 UOP917529:UOP917531 UYL917529:UYL917531 VIH917529:VIH917531 VSD917529:VSD917531 WBZ917529:WBZ917531 WLV917529:WLV917531 WVR917529:WVR917531 J983065:J983067 JF983065:JF983067 TB983065:TB983067 ACX983065:ACX983067 AMT983065:AMT983067 AWP983065:AWP983067 BGL983065:BGL983067 BQH983065:BQH983067 CAD983065:CAD983067 CJZ983065:CJZ983067 CTV983065:CTV983067 DDR983065:DDR983067 DNN983065:DNN983067 DXJ983065:DXJ983067 EHF983065:EHF983067 ERB983065:ERB983067 FAX983065:FAX983067 FKT983065:FKT983067 FUP983065:FUP983067 GEL983065:GEL983067 GOH983065:GOH983067 GYD983065:GYD983067 HHZ983065:HHZ983067 HRV983065:HRV983067 IBR983065:IBR983067 ILN983065:ILN983067 IVJ983065:IVJ983067 JFF983065:JFF983067 JPB983065:JPB983067 JYX983065:JYX983067 KIT983065:KIT983067 KSP983065:KSP983067 LCL983065:LCL983067 LMH983065:LMH983067 LWD983065:LWD983067 MFZ983065:MFZ983067 MPV983065:MPV983067 MZR983065:MZR983067 NJN983065:NJN983067 NTJ983065:NTJ983067 ODF983065:ODF983067 ONB983065:ONB983067 OWX983065:OWX983067 PGT983065:PGT983067 PQP983065:PQP983067 QAL983065:QAL983067 QKH983065:QKH983067 QUD983065:QUD983067 RDZ983065:RDZ983067 RNV983065:RNV983067 RXR983065:RXR983067 SHN983065:SHN983067 SRJ983065:SRJ983067 TBF983065:TBF983067 TLB983065:TLB983067 TUX983065:TUX983067 UET983065:UET983067 UOP983065:UOP983067 UYL983065:UYL983067 VIH983065:VIH983067 VSD983065:VSD983067 WBZ983065:WBZ983067 WLV983065:WLV983067 WVR983065:WVR983067 J29:J34 JF29:JF34 TB29:TB34 ACX29:ACX34 AMT29:AMT34 AWP29:AWP34 BGL29:BGL34 BQH29:BQH34 CAD29:CAD34 CJZ29:CJZ34 CTV29:CTV34 DDR29:DDR34 DNN29:DNN34 DXJ29:DXJ34 EHF29:EHF34 ERB29:ERB34 FAX29:FAX34 FKT29:FKT34 FUP29:FUP34 GEL29:GEL34 GOH29:GOH34 GYD29:GYD34 HHZ29:HHZ34 HRV29:HRV34 IBR29:IBR34 ILN29:ILN34 IVJ29:IVJ34 JFF29:JFF34 JPB29:JPB34 JYX29:JYX34 KIT29:KIT34 KSP29:KSP34 LCL29:LCL34 LMH29:LMH34 LWD29:LWD34 MFZ29:MFZ34 MPV29:MPV34 MZR29:MZR34 NJN29:NJN34 NTJ29:NTJ34 ODF29:ODF34 ONB29:ONB34 OWX29:OWX34 PGT29:PGT34 PQP29:PQP34 QAL29:QAL34 QKH29:QKH34 QUD29:QUD34 RDZ29:RDZ34 RNV29:RNV34 RXR29:RXR34 SHN29:SHN34 SRJ29:SRJ34 TBF29:TBF34 TLB29:TLB34 TUX29:TUX34 UET29:UET34 UOP29:UOP34 UYL29:UYL34 VIH29:VIH34 VSD29:VSD34 WBZ29:WBZ34 WLV29:WLV34 WVR29:WVR34 J65565:J65570 JF65565:JF65570 TB65565:TB65570 ACX65565:ACX65570 AMT65565:AMT65570 AWP65565:AWP65570 BGL65565:BGL65570 BQH65565:BQH65570 CAD65565:CAD65570 CJZ65565:CJZ65570 CTV65565:CTV65570 DDR65565:DDR65570 DNN65565:DNN65570 DXJ65565:DXJ65570 EHF65565:EHF65570 ERB65565:ERB65570 FAX65565:FAX65570 FKT65565:FKT65570 FUP65565:FUP65570 GEL65565:GEL65570 GOH65565:GOH65570 GYD65565:GYD65570 HHZ65565:HHZ65570 HRV65565:HRV65570 IBR65565:IBR65570 ILN65565:ILN65570 IVJ65565:IVJ65570 JFF65565:JFF65570 JPB65565:JPB65570 JYX65565:JYX65570 KIT65565:KIT65570 KSP65565:KSP65570 LCL65565:LCL65570 LMH65565:LMH65570 LWD65565:LWD65570 MFZ65565:MFZ65570 MPV65565:MPV65570 MZR65565:MZR65570 NJN65565:NJN65570 NTJ65565:NTJ65570 ODF65565:ODF65570 ONB65565:ONB65570 OWX65565:OWX65570 PGT65565:PGT65570 PQP65565:PQP65570 QAL65565:QAL65570 QKH65565:QKH65570 QUD65565:QUD65570 RDZ65565:RDZ65570 RNV65565:RNV65570 RXR65565:RXR65570 SHN65565:SHN65570 SRJ65565:SRJ65570 TBF65565:TBF65570 TLB65565:TLB65570 TUX65565:TUX65570 UET65565:UET65570 UOP65565:UOP65570 UYL65565:UYL65570 VIH65565:VIH65570 VSD65565:VSD65570 WBZ65565:WBZ65570 WLV65565:WLV65570 WVR65565:WVR65570 J131101:J131106 JF131101:JF131106 TB131101:TB131106 ACX131101:ACX131106 AMT131101:AMT131106 AWP131101:AWP131106 BGL131101:BGL131106 BQH131101:BQH131106 CAD131101:CAD131106 CJZ131101:CJZ131106 CTV131101:CTV131106 DDR131101:DDR131106 DNN131101:DNN131106 DXJ131101:DXJ131106 EHF131101:EHF131106 ERB131101:ERB131106 FAX131101:FAX131106 FKT131101:FKT131106 FUP131101:FUP131106 GEL131101:GEL131106 GOH131101:GOH131106 GYD131101:GYD131106 HHZ131101:HHZ131106 HRV131101:HRV131106 IBR131101:IBR131106 ILN131101:ILN131106 IVJ131101:IVJ131106 JFF131101:JFF131106 JPB131101:JPB131106 JYX131101:JYX131106 KIT131101:KIT131106 KSP131101:KSP131106 LCL131101:LCL131106 LMH131101:LMH131106 LWD131101:LWD131106 MFZ131101:MFZ131106 MPV131101:MPV131106 MZR131101:MZR131106 NJN131101:NJN131106 NTJ131101:NTJ131106 ODF131101:ODF131106 ONB131101:ONB131106 OWX131101:OWX131106 PGT131101:PGT131106 PQP131101:PQP131106 QAL131101:QAL131106 QKH131101:QKH131106 QUD131101:QUD131106 RDZ131101:RDZ131106 RNV131101:RNV131106 RXR131101:RXR131106 SHN131101:SHN131106 SRJ131101:SRJ131106 TBF131101:TBF131106 TLB131101:TLB131106 TUX131101:TUX131106 UET131101:UET131106 UOP131101:UOP131106 UYL131101:UYL131106 VIH131101:VIH131106 VSD131101:VSD131106 WBZ131101:WBZ131106 WLV131101:WLV131106 WVR131101:WVR131106 J196637:J196642 JF196637:JF196642 TB196637:TB196642 ACX196637:ACX196642 AMT196637:AMT196642 AWP196637:AWP196642 BGL196637:BGL196642 BQH196637:BQH196642 CAD196637:CAD196642 CJZ196637:CJZ196642 CTV196637:CTV196642 DDR196637:DDR196642 DNN196637:DNN196642 DXJ196637:DXJ196642 EHF196637:EHF196642 ERB196637:ERB196642 FAX196637:FAX196642 FKT196637:FKT196642 FUP196637:FUP196642 GEL196637:GEL196642 GOH196637:GOH196642 GYD196637:GYD196642 HHZ196637:HHZ196642 HRV196637:HRV196642 IBR196637:IBR196642 ILN196637:ILN196642 IVJ196637:IVJ196642 JFF196637:JFF196642 JPB196637:JPB196642 JYX196637:JYX196642 KIT196637:KIT196642 KSP196637:KSP196642 LCL196637:LCL196642 LMH196637:LMH196642 LWD196637:LWD196642 MFZ196637:MFZ196642 MPV196637:MPV196642 MZR196637:MZR196642 NJN196637:NJN196642 NTJ196637:NTJ196642 ODF196637:ODF196642 ONB196637:ONB196642 OWX196637:OWX196642 PGT196637:PGT196642 PQP196637:PQP196642 QAL196637:QAL196642 QKH196637:QKH196642 QUD196637:QUD196642 RDZ196637:RDZ196642 RNV196637:RNV196642 RXR196637:RXR196642 SHN196637:SHN196642 SRJ196637:SRJ196642 TBF196637:TBF196642 TLB196637:TLB196642 TUX196637:TUX196642 UET196637:UET196642 UOP196637:UOP196642 UYL196637:UYL196642 VIH196637:VIH196642 VSD196637:VSD196642 WBZ196637:WBZ196642 WLV196637:WLV196642 WVR196637:WVR196642 J262173:J262178 JF262173:JF262178 TB262173:TB262178 ACX262173:ACX262178 AMT262173:AMT262178 AWP262173:AWP262178 BGL262173:BGL262178 BQH262173:BQH262178 CAD262173:CAD262178 CJZ262173:CJZ262178 CTV262173:CTV262178 DDR262173:DDR262178 DNN262173:DNN262178 DXJ262173:DXJ262178 EHF262173:EHF262178 ERB262173:ERB262178 FAX262173:FAX262178 FKT262173:FKT262178 FUP262173:FUP262178 GEL262173:GEL262178 GOH262173:GOH262178 GYD262173:GYD262178 HHZ262173:HHZ262178 HRV262173:HRV262178 IBR262173:IBR262178 ILN262173:ILN262178 IVJ262173:IVJ262178 JFF262173:JFF262178 JPB262173:JPB262178 JYX262173:JYX262178 KIT262173:KIT262178 KSP262173:KSP262178 LCL262173:LCL262178 LMH262173:LMH262178 LWD262173:LWD262178 MFZ262173:MFZ262178 MPV262173:MPV262178 MZR262173:MZR262178 NJN262173:NJN262178 NTJ262173:NTJ262178 ODF262173:ODF262178 ONB262173:ONB262178 OWX262173:OWX262178 PGT262173:PGT262178 PQP262173:PQP262178 QAL262173:QAL262178 QKH262173:QKH262178 QUD262173:QUD262178 RDZ262173:RDZ262178 RNV262173:RNV262178 RXR262173:RXR262178 SHN262173:SHN262178 SRJ262173:SRJ262178 TBF262173:TBF262178 TLB262173:TLB262178 TUX262173:TUX262178 UET262173:UET262178 UOP262173:UOP262178 UYL262173:UYL262178 VIH262173:VIH262178 VSD262173:VSD262178 WBZ262173:WBZ262178 WLV262173:WLV262178 WVR262173:WVR262178 J327709:J327714 JF327709:JF327714 TB327709:TB327714 ACX327709:ACX327714 AMT327709:AMT327714 AWP327709:AWP327714 BGL327709:BGL327714 BQH327709:BQH327714 CAD327709:CAD327714 CJZ327709:CJZ327714 CTV327709:CTV327714 DDR327709:DDR327714 DNN327709:DNN327714 DXJ327709:DXJ327714 EHF327709:EHF327714 ERB327709:ERB327714 FAX327709:FAX327714 FKT327709:FKT327714 FUP327709:FUP327714 GEL327709:GEL327714 GOH327709:GOH327714 GYD327709:GYD327714 HHZ327709:HHZ327714 HRV327709:HRV327714 IBR327709:IBR327714 ILN327709:ILN327714 IVJ327709:IVJ327714 JFF327709:JFF327714 JPB327709:JPB327714 JYX327709:JYX327714 KIT327709:KIT327714 KSP327709:KSP327714 LCL327709:LCL327714 LMH327709:LMH327714 LWD327709:LWD327714 MFZ327709:MFZ327714 MPV327709:MPV327714 MZR327709:MZR327714 NJN327709:NJN327714 NTJ327709:NTJ327714 ODF327709:ODF327714 ONB327709:ONB327714 OWX327709:OWX327714 PGT327709:PGT327714 PQP327709:PQP327714 QAL327709:QAL327714 QKH327709:QKH327714 QUD327709:QUD327714 RDZ327709:RDZ327714 RNV327709:RNV327714 RXR327709:RXR327714 SHN327709:SHN327714 SRJ327709:SRJ327714 TBF327709:TBF327714 TLB327709:TLB327714 TUX327709:TUX327714 UET327709:UET327714 UOP327709:UOP327714 UYL327709:UYL327714 VIH327709:VIH327714 VSD327709:VSD327714 WBZ327709:WBZ327714 WLV327709:WLV327714 WVR327709:WVR327714 J393245:J393250 JF393245:JF393250 TB393245:TB393250 ACX393245:ACX393250 AMT393245:AMT393250 AWP393245:AWP393250 BGL393245:BGL393250 BQH393245:BQH393250 CAD393245:CAD393250 CJZ393245:CJZ393250 CTV393245:CTV393250 DDR393245:DDR393250 DNN393245:DNN393250 DXJ393245:DXJ393250 EHF393245:EHF393250 ERB393245:ERB393250 FAX393245:FAX393250 FKT393245:FKT393250 FUP393245:FUP393250 GEL393245:GEL393250 GOH393245:GOH393250 GYD393245:GYD393250 HHZ393245:HHZ393250 HRV393245:HRV393250 IBR393245:IBR393250 ILN393245:ILN393250 IVJ393245:IVJ393250 JFF393245:JFF393250 JPB393245:JPB393250 JYX393245:JYX393250 KIT393245:KIT393250 KSP393245:KSP393250 LCL393245:LCL393250 LMH393245:LMH393250 LWD393245:LWD393250 MFZ393245:MFZ393250 MPV393245:MPV393250 MZR393245:MZR393250 NJN393245:NJN393250 NTJ393245:NTJ393250 ODF393245:ODF393250 ONB393245:ONB393250 OWX393245:OWX393250 PGT393245:PGT393250 PQP393245:PQP393250 QAL393245:QAL393250 QKH393245:QKH393250 QUD393245:QUD393250 RDZ393245:RDZ393250 RNV393245:RNV393250 RXR393245:RXR393250 SHN393245:SHN393250 SRJ393245:SRJ393250 TBF393245:TBF393250 TLB393245:TLB393250 TUX393245:TUX393250 UET393245:UET393250 UOP393245:UOP393250 UYL393245:UYL393250 VIH393245:VIH393250 VSD393245:VSD393250 WBZ393245:WBZ393250 WLV393245:WLV393250 WVR393245:WVR393250 J458781:J458786 JF458781:JF458786 TB458781:TB458786 ACX458781:ACX458786 AMT458781:AMT458786 AWP458781:AWP458786 BGL458781:BGL458786 BQH458781:BQH458786 CAD458781:CAD458786 CJZ458781:CJZ458786 CTV458781:CTV458786 DDR458781:DDR458786 DNN458781:DNN458786 DXJ458781:DXJ458786 EHF458781:EHF458786 ERB458781:ERB458786 FAX458781:FAX458786 FKT458781:FKT458786 FUP458781:FUP458786 GEL458781:GEL458786 GOH458781:GOH458786 GYD458781:GYD458786 HHZ458781:HHZ458786 HRV458781:HRV458786 IBR458781:IBR458786 ILN458781:ILN458786 IVJ458781:IVJ458786 JFF458781:JFF458786 JPB458781:JPB458786 JYX458781:JYX458786 KIT458781:KIT458786 KSP458781:KSP458786 LCL458781:LCL458786 LMH458781:LMH458786 LWD458781:LWD458786 MFZ458781:MFZ458786 MPV458781:MPV458786 MZR458781:MZR458786 NJN458781:NJN458786 NTJ458781:NTJ458786 ODF458781:ODF458786 ONB458781:ONB458786 OWX458781:OWX458786 PGT458781:PGT458786 PQP458781:PQP458786 QAL458781:QAL458786 QKH458781:QKH458786 QUD458781:QUD458786 RDZ458781:RDZ458786 RNV458781:RNV458786 RXR458781:RXR458786 SHN458781:SHN458786 SRJ458781:SRJ458786 TBF458781:TBF458786 TLB458781:TLB458786 TUX458781:TUX458786 UET458781:UET458786 UOP458781:UOP458786 UYL458781:UYL458786 VIH458781:VIH458786 VSD458781:VSD458786 WBZ458781:WBZ458786 WLV458781:WLV458786 WVR458781:WVR458786 J524317:J524322 JF524317:JF524322 TB524317:TB524322 ACX524317:ACX524322 AMT524317:AMT524322 AWP524317:AWP524322 BGL524317:BGL524322 BQH524317:BQH524322 CAD524317:CAD524322 CJZ524317:CJZ524322 CTV524317:CTV524322 DDR524317:DDR524322 DNN524317:DNN524322 DXJ524317:DXJ524322 EHF524317:EHF524322 ERB524317:ERB524322 FAX524317:FAX524322 FKT524317:FKT524322 FUP524317:FUP524322 GEL524317:GEL524322 GOH524317:GOH524322 GYD524317:GYD524322 HHZ524317:HHZ524322 HRV524317:HRV524322 IBR524317:IBR524322 ILN524317:ILN524322 IVJ524317:IVJ524322 JFF524317:JFF524322 JPB524317:JPB524322 JYX524317:JYX524322 KIT524317:KIT524322 KSP524317:KSP524322 LCL524317:LCL524322 LMH524317:LMH524322 LWD524317:LWD524322 MFZ524317:MFZ524322 MPV524317:MPV524322 MZR524317:MZR524322 NJN524317:NJN524322 NTJ524317:NTJ524322 ODF524317:ODF524322 ONB524317:ONB524322 OWX524317:OWX524322 PGT524317:PGT524322 PQP524317:PQP524322 QAL524317:QAL524322 QKH524317:QKH524322 QUD524317:QUD524322 RDZ524317:RDZ524322 RNV524317:RNV524322 RXR524317:RXR524322 SHN524317:SHN524322 SRJ524317:SRJ524322 TBF524317:TBF524322 TLB524317:TLB524322 TUX524317:TUX524322 UET524317:UET524322 UOP524317:UOP524322 UYL524317:UYL524322 VIH524317:VIH524322 VSD524317:VSD524322 WBZ524317:WBZ524322 WLV524317:WLV524322 WVR524317:WVR524322 J589853:J589858 JF589853:JF589858 TB589853:TB589858 ACX589853:ACX589858 AMT589853:AMT589858 AWP589853:AWP589858 BGL589853:BGL589858 BQH589853:BQH589858 CAD589853:CAD589858 CJZ589853:CJZ589858 CTV589853:CTV589858 DDR589853:DDR589858 DNN589853:DNN589858 DXJ589853:DXJ589858 EHF589853:EHF589858 ERB589853:ERB589858 FAX589853:FAX589858 FKT589853:FKT589858 FUP589853:FUP589858 GEL589853:GEL589858 GOH589853:GOH589858 GYD589853:GYD589858 HHZ589853:HHZ589858 HRV589853:HRV589858 IBR589853:IBR589858 ILN589853:ILN589858 IVJ589853:IVJ589858 JFF589853:JFF589858 JPB589853:JPB589858 JYX589853:JYX589858 KIT589853:KIT589858 KSP589853:KSP589858 LCL589853:LCL589858 LMH589853:LMH589858 LWD589853:LWD589858 MFZ589853:MFZ589858 MPV589853:MPV589858 MZR589853:MZR589858 NJN589853:NJN589858 NTJ589853:NTJ589858 ODF589853:ODF589858 ONB589853:ONB589858 OWX589853:OWX589858 PGT589853:PGT589858 PQP589853:PQP589858 QAL589853:QAL589858 QKH589853:QKH589858 QUD589853:QUD589858 RDZ589853:RDZ589858 RNV589853:RNV589858 RXR589853:RXR589858 SHN589853:SHN589858 SRJ589853:SRJ589858 TBF589853:TBF589858 TLB589853:TLB589858 TUX589853:TUX589858 UET589853:UET589858 UOP589853:UOP589858 UYL589853:UYL589858 VIH589853:VIH589858 VSD589853:VSD589858 WBZ589853:WBZ589858 WLV589853:WLV589858 WVR589853:WVR589858 J655389:J655394 JF655389:JF655394 TB655389:TB655394 ACX655389:ACX655394 AMT655389:AMT655394 AWP655389:AWP655394 BGL655389:BGL655394 BQH655389:BQH655394 CAD655389:CAD655394 CJZ655389:CJZ655394 CTV655389:CTV655394 DDR655389:DDR655394 DNN655389:DNN655394 DXJ655389:DXJ655394 EHF655389:EHF655394 ERB655389:ERB655394 FAX655389:FAX655394 FKT655389:FKT655394 FUP655389:FUP655394 GEL655389:GEL655394 GOH655389:GOH655394 GYD655389:GYD655394 HHZ655389:HHZ655394 HRV655389:HRV655394 IBR655389:IBR655394 ILN655389:ILN655394 IVJ655389:IVJ655394 JFF655389:JFF655394 JPB655389:JPB655394 JYX655389:JYX655394 KIT655389:KIT655394 KSP655389:KSP655394 LCL655389:LCL655394 LMH655389:LMH655394 LWD655389:LWD655394 MFZ655389:MFZ655394 MPV655389:MPV655394 MZR655389:MZR655394 NJN655389:NJN655394 NTJ655389:NTJ655394 ODF655389:ODF655394 ONB655389:ONB655394 OWX655389:OWX655394 PGT655389:PGT655394 PQP655389:PQP655394 QAL655389:QAL655394 QKH655389:QKH655394 QUD655389:QUD655394 RDZ655389:RDZ655394 RNV655389:RNV655394 RXR655389:RXR655394 SHN655389:SHN655394 SRJ655389:SRJ655394 TBF655389:TBF655394 TLB655389:TLB655394 TUX655389:TUX655394 UET655389:UET655394 UOP655389:UOP655394 UYL655389:UYL655394 VIH655389:VIH655394 VSD655389:VSD655394 WBZ655389:WBZ655394 WLV655389:WLV655394 WVR655389:WVR655394 J720925:J720930 JF720925:JF720930 TB720925:TB720930 ACX720925:ACX720930 AMT720925:AMT720930 AWP720925:AWP720930 BGL720925:BGL720930 BQH720925:BQH720930 CAD720925:CAD720930 CJZ720925:CJZ720930 CTV720925:CTV720930 DDR720925:DDR720930 DNN720925:DNN720930 DXJ720925:DXJ720930 EHF720925:EHF720930 ERB720925:ERB720930 FAX720925:FAX720930 FKT720925:FKT720930 FUP720925:FUP720930 GEL720925:GEL720930 GOH720925:GOH720930 GYD720925:GYD720930 HHZ720925:HHZ720930 HRV720925:HRV720930 IBR720925:IBR720930 ILN720925:ILN720930 IVJ720925:IVJ720930 JFF720925:JFF720930 JPB720925:JPB720930 JYX720925:JYX720930 KIT720925:KIT720930 KSP720925:KSP720930 LCL720925:LCL720930 LMH720925:LMH720930 LWD720925:LWD720930 MFZ720925:MFZ720930 MPV720925:MPV720930 MZR720925:MZR720930 NJN720925:NJN720930 NTJ720925:NTJ720930 ODF720925:ODF720930 ONB720925:ONB720930 OWX720925:OWX720930 PGT720925:PGT720930 PQP720925:PQP720930 QAL720925:QAL720930 QKH720925:QKH720930 QUD720925:QUD720930 RDZ720925:RDZ720930 RNV720925:RNV720930 RXR720925:RXR720930 SHN720925:SHN720930 SRJ720925:SRJ720930 TBF720925:TBF720930 TLB720925:TLB720930 TUX720925:TUX720930 UET720925:UET720930 UOP720925:UOP720930 UYL720925:UYL720930 VIH720925:VIH720930 VSD720925:VSD720930 WBZ720925:WBZ720930 WLV720925:WLV720930 WVR720925:WVR720930 J786461:J786466 JF786461:JF786466 TB786461:TB786466 ACX786461:ACX786466 AMT786461:AMT786466 AWP786461:AWP786466 BGL786461:BGL786466 BQH786461:BQH786466 CAD786461:CAD786466 CJZ786461:CJZ786466 CTV786461:CTV786466 DDR786461:DDR786466 DNN786461:DNN786466 DXJ786461:DXJ786466 EHF786461:EHF786466 ERB786461:ERB786466 FAX786461:FAX786466 FKT786461:FKT786466 FUP786461:FUP786466 GEL786461:GEL786466 GOH786461:GOH786466 GYD786461:GYD786466 HHZ786461:HHZ786466 HRV786461:HRV786466 IBR786461:IBR786466 ILN786461:ILN786466 IVJ786461:IVJ786466 JFF786461:JFF786466 JPB786461:JPB786466 JYX786461:JYX786466 KIT786461:KIT786466 KSP786461:KSP786466 LCL786461:LCL786466 LMH786461:LMH786466 LWD786461:LWD786466 MFZ786461:MFZ786466 MPV786461:MPV786466 MZR786461:MZR786466 NJN786461:NJN786466 NTJ786461:NTJ786466 ODF786461:ODF786466 ONB786461:ONB786466 OWX786461:OWX786466 PGT786461:PGT786466 PQP786461:PQP786466 QAL786461:QAL786466 QKH786461:QKH786466 QUD786461:QUD786466 RDZ786461:RDZ786466 RNV786461:RNV786466 RXR786461:RXR786466 SHN786461:SHN786466 SRJ786461:SRJ786466 TBF786461:TBF786466 TLB786461:TLB786466 TUX786461:TUX786466 UET786461:UET786466 UOP786461:UOP786466 UYL786461:UYL786466 VIH786461:VIH786466 VSD786461:VSD786466 WBZ786461:WBZ786466 WLV786461:WLV786466 WVR786461:WVR786466 J851997:J852002 JF851997:JF852002 TB851997:TB852002 ACX851997:ACX852002 AMT851997:AMT852002 AWP851997:AWP852002 BGL851997:BGL852002 BQH851997:BQH852002 CAD851997:CAD852002 CJZ851997:CJZ852002 CTV851997:CTV852002 DDR851997:DDR852002 DNN851997:DNN852002 DXJ851997:DXJ852002 EHF851997:EHF852002 ERB851997:ERB852002 FAX851997:FAX852002 FKT851997:FKT852002 FUP851997:FUP852002 GEL851997:GEL852002 GOH851997:GOH852002 GYD851997:GYD852002 HHZ851997:HHZ852002 HRV851997:HRV852002 IBR851997:IBR852002 ILN851997:ILN852002 IVJ851997:IVJ852002 JFF851997:JFF852002 JPB851997:JPB852002 JYX851997:JYX852002 KIT851997:KIT852002 KSP851997:KSP852002 LCL851997:LCL852002 LMH851997:LMH852002 LWD851997:LWD852002 MFZ851997:MFZ852002 MPV851997:MPV852002 MZR851997:MZR852002 NJN851997:NJN852002 NTJ851997:NTJ852002 ODF851997:ODF852002 ONB851997:ONB852002 OWX851997:OWX852002 PGT851997:PGT852002 PQP851997:PQP852002 QAL851997:QAL852002 QKH851997:QKH852002 QUD851997:QUD852002 RDZ851997:RDZ852002 RNV851997:RNV852002 RXR851997:RXR852002 SHN851997:SHN852002 SRJ851997:SRJ852002 TBF851997:TBF852002 TLB851997:TLB852002 TUX851997:TUX852002 UET851997:UET852002 UOP851997:UOP852002 UYL851997:UYL852002 VIH851997:VIH852002 VSD851997:VSD852002 WBZ851997:WBZ852002 WLV851997:WLV852002 WVR851997:WVR852002 J917533:J917538 JF917533:JF917538 TB917533:TB917538 ACX917533:ACX917538 AMT917533:AMT917538 AWP917533:AWP917538 BGL917533:BGL917538 BQH917533:BQH917538 CAD917533:CAD917538 CJZ917533:CJZ917538 CTV917533:CTV917538 DDR917533:DDR917538 DNN917533:DNN917538 DXJ917533:DXJ917538 EHF917533:EHF917538 ERB917533:ERB917538 FAX917533:FAX917538 FKT917533:FKT917538 FUP917533:FUP917538 GEL917533:GEL917538 GOH917533:GOH917538 GYD917533:GYD917538 HHZ917533:HHZ917538 HRV917533:HRV917538 IBR917533:IBR917538 ILN917533:ILN917538 IVJ917533:IVJ917538 JFF917533:JFF917538 JPB917533:JPB917538 JYX917533:JYX917538 KIT917533:KIT917538 KSP917533:KSP917538 LCL917533:LCL917538 LMH917533:LMH917538 LWD917533:LWD917538 MFZ917533:MFZ917538 MPV917533:MPV917538 MZR917533:MZR917538 NJN917533:NJN917538 NTJ917533:NTJ917538 ODF917533:ODF917538 ONB917533:ONB917538 OWX917533:OWX917538 PGT917533:PGT917538 PQP917533:PQP917538 QAL917533:QAL917538 QKH917533:QKH917538 QUD917533:QUD917538 RDZ917533:RDZ917538 RNV917533:RNV917538 RXR917533:RXR917538 SHN917533:SHN917538 SRJ917533:SRJ917538 TBF917533:TBF917538 TLB917533:TLB917538 TUX917533:TUX917538 UET917533:UET917538 UOP917533:UOP917538 UYL917533:UYL917538 VIH917533:VIH917538 VSD917533:VSD917538 WBZ917533:WBZ917538 WLV917533:WLV917538 WVR917533:WVR917538 J983069:J983074 JF983069:JF983074 TB983069:TB983074 ACX983069:ACX983074 AMT983069:AMT983074 AWP983069:AWP983074 BGL983069:BGL983074 BQH983069:BQH983074 CAD983069:CAD983074 CJZ983069:CJZ983074 CTV983069:CTV983074 DDR983069:DDR983074 DNN983069:DNN983074 DXJ983069:DXJ983074 EHF983069:EHF983074 ERB983069:ERB983074 FAX983069:FAX983074 FKT983069:FKT983074 FUP983069:FUP983074 GEL983069:GEL983074 GOH983069:GOH983074 GYD983069:GYD983074 HHZ983069:HHZ983074 HRV983069:HRV983074 IBR983069:IBR983074 ILN983069:ILN983074 IVJ983069:IVJ983074 JFF983069:JFF983074 JPB983069:JPB983074 JYX983069:JYX983074 KIT983069:KIT983074 KSP983069:KSP983074 LCL983069:LCL983074 LMH983069:LMH983074 LWD983069:LWD983074 MFZ983069:MFZ983074 MPV983069:MPV983074 MZR983069:MZR983074 NJN983069:NJN983074 NTJ983069:NTJ983074 ODF983069:ODF983074 ONB983069:ONB983074 OWX983069:OWX983074 PGT983069:PGT983074 PQP983069:PQP983074 QAL983069:QAL983074 QKH983069:QKH983074 QUD983069:QUD983074 RDZ983069:RDZ983074 RNV983069:RNV983074 RXR983069:RXR983074 SHN983069:SHN983074 SRJ983069:SRJ983074 TBF983069:TBF983074 TLB983069:TLB983074 TUX983069:TUX983074 UET983069:UET983074 UOP983069:UOP983074 UYL983069:UYL983074 VIH983069:VIH983074 VSD983069:VSD983074 WBZ983069:WBZ983074 WLV983069:WLV983074 WVR983069:WVR983074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9:J65610 JF65609:JF65610 TB65609:TB65610 ACX65609:ACX65610 AMT65609:AMT65610 AWP65609:AWP65610 BGL65609:BGL65610 BQH65609:BQH65610 CAD65609:CAD65610 CJZ65609:CJZ65610 CTV65609:CTV65610 DDR65609:DDR65610 DNN65609:DNN65610 DXJ65609:DXJ65610 EHF65609:EHF65610 ERB65609:ERB65610 FAX65609:FAX65610 FKT65609:FKT65610 FUP65609:FUP65610 GEL65609:GEL65610 GOH65609:GOH65610 GYD65609:GYD65610 HHZ65609:HHZ65610 HRV65609:HRV65610 IBR65609:IBR65610 ILN65609:ILN65610 IVJ65609:IVJ65610 JFF65609:JFF65610 JPB65609:JPB65610 JYX65609:JYX65610 KIT65609:KIT65610 KSP65609:KSP65610 LCL65609:LCL65610 LMH65609:LMH65610 LWD65609:LWD65610 MFZ65609:MFZ65610 MPV65609:MPV65610 MZR65609:MZR65610 NJN65609:NJN65610 NTJ65609:NTJ65610 ODF65609:ODF65610 ONB65609:ONB65610 OWX65609:OWX65610 PGT65609:PGT65610 PQP65609:PQP65610 QAL65609:QAL65610 QKH65609:QKH65610 QUD65609:QUD65610 RDZ65609:RDZ65610 RNV65609:RNV65610 RXR65609:RXR65610 SHN65609:SHN65610 SRJ65609:SRJ65610 TBF65609:TBF65610 TLB65609:TLB65610 TUX65609:TUX65610 UET65609:UET65610 UOP65609:UOP65610 UYL65609:UYL65610 VIH65609:VIH65610 VSD65609:VSD65610 WBZ65609:WBZ65610 WLV65609:WLV65610 WVR65609:WVR65610 J131145:J131146 JF131145:JF131146 TB131145:TB131146 ACX131145:ACX131146 AMT131145:AMT131146 AWP131145:AWP131146 BGL131145:BGL131146 BQH131145:BQH131146 CAD131145:CAD131146 CJZ131145:CJZ131146 CTV131145:CTV131146 DDR131145:DDR131146 DNN131145:DNN131146 DXJ131145:DXJ131146 EHF131145:EHF131146 ERB131145:ERB131146 FAX131145:FAX131146 FKT131145:FKT131146 FUP131145:FUP131146 GEL131145:GEL131146 GOH131145:GOH131146 GYD131145:GYD131146 HHZ131145:HHZ131146 HRV131145:HRV131146 IBR131145:IBR131146 ILN131145:ILN131146 IVJ131145:IVJ131146 JFF131145:JFF131146 JPB131145:JPB131146 JYX131145:JYX131146 KIT131145:KIT131146 KSP131145:KSP131146 LCL131145:LCL131146 LMH131145:LMH131146 LWD131145:LWD131146 MFZ131145:MFZ131146 MPV131145:MPV131146 MZR131145:MZR131146 NJN131145:NJN131146 NTJ131145:NTJ131146 ODF131145:ODF131146 ONB131145:ONB131146 OWX131145:OWX131146 PGT131145:PGT131146 PQP131145:PQP131146 QAL131145:QAL131146 QKH131145:QKH131146 QUD131145:QUD131146 RDZ131145:RDZ131146 RNV131145:RNV131146 RXR131145:RXR131146 SHN131145:SHN131146 SRJ131145:SRJ131146 TBF131145:TBF131146 TLB131145:TLB131146 TUX131145:TUX131146 UET131145:UET131146 UOP131145:UOP131146 UYL131145:UYL131146 VIH131145:VIH131146 VSD131145:VSD131146 WBZ131145:WBZ131146 WLV131145:WLV131146 WVR131145:WVR131146 J196681:J196682 JF196681:JF196682 TB196681:TB196682 ACX196681:ACX196682 AMT196681:AMT196682 AWP196681:AWP196682 BGL196681:BGL196682 BQH196681:BQH196682 CAD196681:CAD196682 CJZ196681:CJZ196682 CTV196681:CTV196682 DDR196681:DDR196682 DNN196681:DNN196682 DXJ196681:DXJ196682 EHF196681:EHF196682 ERB196681:ERB196682 FAX196681:FAX196682 FKT196681:FKT196682 FUP196681:FUP196682 GEL196681:GEL196682 GOH196681:GOH196682 GYD196681:GYD196682 HHZ196681:HHZ196682 HRV196681:HRV196682 IBR196681:IBR196682 ILN196681:ILN196682 IVJ196681:IVJ196682 JFF196681:JFF196682 JPB196681:JPB196682 JYX196681:JYX196682 KIT196681:KIT196682 KSP196681:KSP196682 LCL196681:LCL196682 LMH196681:LMH196682 LWD196681:LWD196682 MFZ196681:MFZ196682 MPV196681:MPV196682 MZR196681:MZR196682 NJN196681:NJN196682 NTJ196681:NTJ196682 ODF196681:ODF196682 ONB196681:ONB196682 OWX196681:OWX196682 PGT196681:PGT196682 PQP196681:PQP196682 QAL196681:QAL196682 QKH196681:QKH196682 QUD196681:QUD196682 RDZ196681:RDZ196682 RNV196681:RNV196682 RXR196681:RXR196682 SHN196681:SHN196682 SRJ196681:SRJ196682 TBF196681:TBF196682 TLB196681:TLB196682 TUX196681:TUX196682 UET196681:UET196682 UOP196681:UOP196682 UYL196681:UYL196682 VIH196681:VIH196682 VSD196681:VSD196682 WBZ196681:WBZ196682 WLV196681:WLV196682 WVR196681:WVR196682 J262217:J262218 JF262217:JF262218 TB262217:TB262218 ACX262217:ACX262218 AMT262217:AMT262218 AWP262217:AWP262218 BGL262217:BGL262218 BQH262217:BQH262218 CAD262217:CAD262218 CJZ262217:CJZ262218 CTV262217:CTV262218 DDR262217:DDR262218 DNN262217:DNN262218 DXJ262217:DXJ262218 EHF262217:EHF262218 ERB262217:ERB262218 FAX262217:FAX262218 FKT262217:FKT262218 FUP262217:FUP262218 GEL262217:GEL262218 GOH262217:GOH262218 GYD262217:GYD262218 HHZ262217:HHZ262218 HRV262217:HRV262218 IBR262217:IBR262218 ILN262217:ILN262218 IVJ262217:IVJ262218 JFF262217:JFF262218 JPB262217:JPB262218 JYX262217:JYX262218 KIT262217:KIT262218 KSP262217:KSP262218 LCL262217:LCL262218 LMH262217:LMH262218 LWD262217:LWD262218 MFZ262217:MFZ262218 MPV262217:MPV262218 MZR262217:MZR262218 NJN262217:NJN262218 NTJ262217:NTJ262218 ODF262217:ODF262218 ONB262217:ONB262218 OWX262217:OWX262218 PGT262217:PGT262218 PQP262217:PQP262218 QAL262217:QAL262218 QKH262217:QKH262218 QUD262217:QUD262218 RDZ262217:RDZ262218 RNV262217:RNV262218 RXR262217:RXR262218 SHN262217:SHN262218 SRJ262217:SRJ262218 TBF262217:TBF262218 TLB262217:TLB262218 TUX262217:TUX262218 UET262217:UET262218 UOP262217:UOP262218 UYL262217:UYL262218 VIH262217:VIH262218 VSD262217:VSD262218 WBZ262217:WBZ262218 WLV262217:WLV262218 WVR262217:WVR262218 J327753:J327754 JF327753:JF327754 TB327753:TB327754 ACX327753:ACX327754 AMT327753:AMT327754 AWP327753:AWP327754 BGL327753:BGL327754 BQH327753:BQH327754 CAD327753:CAD327754 CJZ327753:CJZ327754 CTV327753:CTV327754 DDR327753:DDR327754 DNN327753:DNN327754 DXJ327753:DXJ327754 EHF327753:EHF327754 ERB327753:ERB327754 FAX327753:FAX327754 FKT327753:FKT327754 FUP327753:FUP327754 GEL327753:GEL327754 GOH327753:GOH327754 GYD327753:GYD327754 HHZ327753:HHZ327754 HRV327753:HRV327754 IBR327753:IBR327754 ILN327753:ILN327754 IVJ327753:IVJ327754 JFF327753:JFF327754 JPB327753:JPB327754 JYX327753:JYX327754 KIT327753:KIT327754 KSP327753:KSP327754 LCL327753:LCL327754 LMH327753:LMH327754 LWD327753:LWD327754 MFZ327753:MFZ327754 MPV327753:MPV327754 MZR327753:MZR327754 NJN327753:NJN327754 NTJ327753:NTJ327754 ODF327753:ODF327754 ONB327753:ONB327754 OWX327753:OWX327754 PGT327753:PGT327754 PQP327753:PQP327754 QAL327753:QAL327754 QKH327753:QKH327754 QUD327753:QUD327754 RDZ327753:RDZ327754 RNV327753:RNV327754 RXR327753:RXR327754 SHN327753:SHN327754 SRJ327753:SRJ327754 TBF327753:TBF327754 TLB327753:TLB327754 TUX327753:TUX327754 UET327753:UET327754 UOP327753:UOP327754 UYL327753:UYL327754 VIH327753:VIH327754 VSD327753:VSD327754 WBZ327753:WBZ327754 WLV327753:WLV327754 WVR327753:WVR327754 J393289:J393290 JF393289:JF393290 TB393289:TB393290 ACX393289:ACX393290 AMT393289:AMT393290 AWP393289:AWP393290 BGL393289:BGL393290 BQH393289:BQH393290 CAD393289:CAD393290 CJZ393289:CJZ393290 CTV393289:CTV393290 DDR393289:DDR393290 DNN393289:DNN393290 DXJ393289:DXJ393290 EHF393289:EHF393290 ERB393289:ERB393290 FAX393289:FAX393290 FKT393289:FKT393290 FUP393289:FUP393290 GEL393289:GEL393290 GOH393289:GOH393290 GYD393289:GYD393290 HHZ393289:HHZ393290 HRV393289:HRV393290 IBR393289:IBR393290 ILN393289:ILN393290 IVJ393289:IVJ393290 JFF393289:JFF393290 JPB393289:JPB393290 JYX393289:JYX393290 KIT393289:KIT393290 KSP393289:KSP393290 LCL393289:LCL393290 LMH393289:LMH393290 LWD393289:LWD393290 MFZ393289:MFZ393290 MPV393289:MPV393290 MZR393289:MZR393290 NJN393289:NJN393290 NTJ393289:NTJ393290 ODF393289:ODF393290 ONB393289:ONB393290 OWX393289:OWX393290 PGT393289:PGT393290 PQP393289:PQP393290 QAL393289:QAL393290 QKH393289:QKH393290 QUD393289:QUD393290 RDZ393289:RDZ393290 RNV393289:RNV393290 RXR393289:RXR393290 SHN393289:SHN393290 SRJ393289:SRJ393290 TBF393289:TBF393290 TLB393289:TLB393290 TUX393289:TUX393290 UET393289:UET393290 UOP393289:UOP393290 UYL393289:UYL393290 VIH393289:VIH393290 VSD393289:VSD393290 WBZ393289:WBZ393290 WLV393289:WLV393290 WVR393289:WVR393290 J458825:J458826 JF458825:JF458826 TB458825:TB458826 ACX458825:ACX458826 AMT458825:AMT458826 AWP458825:AWP458826 BGL458825:BGL458826 BQH458825:BQH458826 CAD458825:CAD458826 CJZ458825:CJZ458826 CTV458825:CTV458826 DDR458825:DDR458826 DNN458825:DNN458826 DXJ458825:DXJ458826 EHF458825:EHF458826 ERB458825:ERB458826 FAX458825:FAX458826 FKT458825:FKT458826 FUP458825:FUP458826 GEL458825:GEL458826 GOH458825:GOH458826 GYD458825:GYD458826 HHZ458825:HHZ458826 HRV458825:HRV458826 IBR458825:IBR458826 ILN458825:ILN458826 IVJ458825:IVJ458826 JFF458825:JFF458826 JPB458825:JPB458826 JYX458825:JYX458826 KIT458825:KIT458826 KSP458825:KSP458826 LCL458825:LCL458826 LMH458825:LMH458826 LWD458825:LWD458826 MFZ458825:MFZ458826 MPV458825:MPV458826 MZR458825:MZR458826 NJN458825:NJN458826 NTJ458825:NTJ458826 ODF458825:ODF458826 ONB458825:ONB458826 OWX458825:OWX458826 PGT458825:PGT458826 PQP458825:PQP458826 QAL458825:QAL458826 QKH458825:QKH458826 QUD458825:QUD458826 RDZ458825:RDZ458826 RNV458825:RNV458826 RXR458825:RXR458826 SHN458825:SHN458826 SRJ458825:SRJ458826 TBF458825:TBF458826 TLB458825:TLB458826 TUX458825:TUX458826 UET458825:UET458826 UOP458825:UOP458826 UYL458825:UYL458826 VIH458825:VIH458826 VSD458825:VSD458826 WBZ458825:WBZ458826 WLV458825:WLV458826 WVR458825:WVR458826 J524361:J524362 JF524361:JF524362 TB524361:TB524362 ACX524361:ACX524362 AMT524361:AMT524362 AWP524361:AWP524362 BGL524361:BGL524362 BQH524361:BQH524362 CAD524361:CAD524362 CJZ524361:CJZ524362 CTV524361:CTV524362 DDR524361:DDR524362 DNN524361:DNN524362 DXJ524361:DXJ524362 EHF524361:EHF524362 ERB524361:ERB524362 FAX524361:FAX524362 FKT524361:FKT524362 FUP524361:FUP524362 GEL524361:GEL524362 GOH524361:GOH524362 GYD524361:GYD524362 HHZ524361:HHZ524362 HRV524361:HRV524362 IBR524361:IBR524362 ILN524361:ILN524362 IVJ524361:IVJ524362 JFF524361:JFF524362 JPB524361:JPB524362 JYX524361:JYX524362 KIT524361:KIT524362 KSP524361:KSP524362 LCL524361:LCL524362 LMH524361:LMH524362 LWD524361:LWD524362 MFZ524361:MFZ524362 MPV524361:MPV524362 MZR524361:MZR524362 NJN524361:NJN524362 NTJ524361:NTJ524362 ODF524361:ODF524362 ONB524361:ONB524362 OWX524361:OWX524362 PGT524361:PGT524362 PQP524361:PQP524362 QAL524361:QAL524362 QKH524361:QKH524362 QUD524361:QUD524362 RDZ524361:RDZ524362 RNV524361:RNV524362 RXR524361:RXR524362 SHN524361:SHN524362 SRJ524361:SRJ524362 TBF524361:TBF524362 TLB524361:TLB524362 TUX524361:TUX524362 UET524361:UET524362 UOP524361:UOP524362 UYL524361:UYL524362 VIH524361:VIH524362 VSD524361:VSD524362 WBZ524361:WBZ524362 WLV524361:WLV524362 WVR524361:WVR524362 J589897:J589898 JF589897:JF589898 TB589897:TB589898 ACX589897:ACX589898 AMT589897:AMT589898 AWP589897:AWP589898 BGL589897:BGL589898 BQH589897:BQH589898 CAD589897:CAD589898 CJZ589897:CJZ589898 CTV589897:CTV589898 DDR589897:DDR589898 DNN589897:DNN589898 DXJ589897:DXJ589898 EHF589897:EHF589898 ERB589897:ERB589898 FAX589897:FAX589898 FKT589897:FKT589898 FUP589897:FUP589898 GEL589897:GEL589898 GOH589897:GOH589898 GYD589897:GYD589898 HHZ589897:HHZ589898 HRV589897:HRV589898 IBR589897:IBR589898 ILN589897:ILN589898 IVJ589897:IVJ589898 JFF589897:JFF589898 JPB589897:JPB589898 JYX589897:JYX589898 KIT589897:KIT589898 KSP589897:KSP589898 LCL589897:LCL589898 LMH589897:LMH589898 LWD589897:LWD589898 MFZ589897:MFZ589898 MPV589897:MPV589898 MZR589897:MZR589898 NJN589897:NJN589898 NTJ589897:NTJ589898 ODF589897:ODF589898 ONB589897:ONB589898 OWX589897:OWX589898 PGT589897:PGT589898 PQP589897:PQP589898 QAL589897:QAL589898 QKH589897:QKH589898 QUD589897:QUD589898 RDZ589897:RDZ589898 RNV589897:RNV589898 RXR589897:RXR589898 SHN589897:SHN589898 SRJ589897:SRJ589898 TBF589897:TBF589898 TLB589897:TLB589898 TUX589897:TUX589898 UET589897:UET589898 UOP589897:UOP589898 UYL589897:UYL589898 VIH589897:VIH589898 VSD589897:VSD589898 WBZ589897:WBZ589898 WLV589897:WLV589898 WVR589897:WVR589898 J655433:J655434 JF655433:JF655434 TB655433:TB655434 ACX655433:ACX655434 AMT655433:AMT655434 AWP655433:AWP655434 BGL655433:BGL655434 BQH655433:BQH655434 CAD655433:CAD655434 CJZ655433:CJZ655434 CTV655433:CTV655434 DDR655433:DDR655434 DNN655433:DNN655434 DXJ655433:DXJ655434 EHF655433:EHF655434 ERB655433:ERB655434 FAX655433:FAX655434 FKT655433:FKT655434 FUP655433:FUP655434 GEL655433:GEL655434 GOH655433:GOH655434 GYD655433:GYD655434 HHZ655433:HHZ655434 HRV655433:HRV655434 IBR655433:IBR655434 ILN655433:ILN655434 IVJ655433:IVJ655434 JFF655433:JFF655434 JPB655433:JPB655434 JYX655433:JYX655434 KIT655433:KIT655434 KSP655433:KSP655434 LCL655433:LCL655434 LMH655433:LMH655434 LWD655433:LWD655434 MFZ655433:MFZ655434 MPV655433:MPV655434 MZR655433:MZR655434 NJN655433:NJN655434 NTJ655433:NTJ655434 ODF655433:ODF655434 ONB655433:ONB655434 OWX655433:OWX655434 PGT655433:PGT655434 PQP655433:PQP655434 QAL655433:QAL655434 QKH655433:QKH655434 QUD655433:QUD655434 RDZ655433:RDZ655434 RNV655433:RNV655434 RXR655433:RXR655434 SHN655433:SHN655434 SRJ655433:SRJ655434 TBF655433:TBF655434 TLB655433:TLB655434 TUX655433:TUX655434 UET655433:UET655434 UOP655433:UOP655434 UYL655433:UYL655434 VIH655433:VIH655434 VSD655433:VSD655434 WBZ655433:WBZ655434 WLV655433:WLV655434 WVR655433:WVR655434 J720969:J720970 JF720969:JF720970 TB720969:TB720970 ACX720969:ACX720970 AMT720969:AMT720970 AWP720969:AWP720970 BGL720969:BGL720970 BQH720969:BQH720970 CAD720969:CAD720970 CJZ720969:CJZ720970 CTV720969:CTV720970 DDR720969:DDR720970 DNN720969:DNN720970 DXJ720969:DXJ720970 EHF720969:EHF720970 ERB720969:ERB720970 FAX720969:FAX720970 FKT720969:FKT720970 FUP720969:FUP720970 GEL720969:GEL720970 GOH720969:GOH720970 GYD720969:GYD720970 HHZ720969:HHZ720970 HRV720969:HRV720970 IBR720969:IBR720970 ILN720969:ILN720970 IVJ720969:IVJ720970 JFF720969:JFF720970 JPB720969:JPB720970 JYX720969:JYX720970 KIT720969:KIT720970 KSP720969:KSP720970 LCL720969:LCL720970 LMH720969:LMH720970 LWD720969:LWD720970 MFZ720969:MFZ720970 MPV720969:MPV720970 MZR720969:MZR720970 NJN720969:NJN720970 NTJ720969:NTJ720970 ODF720969:ODF720970 ONB720969:ONB720970 OWX720969:OWX720970 PGT720969:PGT720970 PQP720969:PQP720970 QAL720969:QAL720970 QKH720969:QKH720970 QUD720969:QUD720970 RDZ720969:RDZ720970 RNV720969:RNV720970 RXR720969:RXR720970 SHN720969:SHN720970 SRJ720969:SRJ720970 TBF720969:TBF720970 TLB720969:TLB720970 TUX720969:TUX720970 UET720969:UET720970 UOP720969:UOP720970 UYL720969:UYL720970 VIH720969:VIH720970 VSD720969:VSD720970 WBZ720969:WBZ720970 WLV720969:WLV720970 WVR720969:WVR720970 J786505:J786506 JF786505:JF786506 TB786505:TB786506 ACX786505:ACX786506 AMT786505:AMT786506 AWP786505:AWP786506 BGL786505:BGL786506 BQH786505:BQH786506 CAD786505:CAD786506 CJZ786505:CJZ786506 CTV786505:CTV786506 DDR786505:DDR786506 DNN786505:DNN786506 DXJ786505:DXJ786506 EHF786505:EHF786506 ERB786505:ERB786506 FAX786505:FAX786506 FKT786505:FKT786506 FUP786505:FUP786506 GEL786505:GEL786506 GOH786505:GOH786506 GYD786505:GYD786506 HHZ786505:HHZ786506 HRV786505:HRV786506 IBR786505:IBR786506 ILN786505:ILN786506 IVJ786505:IVJ786506 JFF786505:JFF786506 JPB786505:JPB786506 JYX786505:JYX786506 KIT786505:KIT786506 KSP786505:KSP786506 LCL786505:LCL786506 LMH786505:LMH786506 LWD786505:LWD786506 MFZ786505:MFZ786506 MPV786505:MPV786506 MZR786505:MZR786506 NJN786505:NJN786506 NTJ786505:NTJ786506 ODF786505:ODF786506 ONB786505:ONB786506 OWX786505:OWX786506 PGT786505:PGT786506 PQP786505:PQP786506 QAL786505:QAL786506 QKH786505:QKH786506 QUD786505:QUD786506 RDZ786505:RDZ786506 RNV786505:RNV786506 RXR786505:RXR786506 SHN786505:SHN786506 SRJ786505:SRJ786506 TBF786505:TBF786506 TLB786505:TLB786506 TUX786505:TUX786506 UET786505:UET786506 UOP786505:UOP786506 UYL786505:UYL786506 VIH786505:VIH786506 VSD786505:VSD786506 WBZ786505:WBZ786506 WLV786505:WLV786506 WVR786505:WVR786506 J852041:J852042 JF852041:JF852042 TB852041:TB852042 ACX852041:ACX852042 AMT852041:AMT852042 AWP852041:AWP852042 BGL852041:BGL852042 BQH852041:BQH852042 CAD852041:CAD852042 CJZ852041:CJZ852042 CTV852041:CTV852042 DDR852041:DDR852042 DNN852041:DNN852042 DXJ852041:DXJ852042 EHF852041:EHF852042 ERB852041:ERB852042 FAX852041:FAX852042 FKT852041:FKT852042 FUP852041:FUP852042 GEL852041:GEL852042 GOH852041:GOH852042 GYD852041:GYD852042 HHZ852041:HHZ852042 HRV852041:HRV852042 IBR852041:IBR852042 ILN852041:ILN852042 IVJ852041:IVJ852042 JFF852041:JFF852042 JPB852041:JPB852042 JYX852041:JYX852042 KIT852041:KIT852042 KSP852041:KSP852042 LCL852041:LCL852042 LMH852041:LMH852042 LWD852041:LWD852042 MFZ852041:MFZ852042 MPV852041:MPV852042 MZR852041:MZR852042 NJN852041:NJN852042 NTJ852041:NTJ852042 ODF852041:ODF852042 ONB852041:ONB852042 OWX852041:OWX852042 PGT852041:PGT852042 PQP852041:PQP852042 QAL852041:QAL852042 QKH852041:QKH852042 QUD852041:QUD852042 RDZ852041:RDZ852042 RNV852041:RNV852042 RXR852041:RXR852042 SHN852041:SHN852042 SRJ852041:SRJ852042 TBF852041:TBF852042 TLB852041:TLB852042 TUX852041:TUX852042 UET852041:UET852042 UOP852041:UOP852042 UYL852041:UYL852042 VIH852041:VIH852042 VSD852041:VSD852042 WBZ852041:WBZ852042 WLV852041:WLV852042 WVR852041:WVR852042 J917577:J917578 JF917577:JF917578 TB917577:TB917578 ACX917577:ACX917578 AMT917577:AMT917578 AWP917577:AWP917578 BGL917577:BGL917578 BQH917577:BQH917578 CAD917577:CAD917578 CJZ917577:CJZ917578 CTV917577:CTV917578 DDR917577:DDR917578 DNN917577:DNN917578 DXJ917577:DXJ917578 EHF917577:EHF917578 ERB917577:ERB917578 FAX917577:FAX917578 FKT917577:FKT917578 FUP917577:FUP917578 GEL917577:GEL917578 GOH917577:GOH917578 GYD917577:GYD917578 HHZ917577:HHZ917578 HRV917577:HRV917578 IBR917577:IBR917578 ILN917577:ILN917578 IVJ917577:IVJ917578 JFF917577:JFF917578 JPB917577:JPB917578 JYX917577:JYX917578 KIT917577:KIT917578 KSP917577:KSP917578 LCL917577:LCL917578 LMH917577:LMH917578 LWD917577:LWD917578 MFZ917577:MFZ917578 MPV917577:MPV917578 MZR917577:MZR917578 NJN917577:NJN917578 NTJ917577:NTJ917578 ODF917577:ODF917578 ONB917577:ONB917578 OWX917577:OWX917578 PGT917577:PGT917578 PQP917577:PQP917578 QAL917577:QAL917578 QKH917577:QKH917578 QUD917577:QUD917578 RDZ917577:RDZ917578 RNV917577:RNV917578 RXR917577:RXR917578 SHN917577:SHN917578 SRJ917577:SRJ917578 TBF917577:TBF917578 TLB917577:TLB917578 TUX917577:TUX917578 UET917577:UET917578 UOP917577:UOP917578 UYL917577:UYL917578 VIH917577:VIH917578 VSD917577:VSD917578 WBZ917577:WBZ917578 WLV917577:WLV917578 WVR917577:WVR917578 J983113:J983114 JF983113:JF983114 TB983113:TB983114 ACX983113:ACX983114 AMT983113:AMT983114 AWP983113:AWP983114 BGL983113:BGL983114 BQH983113:BQH983114 CAD983113:CAD983114 CJZ983113:CJZ983114 CTV983113:CTV983114 DDR983113:DDR983114 DNN983113:DNN983114 DXJ983113:DXJ983114 EHF983113:EHF983114 ERB983113:ERB983114 FAX983113:FAX983114 FKT983113:FKT983114 FUP983113:FUP983114 GEL983113:GEL983114 GOH983113:GOH983114 GYD983113:GYD983114 HHZ983113:HHZ983114 HRV983113:HRV983114 IBR983113:IBR983114 ILN983113:ILN983114 IVJ983113:IVJ983114 JFF983113:JFF983114 JPB983113:JPB983114 JYX983113:JYX983114 KIT983113:KIT983114 KSP983113:KSP983114 LCL983113:LCL983114 LMH983113:LMH983114 LWD983113:LWD983114 MFZ983113:MFZ983114 MPV983113:MPV983114 MZR983113:MZR983114 NJN983113:NJN983114 NTJ983113:NTJ983114 ODF983113:ODF983114 ONB983113:ONB983114 OWX983113:OWX983114 PGT983113:PGT983114 PQP983113:PQP983114 QAL983113:QAL983114 QKH983113:QKH983114 QUD983113:QUD983114 RDZ983113:RDZ983114 RNV983113:RNV983114 RXR983113:RXR983114 SHN983113:SHN983114 SRJ983113:SRJ983114 TBF983113:TBF983114 TLB983113:TLB983114 TUX983113:TUX983114 UET983113:UET983114 UOP983113:UOP983114 UYL983113:UYL983114 VIH983113:VIH983114 VSD983113:VSD983114 WBZ983113:WBZ983114 WLV983113:WLV983114 WVR983113:WVR983114" xr:uid="{FC00FAF9-7ABB-4060-93C6-6F36E38633C0}"/>
  </dataValidations>
  <pageMargins left="0.2" right="0.2" top="0.75" bottom="0.75" header="0.3" footer="0.3"/>
  <pageSetup paperSize="9"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EBB8-63CE-4296-AB0F-9C5AC2356467}">
  <dimension ref="B2:Q121"/>
  <sheetViews>
    <sheetView zoomScale="85" zoomScaleNormal="85" workbookViewId="0">
      <pane xSplit="10" ySplit="8" topLeftCell="L60" activePane="bottomRight" state="frozen"/>
      <selection pane="topRight" activeCell="K1" sqref="K1"/>
      <selection pane="bottomLeft" activeCell="A9" sqref="A9"/>
      <selection pane="bottomRight" activeCell="G11" sqref="G11:G24"/>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375293</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c r="C11" s="20" t="s">
        <v>2038</v>
      </c>
      <c r="D11" s="20" t="s">
        <v>2038</v>
      </c>
      <c r="E11" s="76" t="s">
        <v>2131</v>
      </c>
      <c r="F11" s="109">
        <v>2</v>
      </c>
      <c r="G11" s="706">
        <v>4500</v>
      </c>
      <c r="H11" s="23">
        <f t="shared" ref="H11:H36" si="0">F11*G11</f>
        <v>9000</v>
      </c>
      <c r="I11" s="41"/>
      <c r="J11" s="76" t="s">
        <v>2131</v>
      </c>
      <c r="K11" s="131"/>
      <c r="L11" s="38"/>
      <c r="M11" s="18"/>
      <c r="N11" s="69"/>
      <c r="O11" s="209"/>
      <c r="P11" s="18"/>
      <c r="Q11" s="70"/>
    </row>
    <row r="12" spans="2:17" ht="18" customHeight="1">
      <c r="B12" s="386"/>
      <c r="C12" s="20" t="s">
        <v>2038</v>
      </c>
      <c r="D12" s="20" t="s">
        <v>2038</v>
      </c>
      <c r="E12" s="752" t="s">
        <v>2132</v>
      </c>
      <c r="F12" s="753">
        <v>1</v>
      </c>
      <c r="G12" s="706">
        <v>3000</v>
      </c>
      <c r="H12" s="23">
        <f t="shared" si="0"/>
        <v>3000</v>
      </c>
      <c r="I12" s="41"/>
      <c r="J12" s="76" t="s">
        <v>2132</v>
      </c>
      <c r="K12" s="131"/>
      <c r="L12" s="38"/>
      <c r="M12" s="18"/>
      <c r="N12" s="69"/>
      <c r="O12" s="209"/>
      <c r="P12" s="18"/>
      <c r="Q12" s="70"/>
    </row>
    <row r="13" spans="2:17" ht="18" customHeight="1">
      <c r="B13" s="386"/>
      <c r="C13" s="20" t="s">
        <v>2038</v>
      </c>
      <c r="D13" s="20" t="s">
        <v>2038</v>
      </c>
      <c r="E13" s="76" t="s">
        <v>2133</v>
      </c>
      <c r="F13" s="109">
        <v>2</v>
      </c>
      <c r="G13" s="706">
        <v>3500</v>
      </c>
      <c r="H13" s="23">
        <f t="shared" si="0"/>
        <v>7000</v>
      </c>
      <c r="I13" s="41"/>
      <c r="J13" s="76" t="s">
        <v>2133</v>
      </c>
      <c r="K13" s="131"/>
      <c r="L13" s="38"/>
      <c r="M13" s="18"/>
      <c r="N13" s="69"/>
      <c r="O13" s="209"/>
      <c r="P13" s="18"/>
      <c r="Q13" s="70"/>
    </row>
    <row r="14" spans="2:17" ht="18" customHeight="1">
      <c r="B14" s="386"/>
      <c r="C14" s="20" t="s">
        <v>2038</v>
      </c>
      <c r="D14" s="20" t="s">
        <v>2038</v>
      </c>
      <c r="E14" s="76" t="s">
        <v>2134</v>
      </c>
      <c r="F14" s="109">
        <v>1</v>
      </c>
      <c r="G14" s="706">
        <v>4000</v>
      </c>
      <c r="H14" s="23">
        <f t="shared" si="0"/>
        <v>4000</v>
      </c>
      <c r="I14" s="41"/>
      <c r="J14" s="76" t="s">
        <v>2134</v>
      </c>
      <c r="K14" s="131"/>
      <c r="L14" s="38"/>
      <c r="M14" s="18"/>
      <c r="N14" s="69"/>
      <c r="O14" s="209"/>
      <c r="P14" s="18"/>
      <c r="Q14" s="70"/>
    </row>
    <row r="15" spans="2:17" ht="18" customHeight="1">
      <c r="B15" s="386"/>
      <c r="C15" s="20" t="s">
        <v>2038</v>
      </c>
      <c r="D15" s="20" t="s">
        <v>2038</v>
      </c>
      <c r="E15" s="76" t="s">
        <v>2135</v>
      </c>
      <c r="F15" s="109">
        <v>1</v>
      </c>
      <c r="G15" s="706">
        <v>4000</v>
      </c>
      <c r="H15" s="23">
        <f t="shared" si="0"/>
        <v>4000</v>
      </c>
      <c r="I15" s="41"/>
      <c r="J15" s="76" t="s">
        <v>2135</v>
      </c>
      <c r="K15" s="131"/>
      <c r="L15" s="38"/>
      <c r="M15" s="18"/>
      <c r="N15" s="69"/>
      <c r="O15" s="209"/>
      <c r="P15" s="18"/>
      <c r="Q15" s="70"/>
    </row>
    <row r="16" spans="2:17" ht="18" customHeight="1">
      <c r="B16" s="386"/>
      <c r="C16" s="20" t="s">
        <v>2038</v>
      </c>
      <c r="D16" s="20" t="s">
        <v>2038</v>
      </c>
      <c r="E16" s="76" t="s">
        <v>2136</v>
      </c>
      <c r="F16" s="109">
        <v>1</v>
      </c>
      <c r="G16" s="706">
        <v>7500</v>
      </c>
      <c r="H16" s="23">
        <f t="shared" si="0"/>
        <v>7500</v>
      </c>
      <c r="I16" s="41"/>
      <c r="J16" s="76" t="s">
        <v>2136</v>
      </c>
      <c r="K16" s="131"/>
      <c r="L16" s="38"/>
      <c r="M16" s="18"/>
      <c r="N16" s="69"/>
      <c r="O16" s="209"/>
      <c r="P16" s="18"/>
      <c r="Q16" s="70"/>
    </row>
    <row r="17" spans="2:17" ht="18" customHeight="1">
      <c r="B17" s="386"/>
      <c r="C17" s="20" t="s">
        <v>2038</v>
      </c>
      <c r="D17" s="20" t="s">
        <v>2038</v>
      </c>
      <c r="E17" s="76" t="s">
        <v>2137</v>
      </c>
      <c r="F17" s="109">
        <v>1</v>
      </c>
      <c r="G17" s="706">
        <v>4000</v>
      </c>
      <c r="H17" s="23">
        <f t="shared" si="0"/>
        <v>4000</v>
      </c>
      <c r="I17" s="41"/>
      <c r="J17" s="76" t="s">
        <v>2137</v>
      </c>
      <c r="K17" s="131"/>
      <c r="L17" s="38"/>
      <c r="M17" s="18"/>
      <c r="N17" s="69"/>
      <c r="O17" s="209"/>
      <c r="P17" s="18"/>
      <c r="Q17" s="70"/>
    </row>
    <row r="18" spans="2:17" ht="18" customHeight="1">
      <c r="B18" s="386"/>
      <c r="C18" s="20" t="s">
        <v>2038</v>
      </c>
      <c r="D18" s="20" t="s">
        <v>2038</v>
      </c>
      <c r="E18" s="76" t="s">
        <v>2138</v>
      </c>
      <c r="F18" s="109">
        <v>1</v>
      </c>
      <c r="G18" s="706">
        <v>18000</v>
      </c>
      <c r="H18" s="23">
        <f t="shared" si="0"/>
        <v>18000</v>
      </c>
      <c r="I18" s="41"/>
      <c r="J18" s="76" t="s">
        <v>2138</v>
      </c>
      <c r="K18" s="131"/>
      <c r="L18" s="38"/>
      <c r="M18" s="18"/>
      <c r="N18" s="69"/>
      <c r="O18" s="209"/>
      <c r="P18" s="18"/>
      <c r="Q18" s="70"/>
    </row>
    <row r="19" spans="2:17" ht="18" customHeight="1">
      <c r="B19" s="386"/>
      <c r="C19" s="20" t="s">
        <v>2038</v>
      </c>
      <c r="D19" s="20" t="s">
        <v>2038</v>
      </c>
      <c r="E19" s="76" t="s">
        <v>2139</v>
      </c>
      <c r="F19" s="109">
        <v>1</v>
      </c>
      <c r="G19" s="706">
        <v>8000</v>
      </c>
      <c r="H19" s="23">
        <f t="shared" si="0"/>
        <v>8000</v>
      </c>
      <c r="I19" s="41"/>
      <c r="J19" s="76" t="s">
        <v>2139</v>
      </c>
      <c r="K19" s="131"/>
      <c r="L19" s="38"/>
      <c r="M19" s="18"/>
      <c r="N19" s="69"/>
      <c r="O19" s="209"/>
      <c r="P19" s="18"/>
      <c r="Q19" s="70"/>
    </row>
    <row r="20" spans="2:17" ht="18" customHeight="1">
      <c r="B20" s="386"/>
      <c r="C20" s="20" t="s">
        <v>2038</v>
      </c>
      <c r="D20" s="20" t="s">
        <v>2038</v>
      </c>
      <c r="E20" s="76" t="s">
        <v>2140</v>
      </c>
      <c r="F20" s="109">
        <v>1</v>
      </c>
      <c r="G20" s="706">
        <v>3000</v>
      </c>
      <c r="H20" s="23">
        <f t="shared" si="0"/>
        <v>3000</v>
      </c>
      <c r="I20" s="41"/>
      <c r="J20" s="76" t="s">
        <v>2140</v>
      </c>
      <c r="K20" s="131"/>
      <c r="L20" s="38"/>
      <c r="M20" s="18"/>
      <c r="N20" s="69"/>
      <c r="O20" s="209"/>
      <c r="P20" s="18"/>
      <c r="Q20" s="70"/>
    </row>
    <row r="21" spans="2:17" ht="18" customHeight="1">
      <c r="B21" s="386"/>
      <c r="C21" s="20" t="s">
        <v>2038</v>
      </c>
      <c r="D21" s="20" t="s">
        <v>2038</v>
      </c>
      <c r="E21" s="76" t="s">
        <v>2141</v>
      </c>
      <c r="F21" s="109">
        <v>1</v>
      </c>
      <c r="G21" s="706">
        <v>4500</v>
      </c>
      <c r="H21" s="23">
        <f t="shared" si="0"/>
        <v>4500</v>
      </c>
      <c r="I21" s="41"/>
      <c r="J21" s="76" t="s">
        <v>2141</v>
      </c>
      <c r="K21" s="131"/>
      <c r="L21" s="38"/>
      <c r="M21" s="18"/>
      <c r="N21" s="69"/>
      <c r="O21" s="209"/>
      <c r="P21" s="18"/>
      <c r="Q21" s="70"/>
    </row>
    <row r="22" spans="2:17" ht="18" customHeight="1">
      <c r="B22" s="386"/>
      <c r="C22" s="20" t="s">
        <v>2038</v>
      </c>
      <c r="D22" s="20" t="s">
        <v>2038</v>
      </c>
      <c r="E22" s="76" t="s">
        <v>2048</v>
      </c>
      <c r="F22" s="109">
        <v>1</v>
      </c>
      <c r="G22" s="706">
        <v>12500</v>
      </c>
      <c r="H22" s="23">
        <f t="shared" si="0"/>
        <v>12500</v>
      </c>
      <c r="I22" s="41"/>
      <c r="J22" s="76" t="s">
        <v>2048</v>
      </c>
      <c r="K22" s="131"/>
      <c r="L22" s="38"/>
      <c r="M22" s="18"/>
      <c r="N22" s="69"/>
      <c r="O22" s="209"/>
      <c r="P22" s="18"/>
      <c r="Q22" s="70"/>
    </row>
    <row r="23" spans="2:17" ht="18" customHeight="1">
      <c r="B23" s="386"/>
      <c r="C23" s="20" t="s">
        <v>2038</v>
      </c>
      <c r="D23" s="20" t="s">
        <v>2038</v>
      </c>
      <c r="E23" s="76" t="s">
        <v>2142</v>
      </c>
      <c r="F23" s="109">
        <v>1</v>
      </c>
      <c r="G23" s="706">
        <v>5000</v>
      </c>
      <c r="H23" s="23">
        <f t="shared" si="0"/>
        <v>5000</v>
      </c>
      <c r="I23" s="41"/>
      <c r="J23" s="76" t="s">
        <v>2142</v>
      </c>
      <c r="K23" s="131"/>
      <c r="L23" s="38"/>
      <c r="M23" s="18"/>
      <c r="N23" s="69"/>
      <c r="O23" s="209"/>
      <c r="P23" s="18"/>
      <c r="Q23" s="70"/>
    </row>
    <row r="24" spans="2:17" ht="18" customHeight="1">
      <c r="B24" s="386"/>
      <c r="C24" s="707" t="s">
        <v>2049</v>
      </c>
      <c r="D24" s="707" t="s">
        <v>2049</v>
      </c>
      <c r="E24" s="754" t="s">
        <v>2143</v>
      </c>
      <c r="F24" s="707">
        <v>1</v>
      </c>
      <c r="G24" s="754">
        <v>7410</v>
      </c>
      <c r="H24" s="415">
        <f t="shared" si="0"/>
        <v>7410</v>
      </c>
      <c r="I24" s="416"/>
      <c r="J24" s="755" t="s">
        <v>2050</v>
      </c>
      <c r="K24" s="131"/>
      <c r="L24" s="38"/>
      <c r="M24" s="18"/>
      <c r="N24" s="69"/>
      <c r="O24" s="209"/>
      <c r="P24" s="18"/>
      <c r="Q24" s="70"/>
    </row>
    <row r="25" spans="2:17" ht="18" customHeight="1">
      <c r="B25" s="386"/>
      <c r="C25" s="16" t="s">
        <v>58</v>
      </c>
      <c r="D25" s="16" t="s">
        <v>58</v>
      </c>
      <c r="E25" s="756" t="s">
        <v>1425</v>
      </c>
      <c r="F25" s="757">
        <v>1</v>
      </c>
      <c r="G25" s="758">
        <v>16000</v>
      </c>
      <c r="H25" s="415">
        <f t="shared" si="0"/>
        <v>16000</v>
      </c>
      <c r="I25" s="41"/>
      <c r="J25" s="20" t="s">
        <v>1909</v>
      </c>
      <c r="K25" s="131"/>
      <c r="L25" s="38"/>
      <c r="M25" s="18"/>
      <c r="N25" s="69"/>
      <c r="O25" s="209"/>
      <c r="P25" s="18"/>
      <c r="Q25" s="70"/>
    </row>
    <row r="26" spans="2:17" ht="18" customHeight="1">
      <c r="B26" s="386"/>
      <c r="C26" s="16" t="s">
        <v>58</v>
      </c>
      <c r="D26" s="16" t="s">
        <v>58</v>
      </c>
      <c r="E26" s="759" t="s">
        <v>2144</v>
      </c>
      <c r="F26" s="760">
        <v>2</v>
      </c>
      <c r="G26" s="754">
        <v>78</v>
      </c>
      <c r="H26" s="415">
        <f t="shared" si="0"/>
        <v>156</v>
      </c>
      <c r="I26" s="17"/>
      <c r="J26" s="20" t="s">
        <v>2145</v>
      </c>
      <c r="K26" s="131"/>
      <c r="L26" s="38"/>
      <c r="M26" s="18"/>
      <c r="N26" s="69"/>
      <c r="O26" s="209"/>
      <c r="P26" s="18"/>
      <c r="Q26" s="70"/>
    </row>
    <row r="27" spans="2:17" ht="18" customHeight="1">
      <c r="B27" s="386"/>
      <c r="C27" s="16" t="s">
        <v>58</v>
      </c>
      <c r="D27" s="16" t="s">
        <v>58</v>
      </c>
      <c r="E27" s="761" t="s">
        <v>1912</v>
      </c>
      <c r="F27" s="762">
        <v>40</v>
      </c>
      <c r="G27" s="758">
        <v>19</v>
      </c>
      <c r="H27" s="415">
        <f t="shared" si="0"/>
        <v>760</v>
      </c>
      <c r="I27" s="17"/>
      <c r="J27" s="108" t="s">
        <v>2146</v>
      </c>
      <c r="K27" s="131"/>
      <c r="L27" s="38"/>
      <c r="M27" s="18"/>
      <c r="N27" s="69"/>
      <c r="O27" s="209"/>
      <c r="P27" s="18"/>
      <c r="Q27" s="70"/>
    </row>
    <row r="28" spans="2:17" ht="18" customHeight="1">
      <c r="B28" s="386"/>
      <c r="C28" s="16" t="s">
        <v>58</v>
      </c>
      <c r="D28" s="16" t="s">
        <v>58</v>
      </c>
      <c r="E28" s="761" t="s">
        <v>2055</v>
      </c>
      <c r="F28" s="762">
        <v>10</v>
      </c>
      <c r="G28" s="758">
        <v>69</v>
      </c>
      <c r="H28" s="415">
        <f t="shared" si="0"/>
        <v>690</v>
      </c>
      <c r="I28" s="17"/>
      <c r="J28" s="108" t="s">
        <v>2056</v>
      </c>
      <c r="K28" s="131"/>
      <c r="L28" s="38"/>
      <c r="M28" s="18"/>
      <c r="N28" s="69"/>
      <c r="O28" s="209"/>
      <c r="P28" s="18"/>
      <c r="Q28" s="70"/>
    </row>
    <row r="29" spans="2:17" ht="18" customHeight="1">
      <c r="B29" s="386"/>
      <c r="C29" s="15" t="s">
        <v>58</v>
      </c>
      <c r="D29" s="15" t="s">
        <v>58</v>
      </c>
      <c r="E29" s="763" t="s">
        <v>1914</v>
      </c>
      <c r="F29" s="764">
        <v>4</v>
      </c>
      <c r="G29" s="733">
        <v>75</v>
      </c>
      <c r="H29" s="23">
        <f t="shared" si="0"/>
        <v>300</v>
      </c>
      <c r="I29" s="23"/>
      <c r="J29" s="36" t="s">
        <v>1915</v>
      </c>
      <c r="K29" s="131"/>
      <c r="L29" s="38"/>
      <c r="M29" s="18"/>
      <c r="N29" s="69"/>
      <c r="O29" s="209"/>
      <c r="P29" s="18"/>
      <c r="Q29" s="70"/>
    </row>
    <row r="30" spans="2:17" ht="18" customHeight="1">
      <c r="B30" s="386"/>
      <c r="C30" s="15" t="s">
        <v>58</v>
      </c>
      <c r="D30" s="15" t="s">
        <v>58</v>
      </c>
      <c r="E30" s="763" t="s">
        <v>2147</v>
      </c>
      <c r="F30" s="764">
        <v>10</v>
      </c>
      <c r="G30" s="733">
        <v>35</v>
      </c>
      <c r="H30" s="23">
        <f t="shared" si="0"/>
        <v>350</v>
      </c>
      <c r="I30" s="23"/>
      <c r="J30" s="36" t="s">
        <v>2148</v>
      </c>
      <c r="K30" s="131"/>
      <c r="L30" s="38"/>
      <c r="M30" s="18"/>
      <c r="N30" s="69"/>
      <c r="O30" s="209"/>
      <c r="P30" s="18"/>
      <c r="Q30" s="70"/>
    </row>
    <row r="31" spans="2:17" ht="18" customHeight="1">
      <c r="B31" s="386"/>
      <c r="C31" s="15" t="s">
        <v>58</v>
      </c>
      <c r="D31" s="15" t="s">
        <v>58</v>
      </c>
      <c r="E31" s="763" t="s">
        <v>2091</v>
      </c>
      <c r="F31" s="764">
        <v>2</v>
      </c>
      <c r="G31" s="733">
        <v>75</v>
      </c>
      <c r="H31" s="23">
        <f>F31*G31</f>
        <v>150</v>
      </c>
      <c r="I31" s="23"/>
      <c r="J31" s="36" t="s">
        <v>2149</v>
      </c>
      <c r="K31" s="131"/>
      <c r="L31" s="38"/>
      <c r="M31" s="18"/>
      <c r="N31" s="69"/>
      <c r="O31" s="209"/>
      <c r="P31" s="18"/>
      <c r="Q31" s="70"/>
    </row>
    <row r="32" spans="2:17" ht="18" customHeight="1">
      <c r="B32" s="386"/>
      <c r="C32" s="15" t="s">
        <v>58</v>
      </c>
      <c r="D32" s="15" t="s">
        <v>58</v>
      </c>
      <c r="E32" s="763" t="s">
        <v>2057</v>
      </c>
      <c r="F32" s="764">
        <v>20</v>
      </c>
      <c r="G32" s="733">
        <v>25</v>
      </c>
      <c r="H32" s="23">
        <f t="shared" si="0"/>
        <v>500</v>
      </c>
      <c r="I32" s="23"/>
      <c r="J32" s="36" t="s">
        <v>2058</v>
      </c>
      <c r="K32" s="131"/>
      <c r="L32" s="38"/>
      <c r="M32" s="18"/>
      <c r="N32" s="69"/>
      <c r="O32" s="209"/>
      <c r="P32" s="18"/>
      <c r="Q32" s="70"/>
    </row>
    <row r="33" spans="2:17" ht="18" customHeight="1">
      <c r="B33" s="386"/>
      <c r="C33" s="15" t="s">
        <v>58</v>
      </c>
      <c r="D33" s="15" t="s">
        <v>58</v>
      </c>
      <c r="E33" s="763" t="s">
        <v>2150</v>
      </c>
      <c r="F33" s="764">
        <v>10</v>
      </c>
      <c r="G33" s="733">
        <v>30</v>
      </c>
      <c r="H33" s="23">
        <f t="shared" si="0"/>
        <v>300</v>
      </c>
      <c r="I33" s="23"/>
      <c r="J33" s="36" t="s">
        <v>2151</v>
      </c>
      <c r="K33" s="131"/>
      <c r="L33" s="38"/>
      <c r="M33" s="18"/>
      <c r="N33" s="69"/>
      <c r="O33" s="209"/>
      <c r="P33" s="18"/>
      <c r="Q33" s="70"/>
    </row>
    <row r="34" spans="2:17" ht="18" customHeight="1">
      <c r="B34" s="386"/>
      <c r="C34" s="15" t="s">
        <v>58</v>
      </c>
      <c r="D34" s="15" t="s">
        <v>58</v>
      </c>
      <c r="E34" s="763" t="s">
        <v>2061</v>
      </c>
      <c r="F34" s="764">
        <v>10</v>
      </c>
      <c r="G34" s="733">
        <v>20</v>
      </c>
      <c r="H34" s="23">
        <f t="shared" si="0"/>
        <v>200</v>
      </c>
      <c r="I34" s="23"/>
      <c r="J34" s="36" t="s">
        <v>2062</v>
      </c>
      <c r="K34" s="131"/>
      <c r="L34" s="38"/>
      <c r="M34" s="18"/>
      <c r="N34" s="69"/>
      <c r="O34" s="209"/>
      <c r="P34" s="18"/>
      <c r="Q34" s="70"/>
    </row>
    <row r="35" spans="2:17" ht="18" customHeight="1">
      <c r="B35" s="386"/>
      <c r="C35" s="15" t="s">
        <v>58</v>
      </c>
      <c r="D35" s="15" t="s">
        <v>58</v>
      </c>
      <c r="E35" s="763" t="s">
        <v>1921</v>
      </c>
      <c r="F35" s="764">
        <v>30</v>
      </c>
      <c r="G35" s="733">
        <v>10</v>
      </c>
      <c r="H35" s="23">
        <f t="shared" si="0"/>
        <v>300</v>
      </c>
      <c r="I35" s="23"/>
      <c r="J35" s="36" t="s">
        <v>1922</v>
      </c>
      <c r="K35" s="131"/>
      <c r="L35" s="38"/>
      <c r="M35" s="18"/>
      <c r="N35" s="69"/>
      <c r="O35" s="209"/>
      <c r="P35" s="18"/>
      <c r="Q35" s="70"/>
    </row>
    <row r="36" spans="2:17" ht="18" customHeight="1">
      <c r="B36" s="386"/>
      <c r="C36" s="15" t="s">
        <v>58</v>
      </c>
      <c r="D36" s="15" t="s">
        <v>58</v>
      </c>
      <c r="E36" s="763" t="s">
        <v>1808</v>
      </c>
      <c r="F36" s="765">
        <v>10</v>
      </c>
      <c r="G36" s="73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c r="C40" s="20" t="s">
        <v>2038</v>
      </c>
      <c r="D40" s="20" t="s">
        <v>2038</v>
      </c>
      <c r="E40" s="26" t="s">
        <v>2064</v>
      </c>
      <c r="F40" s="26">
        <v>1</v>
      </c>
      <c r="G40" s="26">
        <v>19500</v>
      </c>
      <c r="H40" s="724">
        <f t="shared" ref="H40:H60" si="1">F40*G40</f>
        <v>19500</v>
      </c>
      <c r="I40" s="21"/>
      <c r="J40" s="26" t="s">
        <v>2064</v>
      </c>
      <c r="K40" s="16"/>
      <c r="L40" s="16"/>
      <c r="M40" s="18"/>
      <c r="N40" s="15"/>
      <c r="O40" s="16"/>
      <c r="P40" s="18"/>
      <c r="Q40" s="70"/>
    </row>
    <row r="41" spans="2:17" s="8" customFormat="1" ht="19.5" customHeight="1">
      <c r="B41" s="386"/>
      <c r="C41" s="20" t="s">
        <v>2038</v>
      </c>
      <c r="D41" s="20" t="s">
        <v>2038</v>
      </c>
      <c r="E41" s="26" t="s">
        <v>2065</v>
      </c>
      <c r="F41" s="26">
        <v>1</v>
      </c>
      <c r="G41" s="26">
        <v>17500</v>
      </c>
      <c r="H41" s="724">
        <f t="shared" si="1"/>
        <v>17500</v>
      </c>
      <c r="I41" s="21"/>
      <c r="J41" s="26" t="s">
        <v>2065</v>
      </c>
      <c r="K41" s="16"/>
      <c r="L41" s="16"/>
      <c r="M41" s="18"/>
      <c r="N41" s="15"/>
      <c r="O41" s="16"/>
      <c r="P41" s="18"/>
      <c r="Q41" s="70"/>
    </row>
    <row r="42" spans="2:17" s="8" customFormat="1" ht="19.5" customHeight="1">
      <c r="B42" s="386"/>
      <c r="C42" s="20" t="s">
        <v>2038</v>
      </c>
      <c r="D42" s="20" t="s">
        <v>2038</v>
      </c>
      <c r="E42" s="26" t="s">
        <v>2066</v>
      </c>
      <c r="F42" s="26">
        <v>8</v>
      </c>
      <c r="G42" s="26">
        <v>3800</v>
      </c>
      <c r="H42" s="724">
        <f t="shared" si="1"/>
        <v>30400</v>
      </c>
      <c r="I42" s="21"/>
      <c r="J42" s="26" t="s">
        <v>2066</v>
      </c>
      <c r="K42" s="16"/>
      <c r="L42" s="16"/>
      <c r="M42" s="18"/>
      <c r="N42" s="15"/>
      <c r="O42" s="16"/>
      <c r="P42" s="18"/>
      <c r="Q42" s="70"/>
    </row>
    <row r="43" spans="2:17" s="8" customFormat="1" ht="19.5" customHeight="1">
      <c r="B43" s="386"/>
      <c r="C43" s="20" t="s">
        <v>2038</v>
      </c>
      <c r="D43" s="20" t="s">
        <v>2038</v>
      </c>
      <c r="E43" s="26" t="s">
        <v>2067</v>
      </c>
      <c r="F43" s="26">
        <v>2</v>
      </c>
      <c r="G43" s="26">
        <v>5000</v>
      </c>
      <c r="H43" s="724">
        <f t="shared" si="1"/>
        <v>10000</v>
      </c>
      <c r="I43" s="21"/>
      <c r="J43" s="26" t="s">
        <v>2068</v>
      </c>
      <c r="K43" s="16"/>
      <c r="L43" s="16"/>
      <c r="M43" s="18"/>
      <c r="N43" s="15"/>
      <c r="O43" s="16"/>
      <c r="P43" s="18"/>
      <c r="Q43" s="70"/>
    </row>
    <row r="44" spans="2:17" ht="18" customHeight="1">
      <c r="B44" s="386"/>
      <c r="C44" s="413" t="s">
        <v>58</v>
      </c>
      <c r="D44" s="413" t="s">
        <v>58</v>
      </c>
      <c r="E44" s="758" t="s">
        <v>2069</v>
      </c>
      <c r="F44" s="766">
        <v>2</v>
      </c>
      <c r="G44" s="611">
        <v>356</v>
      </c>
      <c r="H44" s="415">
        <f t="shared" si="1"/>
        <v>712</v>
      </c>
      <c r="I44" s="416"/>
      <c r="J44" s="709" t="s">
        <v>2070</v>
      </c>
      <c r="K44" s="131"/>
      <c r="L44" s="38"/>
      <c r="M44" s="18"/>
      <c r="N44" s="69"/>
      <c r="O44" s="209"/>
      <c r="P44" s="18"/>
      <c r="Q44" s="70"/>
    </row>
    <row r="45" spans="2:17" ht="18" customHeight="1">
      <c r="B45" s="386"/>
      <c r="C45" s="413" t="s">
        <v>58</v>
      </c>
      <c r="D45" s="413" t="s">
        <v>58</v>
      </c>
      <c r="E45" s="758" t="s">
        <v>2071</v>
      </c>
      <c r="F45" s="707">
        <v>1</v>
      </c>
      <c r="G45" s="611">
        <v>479</v>
      </c>
      <c r="H45" s="415">
        <f t="shared" si="1"/>
        <v>479</v>
      </c>
      <c r="I45" s="416"/>
      <c r="J45" s="709" t="s">
        <v>2072</v>
      </c>
      <c r="K45" s="131"/>
      <c r="L45" s="38"/>
      <c r="M45" s="18"/>
      <c r="N45" s="69"/>
      <c r="O45" s="209"/>
      <c r="P45" s="18"/>
      <c r="Q45" s="70"/>
    </row>
    <row r="46" spans="2:17" ht="18" customHeight="1">
      <c r="B46" s="386"/>
      <c r="C46" s="386" t="s">
        <v>58</v>
      </c>
      <c r="D46" s="386" t="s">
        <v>58</v>
      </c>
      <c r="E46" s="767" t="s">
        <v>1546</v>
      </c>
      <c r="F46" s="768">
        <v>6</v>
      </c>
      <c r="G46" s="759">
        <v>370</v>
      </c>
      <c r="H46" s="23">
        <f t="shared" si="1"/>
        <v>2220</v>
      </c>
      <c r="I46" s="41"/>
      <c r="J46" s="725" t="s">
        <v>581</v>
      </c>
      <c r="K46" s="131"/>
      <c r="L46" s="38"/>
      <c r="M46" s="18"/>
      <c r="N46" s="69"/>
      <c r="O46" s="209"/>
      <c r="P46" s="18"/>
      <c r="Q46" s="70"/>
    </row>
    <row r="47" spans="2:17" ht="18" customHeight="1">
      <c r="B47" s="386"/>
      <c r="C47" s="707" t="s">
        <v>58</v>
      </c>
      <c r="D47" s="707" t="s">
        <v>58</v>
      </c>
      <c r="E47" s="769" t="s">
        <v>2074</v>
      </c>
      <c r="F47" s="770">
        <v>2</v>
      </c>
      <c r="G47" s="771">
        <v>7800</v>
      </c>
      <c r="H47" s="23">
        <f t="shared" si="1"/>
        <v>15600</v>
      </c>
      <c r="I47" s="41"/>
      <c r="J47" s="727" t="s">
        <v>2075</v>
      </c>
      <c r="K47" s="131"/>
      <c r="L47" s="38"/>
      <c r="M47" s="18"/>
      <c r="N47" s="69"/>
      <c r="O47" s="209"/>
      <c r="P47" s="18"/>
      <c r="Q47" s="70"/>
    </row>
    <row r="48" spans="2:17" ht="18" customHeight="1">
      <c r="B48" s="386"/>
      <c r="C48" s="707" t="s">
        <v>58</v>
      </c>
      <c r="D48" s="707" t="s">
        <v>58</v>
      </c>
      <c r="E48" s="772" t="s">
        <v>2076</v>
      </c>
      <c r="F48" s="770">
        <v>2</v>
      </c>
      <c r="G48" s="771">
        <v>3710</v>
      </c>
      <c r="H48" s="23">
        <f t="shared" si="1"/>
        <v>7420</v>
      </c>
      <c r="I48" s="41"/>
      <c r="J48" s="727" t="s">
        <v>2077</v>
      </c>
      <c r="K48" s="131"/>
      <c r="L48" s="38"/>
      <c r="M48" s="18"/>
      <c r="N48" s="69"/>
      <c r="O48" s="209"/>
      <c r="P48" s="18"/>
      <c r="Q48" s="70"/>
    </row>
    <row r="49" spans="2:17" ht="18" customHeight="1">
      <c r="B49" s="386"/>
      <c r="C49" s="707" t="s">
        <v>58</v>
      </c>
      <c r="D49" s="707" t="s">
        <v>58</v>
      </c>
      <c r="E49" s="773" t="s">
        <v>2078</v>
      </c>
      <c r="F49" s="109">
        <v>1</v>
      </c>
      <c r="G49" s="771">
        <v>59000</v>
      </c>
      <c r="H49" s="23">
        <f t="shared" si="1"/>
        <v>59000</v>
      </c>
      <c r="I49" s="41"/>
      <c r="J49" s="730" t="s">
        <v>2079</v>
      </c>
      <c r="K49" s="131"/>
      <c r="L49" s="38"/>
      <c r="M49" s="18"/>
      <c r="N49" s="69"/>
      <c r="O49" s="209"/>
      <c r="P49" s="18"/>
      <c r="Q49" s="70"/>
    </row>
    <row r="50" spans="2:17" ht="18" customHeight="1">
      <c r="B50" s="386"/>
      <c r="C50" s="707" t="s">
        <v>58</v>
      </c>
      <c r="D50" s="707" t="s">
        <v>58</v>
      </c>
      <c r="E50" s="774" t="s">
        <v>2152</v>
      </c>
      <c r="F50" s="775">
        <v>2</v>
      </c>
      <c r="G50" s="771">
        <v>520</v>
      </c>
      <c r="H50" s="776">
        <f t="shared" si="1"/>
        <v>1040</v>
      </c>
      <c r="I50" s="41"/>
      <c r="J50" s="727" t="s">
        <v>2153</v>
      </c>
      <c r="K50" s="131"/>
      <c r="L50" s="38"/>
      <c r="M50" s="18"/>
      <c r="N50" s="69"/>
      <c r="O50" s="209"/>
      <c r="P50" s="18"/>
      <c r="Q50" s="70"/>
    </row>
    <row r="51" spans="2:17" ht="18" customHeight="1">
      <c r="B51" s="386"/>
      <c r="C51" s="707" t="s">
        <v>58</v>
      </c>
      <c r="D51" s="707" t="s">
        <v>58</v>
      </c>
      <c r="E51" s="773" t="s">
        <v>2154</v>
      </c>
      <c r="F51" s="770">
        <v>2</v>
      </c>
      <c r="G51" s="759">
        <v>3560</v>
      </c>
      <c r="H51" s="23">
        <f t="shared" si="1"/>
        <v>7120</v>
      </c>
      <c r="I51" s="41"/>
      <c r="J51" s="730" t="s">
        <v>2083</v>
      </c>
      <c r="K51" s="131"/>
      <c r="L51" s="38"/>
      <c r="M51" s="18"/>
      <c r="N51" s="69"/>
      <c r="O51" s="209"/>
      <c r="P51" s="18"/>
      <c r="Q51" s="70"/>
    </row>
    <row r="52" spans="2:17" ht="18" customHeight="1">
      <c r="B52" s="386"/>
      <c r="C52" s="766" t="s">
        <v>58</v>
      </c>
      <c r="D52" s="766" t="s">
        <v>58</v>
      </c>
      <c r="E52" s="773" t="s">
        <v>2155</v>
      </c>
      <c r="F52" s="770">
        <v>2</v>
      </c>
      <c r="G52" s="759">
        <v>510</v>
      </c>
      <c r="H52" s="23">
        <f t="shared" si="1"/>
        <v>1020</v>
      </c>
      <c r="I52" s="41"/>
      <c r="J52" s="777" t="s">
        <v>2156</v>
      </c>
      <c r="K52" s="131"/>
      <c r="L52" s="38"/>
      <c r="M52" s="18"/>
      <c r="N52" s="69"/>
      <c r="O52" s="209"/>
      <c r="P52" s="18"/>
      <c r="Q52" s="70"/>
    </row>
    <row r="53" spans="2:17" ht="18" customHeight="1">
      <c r="B53" s="386"/>
      <c r="C53" s="707" t="s">
        <v>2049</v>
      </c>
      <c r="D53" s="707" t="s">
        <v>2049</v>
      </c>
      <c r="E53" s="778" t="s">
        <v>2084</v>
      </c>
      <c r="F53" s="732">
        <v>10</v>
      </c>
      <c r="G53" s="778">
        <v>26</v>
      </c>
      <c r="H53" s="23">
        <f t="shared" si="1"/>
        <v>260</v>
      </c>
      <c r="I53" s="41"/>
      <c r="J53" s="76" t="s">
        <v>2085</v>
      </c>
      <c r="K53" s="131"/>
      <c r="L53" s="38"/>
      <c r="M53" s="18"/>
      <c r="N53" s="69"/>
      <c r="O53" s="209"/>
      <c r="P53" s="18"/>
      <c r="Q53" s="70"/>
    </row>
    <row r="54" spans="2:17" ht="18" customHeight="1">
      <c r="B54" s="386"/>
      <c r="C54" s="707" t="s">
        <v>2049</v>
      </c>
      <c r="D54" s="707" t="s">
        <v>2049</v>
      </c>
      <c r="E54" s="778" t="s">
        <v>2157</v>
      </c>
      <c r="F54" s="732">
        <v>16</v>
      </c>
      <c r="G54" s="778">
        <v>29</v>
      </c>
      <c r="H54" s="23">
        <f t="shared" si="1"/>
        <v>464</v>
      </c>
      <c r="I54" s="41"/>
      <c r="J54" s="779" t="s">
        <v>2158</v>
      </c>
      <c r="K54" s="131"/>
      <c r="L54" s="38"/>
      <c r="M54" s="18"/>
      <c r="N54" s="69"/>
      <c r="O54" s="209"/>
      <c r="P54" s="18"/>
      <c r="Q54" s="70"/>
    </row>
    <row r="55" spans="2:17" ht="18" customHeight="1">
      <c r="B55" s="386"/>
      <c r="C55" s="707" t="s">
        <v>2049</v>
      </c>
      <c r="D55" s="707" t="s">
        <v>2049</v>
      </c>
      <c r="E55" s="778" t="s">
        <v>1921</v>
      </c>
      <c r="F55" s="732">
        <v>10</v>
      </c>
      <c r="G55" s="778">
        <v>20</v>
      </c>
      <c r="H55" s="23">
        <f t="shared" si="1"/>
        <v>200</v>
      </c>
      <c r="I55" s="41"/>
      <c r="J55" s="76" t="s">
        <v>2090</v>
      </c>
      <c r="K55" s="131"/>
      <c r="L55" s="38"/>
      <c r="M55" s="18"/>
      <c r="N55" s="69"/>
      <c r="O55" s="209"/>
      <c r="P55" s="18"/>
      <c r="Q55" s="70"/>
    </row>
    <row r="56" spans="2:17" ht="18" customHeight="1">
      <c r="B56" s="386"/>
      <c r="C56" s="766" t="s">
        <v>2049</v>
      </c>
      <c r="D56" s="766" t="s">
        <v>2049</v>
      </c>
      <c r="E56" s="778" t="s">
        <v>2057</v>
      </c>
      <c r="F56" s="732">
        <v>10</v>
      </c>
      <c r="G56" s="778">
        <v>25</v>
      </c>
      <c r="H56" s="776">
        <f>F56*G56</f>
        <v>250</v>
      </c>
      <c r="I56" s="780"/>
      <c r="J56" s="779" t="s">
        <v>2159</v>
      </c>
      <c r="K56" s="131"/>
      <c r="L56" s="38"/>
      <c r="M56" s="18"/>
      <c r="N56" s="69"/>
      <c r="O56" s="209"/>
      <c r="P56" s="18"/>
      <c r="Q56" s="70"/>
    </row>
    <row r="57" spans="2:17" ht="18" customHeight="1">
      <c r="B57" s="386"/>
      <c r="C57" s="707" t="s">
        <v>2049</v>
      </c>
      <c r="D57" s="707" t="s">
        <v>2049</v>
      </c>
      <c r="E57" s="778" t="s">
        <v>2093</v>
      </c>
      <c r="F57" s="732">
        <v>10</v>
      </c>
      <c r="G57" s="778">
        <v>30</v>
      </c>
      <c r="H57" s="23">
        <f t="shared" si="1"/>
        <v>300</v>
      </c>
      <c r="I57" s="41"/>
      <c r="J57" s="76" t="s">
        <v>2094</v>
      </c>
      <c r="K57" s="131"/>
      <c r="L57" s="38"/>
      <c r="M57" s="18"/>
      <c r="N57" s="69"/>
      <c r="O57" s="209"/>
      <c r="P57" s="18"/>
      <c r="Q57" s="70"/>
    </row>
    <row r="58" spans="2:17" ht="18" customHeight="1">
      <c r="B58" s="386"/>
      <c r="C58" s="707" t="s">
        <v>2049</v>
      </c>
      <c r="D58" s="707" t="s">
        <v>2049</v>
      </c>
      <c r="E58" s="778" t="s">
        <v>1415</v>
      </c>
      <c r="F58" s="732">
        <v>30</v>
      </c>
      <c r="G58" s="778">
        <v>19</v>
      </c>
      <c r="H58" s="23">
        <f t="shared" si="1"/>
        <v>570</v>
      </c>
      <c r="I58" s="41"/>
      <c r="J58" s="76" t="s">
        <v>2095</v>
      </c>
      <c r="K58" s="131"/>
      <c r="L58" s="38"/>
      <c r="M58" s="18"/>
      <c r="N58" s="69"/>
      <c r="O58" s="209"/>
      <c r="P58" s="18"/>
      <c r="Q58" s="70"/>
    </row>
    <row r="59" spans="2:17" ht="18" customHeight="1">
      <c r="B59" s="386"/>
      <c r="C59" s="707" t="s">
        <v>2049</v>
      </c>
      <c r="D59" s="707" t="s">
        <v>2049</v>
      </c>
      <c r="E59" s="778" t="s">
        <v>2160</v>
      </c>
      <c r="F59" s="732">
        <v>2</v>
      </c>
      <c r="G59" s="778">
        <v>610</v>
      </c>
      <c r="H59" s="733">
        <f t="shared" si="1"/>
        <v>1220</v>
      </c>
      <c r="I59" s="734"/>
      <c r="J59" s="781" t="s">
        <v>2097</v>
      </c>
      <c r="K59" s="131"/>
      <c r="L59" s="38"/>
      <c r="M59" s="18"/>
      <c r="N59" s="69"/>
      <c r="O59" s="209"/>
      <c r="P59" s="18"/>
      <c r="Q59" s="70"/>
    </row>
    <row r="60" spans="2:17" ht="18" customHeight="1">
      <c r="B60" s="386"/>
      <c r="C60" s="707" t="s">
        <v>2049</v>
      </c>
      <c r="D60" s="707" t="s">
        <v>2049</v>
      </c>
      <c r="E60" s="778" t="s">
        <v>2161</v>
      </c>
      <c r="F60" s="732">
        <v>2</v>
      </c>
      <c r="G60" s="778">
        <v>780</v>
      </c>
      <c r="H60" s="733">
        <f t="shared" si="1"/>
        <v>1560</v>
      </c>
      <c r="I60" s="734"/>
      <c r="J60" s="781" t="s">
        <v>2099</v>
      </c>
      <c r="K60" s="131"/>
      <c r="L60" s="38"/>
      <c r="M60" s="18"/>
      <c r="N60" s="69"/>
      <c r="O60" s="209"/>
      <c r="P60" s="18"/>
      <c r="Q60" s="70"/>
    </row>
    <row r="61" spans="2:17" ht="18" customHeight="1">
      <c r="B61" s="386"/>
      <c r="C61" s="707"/>
      <c r="D61" s="707"/>
      <c r="E61" s="731">
        <f>SUM(H40:H60)</f>
        <v>176835</v>
      </c>
      <c r="F61" s="707"/>
      <c r="G61" s="611"/>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713" t="s">
        <v>2100</v>
      </c>
      <c r="C63" s="714"/>
      <c r="D63" s="714"/>
      <c r="E63" s="715"/>
      <c r="F63" s="707"/>
      <c r="G63" s="611"/>
      <c r="H63" s="415"/>
      <c r="I63" s="416"/>
      <c r="J63" s="709"/>
      <c r="K63" s="131"/>
      <c r="L63" s="38"/>
      <c r="M63" s="18"/>
      <c r="N63" s="69"/>
      <c r="O63" s="209"/>
      <c r="P63" s="18"/>
      <c r="Q63" s="70"/>
    </row>
    <row r="64" spans="2:17" ht="18" customHeight="1">
      <c r="B64" s="386"/>
      <c r="C64" s="707"/>
      <c r="D64" s="707"/>
      <c r="E64" s="611"/>
      <c r="F64" s="707"/>
      <c r="G64" s="611"/>
      <c r="H64" s="415"/>
      <c r="I64" s="416"/>
      <c r="J64" s="709"/>
      <c r="K64" s="131"/>
      <c r="L64" s="38"/>
      <c r="M64" s="18"/>
      <c r="N64" s="69"/>
      <c r="O64" s="209"/>
      <c r="P64" s="18"/>
      <c r="Q64" s="70"/>
    </row>
    <row r="65" spans="2:17" ht="18" customHeight="1">
      <c r="B65" s="386"/>
      <c r="C65" s="20" t="s">
        <v>2038</v>
      </c>
      <c r="D65" s="20" t="s">
        <v>2038</v>
      </c>
      <c r="E65" s="26" t="s">
        <v>2101</v>
      </c>
      <c r="F65" s="16">
        <v>2</v>
      </c>
      <c r="G65" s="26">
        <v>18500</v>
      </c>
      <c r="H65" s="26">
        <f>F65*G65</f>
        <v>37000</v>
      </c>
      <c r="I65" s="21"/>
      <c r="J65" s="26" t="s">
        <v>2101</v>
      </c>
      <c r="K65" s="131"/>
      <c r="L65" s="38"/>
      <c r="M65" s="18"/>
      <c r="N65" s="69"/>
      <c r="O65" s="209"/>
      <c r="P65" s="18"/>
      <c r="Q65" s="70"/>
    </row>
    <row r="66" spans="2:17" ht="18" customHeight="1">
      <c r="B66" s="386"/>
      <c r="C66" s="20" t="s">
        <v>2038</v>
      </c>
      <c r="D66" s="20" t="s">
        <v>2038</v>
      </c>
      <c r="E66" s="26" t="s">
        <v>2102</v>
      </c>
      <c r="F66" s="16">
        <v>4</v>
      </c>
      <c r="G66" s="26">
        <v>4000</v>
      </c>
      <c r="H66" s="26">
        <f>F66*G66</f>
        <v>16000</v>
      </c>
      <c r="I66" s="21"/>
      <c r="J66" s="26" t="s">
        <v>2102</v>
      </c>
      <c r="K66" s="131"/>
      <c r="L66" s="38"/>
      <c r="M66" s="18"/>
      <c r="N66" s="69"/>
      <c r="O66" s="209"/>
      <c r="P66" s="18"/>
      <c r="Q66" s="70"/>
    </row>
    <row r="67" spans="2:17" ht="18" customHeight="1">
      <c r="B67" s="386"/>
      <c r="C67" s="707" t="s">
        <v>58</v>
      </c>
      <c r="D67" s="707" t="s">
        <v>58</v>
      </c>
      <c r="E67" s="782" t="s">
        <v>2162</v>
      </c>
      <c r="F67" s="732">
        <v>10</v>
      </c>
      <c r="G67" s="778">
        <v>920</v>
      </c>
      <c r="H67" s="733">
        <f t="shared" ref="H67:H74" si="2">F67*G67</f>
        <v>9200</v>
      </c>
      <c r="I67" s="734"/>
      <c r="J67" s="735" t="s">
        <v>2104</v>
      </c>
      <c r="K67" s="131"/>
      <c r="L67" s="38"/>
      <c r="M67" s="18"/>
      <c r="N67" s="69"/>
      <c r="O67" s="209"/>
      <c r="P67" s="18"/>
      <c r="Q67" s="70"/>
    </row>
    <row r="68" spans="2:17" ht="18" customHeight="1">
      <c r="B68" s="386"/>
      <c r="C68" s="707" t="s">
        <v>58</v>
      </c>
      <c r="D68" s="707" t="s">
        <v>58</v>
      </c>
      <c r="E68" s="782" t="s">
        <v>2163</v>
      </c>
      <c r="F68" s="732">
        <v>10</v>
      </c>
      <c r="G68" s="778">
        <v>920</v>
      </c>
      <c r="H68" s="733">
        <f t="shared" si="2"/>
        <v>9200</v>
      </c>
      <c r="I68" s="734"/>
      <c r="J68" s="783" t="s">
        <v>2164</v>
      </c>
      <c r="K68" s="131"/>
      <c r="L68" s="38"/>
      <c r="M68" s="18"/>
      <c r="N68" s="69"/>
      <c r="O68" s="209"/>
      <c r="P68" s="18"/>
      <c r="Q68" s="70"/>
    </row>
    <row r="69" spans="2:17" ht="18" customHeight="1">
      <c r="B69" s="386"/>
      <c r="C69" s="707" t="s">
        <v>2049</v>
      </c>
      <c r="D69" s="707" t="s">
        <v>2049</v>
      </c>
      <c r="E69" s="778" t="s">
        <v>2165</v>
      </c>
      <c r="F69" s="732">
        <v>4</v>
      </c>
      <c r="G69" s="778">
        <v>144</v>
      </c>
      <c r="H69" s="23">
        <f t="shared" si="2"/>
        <v>576</v>
      </c>
      <c r="I69" s="41"/>
      <c r="J69" s="76" t="s">
        <v>2166</v>
      </c>
      <c r="K69" s="131"/>
      <c r="L69" s="38"/>
      <c r="M69" s="18"/>
      <c r="N69" s="69"/>
      <c r="O69" s="209"/>
      <c r="P69" s="18"/>
      <c r="Q69" s="70"/>
    </row>
    <row r="70" spans="2:17" ht="18" customHeight="1">
      <c r="B70" s="386"/>
      <c r="C70" s="707" t="s">
        <v>58</v>
      </c>
      <c r="D70" s="707" t="s">
        <v>58</v>
      </c>
      <c r="E70" s="782" t="s">
        <v>2167</v>
      </c>
      <c r="F70" s="732">
        <v>4</v>
      </c>
      <c r="G70" s="778">
        <v>570</v>
      </c>
      <c r="H70" s="23">
        <f t="shared" si="2"/>
        <v>2280</v>
      </c>
      <c r="I70" s="41"/>
      <c r="J70" s="730" t="s">
        <v>2107</v>
      </c>
      <c r="K70" s="131"/>
      <c r="L70" s="38"/>
      <c r="M70" s="18"/>
      <c r="N70" s="69"/>
      <c r="O70" s="209"/>
      <c r="P70" s="18"/>
      <c r="Q70" s="70"/>
    </row>
    <row r="71" spans="2:17" ht="18" customHeight="1">
      <c r="B71" s="386"/>
      <c r="C71" s="707" t="s">
        <v>2049</v>
      </c>
      <c r="D71" s="707" t="s">
        <v>2049</v>
      </c>
      <c r="E71" s="778" t="s">
        <v>2084</v>
      </c>
      <c r="F71" s="732">
        <v>10</v>
      </c>
      <c r="G71" s="778">
        <v>26</v>
      </c>
      <c r="H71" s="23">
        <f t="shared" si="2"/>
        <v>260</v>
      </c>
      <c r="I71" s="41"/>
      <c r="J71" s="76" t="s">
        <v>2085</v>
      </c>
      <c r="K71" s="131"/>
      <c r="L71" s="38"/>
      <c r="M71" s="18"/>
      <c r="N71" s="69"/>
      <c r="O71" s="209"/>
      <c r="P71" s="18"/>
      <c r="Q71" s="70"/>
    </row>
    <row r="72" spans="2:17" ht="18" customHeight="1">
      <c r="B72" s="386"/>
      <c r="C72" s="707" t="s">
        <v>2049</v>
      </c>
      <c r="D72" s="707" t="s">
        <v>2049</v>
      </c>
      <c r="E72" s="778" t="s">
        <v>2108</v>
      </c>
      <c r="F72" s="732">
        <v>4</v>
      </c>
      <c r="G72" s="778">
        <v>800</v>
      </c>
      <c r="H72" s="23">
        <f t="shared" si="2"/>
        <v>3200</v>
      </c>
      <c r="I72" s="41"/>
      <c r="J72" s="76" t="s">
        <v>2109</v>
      </c>
      <c r="K72" s="131"/>
      <c r="L72" s="38"/>
      <c r="M72" s="18"/>
      <c r="N72" s="69"/>
      <c r="O72" s="209"/>
      <c r="P72" s="18"/>
      <c r="Q72" s="70"/>
    </row>
    <row r="73" spans="2:17" ht="18" customHeight="1">
      <c r="B73" s="386"/>
      <c r="C73" s="707" t="s">
        <v>2049</v>
      </c>
      <c r="D73" s="707" t="s">
        <v>2049</v>
      </c>
      <c r="E73" s="778" t="s">
        <v>2168</v>
      </c>
      <c r="F73" s="732">
        <v>8</v>
      </c>
      <c r="G73" s="778">
        <v>72</v>
      </c>
      <c r="H73" s="23">
        <f t="shared" si="2"/>
        <v>576</v>
      </c>
      <c r="I73" s="41"/>
      <c r="J73" s="76" t="s">
        <v>2169</v>
      </c>
      <c r="K73" s="131"/>
      <c r="L73" s="38"/>
      <c r="M73" s="18"/>
      <c r="N73" s="69"/>
      <c r="O73" s="209"/>
      <c r="P73" s="18"/>
      <c r="Q73" s="70"/>
    </row>
    <row r="74" spans="2:17" ht="18" customHeight="1">
      <c r="B74" s="386"/>
      <c r="C74" s="707" t="s">
        <v>2049</v>
      </c>
      <c r="D74" s="707" t="s">
        <v>2049</v>
      </c>
      <c r="E74" s="778" t="s">
        <v>2093</v>
      </c>
      <c r="F74" s="732">
        <v>10</v>
      </c>
      <c r="G74" s="778">
        <v>30</v>
      </c>
      <c r="H74" s="23">
        <f t="shared" si="2"/>
        <v>300</v>
      </c>
      <c r="I74" s="41"/>
      <c r="J74" s="76" t="s">
        <v>2170</v>
      </c>
      <c r="K74" s="131"/>
      <c r="L74" s="38"/>
      <c r="M74" s="18"/>
      <c r="N74" s="69"/>
      <c r="O74" s="209"/>
      <c r="P74" s="18"/>
      <c r="Q74" s="70"/>
    </row>
    <row r="75" spans="2:17" ht="18" customHeight="1">
      <c r="B75" s="386"/>
      <c r="C75" s="707"/>
      <c r="D75" s="707"/>
      <c r="E75" s="712">
        <f>SUM(H65:H74)</f>
        <v>78592</v>
      </c>
      <c r="F75" s="109"/>
      <c r="G75" s="20"/>
      <c r="I75" s="41"/>
      <c r="J75" s="76"/>
      <c r="K75" s="131"/>
      <c r="L75" s="38"/>
      <c r="M75" s="18"/>
      <c r="N75" s="69"/>
      <c r="O75" s="209"/>
      <c r="P75" s="18"/>
      <c r="Q75" s="70"/>
    </row>
    <row r="76" spans="2:17" ht="18" customHeight="1">
      <c r="B76" s="386"/>
      <c r="C76" s="15"/>
      <c r="D76" s="15"/>
      <c r="E76" s="43"/>
      <c r="F76" s="66"/>
      <c r="G76" s="23"/>
      <c r="H76" s="23"/>
      <c r="I76" s="614"/>
      <c r="J76" s="36"/>
      <c r="K76" s="131"/>
      <c r="L76" s="38"/>
      <c r="M76" s="18"/>
      <c r="N76" s="69"/>
      <c r="O76" s="209"/>
      <c r="P76" s="18"/>
      <c r="Q76" s="70"/>
    </row>
    <row r="77" spans="2:17" ht="18" customHeight="1">
      <c r="B77" s="703" t="s">
        <v>2110</v>
      </c>
      <c r="C77" s="704"/>
      <c r="D77" s="704"/>
      <c r="E77" s="705"/>
      <c r="F77" s="66"/>
      <c r="G77" s="23"/>
      <c r="H77" s="23"/>
      <c r="I77" s="614"/>
      <c r="J77" s="36"/>
      <c r="K77" s="131"/>
      <c r="L77" s="38"/>
      <c r="M77" s="18"/>
      <c r="N77" s="69"/>
      <c r="O77" s="209"/>
      <c r="P77" s="18"/>
      <c r="Q77" s="70"/>
    </row>
    <row r="78" spans="2:17" ht="18" customHeight="1">
      <c r="B78" s="386"/>
      <c r="C78" s="20" t="s">
        <v>2038</v>
      </c>
      <c r="D78" s="20" t="s">
        <v>2038</v>
      </c>
      <c r="E78" s="26" t="s">
        <v>2111</v>
      </c>
      <c r="F78" s="192"/>
      <c r="G78" s="26">
        <v>16500</v>
      </c>
      <c r="H78" s="26">
        <f t="shared" ref="H78:H86" si="3">F78*G78</f>
        <v>0</v>
      </c>
      <c r="I78" s="21"/>
      <c r="J78" s="26" t="s">
        <v>2112</v>
      </c>
      <c r="K78" s="131"/>
      <c r="L78" s="38"/>
      <c r="M78" s="18"/>
      <c r="N78" s="69"/>
      <c r="O78" s="209"/>
      <c r="P78" s="18"/>
      <c r="Q78" s="70"/>
    </row>
    <row r="79" spans="2:17" ht="18" customHeight="1">
      <c r="B79" s="386"/>
      <c r="C79" s="16" t="s">
        <v>2049</v>
      </c>
      <c r="D79" s="16" t="s">
        <v>2049</v>
      </c>
      <c r="E79" s="131" t="s">
        <v>2113</v>
      </c>
      <c r="F79" s="194"/>
      <c r="G79" s="23">
        <v>1080</v>
      </c>
      <c r="H79" s="23">
        <f t="shared" si="3"/>
        <v>0</v>
      </c>
      <c r="I79" s="41"/>
      <c r="J79" s="38" t="s">
        <v>2114</v>
      </c>
      <c r="K79" s="131"/>
      <c r="L79" s="38"/>
      <c r="M79" s="18"/>
      <c r="N79" s="69"/>
      <c r="O79" s="209"/>
      <c r="P79" s="18"/>
      <c r="Q79" s="70"/>
    </row>
    <row r="80" spans="2:17" ht="18" customHeight="1">
      <c r="B80" s="386"/>
      <c r="C80" s="16" t="s">
        <v>2049</v>
      </c>
      <c r="D80" s="16" t="s">
        <v>2049</v>
      </c>
      <c r="E80" s="131" t="s">
        <v>1655</v>
      </c>
      <c r="F80" s="194"/>
      <c r="G80" s="23">
        <v>3350</v>
      </c>
      <c r="H80" s="23">
        <f t="shared" si="3"/>
        <v>0</v>
      </c>
      <c r="I80" s="41"/>
      <c r="J80" s="38" t="s">
        <v>2115</v>
      </c>
      <c r="K80" s="131"/>
      <c r="L80" s="38"/>
      <c r="M80" s="18"/>
      <c r="N80" s="69"/>
      <c r="O80" s="209"/>
      <c r="P80" s="18"/>
      <c r="Q80" s="70"/>
    </row>
    <row r="81" spans="2:17" ht="18" customHeight="1">
      <c r="B81" s="386"/>
      <c r="C81" s="16" t="s">
        <v>2049</v>
      </c>
      <c r="D81" s="16" t="s">
        <v>2049</v>
      </c>
      <c r="E81" s="131" t="s">
        <v>2116</v>
      </c>
      <c r="F81" s="194"/>
      <c r="G81" s="23">
        <v>3022</v>
      </c>
      <c r="H81" s="23">
        <f t="shared" si="3"/>
        <v>0</v>
      </c>
      <c r="I81" s="41"/>
      <c r="J81" s="38" t="s">
        <v>2117</v>
      </c>
      <c r="K81" s="131"/>
      <c r="L81" s="38"/>
      <c r="M81" s="18"/>
      <c r="N81" s="69"/>
      <c r="O81" s="209"/>
      <c r="P81" s="18"/>
      <c r="Q81" s="70"/>
    </row>
    <row r="82" spans="2:17" ht="18" customHeight="1">
      <c r="B82" s="386"/>
      <c r="C82" s="16" t="s">
        <v>2049</v>
      </c>
      <c r="D82" s="16" t="s">
        <v>2049</v>
      </c>
      <c r="E82" s="131" t="s">
        <v>2118</v>
      </c>
      <c r="F82" s="194"/>
      <c r="G82" s="23">
        <v>5719</v>
      </c>
      <c r="H82" s="23">
        <f t="shared" si="3"/>
        <v>0</v>
      </c>
      <c r="I82" s="41"/>
      <c r="J82" s="38" t="s">
        <v>2119</v>
      </c>
      <c r="K82" s="131"/>
      <c r="L82" s="38"/>
      <c r="M82" s="18"/>
      <c r="N82" s="69"/>
      <c r="O82" s="209"/>
      <c r="P82" s="18"/>
      <c r="Q82" s="70"/>
    </row>
    <row r="83" spans="2:17" ht="18" customHeight="1">
      <c r="B83" s="386"/>
      <c r="C83" s="16" t="s">
        <v>2049</v>
      </c>
      <c r="D83" s="16" t="s">
        <v>2049</v>
      </c>
      <c r="E83" s="131" t="s">
        <v>2120</v>
      </c>
      <c r="F83" s="194"/>
      <c r="G83" s="23">
        <v>460</v>
      </c>
      <c r="H83" s="23">
        <f t="shared" si="3"/>
        <v>0</v>
      </c>
      <c r="I83" s="41"/>
      <c r="J83" s="38" t="s">
        <v>2121</v>
      </c>
      <c r="K83" s="131"/>
      <c r="L83" s="38"/>
      <c r="M83" s="18"/>
      <c r="N83" s="69"/>
      <c r="O83" s="209"/>
      <c r="P83" s="18"/>
      <c r="Q83" s="70"/>
    </row>
    <row r="84" spans="2:17" ht="18" customHeight="1">
      <c r="B84" s="386"/>
      <c r="C84" s="16" t="s">
        <v>2049</v>
      </c>
      <c r="D84" s="16" t="s">
        <v>2049</v>
      </c>
      <c r="E84" s="131" t="s">
        <v>2122</v>
      </c>
      <c r="F84" s="194"/>
      <c r="G84" s="23">
        <v>2060</v>
      </c>
      <c r="H84" s="23">
        <f t="shared" si="3"/>
        <v>0</v>
      </c>
      <c r="I84" s="41"/>
      <c r="J84" s="38" t="s">
        <v>2123</v>
      </c>
      <c r="K84" s="131"/>
      <c r="L84" s="38"/>
      <c r="M84" s="18"/>
      <c r="N84" s="69"/>
      <c r="O84" s="209"/>
      <c r="P84" s="18"/>
      <c r="Q84" s="70"/>
    </row>
    <row r="85" spans="2:17" ht="18" customHeight="1">
      <c r="B85" s="386"/>
      <c r="C85" s="15" t="s">
        <v>2049</v>
      </c>
      <c r="D85" s="15" t="s">
        <v>2049</v>
      </c>
      <c r="E85" s="131" t="s">
        <v>2124</v>
      </c>
      <c r="F85" s="192"/>
      <c r="G85" s="23">
        <v>622</v>
      </c>
      <c r="H85" s="23">
        <f t="shared" si="3"/>
        <v>0</v>
      </c>
      <c r="I85" s="23"/>
      <c r="J85" s="26" t="s">
        <v>2125</v>
      </c>
      <c r="K85" s="131"/>
      <c r="L85" s="38"/>
      <c r="M85" s="18"/>
      <c r="N85" s="69"/>
      <c r="O85" s="209"/>
      <c r="P85" s="18"/>
      <c r="Q85" s="70"/>
    </row>
    <row r="86" spans="2:17" ht="18" customHeight="1">
      <c r="B86" s="386"/>
      <c r="C86" s="15" t="s">
        <v>2049</v>
      </c>
      <c r="D86" s="15" t="s">
        <v>2049</v>
      </c>
      <c r="E86" s="26" t="s">
        <v>2126</v>
      </c>
      <c r="F86" s="26">
        <v>1</v>
      </c>
      <c r="G86" s="23">
        <v>3000</v>
      </c>
      <c r="H86" s="23">
        <f t="shared" si="3"/>
        <v>3000</v>
      </c>
      <c r="I86" s="23"/>
      <c r="J86" s="26" t="s">
        <v>2126</v>
      </c>
      <c r="K86" s="131"/>
      <c r="L86" s="38"/>
      <c r="M86" s="18"/>
      <c r="N86" s="69"/>
      <c r="O86" s="209"/>
      <c r="P86" s="18"/>
      <c r="Q86" s="70"/>
    </row>
    <row r="87" spans="2:17" ht="18" customHeight="1">
      <c r="B87" s="386"/>
      <c r="C87" s="20"/>
      <c r="D87" s="20"/>
      <c r="E87" s="712">
        <f>SUM(H78:H86)</f>
        <v>3000</v>
      </c>
      <c r="F87" s="109"/>
      <c r="G87" s="20"/>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386"/>
      <c r="C93" s="20"/>
      <c r="D93" s="20"/>
      <c r="E93" s="20"/>
      <c r="F93" s="109"/>
      <c r="G93" s="20"/>
      <c r="H93" s="23"/>
      <c r="I93" s="41"/>
      <c r="J93" s="76"/>
      <c r="K93" s="131"/>
      <c r="L93" s="38"/>
      <c r="M93" s="18"/>
      <c r="N93" s="69"/>
      <c r="O93" s="209"/>
      <c r="P93" s="18"/>
      <c r="Q93" s="70"/>
    </row>
    <row r="94" spans="2:17" ht="18" customHeight="1">
      <c r="B94" s="16"/>
      <c r="C94" s="15"/>
      <c r="D94" s="15"/>
      <c r="E94" s="131" t="s">
        <v>2127</v>
      </c>
      <c r="F94" s="66"/>
      <c r="G94" s="23"/>
      <c r="H94" s="23">
        <f>F94*G94</f>
        <v>0</v>
      </c>
      <c r="I94" s="41"/>
      <c r="J94" s="162" t="s">
        <v>2128</v>
      </c>
      <c r="K94" s="131"/>
      <c r="L94" s="38"/>
      <c r="M94" s="18"/>
      <c r="N94" s="69"/>
      <c r="O94" s="209"/>
      <c r="P94" s="18"/>
      <c r="Q94" s="70"/>
    </row>
    <row r="95" spans="2:17" ht="18" customHeight="1">
      <c r="B95" s="16"/>
      <c r="C95" s="16"/>
      <c r="D95" s="16"/>
      <c r="E95" s="131" t="s">
        <v>1139</v>
      </c>
      <c r="F95" s="66"/>
      <c r="G95" s="23">
        <v>5000</v>
      </c>
      <c r="H95" s="23">
        <f>F95*G95</f>
        <v>0</v>
      </c>
      <c r="I95" s="41"/>
      <c r="J95" s="162" t="s">
        <v>2129</v>
      </c>
      <c r="K95" s="131"/>
      <c r="L95" s="38"/>
      <c r="M95" s="18"/>
      <c r="N95" s="69"/>
      <c r="O95" s="209"/>
      <c r="P95" s="18"/>
      <c r="Q95" s="70"/>
    </row>
    <row r="96" spans="2:17" ht="18" customHeight="1">
      <c r="B96" s="16"/>
      <c r="C96" s="16"/>
      <c r="D96" s="16"/>
      <c r="E96" s="131" t="s">
        <v>2130</v>
      </c>
      <c r="F96" s="23"/>
      <c r="G96" s="23"/>
      <c r="H96" s="23">
        <f>F96*G96</f>
        <v>0</v>
      </c>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6"/>
      <c r="D105" s="16"/>
      <c r="E105" s="131"/>
      <c r="F105" s="23"/>
      <c r="G105" s="23"/>
      <c r="H105" s="23"/>
      <c r="I105" s="41"/>
      <c r="J105" s="38"/>
      <c r="K105" s="131"/>
      <c r="L105" s="38"/>
      <c r="M105" s="18"/>
      <c r="N105" s="69"/>
      <c r="O105" s="209"/>
      <c r="P105" s="18"/>
      <c r="Q105" s="70"/>
    </row>
    <row r="106" spans="2:17" ht="18" customHeight="1">
      <c r="B106" s="16"/>
      <c r="C106" s="15"/>
      <c r="D106" s="15"/>
      <c r="E106" s="131"/>
      <c r="F106" s="26"/>
      <c r="G106" s="23"/>
      <c r="H106" s="23"/>
      <c r="I106" s="23"/>
      <c r="J106" s="26"/>
      <c r="K106" s="26"/>
      <c r="L106" s="16"/>
      <c r="M106" s="18"/>
      <c r="N106" s="26"/>
      <c r="O106" s="21"/>
      <c r="P106" s="18"/>
      <c r="Q106" s="70"/>
    </row>
    <row r="107" spans="2:17" ht="18" customHeight="1">
      <c r="B107" s="16"/>
      <c r="C107" s="26"/>
      <c r="D107" s="26"/>
      <c r="E107" s="26"/>
      <c r="F107" s="26"/>
      <c r="G107" s="26"/>
      <c r="H107" s="26"/>
      <c r="I107" s="21"/>
      <c r="J107" s="26"/>
      <c r="K107" s="26"/>
      <c r="L107" s="16"/>
      <c r="M107" s="18"/>
      <c r="N107" s="26"/>
      <c r="O107" s="21"/>
      <c r="P107" s="18"/>
      <c r="Q107" s="210"/>
    </row>
    <row r="108" spans="2:17" ht="18" customHeight="1">
      <c r="B108" s="16"/>
      <c r="C108" s="26"/>
      <c r="D108" s="26"/>
      <c r="E108" s="26"/>
      <c r="F108" s="26"/>
      <c r="G108" s="26"/>
      <c r="H108" s="26"/>
      <c r="I108" s="21"/>
      <c r="J108" s="26"/>
      <c r="K108" s="26"/>
      <c r="L108" s="16"/>
      <c r="M108" s="16"/>
      <c r="N108" s="26"/>
      <c r="O108" s="21"/>
      <c r="P108" s="210"/>
      <c r="Q108" s="210"/>
    </row>
    <row r="109" spans="2:17" ht="18" customHeight="1"/>
    <row r="110" spans="2:17" ht="18" customHeight="1"/>
    <row r="111" spans="2:17" ht="18" customHeight="1"/>
    <row r="112" spans="2:17" ht="18" customHeight="1"/>
    <row r="113" spans="2:17" ht="18" customHeight="1"/>
    <row r="114" spans="2:17" ht="18" customHeight="1"/>
    <row r="115" spans="2:17" ht="18" customHeight="1"/>
    <row r="116" spans="2:17" ht="18" customHeight="1"/>
    <row r="117" spans="2:17" s="745" customFormat="1">
      <c r="B117" s="739"/>
      <c r="C117" s="740"/>
      <c r="D117" s="740"/>
      <c r="E117" s="741"/>
      <c r="F117" s="742"/>
      <c r="G117" s="742"/>
      <c r="H117" s="742"/>
      <c r="I117" s="743"/>
      <c r="J117" s="744"/>
      <c r="K117" s="741"/>
      <c r="L117" s="739"/>
      <c r="M117" s="739"/>
      <c r="O117" s="746"/>
      <c r="P117" s="747"/>
      <c r="Q117" s="747"/>
    </row>
    <row r="118" spans="2:17">
      <c r="B118" s="716"/>
      <c r="C118" s="722"/>
      <c r="D118" s="722"/>
      <c r="E118" s="748"/>
      <c r="F118" s="749"/>
      <c r="G118" s="749"/>
      <c r="H118" s="749"/>
      <c r="I118" s="750"/>
      <c r="J118" s="751"/>
      <c r="K118" s="748"/>
    </row>
    <row r="119" spans="2:17">
      <c r="B119" s="15"/>
      <c r="C119" s="15"/>
      <c r="D119" s="15"/>
      <c r="E119" s="131"/>
      <c r="F119" s="23"/>
      <c r="G119" s="23"/>
      <c r="H119" s="23"/>
      <c r="I119" s="41"/>
      <c r="J119" s="38"/>
      <c r="K119" s="131"/>
    </row>
    <row r="120" spans="2:17">
      <c r="B120" s="15"/>
      <c r="C120" s="15"/>
      <c r="D120" s="15"/>
      <c r="E120" s="131"/>
      <c r="F120" s="23"/>
      <c r="G120" s="23"/>
      <c r="H120" s="23"/>
      <c r="I120" s="41"/>
      <c r="J120" s="38"/>
      <c r="K120" s="131"/>
    </row>
    <row r="121" spans="2:17">
      <c r="B121" s="15"/>
      <c r="C121" s="15"/>
      <c r="D121" s="15"/>
      <c r="E121" s="131"/>
      <c r="F121" s="23"/>
      <c r="G121" s="23"/>
      <c r="H121" s="23"/>
      <c r="I121" s="41"/>
      <c r="J121" s="38"/>
      <c r="K121" s="131"/>
    </row>
  </sheetData>
  <autoFilter ref="B8:O8" xr:uid="{D171CB7C-773C-40F7-AF7B-01AE559B7A8E}"/>
  <mergeCells count="10">
    <mergeCell ref="B10:E10"/>
    <mergeCell ref="B39:E39"/>
    <mergeCell ref="B63:E63"/>
    <mergeCell ref="B77:E77"/>
    <mergeCell ref="B2:D2"/>
    <mergeCell ref="G2:I2"/>
    <mergeCell ref="B3:D3"/>
    <mergeCell ref="B4:D4"/>
    <mergeCell ref="B5:D5"/>
    <mergeCell ref="B6:D6"/>
  </mergeCells>
  <phoneticPr fontId="3"/>
  <dataValidations count="1">
    <dataValidation imeMode="hiragana" allowBlank="1" showInputMessage="1" showErrorMessage="1" sqref="J76:J77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2:J65613 JF65612:JF65613 TB65612:TB65613 ACX65612:ACX65613 AMT65612:AMT65613 AWP65612:AWP65613 BGL65612:BGL65613 BQH65612:BQH65613 CAD65612:CAD65613 CJZ65612:CJZ65613 CTV65612:CTV65613 DDR65612:DDR65613 DNN65612:DNN65613 DXJ65612:DXJ65613 EHF65612:EHF65613 ERB65612:ERB65613 FAX65612:FAX65613 FKT65612:FKT65613 FUP65612:FUP65613 GEL65612:GEL65613 GOH65612:GOH65613 GYD65612:GYD65613 HHZ65612:HHZ65613 HRV65612:HRV65613 IBR65612:IBR65613 ILN65612:ILN65613 IVJ65612:IVJ65613 JFF65612:JFF65613 JPB65612:JPB65613 JYX65612:JYX65613 KIT65612:KIT65613 KSP65612:KSP65613 LCL65612:LCL65613 LMH65612:LMH65613 LWD65612:LWD65613 MFZ65612:MFZ65613 MPV65612:MPV65613 MZR65612:MZR65613 NJN65612:NJN65613 NTJ65612:NTJ65613 ODF65612:ODF65613 ONB65612:ONB65613 OWX65612:OWX65613 PGT65612:PGT65613 PQP65612:PQP65613 QAL65612:QAL65613 QKH65612:QKH65613 QUD65612:QUD65613 RDZ65612:RDZ65613 RNV65612:RNV65613 RXR65612:RXR65613 SHN65612:SHN65613 SRJ65612:SRJ65613 TBF65612:TBF65613 TLB65612:TLB65613 TUX65612:TUX65613 UET65612:UET65613 UOP65612:UOP65613 UYL65612:UYL65613 VIH65612:VIH65613 VSD65612:VSD65613 WBZ65612:WBZ65613 WLV65612:WLV65613 WVR65612:WVR65613 J131148:J131149 JF131148:JF131149 TB131148:TB131149 ACX131148:ACX131149 AMT131148:AMT131149 AWP131148:AWP131149 BGL131148:BGL131149 BQH131148:BQH131149 CAD131148:CAD131149 CJZ131148:CJZ131149 CTV131148:CTV131149 DDR131148:DDR131149 DNN131148:DNN131149 DXJ131148:DXJ131149 EHF131148:EHF131149 ERB131148:ERB131149 FAX131148:FAX131149 FKT131148:FKT131149 FUP131148:FUP131149 GEL131148:GEL131149 GOH131148:GOH131149 GYD131148:GYD131149 HHZ131148:HHZ131149 HRV131148:HRV131149 IBR131148:IBR131149 ILN131148:ILN131149 IVJ131148:IVJ131149 JFF131148:JFF131149 JPB131148:JPB131149 JYX131148:JYX131149 KIT131148:KIT131149 KSP131148:KSP131149 LCL131148:LCL131149 LMH131148:LMH131149 LWD131148:LWD131149 MFZ131148:MFZ131149 MPV131148:MPV131149 MZR131148:MZR131149 NJN131148:NJN131149 NTJ131148:NTJ131149 ODF131148:ODF131149 ONB131148:ONB131149 OWX131148:OWX131149 PGT131148:PGT131149 PQP131148:PQP131149 QAL131148:QAL131149 QKH131148:QKH131149 QUD131148:QUD131149 RDZ131148:RDZ131149 RNV131148:RNV131149 RXR131148:RXR131149 SHN131148:SHN131149 SRJ131148:SRJ131149 TBF131148:TBF131149 TLB131148:TLB131149 TUX131148:TUX131149 UET131148:UET131149 UOP131148:UOP131149 UYL131148:UYL131149 VIH131148:VIH131149 VSD131148:VSD131149 WBZ131148:WBZ131149 WLV131148:WLV131149 WVR131148:WVR131149 J196684:J196685 JF196684:JF196685 TB196684:TB196685 ACX196684:ACX196685 AMT196684:AMT196685 AWP196684:AWP196685 BGL196684:BGL196685 BQH196684:BQH196685 CAD196684:CAD196685 CJZ196684:CJZ196685 CTV196684:CTV196685 DDR196684:DDR196685 DNN196684:DNN196685 DXJ196684:DXJ196685 EHF196684:EHF196685 ERB196684:ERB196685 FAX196684:FAX196685 FKT196684:FKT196685 FUP196684:FUP196685 GEL196684:GEL196685 GOH196684:GOH196685 GYD196684:GYD196685 HHZ196684:HHZ196685 HRV196684:HRV196685 IBR196684:IBR196685 ILN196684:ILN196685 IVJ196684:IVJ196685 JFF196684:JFF196685 JPB196684:JPB196685 JYX196684:JYX196685 KIT196684:KIT196685 KSP196684:KSP196685 LCL196684:LCL196685 LMH196684:LMH196685 LWD196684:LWD196685 MFZ196684:MFZ196685 MPV196684:MPV196685 MZR196684:MZR196685 NJN196684:NJN196685 NTJ196684:NTJ196685 ODF196684:ODF196685 ONB196684:ONB196685 OWX196684:OWX196685 PGT196684:PGT196685 PQP196684:PQP196685 QAL196684:QAL196685 QKH196684:QKH196685 QUD196684:QUD196685 RDZ196684:RDZ196685 RNV196684:RNV196685 RXR196684:RXR196685 SHN196684:SHN196685 SRJ196684:SRJ196685 TBF196684:TBF196685 TLB196684:TLB196685 TUX196684:TUX196685 UET196684:UET196685 UOP196684:UOP196685 UYL196684:UYL196685 VIH196684:VIH196685 VSD196684:VSD196685 WBZ196684:WBZ196685 WLV196684:WLV196685 WVR196684:WVR196685 J262220:J262221 JF262220:JF262221 TB262220:TB262221 ACX262220:ACX262221 AMT262220:AMT262221 AWP262220:AWP262221 BGL262220:BGL262221 BQH262220:BQH262221 CAD262220:CAD262221 CJZ262220:CJZ262221 CTV262220:CTV262221 DDR262220:DDR262221 DNN262220:DNN262221 DXJ262220:DXJ262221 EHF262220:EHF262221 ERB262220:ERB262221 FAX262220:FAX262221 FKT262220:FKT262221 FUP262220:FUP262221 GEL262220:GEL262221 GOH262220:GOH262221 GYD262220:GYD262221 HHZ262220:HHZ262221 HRV262220:HRV262221 IBR262220:IBR262221 ILN262220:ILN262221 IVJ262220:IVJ262221 JFF262220:JFF262221 JPB262220:JPB262221 JYX262220:JYX262221 KIT262220:KIT262221 KSP262220:KSP262221 LCL262220:LCL262221 LMH262220:LMH262221 LWD262220:LWD262221 MFZ262220:MFZ262221 MPV262220:MPV262221 MZR262220:MZR262221 NJN262220:NJN262221 NTJ262220:NTJ262221 ODF262220:ODF262221 ONB262220:ONB262221 OWX262220:OWX262221 PGT262220:PGT262221 PQP262220:PQP262221 QAL262220:QAL262221 QKH262220:QKH262221 QUD262220:QUD262221 RDZ262220:RDZ262221 RNV262220:RNV262221 RXR262220:RXR262221 SHN262220:SHN262221 SRJ262220:SRJ262221 TBF262220:TBF262221 TLB262220:TLB262221 TUX262220:TUX262221 UET262220:UET262221 UOP262220:UOP262221 UYL262220:UYL262221 VIH262220:VIH262221 VSD262220:VSD262221 WBZ262220:WBZ262221 WLV262220:WLV262221 WVR262220:WVR262221 J327756:J327757 JF327756:JF327757 TB327756:TB327757 ACX327756:ACX327757 AMT327756:AMT327757 AWP327756:AWP327757 BGL327756:BGL327757 BQH327756:BQH327757 CAD327756:CAD327757 CJZ327756:CJZ327757 CTV327756:CTV327757 DDR327756:DDR327757 DNN327756:DNN327757 DXJ327756:DXJ327757 EHF327756:EHF327757 ERB327756:ERB327757 FAX327756:FAX327757 FKT327756:FKT327757 FUP327756:FUP327757 GEL327756:GEL327757 GOH327756:GOH327757 GYD327756:GYD327757 HHZ327756:HHZ327757 HRV327756:HRV327757 IBR327756:IBR327757 ILN327756:ILN327757 IVJ327756:IVJ327757 JFF327756:JFF327757 JPB327756:JPB327757 JYX327756:JYX327757 KIT327756:KIT327757 KSP327756:KSP327757 LCL327756:LCL327757 LMH327756:LMH327757 LWD327756:LWD327757 MFZ327756:MFZ327757 MPV327756:MPV327757 MZR327756:MZR327757 NJN327756:NJN327757 NTJ327756:NTJ327757 ODF327756:ODF327757 ONB327756:ONB327757 OWX327756:OWX327757 PGT327756:PGT327757 PQP327756:PQP327757 QAL327756:QAL327757 QKH327756:QKH327757 QUD327756:QUD327757 RDZ327756:RDZ327757 RNV327756:RNV327757 RXR327756:RXR327757 SHN327756:SHN327757 SRJ327756:SRJ327757 TBF327756:TBF327757 TLB327756:TLB327757 TUX327756:TUX327757 UET327756:UET327757 UOP327756:UOP327757 UYL327756:UYL327757 VIH327756:VIH327757 VSD327756:VSD327757 WBZ327756:WBZ327757 WLV327756:WLV327757 WVR327756:WVR327757 J393292:J393293 JF393292:JF393293 TB393292:TB393293 ACX393292:ACX393293 AMT393292:AMT393293 AWP393292:AWP393293 BGL393292:BGL393293 BQH393292:BQH393293 CAD393292:CAD393293 CJZ393292:CJZ393293 CTV393292:CTV393293 DDR393292:DDR393293 DNN393292:DNN393293 DXJ393292:DXJ393293 EHF393292:EHF393293 ERB393292:ERB393293 FAX393292:FAX393293 FKT393292:FKT393293 FUP393292:FUP393293 GEL393292:GEL393293 GOH393292:GOH393293 GYD393292:GYD393293 HHZ393292:HHZ393293 HRV393292:HRV393293 IBR393292:IBR393293 ILN393292:ILN393293 IVJ393292:IVJ393293 JFF393292:JFF393293 JPB393292:JPB393293 JYX393292:JYX393293 KIT393292:KIT393293 KSP393292:KSP393293 LCL393292:LCL393293 LMH393292:LMH393293 LWD393292:LWD393293 MFZ393292:MFZ393293 MPV393292:MPV393293 MZR393292:MZR393293 NJN393292:NJN393293 NTJ393292:NTJ393293 ODF393292:ODF393293 ONB393292:ONB393293 OWX393292:OWX393293 PGT393292:PGT393293 PQP393292:PQP393293 QAL393292:QAL393293 QKH393292:QKH393293 QUD393292:QUD393293 RDZ393292:RDZ393293 RNV393292:RNV393293 RXR393292:RXR393293 SHN393292:SHN393293 SRJ393292:SRJ393293 TBF393292:TBF393293 TLB393292:TLB393293 TUX393292:TUX393293 UET393292:UET393293 UOP393292:UOP393293 UYL393292:UYL393293 VIH393292:VIH393293 VSD393292:VSD393293 WBZ393292:WBZ393293 WLV393292:WLV393293 WVR393292:WVR393293 J458828:J458829 JF458828:JF458829 TB458828:TB458829 ACX458828:ACX458829 AMT458828:AMT458829 AWP458828:AWP458829 BGL458828:BGL458829 BQH458828:BQH458829 CAD458828:CAD458829 CJZ458828:CJZ458829 CTV458828:CTV458829 DDR458828:DDR458829 DNN458828:DNN458829 DXJ458828:DXJ458829 EHF458828:EHF458829 ERB458828:ERB458829 FAX458828:FAX458829 FKT458828:FKT458829 FUP458828:FUP458829 GEL458828:GEL458829 GOH458828:GOH458829 GYD458828:GYD458829 HHZ458828:HHZ458829 HRV458828:HRV458829 IBR458828:IBR458829 ILN458828:ILN458829 IVJ458828:IVJ458829 JFF458828:JFF458829 JPB458828:JPB458829 JYX458828:JYX458829 KIT458828:KIT458829 KSP458828:KSP458829 LCL458828:LCL458829 LMH458828:LMH458829 LWD458828:LWD458829 MFZ458828:MFZ458829 MPV458828:MPV458829 MZR458828:MZR458829 NJN458828:NJN458829 NTJ458828:NTJ458829 ODF458828:ODF458829 ONB458828:ONB458829 OWX458828:OWX458829 PGT458828:PGT458829 PQP458828:PQP458829 QAL458828:QAL458829 QKH458828:QKH458829 QUD458828:QUD458829 RDZ458828:RDZ458829 RNV458828:RNV458829 RXR458828:RXR458829 SHN458828:SHN458829 SRJ458828:SRJ458829 TBF458828:TBF458829 TLB458828:TLB458829 TUX458828:TUX458829 UET458828:UET458829 UOP458828:UOP458829 UYL458828:UYL458829 VIH458828:VIH458829 VSD458828:VSD458829 WBZ458828:WBZ458829 WLV458828:WLV458829 WVR458828:WVR458829 J524364:J524365 JF524364:JF524365 TB524364:TB524365 ACX524364:ACX524365 AMT524364:AMT524365 AWP524364:AWP524365 BGL524364:BGL524365 BQH524364:BQH524365 CAD524364:CAD524365 CJZ524364:CJZ524365 CTV524364:CTV524365 DDR524364:DDR524365 DNN524364:DNN524365 DXJ524364:DXJ524365 EHF524364:EHF524365 ERB524364:ERB524365 FAX524364:FAX524365 FKT524364:FKT524365 FUP524364:FUP524365 GEL524364:GEL524365 GOH524364:GOH524365 GYD524364:GYD524365 HHZ524364:HHZ524365 HRV524364:HRV524365 IBR524364:IBR524365 ILN524364:ILN524365 IVJ524364:IVJ524365 JFF524364:JFF524365 JPB524364:JPB524365 JYX524364:JYX524365 KIT524364:KIT524365 KSP524364:KSP524365 LCL524364:LCL524365 LMH524364:LMH524365 LWD524364:LWD524365 MFZ524364:MFZ524365 MPV524364:MPV524365 MZR524364:MZR524365 NJN524364:NJN524365 NTJ524364:NTJ524365 ODF524364:ODF524365 ONB524364:ONB524365 OWX524364:OWX524365 PGT524364:PGT524365 PQP524364:PQP524365 QAL524364:QAL524365 QKH524364:QKH524365 QUD524364:QUD524365 RDZ524364:RDZ524365 RNV524364:RNV524365 RXR524364:RXR524365 SHN524364:SHN524365 SRJ524364:SRJ524365 TBF524364:TBF524365 TLB524364:TLB524365 TUX524364:TUX524365 UET524364:UET524365 UOP524364:UOP524365 UYL524364:UYL524365 VIH524364:VIH524365 VSD524364:VSD524365 WBZ524364:WBZ524365 WLV524364:WLV524365 WVR524364:WVR524365 J589900:J589901 JF589900:JF589901 TB589900:TB589901 ACX589900:ACX589901 AMT589900:AMT589901 AWP589900:AWP589901 BGL589900:BGL589901 BQH589900:BQH589901 CAD589900:CAD589901 CJZ589900:CJZ589901 CTV589900:CTV589901 DDR589900:DDR589901 DNN589900:DNN589901 DXJ589900:DXJ589901 EHF589900:EHF589901 ERB589900:ERB589901 FAX589900:FAX589901 FKT589900:FKT589901 FUP589900:FUP589901 GEL589900:GEL589901 GOH589900:GOH589901 GYD589900:GYD589901 HHZ589900:HHZ589901 HRV589900:HRV589901 IBR589900:IBR589901 ILN589900:ILN589901 IVJ589900:IVJ589901 JFF589900:JFF589901 JPB589900:JPB589901 JYX589900:JYX589901 KIT589900:KIT589901 KSP589900:KSP589901 LCL589900:LCL589901 LMH589900:LMH589901 LWD589900:LWD589901 MFZ589900:MFZ589901 MPV589900:MPV589901 MZR589900:MZR589901 NJN589900:NJN589901 NTJ589900:NTJ589901 ODF589900:ODF589901 ONB589900:ONB589901 OWX589900:OWX589901 PGT589900:PGT589901 PQP589900:PQP589901 QAL589900:QAL589901 QKH589900:QKH589901 QUD589900:QUD589901 RDZ589900:RDZ589901 RNV589900:RNV589901 RXR589900:RXR589901 SHN589900:SHN589901 SRJ589900:SRJ589901 TBF589900:TBF589901 TLB589900:TLB589901 TUX589900:TUX589901 UET589900:UET589901 UOP589900:UOP589901 UYL589900:UYL589901 VIH589900:VIH589901 VSD589900:VSD589901 WBZ589900:WBZ589901 WLV589900:WLV589901 WVR589900:WVR589901 J655436:J655437 JF655436:JF655437 TB655436:TB655437 ACX655436:ACX655437 AMT655436:AMT655437 AWP655436:AWP655437 BGL655436:BGL655437 BQH655436:BQH655437 CAD655436:CAD655437 CJZ655436:CJZ655437 CTV655436:CTV655437 DDR655436:DDR655437 DNN655436:DNN655437 DXJ655436:DXJ655437 EHF655436:EHF655437 ERB655436:ERB655437 FAX655436:FAX655437 FKT655436:FKT655437 FUP655436:FUP655437 GEL655436:GEL655437 GOH655436:GOH655437 GYD655436:GYD655437 HHZ655436:HHZ655437 HRV655436:HRV655437 IBR655436:IBR655437 ILN655436:ILN655437 IVJ655436:IVJ655437 JFF655436:JFF655437 JPB655436:JPB655437 JYX655436:JYX655437 KIT655436:KIT655437 KSP655436:KSP655437 LCL655436:LCL655437 LMH655436:LMH655437 LWD655436:LWD655437 MFZ655436:MFZ655437 MPV655436:MPV655437 MZR655436:MZR655437 NJN655436:NJN655437 NTJ655436:NTJ655437 ODF655436:ODF655437 ONB655436:ONB655437 OWX655436:OWX655437 PGT655436:PGT655437 PQP655436:PQP655437 QAL655436:QAL655437 QKH655436:QKH655437 QUD655436:QUD655437 RDZ655436:RDZ655437 RNV655436:RNV655437 RXR655436:RXR655437 SHN655436:SHN655437 SRJ655436:SRJ655437 TBF655436:TBF655437 TLB655436:TLB655437 TUX655436:TUX655437 UET655436:UET655437 UOP655436:UOP655437 UYL655436:UYL655437 VIH655436:VIH655437 VSD655436:VSD655437 WBZ655436:WBZ655437 WLV655436:WLV655437 WVR655436:WVR655437 J720972:J720973 JF720972:JF720973 TB720972:TB720973 ACX720972:ACX720973 AMT720972:AMT720973 AWP720972:AWP720973 BGL720972:BGL720973 BQH720972:BQH720973 CAD720972:CAD720973 CJZ720972:CJZ720973 CTV720972:CTV720973 DDR720972:DDR720973 DNN720972:DNN720973 DXJ720972:DXJ720973 EHF720972:EHF720973 ERB720972:ERB720973 FAX720972:FAX720973 FKT720972:FKT720973 FUP720972:FUP720973 GEL720972:GEL720973 GOH720972:GOH720973 GYD720972:GYD720973 HHZ720972:HHZ720973 HRV720972:HRV720973 IBR720972:IBR720973 ILN720972:ILN720973 IVJ720972:IVJ720973 JFF720972:JFF720973 JPB720972:JPB720973 JYX720972:JYX720973 KIT720972:KIT720973 KSP720972:KSP720973 LCL720972:LCL720973 LMH720972:LMH720973 LWD720972:LWD720973 MFZ720972:MFZ720973 MPV720972:MPV720973 MZR720972:MZR720973 NJN720972:NJN720973 NTJ720972:NTJ720973 ODF720972:ODF720973 ONB720972:ONB720973 OWX720972:OWX720973 PGT720972:PGT720973 PQP720972:PQP720973 QAL720972:QAL720973 QKH720972:QKH720973 QUD720972:QUD720973 RDZ720972:RDZ720973 RNV720972:RNV720973 RXR720972:RXR720973 SHN720972:SHN720973 SRJ720972:SRJ720973 TBF720972:TBF720973 TLB720972:TLB720973 TUX720972:TUX720973 UET720972:UET720973 UOP720972:UOP720973 UYL720972:UYL720973 VIH720972:VIH720973 VSD720972:VSD720973 WBZ720972:WBZ720973 WLV720972:WLV720973 WVR720972:WVR720973 J786508:J786509 JF786508:JF786509 TB786508:TB786509 ACX786508:ACX786509 AMT786508:AMT786509 AWP786508:AWP786509 BGL786508:BGL786509 BQH786508:BQH786509 CAD786508:CAD786509 CJZ786508:CJZ786509 CTV786508:CTV786509 DDR786508:DDR786509 DNN786508:DNN786509 DXJ786508:DXJ786509 EHF786508:EHF786509 ERB786508:ERB786509 FAX786508:FAX786509 FKT786508:FKT786509 FUP786508:FUP786509 GEL786508:GEL786509 GOH786508:GOH786509 GYD786508:GYD786509 HHZ786508:HHZ786509 HRV786508:HRV786509 IBR786508:IBR786509 ILN786508:ILN786509 IVJ786508:IVJ786509 JFF786508:JFF786509 JPB786508:JPB786509 JYX786508:JYX786509 KIT786508:KIT786509 KSP786508:KSP786509 LCL786508:LCL786509 LMH786508:LMH786509 LWD786508:LWD786509 MFZ786508:MFZ786509 MPV786508:MPV786509 MZR786508:MZR786509 NJN786508:NJN786509 NTJ786508:NTJ786509 ODF786508:ODF786509 ONB786508:ONB786509 OWX786508:OWX786509 PGT786508:PGT786509 PQP786508:PQP786509 QAL786508:QAL786509 QKH786508:QKH786509 QUD786508:QUD786509 RDZ786508:RDZ786509 RNV786508:RNV786509 RXR786508:RXR786509 SHN786508:SHN786509 SRJ786508:SRJ786509 TBF786508:TBF786509 TLB786508:TLB786509 TUX786508:TUX786509 UET786508:UET786509 UOP786508:UOP786509 UYL786508:UYL786509 VIH786508:VIH786509 VSD786508:VSD786509 WBZ786508:WBZ786509 WLV786508:WLV786509 WVR786508:WVR786509 J852044:J852045 JF852044:JF852045 TB852044:TB852045 ACX852044:ACX852045 AMT852044:AMT852045 AWP852044:AWP852045 BGL852044:BGL852045 BQH852044:BQH852045 CAD852044:CAD852045 CJZ852044:CJZ852045 CTV852044:CTV852045 DDR852044:DDR852045 DNN852044:DNN852045 DXJ852044:DXJ852045 EHF852044:EHF852045 ERB852044:ERB852045 FAX852044:FAX852045 FKT852044:FKT852045 FUP852044:FUP852045 GEL852044:GEL852045 GOH852044:GOH852045 GYD852044:GYD852045 HHZ852044:HHZ852045 HRV852044:HRV852045 IBR852044:IBR852045 ILN852044:ILN852045 IVJ852044:IVJ852045 JFF852044:JFF852045 JPB852044:JPB852045 JYX852044:JYX852045 KIT852044:KIT852045 KSP852044:KSP852045 LCL852044:LCL852045 LMH852044:LMH852045 LWD852044:LWD852045 MFZ852044:MFZ852045 MPV852044:MPV852045 MZR852044:MZR852045 NJN852044:NJN852045 NTJ852044:NTJ852045 ODF852044:ODF852045 ONB852044:ONB852045 OWX852044:OWX852045 PGT852044:PGT852045 PQP852044:PQP852045 QAL852044:QAL852045 QKH852044:QKH852045 QUD852044:QUD852045 RDZ852044:RDZ852045 RNV852044:RNV852045 RXR852044:RXR852045 SHN852044:SHN852045 SRJ852044:SRJ852045 TBF852044:TBF852045 TLB852044:TLB852045 TUX852044:TUX852045 UET852044:UET852045 UOP852044:UOP852045 UYL852044:UYL852045 VIH852044:VIH852045 VSD852044:VSD852045 WBZ852044:WBZ852045 WLV852044:WLV852045 WVR852044:WVR852045 J917580:J917581 JF917580:JF917581 TB917580:TB917581 ACX917580:ACX917581 AMT917580:AMT917581 AWP917580:AWP917581 BGL917580:BGL917581 BQH917580:BQH917581 CAD917580:CAD917581 CJZ917580:CJZ917581 CTV917580:CTV917581 DDR917580:DDR917581 DNN917580:DNN917581 DXJ917580:DXJ917581 EHF917580:EHF917581 ERB917580:ERB917581 FAX917580:FAX917581 FKT917580:FKT917581 FUP917580:FUP917581 GEL917580:GEL917581 GOH917580:GOH917581 GYD917580:GYD917581 HHZ917580:HHZ917581 HRV917580:HRV917581 IBR917580:IBR917581 ILN917580:ILN917581 IVJ917580:IVJ917581 JFF917580:JFF917581 JPB917580:JPB917581 JYX917580:JYX917581 KIT917580:KIT917581 KSP917580:KSP917581 LCL917580:LCL917581 LMH917580:LMH917581 LWD917580:LWD917581 MFZ917580:MFZ917581 MPV917580:MPV917581 MZR917580:MZR917581 NJN917580:NJN917581 NTJ917580:NTJ917581 ODF917580:ODF917581 ONB917580:ONB917581 OWX917580:OWX917581 PGT917580:PGT917581 PQP917580:PQP917581 QAL917580:QAL917581 QKH917580:QKH917581 QUD917580:QUD917581 RDZ917580:RDZ917581 RNV917580:RNV917581 RXR917580:RXR917581 SHN917580:SHN917581 SRJ917580:SRJ917581 TBF917580:TBF917581 TLB917580:TLB917581 TUX917580:TUX917581 UET917580:UET917581 UOP917580:UOP917581 UYL917580:UYL917581 VIH917580:VIH917581 VSD917580:VSD917581 WBZ917580:WBZ917581 WLV917580:WLV917581 WVR917580:WVR917581 J983116:J983117 JF983116:JF983117 TB983116:TB983117 ACX983116:ACX983117 AMT983116:AMT983117 AWP983116:AWP983117 BGL983116:BGL983117 BQH983116:BQH983117 CAD983116:CAD983117 CJZ983116:CJZ983117 CTV983116:CTV983117 DDR983116:DDR983117 DNN983116:DNN983117 DXJ983116:DXJ983117 EHF983116:EHF983117 ERB983116:ERB983117 FAX983116:FAX983117 FKT983116:FKT983117 FUP983116:FUP983117 GEL983116:GEL983117 GOH983116:GOH983117 GYD983116:GYD983117 HHZ983116:HHZ983117 HRV983116:HRV983117 IBR983116:IBR983117 ILN983116:ILN983117 IVJ983116:IVJ983117 JFF983116:JFF983117 JPB983116:JPB983117 JYX983116:JYX983117 KIT983116:KIT983117 KSP983116:KSP983117 LCL983116:LCL983117 LMH983116:LMH983117 LWD983116:LWD983117 MFZ983116:MFZ983117 MPV983116:MPV983117 MZR983116:MZR983117 NJN983116:NJN983117 NTJ983116:NTJ983117 ODF983116:ODF983117 ONB983116:ONB983117 OWX983116:OWX983117 PGT983116:PGT983117 PQP983116:PQP983117 QAL983116:QAL983117 QKH983116:QKH983117 QUD983116:QUD983117 RDZ983116:RDZ983117 RNV983116:RNV983117 RXR983116:RXR983117 SHN983116:SHN983117 SRJ983116:SRJ983117 TBF983116:TBF983117 TLB983116:TLB983117 TUX983116:TUX983117 UET983116:UET983117 UOP983116:UOP983117 UYL983116:UYL983117 VIH983116:VIH983117 VSD983116:VSD983117 WBZ983116:WBZ983117 WLV983116:WLV983117 WVR983116:WVR983117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554ABB71-FF0D-4206-BF48-D4C7F953EB86}"/>
  </dataValidations>
  <pageMargins left="0.2" right="0.2" top="0.75" bottom="0.75" header="0.3" footer="0.3"/>
  <pageSetup paperSize="9" orientation="landscape"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84E2E-03D9-4B2E-8300-3CE2E30F1C3F}">
  <dimension ref="B2:Q112"/>
  <sheetViews>
    <sheetView zoomScale="85" zoomScaleNormal="85" workbookViewId="0">
      <pane xSplit="10" ySplit="8" topLeftCell="L28" activePane="bottomRight" state="frozen"/>
      <selection pane="topRight" activeCell="K1" sqref="K1"/>
      <selection pane="bottomLeft" activeCell="A9" sqref="A9"/>
      <selection pane="bottomRight" activeCell="E69" sqref="E69"/>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372293</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2038</v>
      </c>
      <c r="D11" s="20" t="s">
        <v>2038</v>
      </c>
      <c r="E11" s="76" t="s">
        <v>2131</v>
      </c>
      <c r="F11" s="109">
        <v>2</v>
      </c>
      <c r="G11" s="20">
        <v>4500</v>
      </c>
      <c r="H11" s="23">
        <f t="shared" ref="H11:H36" si="0">F11*G11</f>
        <v>9000</v>
      </c>
      <c r="I11" s="41"/>
      <c r="J11" s="76" t="s">
        <v>2131</v>
      </c>
      <c r="K11" s="131"/>
      <c r="L11" s="38"/>
      <c r="M11" s="18"/>
      <c r="N11" s="69"/>
      <c r="O11" s="209"/>
      <c r="P11" s="18"/>
      <c r="Q11" s="70"/>
    </row>
    <row r="12" spans="2:17" ht="18" customHeight="1">
      <c r="B12" s="386">
        <f>+B11+1</f>
        <v>2</v>
      </c>
      <c r="C12" s="20" t="s">
        <v>2038</v>
      </c>
      <c r="D12" s="20" t="s">
        <v>2038</v>
      </c>
      <c r="E12" s="76" t="s">
        <v>2132</v>
      </c>
      <c r="F12" s="109">
        <v>1</v>
      </c>
      <c r="G12" s="20">
        <v>3000</v>
      </c>
      <c r="H12" s="23">
        <f t="shared" si="0"/>
        <v>3000</v>
      </c>
      <c r="I12" s="41"/>
      <c r="J12" s="76" t="s">
        <v>2132</v>
      </c>
      <c r="K12" s="131"/>
      <c r="L12" s="38"/>
      <c r="M12" s="18"/>
      <c r="N12" s="69"/>
      <c r="O12" s="209"/>
      <c r="P12" s="18"/>
      <c r="Q12" s="70"/>
    </row>
    <row r="13" spans="2:17" ht="18" customHeight="1">
      <c r="B13" s="386">
        <f t="shared" ref="B13:B36" si="1">+B12+1</f>
        <v>3</v>
      </c>
      <c r="C13" s="20" t="s">
        <v>2038</v>
      </c>
      <c r="D13" s="20" t="s">
        <v>2038</v>
      </c>
      <c r="E13" s="76" t="s">
        <v>2133</v>
      </c>
      <c r="F13" s="109">
        <v>2</v>
      </c>
      <c r="G13" s="20">
        <v>3500</v>
      </c>
      <c r="H13" s="23">
        <f t="shared" si="0"/>
        <v>7000</v>
      </c>
      <c r="I13" s="41"/>
      <c r="J13" s="76" t="s">
        <v>2133</v>
      </c>
      <c r="K13" s="131"/>
      <c r="L13" s="38"/>
      <c r="M13" s="18"/>
      <c r="N13" s="69"/>
      <c r="O13" s="209"/>
      <c r="P13" s="18"/>
      <c r="Q13" s="70"/>
    </row>
    <row r="14" spans="2:17" ht="18" customHeight="1">
      <c r="B14" s="386">
        <f t="shared" si="1"/>
        <v>4</v>
      </c>
      <c r="C14" s="20" t="s">
        <v>2038</v>
      </c>
      <c r="D14" s="20" t="s">
        <v>2038</v>
      </c>
      <c r="E14" s="76" t="s">
        <v>2134</v>
      </c>
      <c r="F14" s="109">
        <v>1</v>
      </c>
      <c r="G14" s="20">
        <v>4000</v>
      </c>
      <c r="H14" s="23">
        <f t="shared" si="0"/>
        <v>4000</v>
      </c>
      <c r="I14" s="41"/>
      <c r="J14" s="76" t="s">
        <v>2134</v>
      </c>
      <c r="K14" s="131"/>
      <c r="L14" s="38"/>
      <c r="M14" s="18"/>
      <c r="N14" s="69"/>
      <c r="O14" s="209"/>
      <c r="P14" s="18"/>
      <c r="Q14" s="70"/>
    </row>
    <row r="15" spans="2:17" ht="18" customHeight="1">
      <c r="B15" s="386">
        <f t="shared" si="1"/>
        <v>5</v>
      </c>
      <c r="C15" s="20" t="s">
        <v>2038</v>
      </c>
      <c r="D15" s="20" t="s">
        <v>2038</v>
      </c>
      <c r="E15" s="76" t="s">
        <v>2135</v>
      </c>
      <c r="F15" s="109">
        <v>1</v>
      </c>
      <c r="G15" s="20">
        <v>4000</v>
      </c>
      <c r="H15" s="23">
        <f t="shared" si="0"/>
        <v>4000</v>
      </c>
      <c r="I15" s="41"/>
      <c r="J15" s="76" t="s">
        <v>2135</v>
      </c>
      <c r="K15" s="131"/>
      <c r="L15" s="38"/>
      <c r="M15" s="18"/>
      <c r="N15" s="69"/>
      <c r="O15" s="209"/>
      <c r="P15" s="18"/>
      <c r="Q15" s="70"/>
    </row>
    <row r="16" spans="2:17" ht="18" customHeight="1">
      <c r="B16" s="386">
        <f t="shared" si="1"/>
        <v>6</v>
      </c>
      <c r="C16" s="20" t="s">
        <v>2038</v>
      </c>
      <c r="D16" s="20" t="s">
        <v>2038</v>
      </c>
      <c r="E16" s="76" t="s">
        <v>2136</v>
      </c>
      <c r="F16" s="109">
        <v>1</v>
      </c>
      <c r="G16" s="20">
        <v>7500</v>
      </c>
      <c r="H16" s="23">
        <f t="shared" si="0"/>
        <v>7500</v>
      </c>
      <c r="I16" s="41"/>
      <c r="J16" s="76" t="s">
        <v>2136</v>
      </c>
      <c r="K16" s="131"/>
      <c r="L16" s="38"/>
      <c r="M16" s="18"/>
      <c r="N16" s="69"/>
      <c r="O16" s="209"/>
      <c r="P16" s="18"/>
      <c r="Q16" s="70"/>
    </row>
    <row r="17" spans="2:17" ht="18" customHeight="1">
      <c r="B17" s="386">
        <f t="shared" si="1"/>
        <v>7</v>
      </c>
      <c r="C17" s="20" t="s">
        <v>2038</v>
      </c>
      <c r="D17" s="20" t="s">
        <v>2038</v>
      </c>
      <c r="E17" s="76" t="s">
        <v>2137</v>
      </c>
      <c r="F17" s="109">
        <v>1</v>
      </c>
      <c r="G17" s="20">
        <v>4000</v>
      </c>
      <c r="H17" s="23">
        <f t="shared" si="0"/>
        <v>4000</v>
      </c>
      <c r="I17" s="41"/>
      <c r="J17" s="76" t="s">
        <v>2137</v>
      </c>
      <c r="K17" s="131"/>
      <c r="L17" s="38"/>
      <c r="M17" s="18"/>
      <c r="N17" s="69"/>
      <c r="O17" s="209"/>
      <c r="P17" s="18"/>
      <c r="Q17" s="70"/>
    </row>
    <row r="18" spans="2:17" ht="18" customHeight="1">
      <c r="B18" s="386">
        <f t="shared" si="1"/>
        <v>8</v>
      </c>
      <c r="C18" s="20" t="s">
        <v>2038</v>
      </c>
      <c r="D18" s="20" t="s">
        <v>2038</v>
      </c>
      <c r="E18" s="76" t="s">
        <v>2138</v>
      </c>
      <c r="F18" s="109">
        <v>1</v>
      </c>
      <c r="G18" s="20">
        <v>18000</v>
      </c>
      <c r="H18" s="23">
        <f t="shared" si="0"/>
        <v>18000</v>
      </c>
      <c r="I18" s="41"/>
      <c r="J18" s="76" t="s">
        <v>2138</v>
      </c>
      <c r="K18" s="131"/>
      <c r="L18" s="38"/>
      <c r="M18" s="18"/>
      <c r="N18" s="69"/>
      <c r="O18" s="209"/>
      <c r="P18" s="18"/>
      <c r="Q18" s="70"/>
    </row>
    <row r="19" spans="2:17" ht="18" customHeight="1">
      <c r="B19" s="386">
        <f t="shared" si="1"/>
        <v>9</v>
      </c>
      <c r="C19" s="20" t="s">
        <v>2038</v>
      </c>
      <c r="D19" s="20" t="s">
        <v>2038</v>
      </c>
      <c r="E19" s="76" t="s">
        <v>2139</v>
      </c>
      <c r="F19" s="109">
        <v>1</v>
      </c>
      <c r="G19" s="20">
        <v>8000</v>
      </c>
      <c r="H19" s="23">
        <f t="shared" si="0"/>
        <v>8000</v>
      </c>
      <c r="I19" s="41"/>
      <c r="J19" s="76" t="s">
        <v>2139</v>
      </c>
      <c r="K19" s="131"/>
      <c r="L19" s="38"/>
      <c r="M19" s="18"/>
      <c r="N19" s="69"/>
      <c r="O19" s="209"/>
      <c r="P19" s="18"/>
      <c r="Q19" s="70"/>
    </row>
    <row r="20" spans="2:17" ht="18" customHeight="1">
      <c r="B20" s="386">
        <f t="shared" si="1"/>
        <v>10</v>
      </c>
      <c r="C20" s="20" t="s">
        <v>2038</v>
      </c>
      <c r="D20" s="20" t="s">
        <v>2038</v>
      </c>
      <c r="E20" s="76" t="s">
        <v>2140</v>
      </c>
      <c r="F20" s="109">
        <v>1</v>
      </c>
      <c r="G20" s="20">
        <v>3000</v>
      </c>
      <c r="H20" s="23">
        <f t="shared" si="0"/>
        <v>3000</v>
      </c>
      <c r="I20" s="41"/>
      <c r="J20" s="76" t="s">
        <v>2140</v>
      </c>
      <c r="K20" s="131"/>
      <c r="L20" s="38"/>
      <c r="M20" s="18"/>
      <c r="N20" s="69"/>
      <c r="O20" s="209"/>
      <c r="P20" s="18"/>
      <c r="Q20" s="70"/>
    </row>
    <row r="21" spans="2:17" ht="18" customHeight="1">
      <c r="B21" s="386">
        <f t="shared" si="1"/>
        <v>11</v>
      </c>
      <c r="C21" s="20" t="s">
        <v>2038</v>
      </c>
      <c r="D21" s="20" t="s">
        <v>2038</v>
      </c>
      <c r="E21" s="76" t="s">
        <v>2141</v>
      </c>
      <c r="F21" s="109">
        <v>1</v>
      </c>
      <c r="G21" s="20">
        <v>4500</v>
      </c>
      <c r="H21" s="23">
        <f t="shared" si="0"/>
        <v>4500</v>
      </c>
      <c r="I21" s="41"/>
      <c r="J21" s="76" t="s">
        <v>2141</v>
      </c>
      <c r="K21" s="131"/>
      <c r="L21" s="38"/>
      <c r="M21" s="18"/>
      <c r="N21" s="69"/>
      <c r="O21" s="209"/>
      <c r="P21" s="18"/>
      <c r="Q21" s="70"/>
    </row>
    <row r="22" spans="2:17" ht="18" customHeight="1">
      <c r="B22" s="386">
        <f t="shared" si="1"/>
        <v>12</v>
      </c>
      <c r="C22" s="20" t="s">
        <v>2038</v>
      </c>
      <c r="D22" s="20" t="s">
        <v>2038</v>
      </c>
      <c r="E22" s="76" t="s">
        <v>2048</v>
      </c>
      <c r="F22" s="109">
        <v>1</v>
      </c>
      <c r="G22" s="20">
        <v>12500</v>
      </c>
      <c r="H22" s="23">
        <f t="shared" si="0"/>
        <v>12500</v>
      </c>
      <c r="I22" s="41"/>
      <c r="J22" s="76" t="s">
        <v>2048</v>
      </c>
      <c r="K22" s="131"/>
      <c r="L22" s="38"/>
      <c r="M22" s="18"/>
      <c r="N22" s="69"/>
      <c r="O22" s="209"/>
      <c r="P22" s="18"/>
      <c r="Q22" s="70"/>
    </row>
    <row r="23" spans="2:17" ht="18" customHeight="1">
      <c r="B23" s="386">
        <f t="shared" si="1"/>
        <v>13</v>
      </c>
      <c r="C23" s="20" t="s">
        <v>2038</v>
      </c>
      <c r="D23" s="20" t="s">
        <v>2038</v>
      </c>
      <c r="E23" s="76" t="s">
        <v>2142</v>
      </c>
      <c r="F23" s="109">
        <v>1</v>
      </c>
      <c r="G23" s="20">
        <v>5000</v>
      </c>
      <c r="H23" s="23">
        <f t="shared" si="0"/>
        <v>5000</v>
      </c>
      <c r="I23" s="41"/>
      <c r="J23" s="76" t="s">
        <v>2142</v>
      </c>
      <c r="K23" s="131"/>
      <c r="L23" s="38"/>
      <c r="M23" s="18"/>
      <c r="N23" s="69"/>
      <c r="O23" s="209"/>
      <c r="P23" s="18"/>
      <c r="Q23" s="70"/>
    </row>
    <row r="24" spans="2:17" ht="18" customHeight="1">
      <c r="B24" s="386">
        <f t="shared" si="1"/>
        <v>14</v>
      </c>
      <c r="C24" s="707" t="s">
        <v>2049</v>
      </c>
      <c r="D24" s="707" t="s">
        <v>2049</v>
      </c>
      <c r="E24" s="611" t="s">
        <v>2143</v>
      </c>
      <c r="F24" s="707">
        <v>1</v>
      </c>
      <c r="G24" s="611">
        <v>7410</v>
      </c>
      <c r="H24" s="415">
        <f t="shared" si="0"/>
        <v>7410</v>
      </c>
      <c r="I24" s="416"/>
      <c r="J24" s="709" t="s">
        <v>2050</v>
      </c>
      <c r="K24" s="131"/>
      <c r="L24" s="38"/>
      <c r="M24" s="18"/>
      <c r="N24" s="69"/>
      <c r="O24" s="209"/>
      <c r="P24" s="18"/>
      <c r="Q24" s="70"/>
    </row>
    <row r="25" spans="2:17" ht="18" customHeight="1">
      <c r="B25" s="386">
        <f t="shared" si="1"/>
        <v>15</v>
      </c>
      <c r="C25" s="16" t="s">
        <v>58</v>
      </c>
      <c r="D25" s="16" t="s">
        <v>58</v>
      </c>
      <c r="E25" s="111" t="s">
        <v>1425</v>
      </c>
      <c r="F25" s="610">
        <v>1</v>
      </c>
      <c r="G25" s="611">
        <v>16000</v>
      </c>
      <c r="H25" s="415">
        <f t="shared" si="0"/>
        <v>16000</v>
      </c>
      <c r="I25" s="41"/>
      <c r="J25" s="20" t="s">
        <v>1909</v>
      </c>
      <c r="K25" s="131"/>
      <c r="L25" s="38"/>
      <c r="M25" s="18"/>
      <c r="N25" s="69"/>
      <c r="O25" s="209"/>
      <c r="P25" s="18"/>
      <c r="Q25" s="70"/>
    </row>
    <row r="26" spans="2:17" ht="18" customHeight="1">
      <c r="B26" s="386">
        <f t="shared" si="1"/>
        <v>16</v>
      </c>
      <c r="C26" s="16" t="s">
        <v>58</v>
      </c>
      <c r="D26" s="16" t="s">
        <v>58</v>
      </c>
      <c r="E26" s="20" t="s">
        <v>2144</v>
      </c>
      <c r="F26" s="386">
        <v>2</v>
      </c>
      <c r="G26" s="611">
        <v>78</v>
      </c>
      <c r="H26" s="415">
        <f t="shared" si="0"/>
        <v>156</v>
      </c>
      <c r="I26" s="17"/>
      <c r="J26" s="20" t="s">
        <v>2145</v>
      </c>
      <c r="K26" s="131"/>
      <c r="L26" s="38"/>
      <c r="M26" s="18"/>
      <c r="N26" s="69"/>
      <c r="O26" s="209"/>
      <c r="P26" s="18"/>
      <c r="Q26" s="70"/>
    </row>
    <row r="27" spans="2:17" ht="18" customHeight="1">
      <c r="B27" s="386">
        <f t="shared" si="1"/>
        <v>17</v>
      </c>
      <c r="C27" s="16" t="s">
        <v>58</v>
      </c>
      <c r="D27" s="16" t="s">
        <v>58</v>
      </c>
      <c r="E27" s="108" t="s">
        <v>1912</v>
      </c>
      <c r="F27" s="386">
        <v>40</v>
      </c>
      <c r="G27" s="611">
        <v>19</v>
      </c>
      <c r="H27" s="415">
        <f t="shared" si="0"/>
        <v>760</v>
      </c>
      <c r="I27" s="17"/>
      <c r="J27" s="108" t="s">
        <v>2146</v>
      </c>
      <c r="K27" s="131"/>
      <c r="L27" s="38"/>
      <c r="M27" s="18"/>
      <c r="N27" s="69"/>
      <c r="O27" s="209"/>
      <c r="P27" s="18"/>
      <c r="Q27" s="70"/>
    </row>
    <row r="28" spans="2:17" ht="18" customHeight="1">
      <c r="B28" s="386">
        <f t="shared" si="1"/>
        <v>18</v>
      </c>
      <c r="C28" s="16" t="s">
        <v>58</v>
      </c>
      <c r="D28" s="16" t="s">
        <v>58</v>
      </c>
      <c r="E28" s="108" t="s">
        <v>2055</v>
      </c>
      <c r="F28" s="386">
        <v>10</v>
      </c>
      <c r="G28" s="611">
        <v>69</v>
      </c>
      <c r="H28" s="415">
        <f t="shared" si="0"/>
        <v>690</v>
      </c>
      <c r="I28" s="17"/>
      <c r="J28" s="108" t="s">
        <v>2056</v>
      </c>
      <c r="K28" s="131"/>
      <c r="L28" s="38"/>
      <c r="M28" s="18"/>
      <c r="N28" s="69"/>
      <c r="O28" s="209"/>
      <c r="P28" s="18"/>
      <c r="Q28" s="70"/>
    </row>
    <row r="29" spans="2:17" ht="18" customHeight="1">
      <c r="B29" s="386">
        <f t="shared" si="1"/>
        <v>19</v>
      </c>
      <c r="C29" s="15" t="s">
        <v>58</v>
      </c>
      <c r="D29" s="15" t="s">
        <v>58</v>
      </c>
      <c r="E29" s="43" t="s">
        <v>1914</v>
      </c>
      <c r="F29" s="49">
        <v>4</v>
      </c>
      <c r="G29" s="23">
        <v>75</v>
      </c>
      <c r="H29" s="23">
        <f t="shared" si="0"/>
        <v>300</v>
      </c>
      <c r="I29" s="23"/>
      <c r="J29" s="36" t="s">
        <v>1915</v>
      </c>
      <c r="K29" s="131"/>
      <c r="L29" s="38"/>
      <c r="M29" s="18"/>
      <c r="N29" s="69"/>
      <c r="O29" s="209"/>
      <c r="P29" s="18"/>
      <c r="Q29" s="70"/>
    </row>
    <row r="30" spans="2:17" ht="18" customHeight="1">
      <c r="B30" s="386">
        <f t="shared" si="1"/>
        <v>20</v>
      </c>
      <c r="C30" s="15" t="s">
        <v>58</v>
      </c>
      <c r="D30" s="15" t="s">
        <v>58</v>
      </c>
      <c r="E30" s="43" t="s">
        <v>2147</v>
      </c>
      <c r="F30" s="49">
        <v>10</v>
      </c>
      <c r="G30" s="23">
        <v>35</v>
      </c>
      <c r="H30" s="23">
        <f t="shared" si="0"/>
        <v>350</v>
      </c>
      <c r="I30" s="23"/>
      <c r="J30" s="36" t="s">
        <v>2148</v>
      </c>
      <c r="K30" s="131"/>
      <c r="L30" s="38"/>
      <c r="M30" s="18"/>
      <c r="N30" s="69"/>
      <c r="O30" s="209"/>
      <c r="P30" s="18"/>
      <c r="Q30" s="70"/>
    </row>
    <row r="31" spans="2:17" ht="18" customHeight="1">
      <c r="B31" s="386">
        <f t="shared" si="1"/>
        <v>21</v>
      </c>
      <c r="C31" s="15" t="s">
        <v>58</v>
      </c>
      <c r="D31" s="15" t="s">
        <v>58</v>
      </c>
      <c r="E31" s="43" t="s">
        <v>2091</v>
      </c>
      <c r="F31" s="49">
        <v>2</v>
      </c>
      <c r="G31" s="23">
        <v>75</v>
      </c>
      <c r="H31" s="23">
        <f>F31*G31</f>
        <v>150</v>
      </c>
      <c r="I31" s="23"/>
      <c r="J31" s="36" t="s">
        <v>2149</v>
      </c>
      <c r="K31" s="131"/>
      <c r="L31" s="38"/>
      <c r="M31" s="18"/>
      <c r="N31" s="69"/>
      <c r="O31" s="209"/>
      <c r="P31" s="18"/>
      <c r="Q31" s="70"/>
    </row>
    <row r="32" spans="2:17" ht="18" customHeight="1">
      <c r="B32" s="386">
        <f t="shared" si="1"/>
        <v>22</v>
      </c>
      <c r="C32" s="15" t="s">
        <v>58</v>
      </c>
      <c r="D32" s="15" t="s">
        <v>58</v>
      </c>
      <c r="E32" s="43" t="s">
        <v>2057</v>
      </c>
      <c r="F32" s="49">
        <v>20</v>
      </c>
      <c r="G32" s="23">
        <v>25</v>
      </c>
      <c r="H32" s="23">
        <f t="shared" si="0"/>
        <v>500</v>
      </c>
      <c r="I32" s="23"/>
      <c r="J32" s="36" t="s">
        <v>2058</v>
      </c>
      <c r="K32" s="131"/>
      <c r="L32" s="38"/>
      <c r="M32" s="18"/>
      <c r="N32" s="69"/>
      <c r="O32" s="209"/>
      <c r="P32" s="18"/>
      <c r="Q32" s="70"/>
    </row>
    <row r="33" spans="2:17" ht="18" customHeight="1">
      <c r="B33" s="386">
        <f t="shared" si="1"/>
        <v>23</v>
      </c>
      <c r="C33" s="15" t="s">
        <v>58</v>
      </c>
      <c r="D33" s="15" t="s">
        <v>58</v>
      </c>
      <c r="E33" s="43" t="s">
        <v>2150</v>
      </c>
      <c r="F33" s="49">
        <v>10</v>
      </c>
      <c r="G33" s="23">
        <v>30</v>
      </c>
      <c r="H33" s="23">
        <f t="shared" si="0"/>
        <v>300</v>
      </c>
      <c r="I33" s="23"/>
      <c r="J33" s="36" t="s">
        <v>2151</v>
      </c>
      <c r="K33" s="131"/>
      <c r="L33" s="38"/>
      <c r="M33" s="18"/>
      <c r="N33" s="69"/>
      <c r="O33" s="209"/>
      <c r="P33" s="18"/>
      <c r="Q33" s="70"/>
    </row>
    <row r="34" spans="2:17" ht="18" customHeight="1">
      <c r="B34" s="386">
        <f t="shared" si="1"/>
        <v>24</v>
      </c>
      <c r="C34" s="15" t="s">
        <v>58</v>
      </c>
      <c r="D34" s="15" t="s">
        <v>58</v>
      </c>
      <c r="E34" s="43" t="s">
        <v>2061</v>
      </c>
      <c r="F34" s="49">
        <v>10</v>
      </c>
      <c r="G34" s="23">
        <v>20</v>
      </c>
      <c r="H34" s="23">
        <f t="shared" si="0"/>
        <v>200</v>
      </c>
      <c r="I34" s="23"/>
      <c r="J34" s="36" t="s">
        <v>2062</v>
      </c>
      <c r="K34" s="131"/>
      <c r="L34" s="38"/>
      <c r="M34" s="18"/>
      <c r="N34" s="69"/>
      <c r="O34" s="209"/>
      <c r="P34" s="18"/>
      <c r="Q34" s="70"/>
    </row>
    <row r="35" spans="2:17" ht="18" customHeight="1">
      <c r="B35" s="386">
        <f t="shared" si="1"/>
        <v>25</v>
      </c>
      <c r="C35" s="15" t="s">
        <v>58</v>
      </c>
      <c r="D35" s="15" t="s">
        <v>58</v>
      </c>
      <c r="E35" s="43" t="s">
        <v>1921</v>
      </c>
      <c r="F35" s="49">
        <v>30</v>
      </c>
      <c r="G35" s="23">
        <v>10</v>
      </c>
      <c r="H35" s="23">
        <f t="shared" si="0"/>
        <v>300</v>
      </c>
      <c r="I35" s="23"/>
      <c r="J35" s="36" t="s">
        <v>1922</v>
      </c>
      <c r="K35" s="131"/>
      <c r="L35" s="38"/>
      <c r="M35" s="18"/>
      <c r="N35" s="69"/>
      <c r="O35" s="209"/>
      <c r="P35" s="18"/>
      <c r="Q35" s="70"/>
    </row>
    <row r="36" spans="2:17" ht="18" customHeight="1">
      <c r="B36" s="386">
        <f t="shared" si="1"/>
        <v>26</v>
      </c>
      <c r="C36" s="15" t="s">
        <v>58</v>
      </c>
      <c r="D36" s="15" t="s">
        <v>58</v>
      </c>
      <c r="E36" s="43" t="s">
        <v>1808</v>
      </c>
      <c r="F36" s="66">
        <v>10</v>
      </c>
      <c r="G36" s="2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f>+B36+1</f>
        <v>27</v>
      </c>
      <c r="C40" s="20" t="s">
        <v>2038</v>
      </c>
      <c r="D40" s="20" t="s">
        <v>2038</v>
      </c>
      <c r="E40" s="26" t="s">
        <v>2064</v>
      </c>
      <c r="F40" s="26">
        <v>1</v>
      </c>
      <c r="G40" s="26">
        <v>19500</v>
      </c>
      <c r="H40" s="724">
        <f t="shared" ref="H40:H60" si="2">F40*G40</f>
        <v>19500</v>
      </c>
      <c r="I40" s="21"/>
      <c r="J40" s="26" t="s">
        <v>2064</v>
      </c>
      <c r="K40" s="16"/>
      <c r="L40" s="16"/>
      <c r="M40" s="18"/>
      <c r="N40" s="15"/>
      <c r="O40" s="16"/>
      <c r="P40" s="18"/>
      <c r="Q40" s="70"/>
    </row>
    <row r="41" spans="2:17" s="8" customFormat="1" ht="19.5" customHeight="1">
      <c r="B41" s="386">
        <f>+B40+1</f>
        <v>28</v>
      </c>
      <c r="C41" s="20" t="s">
        <v>2038</v>
      </c>
      <c r="D41" s="20" t="s">
        <v>2038</v>
      </c>
      <c r="E41" s="26" t="s">
        <v>2065</v>
      </c>
      <c r="F41" s="26">
        <v>1</v>
      </c>
      <c r="G41" s="26">
        <v>17500</v>
      </c>
      <c r="H41" s="724">
        <f t="shared" si="2"/>
        <v>17500</v>
      </c>
      <c r="I41" s="21"/>
      <c r="J41" s="26" t="s">
        <v>2065</v>
      </c>
      <c r="K41" s="16"/>
      <c r="L41" s="16"/>
      <c r="M41" s="18"/>
      <c r="N41" s="15"/>
      <c r="O41" s="16"/>
      <c r="P41" s="18"/>
      <c r="Q41" s="70"/>
    </row>
    <row r="42" spans="2:17" s="8" customFormat="1" ht="19.5" customHeight="1">
      <c r="B42" s="386">
        <f t="shared" ref="B42:B60" si="3">+B41+1</f>
        <v>29</v>
      </c>
      <c r="C42" s="20" t="s">
        <v>2038</v>
      </c>
      <c r="D42" s="20" t="s">
        <v>2038</v>
      </c>
      <c r="E42" s="26" t="s">
        <v>2066</v>
      </c>
      <c r="F42" s="26">
        <v>8</v>
      </c>
      <c r="G42" s="26">
        <v>3800</v>
      </c>
      <c r="H42" s="724">
        <f t="shared" si="2"/>
        <v>30400</v>
      </c>
      <c r="I42" s="21"/>
      <c r="J42" s="26" t="s">
        <v>2066</v>
      </c>
      <c r="K42" s="16"/>
      <c r="L42" s="16"/>
      <c r="M42" s="18"/>
      <c r="N42" s="15"/>
      <c r="O42" s="16"/>
      <c r="P42" s="18"/>
      <c r="Q42" s="70"/>
    </row>
    <row r="43" spans="2:17" s="8" customFormat="1" ht="19.5" customHeight="1">
      <c r="B43" s="386">
        <f t="shared" si="3"/>
        <v>30</v>
      </c>
      <c r="C43" s="20" t="s">
        <v>2038</v>
      </c>
      <c r="D43" s="20" t="s">
        <v>2038</v>
      </c>
      <c r="E43" s="26" t="s">
        <v>2067</v>
      </c>
      <c r="F43" s="26">
        <v>2</v>
      </c>
      <c r="G43" s="26">
        <v>5000</v>
      </c>
      <c r="H43" s="724">
        <f t="shared" si="2"/>
        <v>10000</v>
      </c>
      <c r="I43" s="21"/>
      <c r="J43" s="26" t="s">
        <v>2068</v>
      </c>
      <c r="K43" s="16"/>
      <c r="L43" s="16"/>
      <c r="M43" s="18"/>
      <c r="N43" s="15"/>
      <c r="O43" s="16"/>
      <c r="P43" s="18"/>
      <c r="Q43" s="70"/>
    </row>
    <row r="44" spans="2:17" ht="18" customHeight="1">
      <c r="B44" s="386">
        <f t="shared" si="3"/>
        <v>31</v>
      </c>
      <c r="C44" s="413" t="s">
        <v>58</v>
      </c>
      <c r="D44" s="413" t="s">
        <v>58</v>
      </c>
      <c r="E44" s="611" t="s">
        <v>2069</v>
      </c>
      <c r="F44" s="707">
        <v>2</v>
      </c>
      <c r="G44" s="611">
        <v>356</v>
      </c>
      <c r="H44" s="415">
        <f t="shared" si="2"/>
        <v>712</v>
      </c>
      <c r="I44" s="416"/>
      <c r="J44" s="709" t="s">
        <v>2070</v>
      </c>
      <c r="K44" s="131"/>
      <c r="L44" s="38"/>
      <c r="M44" s="18"/>
      <c r="N44" s="69"/>
      <c r="O44" s="209"/>
      <c r="P44" s="18"/>
      <c r="Q44" s="70"/>
    </row>
    <row r="45" spans="2:17" ht="18" customHeight="1">
      <c r="B45" s="386">
        <f t="shared" si="3"/>
        <v>32</v>
      </c>
      <c r="C45" s="413" t="s">
        <v>58</v>
      </c>
      <c r="D45" s="413" t="s">
        <v>58</v>
      </c>
      <c r="E45" s="611" t="s">
        <v>2071</v>
      </c>
      <c r="F45" s="707">
        <v>1</v>
      </c>
      <c r="G45" s="611">
        <v>479</v>
      </c>
      <c r="H45" s="415">
        <f t="shared" si="2"/>
        <v>479</v>
      </c>
      <c r="I45" s="416"/>
      <c r="J45" s="709" t="s">
        <v>2072</v>
      </c>
      <c r="K45" s="131"/>
      <c r="L45" s="38"/>
      <c r="M45" s="18"/>
      <c r="N45" s="69"/>
      <c r="O45" s="209"/>
      <c r="P45" s="18"/>
      <c r="Q45" s="70"/>
    </row>
    <row r="46" spans="2:17" ht="18" customHeight="1">
      <c r="B46" s="386">
        <f t="shared" si="3"/>
        <v>33</v>
      </c>
      <c r="C46" s="386" t="s">
        <v>58</v>
      </c>
      <c r="D46" s="386" t="s">
        <v>58</v>
      </c>
      <c r="E46" s="725" t="s">
        <v>1546</v>
      </c>
      <c r="F46" s="16">
        <v>6</v>
      </c>
      <c r="G46" s="20">
        <v>370</v>
      </c>
      <c r="H46" s="23">
        <f t="shared" si="2"/>
        <v>2220</v>
      </c>
      <c r="I46" s="41"/>
      <c r="J46" s="725" t="s">
        <v>581</v>
      </c>
      <c r="K46" s="131"/>
      <c r="L46" s="38"/>
      <c r="M46" s="18"/>
      <c r="N46" s="69"/>
      <c r="O46" s="209"/>
      <c r="P46" s="18"/>
      <c r="Q46" s="70"/>
    </row>
    <row r="47" spans="2:17" ht="18" customHeight="1">
      <c r="B47" s="386">
        <f t="shared" si="3"/>
        <v>34</v>
      </c>
      <c r="C47" s="707" t="s">
        <v>58</v>
      </c>
      <c r="D47" s="707" t="s">
        <v>58</v>
      </c>
      <c r="E47" s="727" t="s">
        <v>2074</v>
      </c>
      <c r="F47" s="109">
        <v>2</v>
      </c>
      <c r="G47" s="20">
        <v>7800</v>
      </c>
      <c r="H47" s="23">
        <f t="shared" si="2"/>
        <v>15600</v>
      </c>
      <c r="I47" s="41"/>
      <c r="J47" s="727" t="s">
        <v>2075</v>
      </c>
      <c r="K47" s="131"/>
      <c r="L47" s="38"/>
      <c r="M47" s="18"/>
      <c r="N47" s="69"/>
      <c r="O47" s="209"/>
      <c r="P47" s="18"/>
      <c r="Q47" s="70"/>
    </row>
    <row r="48" spans="2:17" ht="18" customHeight="1">
      <c r="B48" s="386">
        <f t="shared" si="3"/>
        <v>35</v>
      </c>
      <c r="C48" s="707" t="s">
        <v>58</v>
      </c>
      <c r="D48" s="707" t="s">
        <v>58</v>
      </c>
      <c r="E48" s="728" t="s">
        <v>2076</v>
      </c>
      <c r="F48" s="109">
        <v>2</v>
      </c>
      <c r="G48" s="20">
        <v>3710</v>
      </c>
      <c r="H48" s="23">
        <f t="shared" si="2"/>
        <v>7420</v>
      </c>
      <c r="I48" s="41"/>
      <c r="J48" s="727" t="s">
        <v>2077</v>
      </c>
      <c r="K48" s="131"/>
      <c r="L48" s="38"/>
      <c r="M48" s="18"/>
      <c r="N48" s="69"/>
      <c r="O48" s="209"/>
      <c r="P48" s="18"/>
      <c r="Q48" s="70"/>
    </row>
    <row r="49" spans="2:17" ht="18" customHeight="1">
      <c r="B49" s="386">
        <f t="shared" si="3"/>
        <v>36</v>
      </c>
      <c r="C49" s="707" t="s">
        <v>58</v>
      </c>
      <c r="D49" s="707" t="s">
        <v>58</v>
      </c>
      <c r="E49" s="738" t="s">
        <v>2078</v>
      </c>
      <c r="F49" s="109">
        <v>1</v>
      </c>
      <c r="G49" s="20">
        <v>59000</v>
      </c>
      <c r="H49" s="23">
        <f t="shared" si="2"/>
        <v>59000</v>
      </c>
      <c r="I49" s="41"/>
      <c r="J49" s="730" t="s">
        <v>2079</v>
      </c>
      <c r="K49" s="131"/>
      <c r="L49" s="38"/>
      <c r="M49" s="18"/>
      <c r="N49" s="69"/>
      <c r="O49" s="209"/>
      <c r="P49" s="18"/>
      <c r="Q49" s="70"/>
    </row>
    <row r="50" spans="2:17" ht="18" customHeight="1">
      <c r="B50" s="386">
        <f t="shared" si="3"/>
        <v>37</v>
      </c>
      <c r="C50" s="707" t="s">
        <v>58</v>
      </c>
      <c r="D50" s="707" t="s">
        <v>58</v>
      </c>
      <c r="E50" s="727" t="s">
        <v>2152</v>
      </c>
      <c r="F50" s="109">
        <v>2</v>
      </c>
      <c r="G50" s="20">
        <v>520</v>
      </c>
      <c r="H50" s="23">
        <f t="shared" si="2"/>
        <v>1040</v>
      </c>
      <c r="I50" s="41"/>
      <c r="J50" s="727" t="s">
        <v>2153</v>
      </c>
      <c r="K50" s="131"/>
      <c r="L50" s="38"/>
      <c r="M50" s="18"/>
      <c r="N50" s="69"/>
      <c r="O50" s="209"/>
      <c r="P50" s="18"/>
      <c r="Q50" s="70"/>
    </row>
    <row r="51" spans="2:17" ht="18" customHeight="1">
      <c r="B51" s="386">
        <f t="shared" si="3"/>
        <v>38</v>
      </c>
      <c r="C51" s="707" t="s">
        <v>58</v>
      </c>
      <c r="D51" s="707" t="s">
        <v>58</v>
      </c>
      <c r="E51" s="738" t="s">
        <v>2154</v>
      </c>
      <c r="F51" s="109">
        <v>2</v>
      </c>
      <c r="G51" s="20">
        <v>3560</v>
      </c>
      <c r="H51" s="23">
        <f t="shared" si="2"/>
        <v>7120</v>
      </c>
      <c r="I51" s="41"/>
      <c r="J51" s="730" t="s">
        <v>2083</v>
      </c>
      <c r="K51" s="131"/>
      <c r="L51" s="38"/>
      <c r="M51" s="18"/>
      <c r="N51" s="69"/>
      <c r="O51" s="209"/>
      <c r="P51" s="18"/>
      <c r="Q51" s="70"/>
    </row>
    <row r="52" spans="2:17" ht="18" customHeight="1">
      <c r="B52" s="386">
        <f t="shared" si="3"/>
        <v>39</v>
      </c>
      <c r="C52" s="707" t="s">
        <v>58</v>
      </c>
      <c r="D52" s="707" t="s">
        <v>58</v>
      </c>
      <c r="E52" s="738" t="s">
        <v>2155</v>
      </c>
      <c r="F52" s="109">
        <v>2</v>
      </c>
      <c r="G52" s="20">
        <v>510</v>
      </c>
      <c r="H52" s="23">
        <f t="shared" si="2"/>
        <v>1020</v>
      </c>
      <c r="I52" s="41"/>
      <c r="J52" s="730" t="s">
        <v>2156</v>
      </c>
      <c r="K52" s="131"/>
      <c r="L52" s="38"/>
      <c r="M52" s="18"/>
      <c r="N52" s="69"/>
      <c r="O52" s="209"/>
      <c r="P52" s="18"/>
      <c r="Q52" s="70"/>
    </row>
    <row r="53" spans="2:17" ht="18" customHeight="1">
      <c r="B53" s="386">
        <f t="shared" si="3"/>
        <v>40</v>
      </c>
      <c r="C53" s="707" t="s">
        <v>2049</v>
      </c>
      <c r="D53" s="707" t="s">
        <v>2049</v>
      </c>
      <c r="E53" s="20" t="s">
        <v>2084</v>
      </c>
      <c r="F53" s="109">
        <v>10</v>
      </c>
      <c r="G53" s="20">
        <v>26</v>
      </c>
      <c r="H53" s="23">
        <f t="shared" si="2"/>
        <v>260</v>
      </c>
      <c r="I53" s="41"/>
      <c r="J53" s="76" t="s">
        <v>2085</v>
      </c>
      <c r="K53" s="131"/>
      <c r="L53" s="38"/>
      <c r="M53" s="18"/>
      <c r="N53" s="69"/>
      <c r="O53" s="209"/>
      <c r="P53" s="18"/>
      <c r="Q53" s="70"/>
    </row>
    <row r="54" spans="2:17" ht="18" customHeight="1">
      <c r="B54" s="386">
        <f t="shared" si="3"/>
        <v>41</v>
      </c>
      <c r="C54" s="707" t="s">
        <v>2049</v>
      </c>
      <c r="D54" s="707" t="s">
        <v>2049</v>
      </c>
      <c r="E54" s="20" t="s">
        <v>2157</v>
      </c>
      <c r="F54" s="109">
        <v>16</v>
      </c>
      <c r="G54" s="20">
        <v>29</v>
      </c>
      <c r="H54" s="23">
        <f t="shared" si="2"/>
        <v>464</v>
      </c>
      <c r="I54" s="41"/>
      <c r="J54" s="76" t="s">
        <v>2158</v>
      </c>
      <c r="K54" s="131"/>
      <c r="L54" s="38"/>
      <c r="M54" s="18"/>
      <c r="N54" s="69"/>
      <c r="O54" s="209"/>
      <c r="P54" s="18"/>
      <c r="Q54" s="70"/>
    </row>
    <row r="55" spans="2:17" ht="18" customHeight="1">
      <c r="B55" s="386">
        <f t="shared" si="3"/>
        <v>42</v>
      </c>
      <c r="C55" s="707" t="s">
        <v>2049</v>
      </c>
      <c r="D55" s="707" t="s">
        <v>2049</v>
      </c>
      <c r="E55" s="20" t="s">
        <v>1921</v>
      </c>
      <c r="F55" s="109">
        <v>10</v>
      </c>
      <c r="G55" s="20">
        <v>20</v>
      </c>
      <c r="H55" s="23">
        <f t="shared" si="2"/>
        <v>200</v>
      </c>
      <c r="I55" s="41"/>
      <c r="J55" s="76" t="s">
        <v>2090</v>
      </c>
      <c r="K55" s="131"/>
      <c r="L55" s="38"/>
      <c r="M55" s="18"/>
      <c r="N55" s="69"/>
      <c r="O55" s="209"/>
      <c r="P55" s="18"/>
      <c r="Q55" s="70"/>
    </row>
    <row r="56" spans="2:17" ht="18" customHeight="1">
      <c r="B56" s="386">
        <f t="shared" si="3"/>
        <v>43</v>
      </c>
      <c r="C56" s="707" t="s">
        <v>2049</v>
      </c>
      <c r="D56" s="707" t="s">
        <v>2049</v>
      </c>
      <c r="E56" s="20" t="s">
        <v>2057</v>
      </c>
      <c r="F56" s="109">
        <v>10</v>
      </c>
      <c r="G56" s="20">
        <v>25</v>
      </c>
      <c r="H56" s="23">
        <f>F56*G56</f>
        <v>250</v>
      </c>
      <c r="I56" s="41"/>
      <c r="J56" s="76" t="s">
        <v>2159</v>
      </c>
      <c r="K56" s="131"/>
      <c r="L56" s="38"/>
      <c r="M56" s="18"/>
      <c r="N56" s="69"/>
      <c r="O56" s="209"/>
      <c r="P56" s="18"/>
      <c r="Q56" s="70"/>
    </row>
    <row r="57" spans="2:17" ht="18" customHeight="1">
      <c r="B57" s="386">
        <f t="shared" si="3"/>
        <v>44</v>
      </c>
      <c r="C57" s="707" t="s">
        <v>2049</v>
      </c>
      <c r="D57" s="707" t="s">
        <v>2049</v>
      </c>
      <c r="E57" s="20" t="s">
        <v>2093</v>
      </c>
      <c r="F57" s="109">
        <v>10</v>
      </c>
      <c r="G57" s="20">
        <v>30</v>
      </c>
      <c r="H57" s="23">
        <f t="shared" si="2"/>
        <v>300</v>
      </c>
      <c r="I57" s="41"/>
      <c r="J57" s="76" t="s">
        <v>2094</v>
      </c>
      <c r="K57" s="131"/>
      <c r="L57" s="38"/>
      <c r="M57" s="18"/>
      <c r="N57" s="69"/>
      <c r="O57" s="209"/>
      <c r="P57" s="18"/>
      <c r="Q57" s="70"/>
    </row>
    <row r="58" spans="2:17" ht="18" customHeight="1">
      <c r="B58" s="386">
        <f t="shared" si="3"/>
        <v>45</v>
      </c>
      <c r="C58" s="707" t="s">
        <v>2049</v>
      </c>
      <c r="D58" s="707" t="s">
        <v>2049</v>
      </c>
      <c r="E58" s="20" t="s">
        <v>1415</v>
      </c>
      <c r="F58" s="109">
        <v>30</v>
      </c>
      <c r="G58" s="20">
        <v>19</v>
      </c>
      <c r="H58" s="23">
        <f t="shared" si="2"/>
        <v>570</v>
      </c>
      <c r="I58" s="41"/>
      <c r="J58" s="76" t="s">
        <v>2095</v>
      </c>
      <c r="K58" s="131"/>
      <c r="L58" s="38"/>
      <c r="M58" s="18"/>
      <c r="N58" s="69"/>
      <c r="O58" s="209"/>
      <c r="P58" s="18"/>
      <c r="Q58" s="70"/>
    </row>
    <row r="59" spans="2:17" ht="18" customHeight="1">
      <c r="B59" s="386">
        <f t="shared" si="3"/>
        <v>46</v>
      </c>
      <c r="C59" s="707" t="s">
        <v>2049</v>
      </c>
      <c r="D59" s="707" t="s">
        <v>2049</v>
      </c>
      <c r="E59" s="20" t="s">
        <v>2160</v>
      </c>
      <c r="F59" s="109">
        <v>2</v>
      </c>
      <c r="G59" s="20">
        <v>610</v>
      </c>
      <c r="H59" s="23">
        <f t="shared" si="2"/>
        <v>1220</v>
      </c>
      <c r="I59" s="41"/>
      <c r="J59" s="76" t="s">
        <v>2097</v>
      </c>
      <c r="K59" s="131"/>
      <c r="L59" s="38"/>
      <c r="M59" s="18"/>
      <c r="N59" s="69"/>
      <c r="O59" s="209"/>
      <c r="P59" s="18"/>
      <c r="Q59" s="70"/>
    </row>
    <row r="60" spans="2:17" ht="18" customHeight="1">
      <c r="B60" s="386">
        <f t="shared" si="3"/>
        <v>47</v>
      </c>
      <c r="C60" s="707" t="s">
        <v>2049</v>
      </c>
      <c r="D60" s="707" t="s">
        <v>2049</v>
      </c>
      <c r="E60" s="20" t="s">
        <v>2161</v>
      </c>
      <c r="F60" s="109">
        <v>2</v>
      </c>
      <c r="G60" s="20">
        <v>780</v>
      </c>
      <c r="H60" s="23">
        <f t="shared" si="2"/>
        <v>1560</v>
      </c>
      <c r="I60" s="41"/>
      <c r="J60" s="76" t="s">
        <v>2099</v>
      </c>
      <c r="K60" s="131"/>
      <c r="L60" s="38"/>
      <c r="M60" s="18"/>
      <c r="N60" s="69"/>
      <c r="O60" s="209"/>
      <c r="P60" s="18"/>
      <c r="Q60" s="70"/>
    </row>
    <row r="61" spans="2:17" ht="18" customHeight="1">
      <c r="B61" s="386"/>
      <c r="C61" s="707"/>
      <c r="D61" s="707"/>
      <c r="E61" s="731">
        <f>SUM(H40:H60)</f>
        <v>176835</v>
      </c>
      <c r="F61" s="707"/>
      <c r="G61" s="611"/>
      <c r="I61" s="416"/>
      <c r="J61" s="709"/>
      <c r="K61" s="131"/>
      <c r="L61" s="38"/>
      <c r="M61" s="18"/>
      <c r="N61" s="69"/>
      <c r="O61" s="209"/>
      <c r="P61" s="18"/>
      <c r="Q61" s="70"/>
    </row>
    <row r="62" spans="2:17" ht="18" customHeight="1">
      <c r="B62" s="386"/>
      <c r="C62" s="707"/>
      <c r="D62" s="707"/>
      <c r="E62" s="611"/>
      <c r="F62" s="707"/>
      <c r="G62" s="611"/>
      <c r="H62" s="415"/>
      <c r="I62" s="416"/>
      <c r="J62" s="709"/>
      <c r="K62" s="131"/>
      <c r="L62" s="38"/>
      <c r="M62" s="18"/>
      <c r="N62" s="69"/>
      <c r="O62" s="209"/>
      <c r="P62" s="18"/>
      <c r="Q62" s="70"/>
    </row>
    <row r="63" spans="2:17" ht="18" customHeight="1">
      <c r="B63" s="713" t="s">
        <v>2100</v>
      </c>
      <c r="C63" s="714"/>
      <c r="D63" s="714"/>
      <c r="E63" s="715"/>
      <c r="F63" s="707"/>
      <c r="G63" s="611"/>
      <c r="H63" s="415"/>
      <c r="I63" s="416"/>
      <c r="J63" s="709"/>
      <c r="K63" s="131"/>
      <c r="L63" s="38"/>
      <c r="M63" s="18"/>
      <c r="N63" s="69"/>
      <c r="O63" s="209"/>
      <c r="P63" s="18"/>
      <c r="Q63" s="70"/>
    </row>
    <row r="64" spans="2:17" ht="18" customHeight="1">
      <c r="B64" s="386">
        <f>+B60+1</f>
        <v>48</v>
      </c>
      <c r="C64" s="20" t="s">
        <v>2038</v>
      </c>
      <c r="D64" s="20" t="s">
        <v>2038</v>
      </c>
      <c r="E64" s="26" t="s">
        <v>2101</v>
      </c>
      <c r="F64" s="16">
        <v>2</v>
      </c>
      <c r="G64" s="26">
        <v>18500</v>
      </c>
      <c r="H64" s="26">
        <f>F64*G64</f>
        <v>37000</v>
      </c>
      <c r="I64" s="21"/>
      <c r="J64" s="26" t="s">
        <v>2101</v>
      </c>
      <c r="K64" s="131"/>
      <c r="L64" s="38"/>
      <c r="M64" s="18"/>
      <c r="N64" s="69"/>
      <c r="O64" s="209"/>
      <c r="P64" s="18"/>
      <c r="Q64" s="70"/>
    </row>
    <row r="65" spans="2:17" ht="18" customHeight="1">
      <c r="B65" s="386">
        <f>+B64+1</f>
        <v>49</v>
      </c>
      <c r="C65" s="20" t="s">
        <v>2038</v>
      </c>
      <c r="D65" s="20" t="s">
        <v>2038</v>
      </c>
      <c r="E65" s="26" t="s">
        <v>2102</v>
      </c>
      <c r="F65" s="16">
        <v>4</v>
      </c>
      <c r="G65" s="26">
        <v>4000</v>
      </c>
      <c r="H65" s="26">
        <f>F65*G65</f>
        <v>16000</v>
      </c>
      <c r="I65" s="21"/>
      <c r="J65" s="26" t="s">
        <v>2102</v>
      </c>
      <c r="K65" s="131"/>
      <c r="L65" s="38"/>
      <c r="M65" s="18"/>
      <c r="N65" s="69"/>
      <c r="O65" s="209"/>
      <c r="P65" s="18"/>
      <c r="Q65" s="70"/>
    </row>
    <row r="66" spans="2:17" ht="18" customHeight="1">
      <c r="B66" s="386">
        <f t="shared" ref="B66:B73" si="4">+B65+1</f>
        <v>50</v>
      </c>
      <c r="C66" s="707" t="s">
        <v>58</v>
      </c>
      <c r="D66" s="707" t="s">
        <v>58</v>
      </c>
      <c r="E66" s="738" t="s">
        <v>2162</v>
      </c>
      <c r="F66" s="109">
        <v>10</v>
      </c>
      <c r="G66" s="20">
        <v>920</v>
      </c>
      <c r="H66" s="23">
        <f t="shared" ref="H66:H73" si="5">F66*G66</f>
        <v>9200</v>
      </c>
      <c r="I66" s="41"/>
      <c r="J66" s="730" t="s">
        <v>2104</v>
      </c>
      <c r="K66" s="131"/>
      <c r="L66" s="38"/>
      <c r="M66" s="18"/>
      <c r="N66" s="69"/>
      <c r="O66" s="209"/>
      <c r="P66" s="18"/>
      <c r="Q66" s="70"/>
    </row>
    <row r="67" spans="2:17" ht="18" customHeight="1">
      <c r="B67" s="386">
        <f t="shared" si="4"/>
        <v>51</v>
      </c>
      <c r="C67" s="707" t="s">
        <v>58</v>
      </c>
      <c r="D67" s="707" t="s">
        <v>58</v>
      </c>
      <c r="E67" s="738" t="s">
        <v>2163</v>
      </c>
      <c r="F67" s="109">
        <v>10</v>
      </c>
      <c r="G67" s="20">
        <v>920</v>
      </c>
      <c r="H67" s="23">
        <f t="shared" si="5"/>
        <v>9200</v>
      </c>
      <c r="I67" s="41"/>
      <c r="J67" s="730" t="s">
        <v>2164</v>
      </c>
      <c r="K67" s="131"/>
      <c r="L67" s="38"/>
      <c r="M67" s="18"/>
      <c r="N67" s="69"/>
      <c r="O67" s="209"/>
      <c r="P67" s="18"/>
      <c r="Q67" s="70"/>
    </row>
    <row r="68" spans="2:17" ht="18" customHeight="1">
      <c r="B68" s="386">
        <f t="shared" si="4"/>
        <v>52</v>
      </c>
      <c r="C68" s="707" t="s">
        <v>2049</v>
      </c>
      <c r="D68" s="707" t="s">
        <v>2049</v>
      </c>
      <c r="E68" s="20" t="s">
        <v>2165</v>
      </c>
      <c r="F68" s="109">
        <v>4</v>
      </c>
      <c r="G68" s="20">
        <v>144</v>
      </c>
      <c r="H68" s="23">
        <f t="shared" si="5"/>
        <v>576</v>
      </c>
      <c r="I68" s="41"/>
      <c r="J68" s="76" t="s">
        <v>2166</v>
      </c>
      <c r="K68" s="131"/>
      <c r="L68" s="38"/>
      <c r="M68" s="18"/>
      <c r="N68" s="69"/>
      <c r="O68" s="209"/>
      <c r="P68" s="18"/>
      <c r="Q68" s="70"/>
    </row>
    <row r="69" spans="2:17" ht="18" customHeight="1">
      <c r="B69" s="386">
        <f t="shared" si="4"/>
        <v>53</v>
      </c>
      <c r="C69" s="707" t="s">
        <v>58</v>
      </c>
      <c r="D69" s="707" t="s">
        <v>58</v>
      </c>
      <c r="E69" s="738" t="s">
        <v>2167</v>
      </c>
      <c r="F69" s="109">
        <v>4</v>
      </c>
      <c r="G69" s="20">
        <v>570</v>
      </c>
      <c r="H69" s="23">
        <f t="shared" si="5"/>
        <v>2280</v>
      </c>
      <c r="I69" s="41"/>
      <c r="J69" s="730" t="s">
        <v>2107</v>
      </c>
      <c r="K69" s="131"/>
      <c r="L69" s="38"/>
      <c r="M69" s="18"/>
      <c r="N69" s="69"/>
      <c r="O69" s="209"/>
      <c r="P69" s="18"/>
      <c r="Q69" s="70"/>
    </row>
    <row r="70" spans="2:17" ht="18" customHeight="1">
      <c r="B70" s="386">
        <f t="shared" si="4"/>
        <v>54</v>
      </c>
      <c r="C70" s="707" t="s">
        <v>2049</v>
      </c>
      <c r="D70" s="707" t="s">
        <v>2049</v>
      </c>
      <c r="E70" s="20" t="s">
        <v>2084</v>
      </c>
      <c r="F70" s="109">
        <v>10</v>
      </c>
      <c r="G70" s="20">
        <v>26</v>
      </c>
      <c r="H70" s="23">
        <f t="shared" si="5"/>
        <v>260</v>
      </c>
      <c r="I70" s="41"/>
      <c r="J70" s="76" t="s">
        <v>2085</v>
      </c>
      <c r="K70" s="131"/>
      <c r="L70" s="38"/>
      <c r="M70" s="18"/>
      <c r="N70" s="69"/>
      <c r="O70" s="209"/>
      <c r="P70" s="18"/>
      <c r="Q70" s="70"/>
    </row>
    <row r="71" spans="2:17" ht="18" customHeight="1">
      <c r="B71" s="386">
        <f t="shared" si="4"/>
        <v>55</v>
      </c>
      <c r="C71" s="707" t="s">
        <v>2049</v>
      </c>
      <c r="D71" s="707" t="s">
        <v>2049</v>
      </c>
      <c r="E71" s="20" t="s">
        <v>2108</v>
      </c>
      <c r="F71" s="109">
        <v>4</v>
      </c>
      <c r="G71" s="20">
        <v>800</v>
      </c>
      <c r="H71" s="23">
        <f t="shared" si="5"/>
        <v>3200</v>
      </c>
      <c r="I71" s="41"/>
      <c r="J71" s="76" t="s">
        <v>2109</v>
      </c>
      <c r="K71" s="131"/>
      <c r="L71" s="38"/>
      <c r="M71" s="18"/>
      <c r="N71" s="69"/>
      <c r="O71" s="209"/>
      <c r="P71" s="18"/>
      <c r="Q71" s="70"/>
    </row>
    <row r="72" spans="2:17" ht="18" customHeight="1">
      <c r="B72" s="386">
        <f t="shared" si="4"/>
        <v>56</v>
      </c>
      <c r="C72" s="707" t="s">
        <v>2049</v>
      </c>
      <c r="D72" s="707" t="s">
        <v>2049</v>
      </c>
      <c r="E72" s="20" t="s">
        <v>2168</v>
      </c>
      <c r="F72" s="109">
        <v>8</v>
      </c>
      <c r="G72" s="20">
        <v>72</v>
      </c>
      <c r="H72" s="23">
        <f t="shared" si="5"/>
        <v>576</v>
      </c>
      <c r="I72" s="41"/>
      <c r="J72" s="76" t="s">
        <v>2169</v>
      </c>
      <c r="K72" s="131"/>
      <c r="L72" s="38"/>
      <c r="M72" s="18"/>
      <c r="N72" s="69"/>
      <c r="O72" s="209"/>
      <c r="P72" s="18"/>
      <c r="Q72" s="70"/>
    </row>
    <row r="73" spans="2:17" ht="18" customHeight="1">
      <c r="B73" s="386">
        <f t="shared" si="4"/>
        <v>57</v>
      </c>
      <c r="C73" s="707" t="s">
        <v>2049</v>
      </c>
      <c r="D73" s="707" t="s">
        <v>2049</v>
      </c>
      <c r="E73" s="20" t="s">
        <v>2093</v>
      </c>
      <c r="F73" s="109">
        <v>10</v>
      </c>
      <c r="G73" s="20">
        <v>30</v>
      </c>
      <c r="H73" s="23">
        <f t="shared" si="5"/>
        <v>300</v>
      </c>
      <c r="I73" s="41"/>
      <c r="J73" s="76" t="s">
        <v>2170</v>
      </c>
      <c r="K73" s="131"/>
      <c r="L73" s="38"/>
      <c r="M73" s="18"/>
      <c r="N73" s="69"/>
      <c r="O73" s="209"/>
      <c r="P73" s="18"/>
      <c r="Q73" s="70"/>
    </row>
    <row r="74" spans="2:17" ht="18" customHeight="1">
      <c r="B74" s="386"/>
      <c r="C74" s="707"/>
      <c r="D74" s="707"/>
      <c r="E74" s="712">
        <f>SUM(H64:H73)</f>
        <v>78592</v>
      </c>
      <c r="F74" s="109"/>
      <c r="G74" s="20"/>
      <c r="I74" s="41"/>
      <c r="J74" s="76"/>
      <c r="K74" s="131"/>
      <c r="L74" s="38"/>
      <c r="M74" s="18"/>
      <c r="N74" s="69"/>
      <c r="O74" s="209"/>
      <c r="P74" s="18"/>
      <c r="Q74" s="70"/>
    </row>
    <row r="75" spans="2:17" ht="18" customHeight="1">
      <c r="B75" s="386"/>
      <c r="C75" s="15"/>
      <c r="D75" s="15"/>
      <c r="E75" s="43"/>
      <c r="F75" s="66"/>
      <c r="G75" s="23"/>
      <c r="H75" s="23"/>
      <c r="I75" s="614"/>
      <c r="J75" s="36"/>
      <c r="K75" s="131"/>
      <c r="L75" s="38"/>
      <c r="M75" s="18"/>
      <c r="N75" s="69"/>
      <c r="O75" s="209"/>
      <c r="P75" s="18"/>
      <c r="Q75" s="70"/>
    </row>
    <row r="76" spans="2:17" ht="18" customHeight="1">
      <c r="B76" s="703"/>
      <c r="C76" s="704"/>
      <c r="D76" s="704"/>
      <c r="E76" s="705"/>
      <c r="F76" s="66"/>
      <c r="G76" s="23"/>
      <c r="H76" s="23"/>
      <c r="I76" s="614"/>
      <c r="J76" s="36"/>
      <c r="K76" s="131"/>
      <c r="L76" s="38"/>
      <c r="M76" s="18"/>
      <c r="N76" s="69"/>
      <c r="O76" s="209"/>
      <c r="P76" s="18"/>
      <c r="Q76" s="70"/>
    </row>
    <row r="77" spans="2:17" ht="18" customHeight="1">
      <c r="B77" s="386"/>
      <c r="C77" s="20"/>
      <c r="D77" s="20"/>
      <c r="E77" s="26"/>
      <c r="F77" s="26"/>
      <c r="G77" s="26"/>
      <c r="H77" s="26"/>
      <c r="I77" s="21"/>
      <c r="J77" s="26"/>
      <c r="K77" s="131"/>
      <c r="L77" s="38"/>
      <c r="M77" s="18"/>
      <c r="N77" s="69"/>
      <c r="O77" s="209"/>
      <c r="P77" s="18"/>
      <c r="Q77" s="70"/>
    </row>
    <row r="78" spans="2:17" ht="18" customHeight="1">
      <c r="B78" s="386"/>
      <c r="C78" s="16"/>
      <c r="D78" s="16"/>
      <c r="E78" s="131"/>
      <c r="F78" s="23"/>
      <c r="G78" s="23"/>
      <c r="H78" s="23"/>
      <c r="I78" s="41"/>
      <c r="J78" s="38"/>
      <c r="K78" s="131"/>
      <c r="L78" s="38"/>
      <c r="M78" s="18"/>
      <c r="N78" s="69"/>
      <c r="O78" s="209"/>
      <c r="P78" s="18"/>
      <c r="Q78" s="70"/>
    </row>
    <row r="79" spans="2:17" ht="18" customHeight="1">
      <c r="B79" s="386"/>
      <c r="C79" s="16"/>
      <c r="D79" s="16"/>
      <c r="E79" s="131"/>
      <c r="F79" s="23"/>
      <c r="G79" s="23"/>
      <c r="H79" s="23"/>
      <c r="I79" s="41"/>
      <c r="J79" s="38"/>
      <c r="K79" s="131"/>
      <c r="L79" s="38"/>
      <c r="M79" s="18"/>
      <c r="N79" s="69"/>
      <c r="O79" s="209"/>
      <c r="P79" s="18"/>
      <c r="Q79" s="70"/>
    </row>
    <row r="80" spans="2:17" ht="18" customHeight="1">
      <c r="B80" s="386"/>
      <c r="C80" s="16"/>
      <c r="D80" s="16"/>
      <c r="E80" s="131"/>
      <c r="F80" s="23"/>
      <c r="G80" s="23"/>
      <c r="H80" s="23"/>
      <c r="I80" s="41"/>
      <c r="J80" s="38"/>
      <c r="K80" s="131"/>
      <c r="L80" s="38"/>
      <c r="M80" s="18"/>
      <c r="N80" s="69"/>
      <c r="O80" s="209"/>
      <c r="P80" s="18"/>
      <c r="Q80" s="70"/>
    </row>
    <row r="81" spans="2:17" ht="18" customHeight="1">
      <c r="B81" s="386"/>
      <c r="C81" s="16"/>
      <c r="D81" s="16"/>
      <c r="E81" s="131"/>
      <c r="F81" s="23"/>
      <c r="G81" s="23"/>
      <c r="H81" s="23"/>
      <c r="I81" s="41"/>
      <c r="J81" s="38"/>
      <c r="K81" s="131"/>
      <c r="L81" s="38"/>
      <c r="M81" s="18"/>
      <c r="N81" s="69"/>
      <c r="O81" s="209"/>
      <c r="P81" s="18"/>
      <c r="Q81" s="70"/>
    </row>
    <row r="82" spans="2:17" ht="18" customHeight="1">
      <c r="B82" s="386"/>
      <c r="C82" s="16"/>
      <c r="D82" s="16"/>
      <c r="E82" s="131"/>
      <c r="F82" s="23"/>
      <c r="G82" s="23"/>
      <c r="H82" s="23"/>
      <c r="I82" s="41"/>
      <c r="J82" s="38"/>
      <c r="K82" s="131"/>
      <c r="L82" s="38"/>
      <c r="M82" s="18"/>
      <c r="N82" s="69"/>
      <c r="O82" s="209"/>
      <c r="P82" s="18"/>
      <c r="Q82" s="70"/>
    </row>
    <row r="83" spans="2:17" ht="18" customHeight="1">
      <c r="B83" s="386"/>
      <c r="C83" s="16"/>
      <c r="D83" s="16"/>
      <c r="E83" s="131"/>
      <c r="F83" s="23"/>
      <c r="G83" s="23"/>
      <c r="H83" s="23"/>
      <c r="I83" s="41"/>
      <c r="J83" s="38"/>
      <c r="K83" s="131"/>
      <c r="L83" s="38"/>
      <c r="M83" s="18"/>
      <c r="N83" s="69"/>
      <c r="O83" s="209"/>
      <c r="P83" s="18"/>
      <c r="Q83" s="70"/>
    </row>
    <row r="84" spans="2:17" ht="18" customHeight="1">
      <c r="B84" s="386"/>
      <c r="C84" s="15"/>
      <c r="D84" s="15"/>
      <c r="E84" s="131"/>
      <c r="F84" s="26"/>
      <c r="G84" s="23"/>
      <c r="H84" s="23"/>
      <c r="I84" s="23"/>
      <c r="J84" s="26"/>
      <c r="K84" s="131"/>
      <c r="L84" s="38"/>
      <c r="M84" s="18"/>
      <c r="N84" s="69"/>
      <c r="O84" s="209"/>
      <c r="P84" s="18"/>
      <c r="Q84" s="70"/>
    </row>
    <row r="85" spans="2:17" ht="18" customHeight="1">
      <c r="B85" s="386"/>
      <c r="C85" s="15"/>
      <c r="D85" s="15"/>
      <c r="E85" s="26"/>
      <c r="F85" s="26"/>
      <c r="G85" s="23"/>
      <c r="H85" s="23"/>
      <c r="I85" s="23"/>
      <c r="J85" s="26"/>
      <c r="K85" s="131"/>
      <c r="L85" s="38"/>
      <c r="M85" s="18"/>
      <c r="N85" s="69"/>
      <c r="O85" s="209"/>
      <c r="P85" s="18"/>
      <c r="Q85" s="70"/>
    </row>
    <row r="86" spans="2:17" ht="18" customHeight="1">
      <c r="B86" s="386"/>
      <c r="C86" s="20"/>
      <c r="D86" s="20"/>
      <c r="E86" s="712"/>
      <c r="F86" s="109"/>
      <c r="G86" s="20"/>
      <c r="I86" s="41"/>
      <c r="J86" s="76"/>
      <c r="K86" s="131"/>
      <c r="L86" s="38"/>
      <c r="M86" s="18"/>
      <c r="N86" s="69"/>
      <c r="O86" s="209"/>
      <c r="P86" s="18"/>
      <c r="Q86" s="70"/>
    </row>
    <row r="87" spans="2:17" ht="18" customHeight="1">
      <c r="B87" s="386"/>
      <c r="C87" s="20"/>
      <c r="D87" s="20"/>
      <c r="E87" s="20"/>
      <c r="F87" s="109"/>
      <c r="G87" s="20"/>
      <c r="H87" s="23"/>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16"/>
      <c r="C93" s="15"/>
      <c r="D93" s="15"/>
      <c r="E93" s="131" t="s">
        <v>2127</v>
      </c>
      <c r="F93" s="66"/>
      <c r="G93" s="23"/>
      <c r="H93" s="23">
        <f>F93*G93</f>
        <v>0</v>
      </c>
      <c r="I93" s="41"/>
      <c r="J93" s="162" t="s">
        <v>2128</v>
      </c>
      <c r="K93" s="131"/>
      <c r="L93" s="38"/>
      <c r="M93" s="18"/>
      <c r="N93" s="69"/>
      <c r="O93" s="209"/>
      <c r="P93" s="18"/>
      <c r="Q93" s="70"/>
    </row>
    <row r="94" spans="2:17" ht="18" customHeight="1">
      <c r="B94" s="16"/>
      <c r="C94" s="16"/>
      <c r="D94" s="16"/>
      <c r="E94" s="131" t="s">
        <v>1139</v>
      </c>
      <c r="F94" s="66"/>
      <c r="G94" s="23">
        <v>5000</v>
      </c>
      <c r="H94" s="23">
        <f>F94*G94</f>
        <v>0</v>
      </c>
      <c r="I94" s="41"/>
      <c r="J94" s="162" t="s">
        <v>2129</v>
      </c>
      <c r="K94" s="131"/>
      <c r="L94" s="38"/>
      <c r="M94" s="18"/>
      <c r="N94" s="69"/>
      <c r="O94" s="209"/>
      <c r="P94" s="18"/>
      <c r="Q94" s="70"/>
    </row>
    <row r="95" spans="2:17" ht="18" customHeight="1">
      <c r="B95" s="16"/>
      <c r="C95" s="16"/>
      <c r="D95" s="16"/>
      <c r="E95" s="131" t="s">
        <v>2130</v>
      </c>
      <c r="F95" s="23"/>
      <c r="G95" s="23"/>
      <c r="H95" s="23">
        <f>F95*G95</f>
        <v>0</v>
      </c>
      <c r="I95" s="41"/>
      <c r="J95" s="38"/>
      <c r="K95" s="131"/>
      <c r="L95" s="38"/>
      <c r="M95" s="18"/>
      <c r="N95" s="69"/>
      <c r="O95" s="209"/>
      <c r="P95" s="18"/>
      <c r="Q95" s="70"/>
    </row>
    <row r="96" spans="2:17" ht="18" customHeight="1">
      <c r="B96" s="16"/>
      <c r="C96" s="16"/>
      <c r="D96" s="16"/>
      <c r="E96" s="131"/>
      <c r="F96" s="23"/>
      <c r="G96" s="23"/>
      <c r="H96" s="23"/>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5"/>
      <c r="D105" s="15"/>
      <c r="E105" s="131"/>
      <c r="F105" s="26"/>
      <c r="G105" s="23"/>
      <c r="H105" s="23"/>
      <c r="I105" s="23"/>
      <c r="J105" s="26"/>
      <c r="K105" s="26"/>
      <c r="L105" s="16"/>
      <c r="M105" s="18"/>
      <c r="N105" s="26"/>
      <c r="O105" s="21"/>
      <c r="P105" s="18"/>
      <c r="Q105" s="70"/>
    </row>
    <row r="106" spans="2:17" ht="18" customHeight="1">
      <c r="B106" s="16"/>
      <c r="C106" s="26"/>
      <c r="D106" s="26"/>
      <c r="E106" s="26"/>
      <c r="F106" s="26"/>
      <c r="G106" s="26"/>
      <c r="H106" s="26"/>
      <c r="I106" s="21"/>
      <c r="J106" s="26"/>
      <c r="K106" s="26"/>
      <c r="L106" s="16"/>
      <c r="M106" s="18"/>
      <c r="N106" s="26"/>
      <c r="O106" s="21"/>
      <c r="P106" s="18"/>
      <c r="Q106" s="210"/>
    </row>
    <row r="107" spans="2:17" ht="18" customHeight="1">
      <c r="B107" s="16"/>
      <c r="C107" s="26"/>
      <c r="D107" s="26"/>
      <c r="E107" s="26"/>
      <c r="F107" s="26"/>
      <c r="G107" s="26"/>
      <c r="H107" s="26"/>
      <c r="I107" s="21"/>
      <c r="J107" s="26"/>
      <c r="K107" s="26"/>
      <c r="L107" s="16"/>
      <c r="M107" s="16"/>
      <c r="N107" s="26"/>
      <c r="O107" s="21"/>
      <c r="P107" s="210"/>
      <c r="Q107" s="210"/>
    </row>
    <row r="108" spans="2:17" ht="18" customHeight="1"/>
    <row r="109" spans="2:17" ht="18" customHeight="1"/>
    <row r="110" spans="2:17" ht="18" customHeight="1"/>
    <row r="111" spans="2:17" ht="18" customHeight="1"/>
    <row r="112" spans="2:17" ht="18" customHeight="1"/>
  </sheetData>
  <autoFilter ref="B8:O8" xr:uid="{25989A07-49AE-4034-9945-7618662BEF11}"/>
  <mergeCells count="10">
    <mergeCell ref="B10:E10"/>
    <mergeCell ref="B39:E39"/>
    <mergeCell ref="B63:E63"/>
    <mergeCell ref="B76:E76"/>
    <mergeCell ref="B2:D2"/>
    <mergeCell ref="G2:I2"/>
    <mergeCell ref="B3:D3"/>
    <mergeCell ref="B4:D4"/>
    <mergeCell ref="B5:D5"/>
    <mergeCell ref="B6:D6"/>
  </mergeCells>
  <phoneticPr fontId="3"/>
  <dataValidations count="1">
    <dataValidation imeMode="hiragana" allowBlank="1" showInputMessage="1" showErrorMessage="1" sqref="J75:J76 JF75:JF76 TB75:TB76 ACX75:ACX76 AMT75:AMT76 AWP75:AWP76 BGL75:BGL76 BQH75:BQH76 CAD75:CAD76 CJZ75:CJZ76 CTV75:CTV76 DDR75:DDR76 DNN75:DNN76 DXJ75:DXJ76 EHF75:EHF76 ERB75:ERB76 FAX75:FAX76 FKT75:FKT76 FUP75:FUP76 GEL75:GEL76 GOH75:GOH76 GYD75:GYD76 HHZ75:HHZ76 HRV75:HRV76 IBR75:IBR76 ILN75:ILN76 IVJ75:IVJ76 JFF75:JFF76 JPB75:JPB76 JYX75:JYX76 KIT75:KIT76 KSP75:KSP76 LCL75:LCL76 LMH75:LMH76 LWD75:LWD76 MFZ75:MFZ76 MPV75:MPV76 MZR75:MZR76 NJN75:NJN76 NTJ75:NTJ76 ODF75:ODF76 ONB75:ONB76 OWX75:OWX76 PGT75:PGT76 PQP75:PQP76 QAL75:QAL76 QKH75:QKH76 QUD75:QUD76 RDZ75:RDZ76 RNV75:RNV76 RXR75:RXR76 SHN75:SHN76 SRJ75:SRJ76 TBF75:TBF76 TLB75:TLB76 TUX75:TUX76 UET75:UET76 UOP75:UOP76 UYL75:UYL76 VIH75:VIH76 VSD75:VSD76 WBZ75:WBZ76 WLV75:WLV76 WVR75:WVR76 J65611:J65612 JF65611:JF65612 TB65611:TB65612 ACX65611:ACX65612 AMT65611:AMT65612 AWP65611:AWP65612 BGL65611:BGL65612 BQH65611:BQH65612 CAD65611:CAD65612 CJZ65611:CJZ65612 CTV65611:CTV65612 DDR65611:DDR65612 DNN65611:DNN65612 DXJ65611:DXJ65612 EHF65611:EHF65612 ERB65611:ERB65612 FAX65611:FAX65612 FKT65611:FKT65612 FUP65611:FUP65612 GEL65611:GEL65612 GOH65611:GOH65612 GYD65611:GYD65612 HHZ65611:HHZ65612 HRV65611:HRV65612 IBR65611:IBR65612 ILN65611:ILN65612 IVJ65611:IVJ65612 JFF65611:JFF65612 JPB65611:JPB65612 JYX65611:JYX65612 KIT65611:KIT65612 KSP65611:KSP65612 LCL65611:LCL65612 LMH65611:LMH65612 LWD65611:LWD65612 MFZ65611:MFZ65612 MPV65611:MPV65612 MZR65611:MZR65612 NJN65611:NJN65612 NTJ65611:NTJ65612 ODF65611:ODF65612 ONB65611:ONB65612 OWX65611:OWX65612 PGT65611:PGT65612 PQP65611:PQP65612 QAL65611:QAL65612 QKH65611:QKH65612 QUD65611:QUD65612 RDZ65611:RDZ65612 RNV65611:RNV65612 RXR65611:RXR65612 SHN65611:SHN65612 SRJ65611:SRJ65612 TBF65611:TBF65612 TLB65611:TLB65612 TUX65611:TUX65612 UET65611:UET65612 UOP65611:UOP65612 UYL65611:UYL65612 VIH65611:VIH65612 VSD65611:VSD65612 WBZ65611:WBZ65612 WLV65611:WLV65612 WVR65611:WVR65612 J131147:J131148 JF131147:JF131148 TB131147:TB131148 ACX131147:ACX131148 AMT131147:AMT131148 AWP131147:AWP131148 BGL131147:BGL131148 BQH131147:BQH131148 CAD131147:CAD131148 CJZ131147:CJZ131148 CTV131147:CTV131148 DDR131147:DDR131148 DNN131147:DNN131148 DXJ131147:DXJ131148 EHF131147:EHF131148 ERB131147:ERB131148 FAX131147:FAX131148 FKT131147:FKT131148 FUP131147:FUP131148 GEL131147:GEL131148 GOH131147:GOH131148 GYD131147:GYD131148 HHZ131147:HHZ131148 HRV131147:HRV131148 IBR131147:IBR131148 ILN131147:ILN131148 IVJ131147:IVJ131148 JFF131147:JFF131148 JPB131147:JPB131148 JYX131147:JYX131148 KIT131147:KIT131148 KSP131147:KSP131148 LCL131147:LCL131148 LMH131147:LMH131148 LWD131147:LWD131148 MFZ131147:MFZ131148 MPV131147:MPV131148 MZR131147:MZR131148 NJN131147:NJN131148 NTJ131147:NTJ131148 ODF131147:ODF131148 ONB131147:ONB131148 OWX131147:OWX131148 PGT131147:PGT131148 PQP131147:PQP131148 QAL131147:QAL131148 QKH131147:QKH131148 QUD131147:QUD131148 RDZ131147:RDZ131148 RNV131147:RNV131148 RXR131147:RXR131148 SHN131147:SHN131148 SRJ131147:SRJ131148 TBF131147:TBF131148 TLB131147:TLB131148 TUX131147:TUX131148 UET131147:UET131148 UOP131147:UOP131148 UYL131147:UYL131148 VIH131147:VIH131148 VSD131147:VSD131148 WBZ131147:WBZ131148 WLV131147:WLV131148 WVR131147:WVR131148 J196683:J196684 JF196683:JF196684 TB196683:TB196684 ACX196683:ACX196684 AMT196683:AMT196684 AWP196683:AWP196684 BGL196683:BGL196684 BQH196683:BQH196684 CAD196683:CAD196684 CJZ196683:CJZ196684 CTV196683:CTV196684 DDR196683:DDR196684 DNN196683:DNN196684 DXJ196683:DXJ196684 EHF196683:EHF196684 ERB196683:ERB196684 FAX196683:FAX196684 FKT196683:FKT196684 FUP196683:FUP196684 GEL196683:GEL196684 GOH196683:GOH196684 GYD196683:GYD196684 HHZ196683:HHZ196684 HRV196683:HRV196684 IBR196683:IBR196684 ILN196683:ILN196684 IVJ196683:IVJ196684 JFF196683:JFF196684 JPB196683:JPB196684 JYX196683:JYX196684 KIT196683:KIT196684 KSP196683:KSP196684 LCL196683:LCL196684 LMH196683:LMH196684 LWD196683:LWD196684 MFZ196683:MFZ196684 MPV196683:MPV196684 MZR196683:MZR196684 NJN196683:NJN196684 NTJ196683:NTJ196684 ODF196683:ODF196684 ONB196683:ONB196684 OWX196683:OWX196684 PGT196683:PGT196684 PQP196683:PQP196684 QAL196683:QAL196684 QKH196683:QKH196684 QUD196683:QUD196684 RDZ196683:RDZ196684 RNV196683:RNV196684 RXR196683:RXR196684 SHN196683:SHN196684 SRJ196683:SRJ196684 TBF196683:TBF196684 TLB196683:TLB196684 TUX196683:TUX196684 UET196683:UET196684 UOP196683:UOP196684 UYL196683:UYL196684 VIH196683:VIH196684 VSD196683:VSD196684 WBZ196683:WBZ196684 WLV196683:WLV196684 WVR196683:WVR196684 J262219:J262220 JF262219:JF262220 TB262219:TB262220 ACX262219:ACX262220 AMT262219:AMT262220 AWP262219:AWP262220 BGL262219:BGL262220 BQH262219:BQH262220 CAD262219:CAD262220 CJZ262219:CJZ262220 CTV262219:CTV262220 DDR262219:DDR262220 DNN262219:DNN262220 DXJ262219:DXJ262220 EHF262219:EHF262220 ERB262219:ERB262220 FAX262219:FAX262220 FKT262219:FKT262220 FUP262219:FUP262220 GEL262219:GEL262220 GOH262219:GOH262220 GYD262219:GYD262220 HHZ262219:HHZ262220 HRV262219:HRV262220 IBR262219:IBR262220 ILN262219:ILN262220 IVJ262219:IVJ262220 JFF262219:JFF262220 JPB262219:JPB262220 JYX262219:JYX262220 KIT262219:KIT262220 KSP262219:KSP262220 LCL262219:LCL262220 LMH262219:LMH262220 LWD262219:LWD262220 MFZ262219:MFZ262220 MPV262219:MPV262220 MZR262219:MZR262220 NJN262219:NJN262220 NTJ262219:NTJ262220 ODF262219:ODF262220 ONB262219:ONB262220 OWX262219:OWX262220 PGT262219:PGT262220 PQP262219:PQP262220 QAL262219:QAL262220 QKH262219:QKH262220 QUD262219:QUD262220 RDZ262219:RDZ262220 RNV262219:RNV262220 RXR262219:RXR262220 SHN262219:SHN262220 SRJ262219:SRJ262220 TBF262219:TBF262220 TLB262219:TLB262220 TUX262219:TUX262220 UET262219:UET262220 UOP262219:UOP262220 UYL262219:UYL262220 VIH262219:VIH262220 VSD262219:VSD262220 WBZ262219:WBZ262220 WLV262219:WLV262220 WVR262219:WVR262220 J327755:J327756 JF327755:JF327756 TB327755:TB327756 ACX327755:ACX327756 AMT327755:AMT327756 AWP327755:AWP327756 BGL327755:BGL327756 BQH327755:BQH327756 CAD327755:CAD327756 CJZ327755:CJZ327756 CTV327755:CTV327756 DDR327755:DDR327756 DNN327755:DNN327756 DXJ327755:DXJ327756 EHF327755:EHF327756 ERB327755:ERB327756 FAX327755:FAX327756 FKT327755:FKT327756 FUP327755:FUP327756 GEL327755:GEL327756 GOH327755:GOH327756 GYD327755:GYD327756 HHZ327755:HHZ327756 HRV327755:HRV327756 IBR327755:IBR327756 ILN327755:ILN327756 IVJ327755:IVJ327756 JFF327755:JFF327756 JPB327755:JPB327756 JYX327755:JYX327756 KIT327755:KIT327756 KSP327755:KSP327756 LCL327755:LCL327756 LMH327755:LMH327756 LWD327755:LWD327756 MFZ327755:MFZ327756 MPV327755:MPV327756 MZR327755:MZR327756 NJN327755:NJN327756 NTJ327755:NTJ327756 ODF327755:ODF327756 ONB327755:ONB327756 OWX327755:OWX327756 PGT327755:PGT327756 PQP327755:PQP327756 QAL327755:QAL327756 QKH327755:QKH327756 QUD327755:QUD327756 RDZ327755:RDZ327756 RNV327755:RNV327756 RXR327755:RXR327756 SHN327755:SHN327756 SRJ327755:SRJ327756 TBF327755:TBF327756 TLB327755:TLB327756 TUX327755:TUX327756 UET327755:UET327756 UOP327755:UOP327756 UYL327755:UYL327756 VIH327755:VIH327756 VSD327755:VSD327756 WBZ327755:WBZ327756 WLV327755:WLV327756 WVR327755:WVR327756 J393291:J393292 JF393291:JF393292 TB393291:TB393292 ACX393291:ACX393292 AMT393291:AMT393292 AWP393291:AWP393292 BGL393291:BGL393292 BQH393291:BQH393292 CAD393291:CAD393292 CJZ393291:CJZ393292 CTV393291:CTV393292 DDR393291:DDR393292 DNN393291:DNN393292 DXJ393291:DXJ393292 EHF393291:EHF393292 ERB393291:ERB393292 FAX393291:FAX393292 FKT393291:FKT393292 FUP393291:FUP393292 GEL393291:GEL393292 GOH393291:GOH393292 GYD393291:GYD393292 HHZ393291:HHZ393292 HRV393291:HRV393292 IBR393291:IBR393292 ILN393291:ILN393292 IVJ393291:IVJ393292 JFF393291:JFF393292 JPB393291:JPB393292 JYX393291:JYX393292 KIT393291:KIT393292 KSP393291:KSP393292 LCL393291:LCL393292 LMH393291:LMH393292 LWD393291:LWD393292 MFZ393291:MFZ393292 MPV393291:MPV393292 MZR393291:MZR393292 NJN393291:NJN393292 NTJ393291:NTJ393292 ODF393291:ODF393292 ONB393291:ONB393292 OWX393291:OWX393292 PGT393291:PGT393292 PQP393291:PQP393292 QAL393291:QAL393292 QKH393291:QKH393292 QUD393291:QUD393292 RDZ393291:RDZ393292 RNV393291:RNV393292 RXR393291:RXR393292 SHN393291:SHN393292 SRJ393291:SRJ393292 TBF393291:TBF393292 TLB393291:TLB393292 TUX393291:TUX393292 UET393291:UET393292 UOP393291:UOP393292 UYL393291:UYL393292 VIH393291:VIH393292 VSD393291:VSD393292 WBZ393291:WBZ393292 WLV393291:WLV393292 WVR393291:WVR393292 J458827:J458828 JF458827:JF458828 TB458827:TB458828 ACX458827:ACX458828 AMT458827:AMT458828 AWP458827:AWP458828 BGL458827:BGL458828 BQH458827:BQH458828 CAD458827:CAD458828 CJZ458827:CJZ458828 CTV458827:CTV458828 DDR458827:DDR458828 DNN458827:DNN458828 DXJ458827:DXJ458828 EHF458827:EHF458828 ERB458827:ERB458828 FAX458827:FAX458828 FKT458827:FKT458828 FUP458827:FUP458828 GEL458827:GEL458828 GOH458827:GOH458828 GYD458827:GYD458828 HHZ458827:HHZ458828 HRV458827:HRV458828 IBR458827:IBR458828 ILN458827:ILN458828 IVJ458827:IVJ458828 JFF458827:JFF458828 JPB458827:JPB458828 JYX458827:JYX458828 KIT458827:KIT458828 KSP458827:KSP458828 LCL458827:LCL458828 LMH458827:LMH458828 LWD458827:LWD458828 MFZ458827:MFZ458828 MPV458827:MPV458828 MZR458827:MZR458828 NJN458827:NJN458828 NTJ458827:NTJ458828 ODF458827:ODF458828 ONB458827:ONB458828 OWX458827:OWX458828 PGT458827:PGT458828 PQP458827:PQP458828 QAL458827:QAL458828 QKH458827:QKH458828 QUD458827:QUD458828 RDZ458827:RDZ458828 RNV458827:RNV458828 RXR458827:RXR458828 SHN458827:SHN458828 SRJ458827:SRJ458828 TBF458827:TBF458828 TLB458827:TLB458828 TUX458827:TUX458828 UET458827:UET458828 UOP458827:UOP458828 UYL458827:UYL458828 VIH458827:VIH458828 VSD458827:VSD458828 WBZ458827:WBZ458828 WLV458827:WLV458828 WVR458827:WVR458828 J524363:J524364 JF524363:JF524364 TB524363:TB524364 ACX524363:ACX524364 AMT524363:AMT524364 AWP524363:AWP524364 BGL524363:BGL524364 BQH524363:BQH524364 CAD524363:CAD524364 CJZ524363:CJZ524364 CTV524363:CTV524364 DDR524363:DDR524364 DNN524363:DNN524364 DXJ524363:DXJ524364 EHF524363:EHF524364 ERB524363:ERB524364 FAX524363:FAX524364 FKT524363:FKT524364 FUP524363:FUP524364 GEL524363:GEL524364 GOH524363:GOH524364 GYD524363:GYD524364 HHZ524363:HHZ524364 HRV524363:HRV524364 IBR524363:IBR524364 ILN524363:ILN524364 IVJ524363:IVJ524364 JFF524363:JFF524364 JPB524363:JPB524364 JYX524363:JYX524364 KIT524363:KIT524364 KSP524363:KSP524364 LCL524363:LCL524364 LMH524363:LMH524364 LWD524363:LWD524364 MFZ524363:MFZ524364 MPV524363:MPV524364 MZR524363:MZR524364 NJN524363:NJN524364 NTJ524363:NTJ524364 ODF524363:ODF524364 ONB524363:ONB524364 OWX524363:OWX524364 PGT524363:PGT524364 PQP524363:PQP524364 QAL524363:QAL524364 QKH524363:QKH524364 QUD524363:QUD524364 RDZ524363:RDZ524364 RNV524363:RNV524364 RXR524363:RXR524364 SHN524363:SHN524364 SRJ524363:SRJ524364 TBF524363:TBF524364 TLB524363:TLB524364 TUX524363:TUX524364 UET524363:UET524364 UOP524363:UOP524364 UYL524363:UYL524364 VIH524363:VIH524364 VSD524363:VSD524364 WBZ524363:WBZ524364 WLV524363:WLV524364 WVR524363:WVR524364 J589899:J589900 JF589899:JF589900 TB589899:TB589900 ACX589899:ACX589900 AMT589899:AMT589900 AWP589899:AWP589900 BGL589899:BGL589900 BQH589899:BQH589900 CAD589899:CAD589900 CJZ589899:CJZ589900 CTV589899:CTV589900 DDR589899:DDR589900 DNN589899:DNN589900 DXJ589899:DXJ589900 EHF589899:EHF589900 ERB589899:ERB589900 FAX589899:FAX589900 FKT589899:FKT589900 FUP589899:FUP589900 GEL589899:GEL589900 GOH589899:GOH589900 GYD589899:GYD589900 HHZ589899:HHZ589900 HRV589899:HRV589900 IBR589899:IBR589900 ILN589899:ILN589900 IVJ589899:IVJ589900 JFF589899:JFF589900 JPB589899:JPB589900 JYX589899:JYX589900 KIT589899:KIT589900 KSP589899:KSP589900 LCL589899:LCL589900 LMH589899:LMH589900 LWD589899:LWD589900 MFZ589899:MFZ589900 MPV589899:MPV589900 MZR589899:MZR589900 NJN589899:NJN589900 NTJ589899:NTJ589900 ODF589899:ODF589900 ONB589899:ONB589900 OWX589899:OWX589900 PGT589899:PGT589900 PQP589899:PQP589900 QAL589899:QAL589900 QKH589899:QKH589900 QUD589899:QUD589900 RDZ589899:RDZ589900 RNV589899:RNV589900 RXR589899:RXR589900 SHN589899:SHN589900 SRJ589899:SRJ589900 TBF589899:TBF589900 TLB589899:TLB589900 TUX589899:TUX589900 UET589899:UET589900 UOP589899:UOP589900 UYL589899:UYL589900 VIH589899:VIH589900 VSD589899:VSD589900 WBZ589899:WBZ589900 WLV589899:WLV589900 WVR589899:WVR589900 J655435:J655436 JF655435:JF655436 TB655435:TB655436 ACX655435:ACX655436 AMT655435:AMT655436 AWP655435:AWP655436 BGL655435:BGL655436 BQH655435:BQH655436 CAD655435:CAD655436 CJZ655435:CJZ655436 CTV655435:CTV655436 DDR655435:DDR655436 DNN655435:DNN655436 DXJ655435:DXJ655436 EHF655435:EHF655436 ERB655435:ERB655436 FAX655435:FAX655436 FKT655435:FKT655436 FUP655435:FUP655436 GEL655435:GEL655436 GOH655435:GOH655436 GYD655435:GYD655436 HHZ655435:HHZ655436 HRV655435:HRV655436 IBR655435:IBR655436 ILN655435:ILN655436 IVJ655435:IVJ655436 JFF655435:JFF655436 JPB655435:JPB655436 JYX655435:JYX655436 KIT655435:KIT655436 KSP655435:KSP655436 LCL655435:LCL655436 LMH655435:LMH655436 LWD655435:LWD655436 MFZ655435:MFZ655436 MPV655435:MPV655436 MZR655435:MZR655436 NJN655435:NJN655436 NTJ655435:NTJ655436 ODF655435:ODF655436 ONB655435:ONB655436 OWX655435:OWX655436 PGT655435:PGT655436 PQP655435:PQP655436 QAL655435:QAL655436 QKH655435:QKH655436 QUD655435:QUD655436 RDZ655435:RDZ655436 RNV655435:RNV655436 RXR655435:RXR655436 SHN655435:SHN655436 SRJ655435:SRJ655436 TBF655435:TBF655436 TLB655435:TLB655436 TUX655435:TUX655436 UET655435:UET655436 UOP655435:UOP655436 UYL655435:UYL655436 VIH655435:VIH655436 VSD655435:VSD655436 WBZ655435:WBZ655436 WLV655435:WLV655436 WVR655435:WVR655436 J720971:J720972 JF720971:JF720972 TB720971:TB720972 ACX720971:ACX720972 AMT720971:AMT720972 AWP720971:AWP720972 BGL720971:BGL720972 BQH720971:BQH720972 CAD720971:CAD720972 CJZ720971:CJZ720972 CTV720971:CTV720972 DDR720971:DDR720972 DNN720971:DNN720972 DXJ720971:DXJ720972 EHF720971:EHF720972 ERB720971:ERB720972 FAX720971:FAX720972 FKT720971:FKT720972 FUP720971:FUP720972 GEL720971:GEL720972 GOH720971:GOH720972 GYD720971:GYD720972 HHZ720971:HHZ720972 HRV720971:HRV720972 IBR720971:IBR720972 ILN720971:ILN720972 IVJ720971:IVJ720972 JFF720971:JFF720972 JPB720971:JPB720972 JYX720971:JYX720972 KIT720971:KIT720972 KSP720971:KSP720972 LCL720971:LCL720972 LMH720971:LMH720972 LWD720971:LWD720972 MFZ720971:MFZ720972 MPV720971:MPV720972 MZR720971:MZR720972 NJN720971:NJN720972 NTJ720971:NTJ720972 ODF720971:ODF720972 ONB720971:ONB720972 OWX720971:OWX720972 PGT720971:PGT720972 PQP720971:PQP720972 QAL720971:QAL720972 QKH720971:QKH720972 QUD720971:QUD720972 RDZ720971:RDZ720972 RNV720971:RNV720972 RXR720971:RXR720972 SHN720971:SHN720972 SRJ720971:SRJ720972 TBF720971:TBF720972 TLB720971:TLB720972 TUX720971:TUX720972 UET720971:UET720972 UOP720971:UOP720972 UYL720971:UYL720972 VIH720971:VIH720972 VSD720971:VSD720972 WBZ720971:WBZ720972 WLV720971:WLV720972 WVR720971:WVR720972 J786507:J786508 JF786507:JF786508 TB786507:TB786508 ACX786507:ACX786508 AMT786507:AMT786508 AWP786507:AWP786508 BGL786507:BGL786508 BQH786507:BQH786508 CAD786507:CAD786508 CJZ786507:CJZ786508 CTV786507:CTV786508 DDR786507:DDR786508 DNN786507:DNN786508 DXJ786507:DXJ786508 EHF786507:EHF786508 ERB786507:ERB786508 FAX786507:FAX786508 FKT786507:FKT786508 FUP786507:FUP786508 GEL786507:GEL786508 GOH786507:GOH786508 GYD786507:GYD786508 HHZ786507:HHZ786508 HRV786507:HRV786508 IBR786507:IBR786508 ILN786507:ILN786508 IVJ786507:IVJ786508 JFF786507:JFF786508 JPB786507:JPB786508 JYX786507:JYX786508 KIT786507:KIT786508 KSP786507:KSP786508 LCL786507:LCL786508 LMH786507:LMH786508 LWD786507:LWD786508 MFZ786507:MFZ786508 MPV786507:MPV786508 MZR786507:MZR786508 NJN786507:NJN786508 NTJ786507:NTJ786508 ODF786507:ODF786508 ONB786507:ONB786508 OWX786507:OWX786508 PGT786507:PGT786508 PQP786507:PQP786508 QAL786507:QAL786508 QKH786507:QKH786508 QUD786507:QUD786508 RDZ786507:RDZ786508 RNV786507:RNV786508 RXR786507:RXR786508 SHN786507:SHN786508 SRJ786507:SRJ786508 TBF786507:TBF786508 TLB786507:TLB786508 TUX786507:TUX786508 UET786507:UET786508 UOP786507:UOP786508 UYL786507:UYL786508 VIH786507:VIH786508 VSD786507:VSD786508 WBZ786507:WBZ786508 WLV786507:WLV786508 WVR786507:WVR786508 J852043:J852044 JF852043:JF852044 TB852043:TB852044 ACX852043:ACX852044 AMT852043:AMT852044 AWP852043:AWP852044 BGL852043:BGL852044 BQH852043:BQH852044 CAD852043:CAD852044 CJZ852043:CJZ852044 CTV852043:CTV852044 DDR852043:DDR852044 DNN852043:DNN852044 DXJ852043:DXJ852044 EHF852043:EHF852044 ERB852043:ERB852044 FAX852043:FAX852044 FKT852043:FKT852044 FUP852043:FUP852044 GEL852043:GEL852044 GOH852043:GOH852044 GYD852043:GYD852044 HHZ852043:HHZ852044 HRV852043:HRV852044 IBR852043:IBR852044 ILN852043:ILN852044 IVJ852043:IVJ852044 JFF852043:JFF852044 JPB852043:JPB852044 JYX852043:JYX852044 KIT852043:KIT852044 KSP852043:KSP852044 LCL852043:LCL852044 LMH852043:LMH852044 LWD852043:LWD852044 MFZ852043:MFZ852044 MPV852043:MPV852044 MZR852043:MZR852044 NJN852043:NJN852044 NTJ852043:NTJ852044 ODF852043:ODF852044 ONB852043:ONB852044 OWX852043:OWX852044 PGT852043:PGT852044 PQP852043:PQP852044 QAL852043:QAL852044 QKH852043:QKH852044 QUD852043:QUD852044 RDZ852043:RDZ852044 RNV852043:RNV852044 RXR852043:RXR852044 SHN852043:SHN852044 SRJ852043:SRJ852044 TBF852043:TBF852044 TLB852043:TLB852044 TUX852043:TUX852044 UET852043:UET852044 UOP852043:UOP852044 UYL852043:UYL852044 VIH852043:VIH852044 VSD852043:VSD852044 WBZ852043:WBZ852044 WLV852043:WLV852044 WVR852043:WVR852044 J917579:J917580 JF917579:JF917580 TB917579:TB917580 ACX917579:ACX917580 AMT917579:AMT917580 AWP917579:AWP917580 BGL917579:BGL917580 BQH917579:BQH917580 CAD917579:CAD917580 CJZ917579:CJZ917580 CTV917579:CTV917580 DDR917579:DDR917580 DNN917579:DNN917580 DXJ917579:DXJ917580 EHF917579:EHF917580 ERB917579:ERB917580 FAX917579:FAX917580 FKT917579:FKT917580 FUP917579:FUP917580 GEL917579:GEL917580 GOH917579:GOH917580 GYD917579:GYD917580 HHZ917579:HHZ917580 HRV917579:HRV917580 IBR917579:IBR917580 ILN917579:ILN917580 IVJ917579:IVJ917580 JFF917579:JFF917580 JPB917579:JPB917580 JYX917579:JYX917580 KIT917579:KIT917580 KSP917579:KSP917580 LCL917579:LCL917580 LMH917579:LMH917580 LWD917579:LWD917580 MFZ917579:MFZ917580 MPV917579:MPV917580 MZR917579:MZR917580 NJN917579:NJN917580 NTJ917579:NTJ917580 ODF917579:ODF917580 ONB917579:ONB917580 OWX917579:OWX917580 PGT917579:PGT917580 PQP917579:PQP917580 QAL917579:QAL917580 QKH917579:QKH917580 QUD917579:QUD917580 RDZ917579:RDZ917580 RNV917579:RNV917580 RXR917579:RXR917580 SHN917579:SHN917580 SRJ917579:SRJ917580 TBF917579:TBF917580 TLB917579:TLB917580 TUX917579:TUX917580 UET917579:UET917580 UOP917579:UOP917580 UYL917579:UYL917580 VIH917579:VIH917580 VSD917579:VSD917580 WBZ917579:WBZ917580 WLV917579:WLV917580 WVR917579:WVR917580 J983115:J983116 JF983115:JF983116 TB983115:TB983116 ACX983115:ACX983116 AMT983115:AMT983116 AWP983115:AWP983116 BGL983115:BGL983116 BQH983115:BQH983116 CAD983115:CAD983116 CJZ983115:CJZ983116 CTV983115:CTV983116 DDR983115:DDR983116 DNN983115:DNN983116 DXJ983115:DXJ983116 EHF983115:EHF983116 ERB983115:ERB983116 FAX983115:FAX983116 FKT983115:FKT983116 FUP983115:FUP983116 GEL983115:GEL983116 GOH983115:GOH983116 GYD983115:GYD983116 HHZ983115:HHZ983116 HRV983115:HRV983116 IBR983115:IBR983116 ILN983115:ILN983116 IVJ983115:IVJ983116 JFF983115:JFF983116 JPB983115:JPB983116 JYX983115:JYX983116 KIT983115:KIT983116 KSP983115:KSP983116 LCL983115:LCL983116 LMH983115:LMH983116 LWD983115:LWD983116 MFZ983115:MFZ983116 MPV983115:MPV983116 MZR983115:MZR983116 NJN983115:NJN983116 NTJ983115:NTJ983116 ODF983115:ODF983116 ONB983115:ONB983116 OWX983115:OWX983116 PGT983115:PGT983116 PQP983115:PQP983116 QAL983115:QAL983116 QKH983115:QKH983116 QUD983115:QUD983116 RDZ983115:RDZ983116 RNV983115:RNV983116 RXR983115:RXR983116 SHN983115:SHN983116 SRJ983115:SRJ983116 TBF983115:TBF983116 TLB983115:TLB983116 TUX983115:TUX983116 UET983115:UET983116 UOP983115:UOP983116 UYL983115:UYL983116 VIH983115:VIH983116 VSD983115:VSD983116 WBZ983115:WBZ983116 WLV983115:WLV983116 WVR983115:WVR983116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5C7436C1-7FBC-4513-A995-25CA1B8043E2}"/>
  </dataValidations>
  <pageMargins left="0.2" right="0.2" top="0.75" bottom="0.75" header="0.3" footer="0.3"/>
  <pageSetup paperSize="9"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B2B5-E1F5-45C6-8CDF-E526DF2CDC1B}">
  <dimension ref="B2:Q113"/>
  <sheetViews>
    <sheetView zoomScaleNormal="100" workbookViewId="0">
      <pane xSplit="10" ySplit="8" topLeftCell="K75" activePane="bottomRight" state="frozen"/>
      <selection pane="topRight" activeCell="K1" sqref="K1"/>
      <selection pane="bottomLeft" activeCell="A9" sqref="A9"/>
      <selection pane="bottomRight" activeCell="E70" sqref="E70"/>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2035</v>
      </c>
      <c r="G2" s="4" t="s">
        <v>2</v>
      </c>
      <c r="H2" s="5"/>
      <c r="I2" s="6"/>
      <c r="J2" s="7">
        <f>SUM(H:H)</f>
        <v>339934</v>
      </c>
    </row>
    <row r="3" spans="2:17" ht="20.100000000000001" customHeight="1">
      <c r="B3" s="1" t="s">
        <v>3</v>
      </c>
      <c r="C3" s="1"/>
      <c r="D3" s="1"/>
      <c r="E3" s="13" t="s">
        <v>2036</v>
      </c>
    </row>
    <row r="4" spans="2:17" ht="20.100000000000001" customHeight="1">
      <c r="B4" s="1" t="s">
        <v>5</v>
      </c>
      <c r="C4" s="1"/>
      <c r="D4" s="1"/>
      <c r="E4" s="13"/>
    </row>
    <row r="5" spans="2:17" ht="20.100000000000001" customHeight="1">
      <c r="B5" s="1" t="s">
        <v>6</v>
      </c>
      <c r="C5" s="1"/>
      <c r="D5" s="1"/>
      <c r="E5" s="14">
        <v>42124</v>
      </c>
    </row>
    <row r="6" spans="2:17" ht="20.100000000000001" customHeight="1">
      <c r="B6" s="1" t="s">
        <v>7</v>
      </c>
      <c r="C6" s="1"/>
      <c r="D6" s="1"/>
      <c r="E6" s="14">
        <v>42132</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2038</v>
      </c>
      <c r="D11" s="20" t="s">
        <v>2038</v>
      </c>
      <c r="E11" s="76" t="s">
        <v>2131</v>
      </c>
      <c r="F11" s="109">
        <v>2</v>
      </c>
      <c r="G11" s="20">
        <v>4500</v>
      </c>
      <c r="H11" s="23">
        <f t="shared" ref="H11:H36" si="0">F11*G11</f>
        <v>9000</v>
      </c>
      <c r="I11" s="41"/>
      <c r="J11" s="76" t="s">
        <v>2131</v>
      </c>
      <c r="K11" s="131"/>
      <c r="L11" s="38"/>
      <c r="M11" s="18"/>
      <c r="N11" s="69"/>
      <c r="O11" s="209"/>
      <c r="P11" s="18"/>
      <c r="Q11" s="70"/>
    </row>
    <row r="12" spans="2:17" ht="18" customHeight="1">
      <c r="B12" s="386">
        <f>+B11+1</f>
        <v>2</v>
      </c>
      <c r="C12" s="20" t="s">
        <v>2038</v>
      </c>
      <c r="D12" s="20" t="s">
        <v>2038</v>
      </c>
      <c r="E12" s="76" t="s">
        <v>2132</v>
      </c>
      <c r="F12" s="109">
        <v>1</v>
      </c>
      <c r="G12" s="20">
        <v>3000</v>
      </c>
      <c r="H12" s="23">
        <f t="shared" si="0"/>
        <v>3000</v>
      </c>
      <c r="I12" s="41"/>
      <c r="J12" s="76" t="s">
        <v>2132</v>
      </c>
      <c r="K12" s="131"/>
      <c r="L12" s="38"/>
      <c r="M12" s="18"/>
      <c r="N12" s="69"/>
      <c r="O12" s="209"/>
      <c r="P12" s="18"/>
      <c r="Q12" s="70"/>
    </row>
    <row r="13" spans="2:17" ht="18" customHeight="1">
      <c r="B13" s="386">
        <f t="shared" ref="B13:B36" si="1">+B12+1</f>
        <v>3</v>
      </c>
      <c r="C13" s="20" t="s">
        <v>2038</v>
      </c>
      <c r="D13" s="20" t="s">
        <v>2038</v>
      </c>
      <c r="E13" s="76" t="s">
        <v>2133</v>
      </c>
      <c r="F13" s="109">
        <v>2</v>
      </c>
      <c r="G13" s="20">
        <v>3500</v>
      </c>
      <c r="H13" s="23">
        <f t="shared" si="0"/>
        <v>7000</v>
      </c>
      <c r="I13" s="41"/>
      <c r="J13" s="76" t="s">
        <v>2133</v>
      </c>
      <c r="K13" s="131"/>
      <c r="L13" s="38"/>
      <c r="M13" s="18"/>
      <c r="N13" s="69"/>
      <c r="O13" s="209"/>
      <c r="P13" s="18"/>
      <c r="Q13" s="70"/>
    </row>
    <row r="14" spans="2:17" ht="18" customHeight="1">
      <c r="B14" s="386">
        <f t="shared" si="1"/>
        <v>4</v>
      </c>
      <c r="C14" s="20" t="s">
        <v>2038</v>
      </c>
      <c r="D14" s="20" t="s">
        <v>2038</v>
      </c>
      <c r="E14" s="76" t="s">
        <v>2134</v>
      </c>
      <c r="F14" s="109">
        <v>1</v>
      </c>
      <c r="G14" s="20">
        <v>4000</v>
      </c>
      <c r="H14" s="23">
        <f t="shared" si="0"/>
        <v>4000</v>
      </c>
      <c r="I14" s="41"/>
      <c r="J14" s="76" t="s">
        <v>2134</v>
      </c>
      <c r="K14" s="131"/>
      <c r="L14" s="38"/>
      <c r="M14" s="18"/>
      <c r="N14" s="69"/>
      <c r="O14" s="209"/>
      <c r="P14" s="18"/>
      <c r="Q14" s="70"/>
    </row>
    <row r="15" spans="2:17" ht="18" customHeight="1">
      <c r="B15" s="386">
        <f t="shared" si="1"/>
        <v>5</v>
      </c>
      <c r="C15" s="20" t="s">
        <v>2038</v>
      </c>
      <c r="D15" s="20" t="s">
        <v>2038</v>
      </c>
      <c r="E15" s="76" t="s">
        <v>2135</v>
      </c>
      <c r="F15" s="109">
        <v>1</v>
      </c>
      <c r="G15" s="20">
        <v>4000</v>
      </c>
      <c r="H15" s="23">
        <f t="shared" si="0"/>
        <v>4000</v>
      </c>
      <c r="I15" s="41"/>
      <c r="J15" s="76" t="s">
        <v>2135</v>
      </c>
      <c r="K15" s="131"/>
      <c r="L15" s="38"/>
      <c r="M15" s="18"/>
      <c r="N15" s="69"/>
      <c r="O15" s="209"/>
      <c r="P15" s="18"/>
      <c r="Q15" s="70"/>
    </row>
    <row r="16" spans="2:17" ht="18" customHeight="1">
      <c r="B16" s="386">
        <f t="shared" si="1"/>
        <v>6</v>
      </c>
      <c r="C16" s="20" t="s">
        <v>2038</v>
      </c>
      <c r="D16" s="20" t="s">
        <v>2038</v>
      </c>
      <c r="E16" s="76" t="s">
        <v>2136</v>
      </c>
      <c r="F16" s="109">
        <v>1</v>
      </c>
      <c r="G16" s="20">
        <v>7500</v>
      </c>
      <c r="H16" s="23">
        <f t="shared" si="0"/>
        <v>7500</v>
      </c>
      <c r="I16" s="41"/>
      <c r="J16" s="76" t="s">
        <v>2136</v>
      </c>
      <c r="K16" s="131"/>
      <c r="L16" s="38"/>
      <c r="M16" s="18"/>
      <c r="N16" s="69"/>
      <c r="O16" s="209"/>
      <c r="P16" s="18"/>
      <c r="Q16" s="70"/>
    </row>
    <row r="17" spans="2:17" ht="18" customHeight="1">
      <c r="B17" s="386">
        <f t="shared" si="1"/>
        <v>7</v>
      </c>
      <c r="C17" s="20" t="s">
        <v>2038</v>
      </c>
      <c r="D17" s="20" t="s">
        <v>2038</v>
      </c>
      <c r="E17" s="76" t="s">
        <v>2137</v>
      </c>
      <c r="F17" s="109">
        <v>1</v>
      </c>
      <c r="G17" s="20">
        <v>4000</v>
      </c>
      <c r="H17" s="23">
        <f t="shared" si="0"/>
        <v>4000</v>
      </c>
      <c r="I17" s="41"/>
      <c r="J17" s="76" t="s">
        <v>2137</v>
      </c>
      <c r="K17" s="131"/>
      <c r="L17" s="38"/>
      <c r="M17" s="18"/>
      <c r="N17" s="69"/>
      <c r="O17" s="209"/>
      <c r="P17" s="18"/>
      <c r="Q17" s="70"/>
    </row>
    <row r="18" spans="2:17" ht="18" customHeight="1">
      <c r="B18" s="386">
        <f t="shared" si="1"/>
        <v>8</v>
      </c>
      <c r="C18" s="20" t="s">
        <v>2038</v>
      </c>
      <c r="D18" s="20" t="s">
        <v>2038</v>
      </c>
      <c r="E18" s="76" t="s">
        <v>2138</v>
      </c>
      <c r="F18" s="109">
        <v>1</v>
      </c>
      <c r="G18" s="20">
        <v>18000</v>
      </c>
      <c r="H18" s="23">
        <f t="shared" si="0"/>
        <v>18000</v>
      </c>
      <c r="I18" s="41"/>
      <c r="J18" s="76" t="s">
        <v>2138</v>
      </c>
      <c r="K18" s="131"/>
      <c r="L18" s="38"/>
      <c r="M18" s="18"/>
      <c r="N18" s="69"/>
      <c r="O18" s="209"/>
      <c r="P18" s="18"/>
      <c r="Q18" s="70"/>
    </row>
    <row r="19" spans="2:17" ht="18" customHeight="1">
      <c r="B19" s="386">
        <f t="shared" si="1"/>
        <v>9</v>
      </c>
      <c r="C19" s="20" t="s">
        <v>2038</v>
      </c>
      <c r="D19" s="20" t="s">
        <v>2038</v>
      </c>
      <c r="E19" s="76" t="s">
        <v>2139</v>
      </c>
      <c r="F19" s="109">
        <v>1</v>
      </c>
      <c r="G19" s="20">
        <v>8000</v>
      </c>
      <c r="H19" s="23">
        <f t="shared" si="0"/>
        <v>8000</v>
      </c>
      <c r="I19" s="41"/>
      <c r="J19" s="76" t="s">
        <v>2139</v>
      </c>
      <c r="K19" s="131"/>
      <c r="L19" s="38"/>
      <c r="M19" s="18"/>
      <c r="N19" s="69"/>
      <c r="O19" s="209"/>
      <c r="P19" s="18"/>
      <c r="Q19" s="70"/>
    </row>
    <row r="20" spans="2:17" ht="18" customHeight="1">
      <c r="B20" s="386">
        <f t="shared" si="1"/>
        <v>10</v>
      </c>
      <c r="C20" s="20" t="s">
        <v>2038</v>
      </c>
      <c r="D20" s="20" t="s">
        <v>2038</v>
      </c>
      <c r="E20" s="76" t="s">
        <v>2140</v>
      </c>
      <c r="F20" s="109">
        <v>1</v>
      </c>
      <c r="G20" s="20">
        <v>3000</v>
      </c>
      <c r="H20" s="23">
        <f t="shared" si="0"/>
        <v>3000</v>
      </c>
      <c r="I20" s="41"/>
      <c r="J20" s="76" t="s">
        <v>2140</v>
      </c>
      <c r="K20" s="131"/>
      <c r="L20" s="38"/>
      <c r="M20" s="18"/>
      <c r="N20" s="69"/>
      <c r="O20" s="209"/>
      <c r="P20" s="18"/>
      <c r="Q20" s="70"/>
    </row>
    <row r="21" spans="2:17" ht="18" customHeight="1">
      <c r="B21" s="386">
        <f t="shared" si="1"/>
        <v>11</v>
      </c>
      <c r="C21" s="20" t="s">
        <v>2038</v>
      </c>
      <c r="D21" s="20" t="s">
        <v>2038</v>
      </c>
      <c r="E21" s="76" t="s">
        <v>2141</v>
      </c>
      <c r="F21" s="109">
        <v>1</v>
      </c>
      <c r="G21" s="20">
        <v>4500</v>
      </c>
      <c r="H21" s="23">
        <f t="shared" si="0"/>
        <v>4500</v>
      </c>
      <c r="I21" s="41"/>
      <c r="J21" s="76" t="s">
        <v>2141</v>
      </c>
      <c r="K21" s="131"/>
      <c r="L21" s="38"/>
      <c r="M21" s="18"/>
      <c r="N21" s="69"/>
      <c r="O21" s="209"/>
      <c r="P21" s="18"/>
      <c r="Q21" s="70"/>
    </row>
    <row r="22" spans="2:17" ht="18" customHeight="1">
      <c r="B22" s="386">
        <f t="shared" si="1"/>
        <v>12</v>
      </c>
      <c r="C22" s="20" t="s">
        <v>2038</v>
      </c>
      <c r="D22" s="20" t="s">
        <v>2038</v>
      </c>
      <c r="E22" s="76" t="s">
        <v>2048</v>
      </c>
      <c r="F22" s="109">
        <v>1</v>
      </c>
      <c r="G22" s="20">
        <v>12500</v>
      </c>
      <c r="H22" s="23">
        <f t="shared" si="0"/>
        <v>12500</v>
      </c>
      <c r="I22" s="41"/>
      <c r="J22" s="76" t="s">
        <v>2048</v>
      </c>
      <c r="K22" s="131"/>
      <c r="L22" s="38"/>
      <c r="M22" s="18"/>
      <c r="N22" s="69"/>
      <c r="O22" s="209"/>
      <c r="P22" s="18"/>
      <c r="Q22" s="70"/>
    </row>
    <row r="23" spans="2:17" ht="18" customHeight="1">
      <c r="B23" s="386">
        <f t="shared" si="1"/>
        <v>13</v>
      </c>
      <c r="C23" s="20" t="s">
        <v>2038</v>
      </c>
      <c r="D23" s="20" t="s">
        <v>2038</v>
      </c>
      <c r="E23" s="76" t="s">
        <v>2142</v>
      </c>
      <c r="F23" s="109">
        <v>1</v>
      </c>
      <c r="G23" s="20">
        <v>5000</v>
      </c>
      <c r="H23" s="23">
        <f t="shared" si="0"/>
        <v>5000</v>
      </c>
      <c r="I23" s="41"/>
      <c r="J23" s="76" t="s">
        <v>2142</v>
      </c>
      <c r="K23" s="131"/>
      <c r="L23" s="38"/>
      <c r="M23" s="18"/>
      <c r="N23" s="69"/>
      <c r="O23" s="209"/>
      <c r="P23" s="18"/>
      <c r="Q23" s="70"/>
    </row>
    <row r="24" spans="2:17" ht="18" customHeight="1">
      <c r="B24" s="386">
        <f t="shared" si="1"/>
        <v>14</v>
      </c>
      <c r="C24" s="707" t="s">
        <v>2049</v>
      </c>
      <c r="D24" s="707" t="s">
        <v>2049</v>
      </c>
      <c r="E24" s="611" t="s">
        <v>2143</v>
      </c>
      <c r="F24" s="707">
        <v>1</v>
      </c>
      <c r="G24" s="611">
        <v>7410</v>
      </c>
      <c r="H24" s="415">
        <f t="shared" si="0"/>
        <v>7410</v>
      </c>
      <c r="I24" s="416"/>
      <c r="J24" s="709" t="s">
        <v>2050</v>
      </c>
      <c r="K24" s="131"/>
      <c r="L24" s="38"/>
      <c r="M24" s="18"/>
      <c r="N24" s="69"/>
      <c r="O24" s="209"/>
      <c r="P24" s="18"/>
      <c r="Q24" s="70"/>
    </row>
    <row r="25" spans="2:17" ht="18" customHeight="1">
      <c r="B25" s="386">
        <f t="shared" si="1"/>
        <v>15</v>
      </c>
      <c r="C25" s="16" t="s">
        <v>58</v>
      </c>
      <c r="D25" s="16" t="s">
        <v>58</v>
      </c>
      <c r="E25" s="111" t="s">
        <v>1425</v>
      </c>
      <c r="F25" s="610">
        <v>1</v>
      </c>
      <c r="G25" s="611">
        <v>16000</v>
      </c>
      <c r="H25" s="415">
        <f t="shared" si="0"/>
        <v>16000</v>
      </c>
      <c r="I25" s="41"/>
      <c r="J25" s="20" t="s">
        <v>1909</v>
      </c>
      <c r="K25" s="131"/>
      <c r="L25" s="38"/>
      <c r="M25" s="18"/>
      <c r="N25" s="69"/>
      <c r="O25" s="209"/>
      <c r="P25" s="18"/>
      <c r="Q25" s="70"/>
    </row>
    <row r="26" spans="2:17" ht="18" customHeight="1">
      <c r="B26" s="386">
        <f t="shared" si="1"/>
        <v>16</v>
      </c>
      <c r="C26" s="16" t="s">
        <v>58</v>
      </c>
      <c r="D26" s="16" t="s">
        <v>58</v>
      </c>
      <c r="E26" s="20" t="s">
        <v>2144</v>
      </c>
      <c r="F26" s="386">
        <v>2</v>
      </c>
      <c r="G26" s="611">
        <v>78</v>
      </c>
      <c r="H26" s="415">
        <f t="shared" si="0"/>
        <v>156</v>
      </c>
      <c r="I26" s="17"/>
      <c r="J26" s="20" t="s">
        <v>2145</v>
      </c>
      <c r="K26" s="131"/>
      <c r="L26" s="38"/>
      <c r="M26" s="18"/>
      <c r="N26" s="69"/>
      <c r="O26" s="209"/>
      <c r="P26" s="18"/>
      <c r="Q26" s="70"/>
    </row>
    <row r="27" spans="2:17" ht="18" customHeight="1">
      <c r="B27" s="386">
        <f t="shared" si="1"/>
        <v>17</v>
      </c>
      <c r="C27" s="16" t="s">
        <v>58</v>
      </c>
      <c r="D27" s="16" t="s">
        <v>58</v>
      </c>
      <c r="E27" s="108" t="s">
        <v>1912</v>
      </c>
      <c r="F27" s="386">
        <v>40</v>
      </c>
      <c r="G27" s="611">
        <v>19</v>
      </c>
      <c r="H27" s="415">
        <f t="shared" si="0"/>
        <v>760</v>
      </c>
      <c r="I27" s="17"/>
      <c r="J27" s="108" t="s">
        <v>2146</v>
      </c>
      <c r="K27" s="131"/>
      <c r="L27" s="38"/>
      <c r="M27" s="18"/>
      <c r="N27" s="69"/>
      <c r="O27" s="209"/>
      <c r="P27" s="18"/>
      <c r="Q27" s="70"/>
    </row>
    <row r="28" spans="2:17" ht="18" customHeight="1">
      <c r="B28" s="386">
        <f t="shared" si="1"/>
        <v>18</v>
      </c>
      <c r="C28" s="16" t="s">
        <v>58</v>
      </c>
      <c r="D28" s="16" t="s">
        <v>58</v>
      </c>
      <c r="E28" s="108" t="s">
        <v>2055</v>
      </c>
      <c r="F28" s="386">
        <v>10</v>
      </c>
      <c r="G28" s="611">
        <v>69</v>
      </c>
      <c r="H28" s="415">
        <f t="shared" si="0"/>
        <v>690</v>
      </c>
      <c r="I28" s="17"/>
      <c r="J28" s="108" t="s">
        <v>2056</v>
      </c>
      <c r="K28" s="131"/>
      <c r="L28" s="38"/>
      <c r="M28" s="18"/>
      <c r="N28" s="69"/>
      <c r="O28" s="209"/>
      <c r="P28" s="18"/>
      <c r="Q28" s="70"/>
    </row>
    <row r="29" spans="2:17" ht="18" customHeight="1">
      <c r="B29" s="386">
        <f t="shared" si="1"/>
        <v>19</v>
      </c>
      <c r="C29" s="15" t="s">
        <v>58</v>
      </c>
      <c r="D29" s="15" t="s">
        <v>58</v>
      </c>
      <c r="E29" s="43" t="s">
        <v>1914</v>
      </c>
      <c r="F29" s="49">
        <v>4</v>
      </c>
      <c r="G29" s="23">
        <v>75</v>
      </c>
      <c r="H29" s="23">
        <f t="shared" si="0"/>
        <v>300</v>
      </c>
      <c r="I29" s="23"/>
      <c r="J29" s="36" t="s">
        <v>1915</v>
      </c>
      <c r="K29" s="131"/>
      <c r="L29" s="38"/>
      <c r="M29" s="18"/>
      <c r="N29" s="69"/>
      <c r="O29" s="209"/>
      <c r="P29" s="18"/>
      <c r="Q29" s="70"/>
    </row>
    <row r="30" spans="2:17" ht="18" customHeight="1">
      <c r="B30" s="386">
        <f t="shared" si="1"/>
        <v>20</v>
      </c>
      <c r="C30" s="15" t="s">
        <v>58</v>
      </c>
      <c r="D30" s="15" t="s">
        <v>58</v>
      </c>
      <c r="E30" s="43" t="s">
        <v>2147</v>
      </c>
      <c r="F30" s="49">
        <v>10</v>
      </c>
      <c r="G30" s="23">
        <v>35</v>
      </c>
      <c r="H30" s="23">
        <f t="shared" si="0"/>
        <v>350</v>
      </c>
      <c r="I30" s="23"/>
      <c r="J30" s="36" t="s">
        <v>2148</v>
      </c>
      <c r="K30" s="131"/>
      <c r="L30" s="38"/>
      <c r="M30" s="18"/>
      <c r="N30" s="69"/>
      <c r="O30" s="209"/>
      <c r="P30" s="18"/>
      <c r="Q30" s="70"/>
    </row>
    <row r="31" spans="2:17" ht="18" customHeight="1">
      <c r="B31" s="386">
        <f t="shared" si="1"/>
        <v>21</v>
      </c>
      <c r="C31" s="15" t="s">
        <v>58</v>
      </c>
      <c r="D31" s="15" t="s">
        <v>58</v>
      </c>
      <c r="E31" s="43" t="s">
        <v>2091</v>
      </c>
      <c r="F31" s="49">
        <v>2</v>
      </c>
      <c r="G31" s="23">
        <v>75</v>
      </c>
      <c r="H31" s="23">
        <f>F31*G31</f>
        <v>150</v>
      </c>
      <c r="I31" s="23"/>
      <c r="J31" s="36" t="s">
        <v>2149</v>
      </c>
      <c r="K31" s="131"/>
      <c r="L31" s="38"/>
      <c r="M31" s="18"/>
      <c r="N31" s="69"/>
      <c r="O31" s="209"/>
      <c r="P31" s="18"/>
      <c r="Q31" s="70"/>
    </row>
    <row r="32" spans="2:17" ht="18" customHeight="1">
      <c r="B32" s="386">
        <f t="shared" si="1"/>
        <v>22</v>
      </c>
      <c r="C32" s="15" t="s">
        <v>58</v>
      </c>
      <c r="D32" s="15" t="s">
        <v>58</v>
      </c>
      <c r="E32" s="43" t="s">
        <v>2057</v>
      </c>
      <c r="F32" s="49">
        <v>20</v>
      </c>
      <c r="G32" s="23">
        <v>25</v>
      </c>
      <c r="H32" s="23">
        <f t="shared" si="0"/>
        <v>500</v>
      </c>
      <c r="I32" s="23"/>
      <c r="J32" s="36" t="s">
        <v>2058</v>
      </c>
      <c r="K32" s="131"/>
      <c r="L32" s="38"/>
      <c r="M32" s="18"/>
      <c r="N32" s="69"/>
      <c r="O32" s="209"/>
      <c r="P32" s="18"/>
      <c r="Q32" s="70"/>
    </row>
    <row r="33" spans="2:17" ht="18" customHeight="1">
      <c r="B33" s="386">
        <f t="shared" si="1"/>
        <v>23</v>
      </c>
      <c r="C33" s="15" t="s">
        <v>58</v>
      </c>
      <c r="D33" s="15" t="s">
        <v>58</v>
      </c>
      <c r="E33" s="43" t="s">
        <v>2150</v>
      </c>
      <c r="F33" s="49">
        <v>10</v>
      </c>
      <c r="G33" s="23">
        <v>30</v>
      </c>
      <c r="H33" s="23">
        <f t="shared" si="0"/>
        <v>300</v>
      </c>
      <c r="I33" s="23"/>
      <c r="J33" s="36" t="s">
        <v>2151</v>
      </c>
      <c r="K33" s="131"/>
      <c r="L33" s="38"/>
      <c r="M33" s="18"/>
      <c r="N33" s="69"/>
      <c r="O33" s="209"/>
      <c r="P33" s="18"/>
      <c r="Q33" s="70"/>
    </row>
    <row r="34" spans="2:17" ht="18" customHeight="1">
      <c r="B34" s="386">
        <f t="shared" si="1"/>
        <v>24</v>
      </c>
      <c r="C34" s="15" t="s">
        <v>58</v>
      </c>
      <c r="D34" s="15" t="s">
        <v>58</v>
      </c>
      <c r="E34" s="43" t="s">
        <v>2061</v>
      </c>
      <c r="F34" s="49">
        <v>10</v>
      </c>
      <c r="G34" s="23">
        <v>20</v>
      </c>
      <c r="H34" s="23">
        <f t="shared" si="0"/>
        <v>200</v>
      </c>
      <c r="I34" s="23"/>
      <c r="J34" s="36" t="s">
        <v>2062</v>
      </c>
      <c r="K34" s="131"/>
      <c r="L34" s="38"/>
      <c r="M34" s="18"/>
      <c r="N34" s="69"/>
      <c r="O34" s="209"/>
      <c r="P34" s="18"/>
      <c r="Q34" s="70"/>
    </row>
    <row r="35" spans="2:17" ht="18" customHeight="1">
      <c r="B35" s="386">
        <f t="shared" si="1"/>
        <v>25</v>
      </c>
      <c r="C35" s="15" t="s">
        <v>58</v>
      </c>
      <c r="D35" s="15" t="s">
        <v>58</v>
      </c>
      <c r="E35" s="43" t="s">
        <v>1921</v>
      </c>
      <c r="F35" s="49">
        <v>30</v>
      </c>
      <c r="G35" s="23">
        <v>10</v>
      </c>
      <c r="H35" s="23">
        <f t="shared" si="0"/>
        <v>300</v>
      </c>
      <c r="I35" s="23"/>
      <c r="J35" s="36" t="s">
        <v>1922</v>
      </c>
      <c r="K35" s="131"/>
      <c r="L35" s="38"/>
      <c r="M35" s="18"/>
      <c r="N35" s="69"/>
      <c r="O35" s="209"/>
      <c r="P35" s="18"/>
      <c r="Q35" s="70"/>
    </row>
    <row r="36" spans="2:17" ht="18" customHeight="1">
      <c r="B36" s="386">
        <f t="shared" si="1"/>
        <v>26</v>
      </c>
      <c r="C36" s="15" t="s">
        <v>58</v>
      </c>
      <c r="D36" s="15" t="s">
        <v>58</v>
      </c>
      <c r="E36" s="43" t="s">
        <v>1808</v>
      </c>
      <c r="F36" s="66">
        <v>10</v>
      </c>
      <c r="G36" s="23">
        <v>25</v>
      </c>
      <c r="H36" s="23">
        <f t="shared" si="0"/>
        <v>250</v>
      </c>
      <c r="I36" s="614"/>
      <c r="J36" s="36" t="s">
        <v>1923</v>
      </c>
      <c r="K36" s="131"/>
      <c r="L36" s="38"/>
      <c r="M36" s="18"/>
      <c r="N36" s="69"/>
      <c r="O36" s="209"/>
      <c r="P36" s="18"/>
      <c r="Q36" s="70"/>
    </row>
    <row r="37" spans="2:17" ht="18" customHeight="1">
      <c r="B37" s="386"/>
      <c r="C37" s="15"/>
      <c r="D37" s="23"/>
      <c r="E37" s="712">
        <f>SUM(H11:H36)</f>
        <v>116866</v>
      </c>
      <c r="F37" s="66"/>
      <c r="H37" s="26"/>
      <c r="I37" s="614"/>
      <c r="J37" s="36"/>
      <c r="K37" s="131"/>
      <c r="L37" s="38"/>
      <c r="M37" s="18"/>
      <c r="N37" s="69"/>
      <c r="O37" s="209"/>
      <c r="P37" s="18"/>
      <c r="Q37" s="70"/>
    </row>
    <row r="38" spans="2:17" s="8" customFormat="1" ht="19.5" customHeight="1">
      <c r="B38" s="15"/>
      <c r="C38" s="15"/>
      <c r="D38" s="15"/>
      <c r="E38" s="131"/>
      <c r="F38" s="66"/>
      <c r="G38" s="23"/>
      <c r="H38" s="23"/>
      <c r="I38" s="41"/>
      <c r="J38" s="39"/>
      <c r="K38" s="16"/>
      <c r="L38" s="16"/>
      <c r="M38" s="18"/>
      <c r="N38" s="15"/>
      <c r="O38" s="16"/>
      <c r="P38" s="18"/>
      <c r="Q38" s="69"/>
    </row>
    <row r="39" spans="2:17" s="8" customFormat="1" ht="19.5" customHeight="1">
      <c r="B39" s="713" t="s">
        <v>2063</v>
      </c>
      <c r="C39" s="714"/>
      <c r="D39" s="714"/>
      <c r="E39" s="715"/>
      <c r="F39" s="716"/>
      <c r="G39" s="717"/>
      <c r="H39" s="718"/>
      <c r="I39" s="719"/>
      <c r="J39" s="720"/>
      <c r="K39" s="716"/>
      <c r="L39" s="716"/>
      <c r="M39" s="721"/>
      <c r="N39" s="722"/>
      <c r="O39" s="716"/>
      <c r="P39" s="721"/>
      <c r="Q39" s="723"/>
    </row>
    <row r="40" spans="2:17" s="8" customFormat="1" ht="19.5" customHeight="1">
      <c r="B40" s="386">
        <f>+B36+1</f>
        <v>27</v>
      </c>
      <c r="C40" s="20" t="s">
        <v>2038</v>
      </c>
      <c r="D40" s="20" t="s">
        <v>2038</v>
      </c>
      <c r="E40" s="26" t="s">
        <v>2064</v>
      </c>
      <c r="F40" s="26">
        <v>1</v>
      </c>
      <c r="G40" s="26">
        <v>19500</v>
      </c>
      <c r="H40" s="724">
        <f t="shared" ref="H40:H61" si="2">F40*G40</f>
        <v>19500</v>
      </c>
      <c r="I40" s="21"/>
      <c r="J40" s="26" t="s">
        <v>2064</v>
      </c>
      <c r="K40" s="16"/>
      <c r="L40" s="16"/>
      <c r="M40" s="18"/>
      <c r="N40" s="15"/>
      <c r="O40" s="16"/>
      <c r="P40" s="18"/>
      <c r="Q40" s="70"/>
    </row>
    <row r="41" spans="2:17" s="8" customFormat="1" ht="19.5" customHeight="1">
      <c r="B41" s="386">
        <f>+B40+1</f>
        <v>28</v>
      </c>
      <c r="C41" s="20" t="s">
        <v>2038</v>
      </c>
      <c r="D41" s="20" t="s">
        <v>2038</v>
      </c>
      <c r="E41" s="26" t="s">
        <v>2065</v>
      </c>
      <c r="F41" s="26">
        <v>1</v>
      </c>
      <c r="G41" s="26">
        <v>17500</v>
      </c>
      <c r="H41" s="724">
        <f t="shared" si="2"/>
        <v>17500</v>
      </c>
      <c r="I41" s="21"/>
      <c r="J41" s="26" t="s">
        <v>2065</v>
      </c>
      <c r="K41" s="16"/>
      <c r="L41" s="16"/>
      <c r="M41" s="18"/>
      <c r="N41" s="15"/>
      <c r="O41" s="16"/>
      <c r="P41" s="18"/>
      <c r="Q41" s="70"/>
    </row>
    <row r="42" spans="2:17" s="8" customFormat="1" ht="19.5" customHeight="1">
      <c r="B42" s="386">
        <f t="shared" ref="B42:B61" si="3">+B41+1</f>
        <v>29</v>
      </c>
      <c r="C42" s="20" t="s">
        <v>2038</v>
      </c>
      <c r="D42" s="20" t="s">
        <v>2038</v>
      </c>
      <c r="E42" s="26" t="s">
        <v>2066</v>
      </c>
      <c r="F42" s="26">
        <v>8</v>
      </c>
      <c r="G42" s="26">
        <v>3800</v>
      </c>
      <c r="H42" s="724">
        <f t="shared" si="2"/>
        <v>30400</v>
      </c>
      <c r="I42" s="21"/>
      <c r="J42" s="26" t="s">
        <v>2066</v>
      </c>
      <c r="K42" s="16"/>
      <c r="L42" s="16"/>
      <c r="M42" s="18"/>
      <c r="N42" s="15"/>
      <c r="O42" s="16"/>
      <c r="P42" s="18"/>
      <c r="Q42" s="70"/>
    </row>
    <row r="43" spans="2:17" s="8" customFormat="1" ht="19.5" customHeight="1">
      <c r="B43" s="386">
        <f t="shared" si="3"/>
        <v>30</v>
      </c>
      <c r="C43" s="20" t="s">
        <v>2038</v>
      </c>
      <c r="D43" s="20" t="s">
        <v>2038</v>
      </c>
      <c r="E43" s="26" t="s">
        <v>2067</v>
      </c>
      <c r="F43" s="26">
        <v>2</v>
      </c>
      <c r="G43" s="26">
        <v>5000</v>
      </c>
      <c r="H43" s="724">
        <f t="shared" si="2"/>
        <v>10000</v>
      </c>
      <c r="I43" s="21"/>
      <c r="J43" s="26" t="s">
        <v>2068</v>
      </c>
      <c r="K43" s="16"/>
      <c r="L43" s="16"/>
      <c r="M43" s="18"/>
      <c r="N43" s="15"/>
      <c r="O43" s="16"/>
      <c r="P43" s="18"/>
      <c r="Q43" s="70"/>
    </row>
    <row r="44" spans="2:17" ht="18" customHeight="1">
      <c r="B44" s="386">
        <f t="shared" si="3"/>
        <v>31</v>
      </c>
      <c r="C44" s="413" t="s">
        <v>58</v>
      </c>
      <c r="D44" s="413" t="s">
        <v>58</v>
      </c>
      <c r="E44" s="784" t="s">
        <v>2171</v>
      </c>
      <c r="F44" s="707">
        <v>2</v>
      </c>
      <c r="G44" s="611">
        <v>2228</v>
      </c>
      <c r="H44" s="415">
        <f t="shared" si="2"/>
        <v>4456</v>
      </c>
      <c r="I44" s="416"/>
      <c r="J44" s="709" t="s">
        <v>2172</v>
      </c>
      <c r="K44" s="131"/>
      <c r="L44" s="38"/>
      <c r="M44" s="18"/>
      <c r="N44" s="69"/>
      <c r="O44" s="209"/>
      <c r="P44" s="18"/>
      <c r="Q44" s="70"/>
    </row>
    <row r="45" spans="2:17" ht="18" customHeight="1">
      <c r="B45" s="386">
        <f t="shared" si="3"/>
        <v>32</v>
      </c>
      <c r="C45" s="413" t="s">
        <v>58</v>
      </c>
      <c r="D45" s="413" t="s">
        <v>58</v>
      </c>
      <c r="E45" s="611" t="s">
        <v>2071</v>
      </c>
      <c r="F45" s="707">
        <v>1</v>
      </c>
      <c r="G45" s="611">
        <v>479</v>
      </c>
      <c r="H45" s="415">
        <f t="shared" si="2"/>
        <v>479</v>
      </c>
      <c r="I45" s="416"/>
      <c r="J45" s="709" t="s">
        <v>2072</v>
      </c>
      <c r="K45" s="131"/>
      <c r="L45" s="38"/>
      <c r="M45" s="18"/>
      <c r="N45" s="69"/>
      <c r="O45" s="209"/>
      <c r="P45" s="18"/>
      <c r="Q45" s="70"/>
    </row>
    <row r="46" spans="2:17" ht="18" customHeight="1">
      <c r="B46" s="386">
        <f t="shared" si="3"/>
        <v>33</v>
      </c>
      <c r="C46" s="386" t="s">
        <v>58</v>
      </c>
      <c r="D46" s="386" t="s">
        <v>58</v>
      </c>
      <c r="E46" s="725" t="s">
        <v>1546</v>
      </c>
      <c r="F46" s="16">
        <v>6</v>
      </c>
      <c r="G46" s="20">
        <v>370</v>
      </c>
      <c r="H46" s="23">
        <f t="shared" si="2"/>
        <v>2220</v>
      </c>
      <c r="I46" s="41"/>
      <c r="J46" s="725" t="s">
        <v>581</v>
      </c>
      <c r="K46" s="131"/>
      <c r="L46" s="38"/>
      <c r="M46" s="18"/>
      <c r="N46" s="69"/>
      <c r="O46" s="209"/>
      <c r="P46" s="18"/>
      <c r="Q46" s="70"/>
    </row>
    <row r="47" spans="2:17" ht="18" customHeight="1">
      <c r="B47" s="386">
        <f t="shared" si="3"/>
        <v>34</v>
      </c>
      <c r="C47" s="707" t="s">
        <v>58</v>
      </c>
      <c r="D47" s="707" t="s">
        <v>58</v>
      </c>
      <c r="E47" s="727" t="s">
        <v>2074</v>
      </c>
      <c r="F47" s="109">
        <v>2</v>
      </c>
      <c r="G47" s="20">
        <v>7800</v>
      </c>
      <c r="H47" s="23">
        <f t="shared" si="2"/>
        <v>15600</v>
      </c>
      <c r="I47" s="41"/>
      <c r="J47" s="727" t="s">
        <v>2075</v>
      </c>
      <c r="K47" s="131"/>
      <c r="L47" s="38"/>
      <c r="M47" s="18"/>
      <c r="N47" s="69"/>
      <c r="O47" s="209"/>
      <c r="P47" s="18"/>
      <c r="Q47" s="70"/>
    </row>
    <row r="48" spans="2:17" ht="18" customHeight="1">
      <c r="B48" s="386">
        <f t="shared" si="3"/>
        <v>35</v>
      </c>
      <c r="C48" s="707" t="s">
        <v>58</v>
      </c>
      <c r="D48" s="707" t="s">
        <v>58</v>
      </c>
      <c r="E48" s="728" t="s">
        <v>2076</v>
      </c>
      <c r="F48" s="109">
        <v>2</v>
      </c>
      <c r="G48" s="20">
        <v>3710</v>
      </c>
      <c r="H48" s="23">
        <f t="shared" si="2"/>
        <v>7420</v>
      </c>
      <c r="I48" s="41"/>
      <c r="J48" s="727" t="s">
        <v>2077</v>
      </c>
      <c r="K48" s="131"/>
      <c r="L48" s="38"/>
      <c r="M48" s="18"/>
      <c r="N48" s="69"/>
      <c r="O48" s="209"/>
      <c r="P48" s="18"/>
      <c r="Q48" s="70"/>
    </row>
    <row r="49" spans="2:17" ht="18" customHeight="1">
      <c r="B49" s="386">
        <f t="shared" si="3"/>
        <v>36</v>
      </c>
      <c r="C49" s="707" t="s">
        <v>58</v>
      </c>
      <c r="D49" s="707" t="s">
        <v>58</v>
      </c>
      <c r="E49" s="738" t="s">
        <v>2078</v>
      </c>
      <c r="F49" s="109">
        <v>1</v>
      </c>
      <c r="G49" s="20">
        <v>59000</v>
      </c>
      <c r="H49" s="23">
        <f t="shared" si="2"/>
        <v>59000</v>
      </c>
      <c r="I49" s="41"/>
      <c r="J49" s="730" t="s">
        <v>2079</v>
      </c>
      <c r="K49" s="131"/>
      <c r="L49" s="38"/>
      <c r="M49" s="18"/>
      <c r="N49" s="69"/>
      <c r="O49" s="209"/>
      <c r="P49" s="18"/>
      <c r="Q49" s="70"/>
    </row>
    <row r="50" spans="2:17" ht="18" customHeight="1">
      <c r="B50" s="386">
        <f t="shared" si="3"/>
        <v>37</v>
      </c>
      <c r="C50" s="707" t="s">
        <v>58</v>
      </c>
      <c r="D50" s="707" t="s">
        <v>58</v>
      </c>
      <c r="E50" s="727" t="s">
        <v>2152</v>
      </c>
      <c r="F50" s="109">
        <v>2</v>
      </c>
      <c r="G50" s="20">
        <v>520</v>
      </c>
      <c r="H50" s="23">
        <f t="shared" si="2"/>
        <v>1040</v>
      </c>
      <c r="I50" s="41"/>
      <c r="J50" s="727" t="s">
        <v>2153</v>
      </c>
      <c r="K50" s="131"/>
      <c r="L50" s="38"/>
      <c r="M50" s="18"/>
      <c r="N50" s="69"/>
      <c r="O50" s="209"/>
      <c r="P50" s="18"/>
      <c r="Q50" s="70"/>
    </row>
    <row r="51" spans="2:17" ht="18" customHeight="1">
      <c r="B51" s="386">
        <f t="shared" si="3"/>
        <v>38</v>
      </c>
      <c r="C51" s="707" t="s">
        <v>58</v>
      </c>
      <c r="D51" s="707" t="s">
        <v>58</v>
      </c>
      <c r="E51" s="738" t="s">
        <v>2154</v>
      </c>
      <c r="F51" s="109">
        <v>2</v>
      </c>
      <c r="G51" s="20">
        <v>3560</v>
      </c>
      <c r="H51" s="23">
        <f t="shared" si="2"/>
        <v>7120</v>
      </c>
      <c r="I51" s="41"/>
      <c r="J51" s="730" t="s">
        <v>2083</v>
      </c>
      <c r="K51" s="131"/>
      <c r="L51" s="38"/>
      <c r="M51" s="18"/>
      <c r="N51" s="69"/>
      <c r="O51" s="209"/>
      <c r="P51" s="18"/>
      <c r="Q51" s="70"/>
    </row>
    <row r="52" spans="2:17" ht="18" customHeight="1">
      <c r="B52" s="386">
        <f t="shared" si="3"/>
        <v>39</v>
      </c>
      <c r="C52" s="707" t="s">
        <v>58</v>
      </c>
      <c r="D52" s="707" t="s">
        <v>58</v>
      </c>
      <c r="E52" s="738" t="s">
        <v>2155</v>
      </c>
      <c r="F52" s="109">
        <v>2</v>
      </c>
      <c r="G52" s="20">
        <v>510</v>
      </c>
      <c r="H52" s="23">
        <f t="shared" si="2"/>
        <v>1020</v>
      </c>
      <c r="I52" s="41"/>
      <c r="J52" s="730" t="s">
        <v>2156</v>
      </c>
      <c r="K52" s="131"/>
      <c r="L52" s="38"/>
      <c r="M52" s="18"/>
      <c r="N52" s="69"/>
      <c r="O52" s="209"/>
      <c r="P52" s="18"/>
      <c r="Q52" s="70"/>
    </row>
    <row r="53" spans="2:17" ht="18" customHeight="1">
      <c r="B53" s="386">
        <f t="shared" si="3"/>
        <v>40</v>
      </c>
      <c r="C53" s="707" t="s">
        <v>2049</v>
      </c>
      <c r="D53" s="707" t="s">
        <v>2049</v>
      </c>
      <c r="E53" s="20" t="s">
        <v>2084</v>
      </c>
      <c r="F53" s="109">
        <v>10</v>
      </c>
      <c r="G53" s="20">
        <v>26</v>
      </c>
      <c r="H53" s="23">
        <f t="shared" si="2"/>
        <v>260</v>
      </c>
      <c r="I53" s="41"/>
      <c r="J53" s="76" t="s">
        <v>2085</v>
      </c>
      <c r="K53" s="131"/>
      <c r="L53" s="38"/>
      <c r="M53" s="18"/>
      <c r="N53" s="69"/>
      <c r="O53" s="209"/>
      <c r="P53" s="18"/>
      <c r="Q53" s="70"/>
    </row>
    <row r="54" spans="2:17" ht="18" customHeight="1">
      <c r="B54" s="386">
        <f t="shared" si="3"/>
        <v>41</v>
      </c>
      <c r="C54" s="707" t="s">
        <v>2049</v>
      </c>
      <c r="D54" s="707" t="s">
        <v>2049</v>
      </c>
      <c r="E54" s="20" t="s">
        <v>2157</v>
      </c>
      <c r="F54" s="109">
        <v>16</v>
      </c>
      <c r="G54" s="20">
        <v>29</v>
      </c>
      <c r="H54" s="23">
        <f t="shared" si="2"/>
        <v>464</v>
      </c>
      <c r="I54" s="41"/>
      <c r="J54" s="76" t="s">
        <v>2158</v>
      </c>
      <c r="K54" s="131"/>
      <c r="L54" s="38"/>
      <c r="M54" s="18"/>
      <c r="N54" s="69"/>
      <c r="O54" s="209"/>
      <c r="P54" s="18"/>
      <c r="Q54" s="70"/>
    </row>
    <row r="55" spans="2:17" ht="18" customHeight="1">
      <c r="B55" s="386">
        <f t="shared" si="3"/>
        <v>42</v>
      </c>
      <c r="C55" s="707" t="s">
        <v>2049</v>
      </c>
      <c r="D55" s="707" t="s">
        <v>2049</v>
      </c>
      <c r="E55" s="20" t="s">
        <v>1921</v>
      </c>
      <c r="F55" s="109">
        <v>10</v>
      </c>
      <c r="G55" s="20">
        <v>20</v>
      </c>
      <c r="H55" s="23">
        <f t="shared" si="2"/>
        <v>200</v>
      </c>
      <c r="I55" s="41"/>
      <c r="J55" s="76" t="s">
        <v>2090</v>
      </c>
      <c r="K55" s="131"/>
      <c r="L55" s="38"/>
      <c r="M55" s="18"/>
      <c r="N55" s="69"/>
      <c r="O55" s="209"/>
      <c r="P55" s="18"/>
      <c r="Q55" s="70"/>
    </row>
    <row r="56" spans="2:17" ht="18" customHeight="1">
      <c r="B56" s="386">
        <f t="shared" si="3"/>
        <v>43</v>
      </c>
      <c r="C56" s="707" t="s">
        <v>2049</v>
      </c>
      <c r="D56" s="707" t="s">
        <v>2049</v>
      </c>
      <c r="E56" s="20" t="s">
        <v>2057</v>
      </c>
      <c r="F56" s="109">
        <v>10</v>
      </c>
      <c r="G56" s="20">
        <v>25</v>
      </c>
      <c r="H56" s="23">
        <f>F56*G56</f>
        <v>250</v>
      </c>
      <c r="I56" s="41"/>
      <c r="J56" s="76" t="s">
        <v>2159</v>
      </c>
      <c r="K56" s="131"/>
      <c r="L56" s="38"/>
      <c r="M56" s="18"/>
      <c r="N56" s="69"/>
      <c r="O56" s="209"/>
      <c r="P56" s="18"/>
      <c r="Q56" s="70"/>
    </row>
    <row r="57" spans="2:17" ht="18" customHeight="1">
      <c r="B57" s="386">
        <f t="shared" si="3"/>
        <v>44</v>
      </c>
      <c r="C57" s="707" t="s">
        <v>2049</v>
      </c>
      <c r="D57" s="707" t="s">
        <v>2049</v>
      </c>
      <c r="E57" s="20" t="s">
        <v>2093</v>
      </c>
      <c r="F57" s="109">
        <v>10</v>
      </c>
      <c r="G57" s="20">
        <v>30</v>
      </c>
      <c r="H57" s="23">
        <f t="shared" si="2"/>
        <v>300</v>
      </c>
      <c r="I57" s="41"/>
      <c r="J57" s="76" t="s">
        <v>2094</v>
      </c>
      <c r="K57" s="131"/>
      <c r="L57" s="38"/>
      <c r="M57" s="18"/>
      <c r="N57" s="69"/>
      <c r="O57" s="209"/>
      <c r="P57" s="18"/>
      <c r="Q57" s="70"/>
    </row>
    <row r="58" spans="2:17" ht="18" customHeight="1">
      <c r="B58" s="386">
        <f t="shared" si="3"/>
        <v>45</v>
      </c>
      <c r="C58" s="707" t="s">
        <v>2049</v>
      </c>
      <c r="D58" s="707" t="s">
        <v>2049</v>
      </c>
      <c r="E58" s="20" t="s">
        <v>1415</v>
      </c>
      <c r="F58" s="109">
        <v>30</v>
      </c>
      <c r="G58" s="20">
        <v>19</v>
      </c>
      <c r="H58" s="23">
        <f t="shared" si="2"/>
        <v>570</v>
      </c>
      <c r="I58" s="41"/>
      <c r="J58" s="76" t="s">
        <v>2095</v>
      </c>
      <c r="K58" s="131"/>
      <c r="L58" s="38"/>
      <c r="M58" s="18"/>
      <c r="N58" s="69"/>
      <c r="O58" s="209"/>
      <c r="P58" s="18"/>
      <c r="Q58" s="70"/>
    </row>
    <row r="59" spans="2:17" ht="18" customHeight="1">
      <c r="B59" s="386">
        <f t="shared" si="3"/>
        <v>46</v>
      </c>
      <c r="C59" s="707" t="s">
        <v>2049</v>
      </c>
      <c r="D59" s="707" t="s">
        <v>2049</v>
      </c>
      <c r="E59" s="20" t="s">
        <v>2165</v>
      </c>
      <c r="F59" s="109">
        <v>4</v>
      </c>
      <c r="G59" s="20">
        <v>144</v>
      </c>
      <c r="H59" s="23">
        <f t="shared" si="2"/>
        <v>576</v>
      </c>
      <c r="I59" s="41"/>
      <c r="J59" s="76" t="s">
        <v>2166</v>
      </c>
      <c r="K59" s="131"/>
      <c r="L59" s="38"/>
      <c r="M59" s="18"/>
      <c r="N59" s="69"/>
      <c r="O59" s="209"/>
      <c r="P59" s="18"/>
      <c r="Q59" s="70"/>
    </row>
    <row r="60" spans="2:17" ht="18" customHeight="1">
      <c r="B60" s="386">
        <f>+B59+1</f>
        <v>47</v>
      </c>
      <c r="C60" s="707" t="s">
        <v>2049</v>
      </c>
      <c r="D60" s="707" t="s">
        <v>2049</v>
      </c>
      <c r="E60" s="20" t="s">
        <v>2160</v>
      </c>
      <c r="F60" s="109">
        <v>2</v>
      </c>
      <c r="G60" s="20">
        <v>610</v>
      </c>
      <c r="H60" s="23">
        <f t="shared" si="2"/>
        <v>1220</v>
      </c>
      <c r="I60" s="41"/>
      <c r="J60" s="76" t="s">
        <v>2097</v>
      </c>
      <c r="K60" s="131"/>
      <c r="L60" s="38"/>
      <c r="M60" s="18"/>
      <c r="N60" s="69"/>
      <c r="O60" s="209"/>
      <c r="P60" s="18"/>
      <c r="Q60" s="70"/>
    </row>
    <row r="61" spans="2:17" ht="18" customHeight="1">
      <c r="B61" s="386">
        <f t="shared" si="3"/>
        <v>48</v>
      </c>
      <c r="C61" s="707" t="s">
        <v>2049</v>
      </c>
      <c r="D61" s="707" t="s">
        <v>2049</v>
      </c>
      <c r="E61" s="20" t="s">
        <v>2161</v>
      </c>
      <c r="F61" s="109">
        <v>2</v>
      </c>
      <c r="G61" s="20">
        <v>780</v>
      </c>
      <c r="H61" s="23">
        <f t="shared" si="2"/>
        <v>1560</v>
      </c>
      <c r="I61" s="41"/>
      <c r="J61" s="76" t="s">
        <v>2099</v>
      </c>
      <c r="K61" s="131"/>
      <c r="L61" s="38"/>
      <c r="M61" s="18"/>
      <c r="N61" s="69"/>
      <c r="O61" s="209"/>
      <c r="P61" s="18"/>
      <c r="Q61" s="70"/>
    </row>
    <row r="62" spans="2:17" ht="18" customHeight="1">
      <c r="B62" s="386"/>
      <c r="C62" s="707"/>
      <c r="D62" s="707"/>
      <c r="E62" s="731">
        <f>SUM(H40:H61)</f>
        <v>181155</v>
      </c>
      <c r="F62" s="707"/>
      <c r="G62" s="611"/>
      <c r="I62" s="416"/>
      <c r="J62" s="709"/>
      <c r="K62" s="131"/>
      <c r="L62" s="38"/>
      <c r="M62" s="18"/>
      <c r="N62" s="69"/>
      <c r="O62" s="209"/>
      <c r="P62" s="18"/>
      <c r="Q62" s="70"/>
    </row>
    <row r="63" spans="2:17" ht="18" customHeight="1">
      <c r="B63" s="386"/>
      <c r="C63" s="707"/>
      <c r="D63" s="707"/>
      <c r="E63" s="611"/>
      <c r="F63" s="707"/>
      <c r="G63" s="611"/>
      <c r="H63" s="415"/>
      <c r="I63" s="416"/>
      <c r="J63" s="709"/>
      <c r="K63" s="131"/>
      <c r="L63" s="38"/>
      <c r="M63" s="18"/>
      <c r="N63" s="69"/>
      <c r="O63" s="209"/>
      <c r="P63" s="18"/>
      <c r="Q63" s="70"/>
    </row>
    <row r="64" spans="2:17" ht="18" customHeight="1">
      <c r="B64" s="713" t="s">
        <v>2173</v>
      </c>
      <c r="C64" s="714"/>
      <c r="D64" s="714"/>
      <c r="E64" s="715"/>
      <c r="F64" s="707"/>
      <c r="G64" s="611"/>
      <c r="H64" s="415"/>
      <c r="I64" s="416"/>
      <c r="J64" s="709"/>
      <c r="K64" s="131"/>
      <c r="L64" s="38"/>
      <c r="M64" s="18"/>
      <c r="N64" s="69"/>
      <c r="O64" s="209"/>
      <c r="P64" s="18"/>
      <c r="Q64" s="70"/>
    </row>
    <row r="65" spans="2:17" ht="18" customHeight="1">
      <c r="B65" s="386">
        <f>+B61+1</f>
        <v>49</v>
      </c>
      <c r="C65" s="20" t="s">
        <v>2038</v>
      </c>
      <c r="D65" s="20" t="s">
        <v>2038</v>
      </c>
      <c r="E65" s="26" t="s">
        <v>2101</v>
      </c>
      <c r="F65" s="16">
        <v>1</v>
      </c>
      <c r="G65" s="26">
        <v>18500</v>
      </c>
      <c r="H65" s="26">
        <f>F65*G65</f>
        <v>18500</v>
      </c>
      <c r="I65" s="21"/>
      <c r="J65" s="26" t="s">
        <v>2101</v>
      </c>
      <c r="K65" s="131"/>
      <c r="L65" s="38"/>
      <c r="M65" s="18"/>
      <c r="N65" s="69"/>
      <c r="O65" s="209"/>
      <c r="P65" s="18"/>
      <c r="Q65" s="70"/>
    </row>
    <row r="66" spans="2:17" ht="18" customHeight="1">
      <c r="B66" s="386">
        <f>+B65+1</f>
        <v>50</v>
      </c>
      <c r="C66" s="20" t="s">
        <v>2038</v>
      </c>
      <c r="D66" s="20" t="s">
        <v>2038</v>
      </c>
      <c r="E66" s="26" t="s">
        <v>2102</v>
      </c>
      <c r="F66" s="16">
        <v>2</v>
      </c>
      <c r="G66" s="26">
        <v>4000</v>
      </c>
      <c r="H66" s="26">
        <f>F66*G66</f>
        <v>8000</v>
      </c>
      <c r="I66" s="21"/>
      <c r="J66" s="26" t="s">
        <v>2102</v>
      </c>
      <c r="K66" s="131"/>
      <c r="L66" s="38"/>
      <c r="M66" s="18"/>
      <c r="N66" s="69"/>
      <c r="O66" s="209"/>
      <c r="P66" s="18"/>
      <c r="Q66" s="70"/>
    </row>
    <row r="67" spans="2:17" ht="18" customHeight="1">
      <c r="B67" s="386">
        <f t="shared" ref="B67:B74" si="4">+B66+1</f>
        <v>51</v>
      </c>
      <c r="C67" s="707" t="s">
        <v>58</v>
      </c>
      <c r="D67" s="707" t="s">
        <v>58</v>
      </c>
      <c r="E67" s="738" t="s">
        <v>2162</v>
      </c>
      <c r="F67" s="109">
        <v>5</v>
      </c>
      <c r="G67" s="20">
        <v>920</v>
      </c>
      <c r="H67" s="23">
        <f t="shared" ref="H67:H74" si="5">F67*G67</f>
        <v>4600</v>
      </c>
      <c r="I67" s="41"/>
      <c r="J67" s="730" t="s">
        <v>2104</v>
      </c>
      <c r="K67" s="131"/>
      <c r="L67" s="38"/>
      <c r="M67" s="18"/>
      <c r="N67" s="69"/>
      <c r="O67" s="209"/>
      <c r="P67" s="18"/>
      <c r="Q67" s="70"/>
    </row>
    <row r="68" spans="2:17" ht="18" customHeight="1">
      <c r="B68" s="386">
        <f t="shared" si="4"/>
        <v>52</v>
      </c>
      <c r="C68" s="707" t="s">
        <v>58</v>
      </c>
      <c r="D68" s="707" t="s">
        <v>58</v>
      </c>
      <c r="E68" s="738" t="s">
        <v>2163</v>
      </c>
      <c r="F68" s="109">
        <v>5</v>
      </c>
      <c r="G68" s="20">
        <v>920</v>
      </c>
      <c r="H68" s="23">
        <f t="shared" si="5"/>
        <v>4600</v>
      </c>
      <c r="I68" s="41"/>
      <c r="J68" s="730" t="s">
        <v>2164</v>
      </c>
      <c r="K68" s="131"/>
      <c r="L68" s="38"/>
      <c r="M68" s="18"/>
      <c r="N68" s="69"/>
      <c r="O68" s="209"/>
      <c r="P68" s="18"/>
      <c r="Q68" s="70"/>
    </row>
    <row r="69" spans="2:17" ht="18" customHeight="1">
      <c r="B69" s="386">
        <f t="shared" si="4"/>
        <v>53</v>
      </c>
      <c r="C69" s="707" t="s">
        <v>2049</v>
      </c>
      <c r="D69" s="707" t="s">
        <v>2049</v>
      </c>
      <c r="E69" s="20" t="s">
        <v>1415</v>
      </c>
      <c r="F69" s="109">
        <v>30</v>
      </c>
      <c r="G69" s="20">
        <v>19</v>
      </c>
      <c r="H69" s="23">
        <f t="shared" si="5"/>
        <v>570</v>
      </c>
      <c r="I69" s="41"/>
      <c r="J69" s="76" t="s">
        <v>2095</v>
      </c>
      <c r="K69" s="131"/>
      <c r="L69" s="38"/>
      <c r="M69" s="18"/>
      <c r="N69" s="69"/>
      <c r="O69" s="209"/>
      <c r="P69" s="18"/>
      <c r="Q69" s="70"/>
    </row>
    <row r="70" spans="2:17" ht="18" customHeight="1">
      <c r="B70" s="386">
        <f t="shared" si="4"/>
        <v>54</v>
      </c>
      <c r="C70" s="707" t="s">
        <v>58</v>
      </c>
      <c r="D70" s="707" t="s">
        <v>58</v>
      </c>
      <c r="E70" s="738" t="s">
        <v>2167</v>
      </c>
      <c r="F70" s="109">
        <v>2</v>
      </c>
      <c r="G70" s="20">
        <v>570</v>
      </c>
      <c r="H70" s="23">
        <f t="shared" si="5"/>
        <v>1140</v>
      </c>
      <c r="I70" s="41"/>
      <c r="J70" s="730" t="s">
        <v>2107</v>
      </c>
      <c r="K70" s="131"/>
      <c r="L70" s="38"/>
      <c r="M70" s="18"/>
      <c r="N70" s="69"/>
      <c r="O70" s="209"/>
      <c r="P70" s="18"/>
      <c r="Q70" s="70"/>
    </row>
    <row r="71" spans="2:17" ht="18" customHeight="1">
      <c r="B71" s="386">
        <f t="shared" si="4"/>
        <v>55</v>
      </c>
      <c r="C71" s="707" t="s">
        <v>2049</v>
      </c>
      <c r="D71" s="707" t="s">
        <v>2049</v>
      </c>
      <c r="E71" s="20" t="s">
        <v>2084</v>
      </c>
      <c r="F71" s="109">
        <v>10</v>
      </c>
      <c r="G71" s="20">
        <v>26</v>
      </c>
      <c r="H71" s="23">
        <f t="shared" si="5"/>
        <v>260</v>
      </c>
      <c r="I71" s="41"/>
      <c r="J71" s="76" t="s">
        <v>2085</v>
      </c>
      <c r="K71" s="131"/>
      <c r="L71" s="38"/>
      <c r="M71" s="18"/>
      <c r="N71" s="69"/>
      <c r="O71" s="209"/>
      <c r="P71" s="18"/>
      <c r="Q71" s="70"/>
    </row>
    <row r="72" spans="2:17" ht="18" customHeight="1">
      <c r="B72" s="386">
        <f t="shared" si="4"/>
        <v>56</v>
      </c>
      <c r="C72" s="707" t="s">
        <v>2049</v>
      </c>
      <c r="D72" s="707" t="s">
        <v>2049</v>
      </c>
      <c r="E72" s="20" t="s">
        <v>2108</v>
      </c>
      <c r="F72" s="109">
        <v>2</v>
      </c>
      <c r="G72" s="20">
        <v>800</v>
      </c>
      <c r="H72" s="23">
        <f t="shared" si="5"/>
        <v>1600</v>
      </c>
      <c r="I72" s="41"/>
      <c r="J72" s="76" t="s">
        <v>2109</v>
      </c>
      <c r="K72" s="131"/>
      <c r="L72" s="38"/>
      <c r="M72" s="18"/>
      <c r="N72" s="69"/>
      <c r="O72" s="209"/>
      <c r="P72" s="18"/>
      <c r="Q72" s="70"/>
    </row>
    <row r="73" spans="2:17" ht="18" customHeight="1">
      <c r="B73" s="386">
        <f t="shared" si="4"/>
        <v>57</v>
      </c>
      <c r="C73" s="707" t="s">
        <v>2049</v>
      </c>
      <c r="D73" s="707" t="s">
        <v>2049</v>
      </c>
      <c r="E73" s="20" t="s">
        <v>2168</v>
      </c>
      <c r="F73" s="109">
        <v>8</v>
      </c>
      <c r="G73" s="20">
        <v>72</v>
      </c>
      <c r="H73" s="23">
        <f t="shared" si="5"/>
        <v>576</v>
      </c>
      <c r="I73" s="41"/>
      <c r="J73" s="76" t="s">
        <v>2169</v>
      </c>
      <c r="K73" s="131"/>
      <c r="L73" s="38"/>
      <c r="M73" s="18"/>
      <c r="N73" s="69"/>
      <c r="O73" s="209"/>
      <c r="P73" s="18"/>
      <c r="Q73" s="70"/>
    </row>
    <row r="74" spans="2:17" ht="18" customHeight="1">
      <c r="B74" s="386">
        <f t="shared" si="4"/>
        <v>58</v>
      </c>
      <c r="C74" s="707" t="s">
        <v>2049</v>
      </c>
      <c r="D74" s="707" t="s">
        <v>2049</v>
      </c>
      <c r="E74" s="20" t="s">
        <v>2093</v>
      </c>
      <c r="F74" s="109">
        <v>10</v>
      </c>
      <c r="G74" s="20">
        <v>30</v>
      </c>
      <c r="H74" s="23">
        <f t="shared" si="5"/>
        <v>300</v>
      </c>
      <c r="I74" s="41"/>
      <c r="J74" s="76" t="s">
        <v>2170</v>
      </c>
      <c r="K74" s="131"/>
      <c r="L74" s="38"/>
      <c r="M74" s="18"/>
      <c r="N74" s="69"/>
      <c r="O74" s="209"/>
      <c r="P74" s="18"/>
      <c r="Q74" s="70"/>
    </row>
    <row r="75" spans="2:17" ht="18" customHeight="1">
      <c r="B75" s="386"/>
      <c r="C75" s="707"/>
      <c r="D75" s="707"/>
      <c r="E75" s="712">
        <f>SUM(H65:H74)</f>
        <v>40146</v>
      </c>
      <c r="F75" s="109"/>
      <c r="G75" s="20"/>
      <c r="I75" s="41"/>
      <c r="J75" s="76"/>
      <c r="K75" s="131"/>
      <c r="L75" s="38"/>
      <c r="M75" s="18"/>
      <c r="N75" s="69"/>
      <c r="O75" s="209"/>
      <c r="P75" s="18"/>
      <c r="Q75" s="70"/>
    </row>
    <row r="76" spans="2:17" ht="18" customHeight="1">
      <c r="B76" s="386"/>
      <c r="C76" s="15"/>
      <c r="D76" s="15"/>
      <c r="E76" s="43"/>
      <c r="F76" s="66"/>
      <c r="G76" s="23"/>
      <c r="H76" s="23"/>
      <c r="I76" s="614"/>
      <c r="J76" s="36"/>
      <c r="K76" s="131"/>
      <c r="L76" s="38"/>
      <c r="M76" s="18"/>
      <c r="N76" s="69"/>
      <c r="O76" s="209"/>
      <c r="P76" s="18"/>
      <c r="Q76" s="70"/>
    </row>
    <row r="77" spans="2:17" ht="18" customHeight="1">
      <c r="B77" s="703" t="s">
        <v>2174</v>
      </c>
      <c r="C77" s="704"/>
      <c r="D77" s="704"/>
      <c r="E77" s="705"/>
      <c r="F77" s="66"/>
      <c r="G77" s="23"/>
      <c r="H77" s="23"/>
      <c r="I77" s="614"/>
      <c r="J77" s="36"/>
      <c r="K77" s="131"/>
      <c r="L77" s="38"/>
      <c r="M77" s="18"/>
      <c r="N77" s="69"/>
      <c r="O77" s="209"/>
      <c r="P77" s="18"/>
      <c r="Q77" s="70"/>
    </row>
    <row r="78" spans="2:17" ht="18" customHeight="1">
      <c r="B78" s="386"/>
      <c r="C78" s="20"/>
      <c r="D78" s="20"/>
      <c r="E78" s="95"/>
      <c r="F78" s="26"/>
      <c r="G78" s="26"/>
      <c r="H78" s="26"/>
      <c r="I78" s="21"/>
      <c r="J78" s="26"/>
      <c r="K78" s="131"/>
      <c r="L78" s="38"/>
      <c r="M78" s="18"/>
      <c r="N78" s="69"/>
      <c r="O78" s="209"/>
      <c r="P78" s="18"/>
      <c r="Q78" s="70"/>
    </row>
    <row r="79" spans="2:17" ht="18" customHeight="1">
      <c r="B79" s="386">
        <v>58</v>
      </c>
      <c r="C79" s="707" t="s">
        <v>2049</v>
      </c>
      <c r="D79" s="707" t="s">
        <v>2049</v>
      </c>
      <c r="E79" s="615" t="s">
        <v>285</v>
      </c>
      <c r="F79" s="66">
        <v>1</v>
      </c>
      <c r="G79" s="23">
        <v>1767</v>
      </c>
      <c r="H79" s="23">
        <f>F79*G79</f>
        <v>1767</v>
      </c>
      <c r="I79" s="41"/>
      <c r="J79" s="39" t="s">
        <v>1924</v>
      </c>
      <c r="K79" s="131"/>
      <c r="L79" s="38"/>
      <c r="M79" s="18"/>
      <c r="N79" s="69"/>
      <c r="O79" s="209"/>
      <c r="P79" s="18"/>
      <c r="Q79" s="70"/>
    </row>
    <row r="80" spans="2:17" ht="18" customHeight="1">
      <c r="B80" s="386"/>
      <c r="C80" s="16"/>
      <c r="D80" s="16"/>
      <c r="E80" s="131"/>
      <c r="F80" s="23"/>
      <c r="G80" s="23"/>
      <c r="H80" s="23"/>
      <c r="I80" s="41"/>
      <c r="J80" s="38"/>
      <c r="K80" s="131"/>
      <c r="L80" s="38"/>
      <c r="M80" s="18"/>
      <c r="N80" s="69"/>
      <c r="O80" s="209"/>
      <c r="P80" s="18"/>
      <c r="Q80" s="70"/>
    </row>
    <row r="81" spans="2:17" ht="18" customHeight="1">
      <c r="B81" s="386"/>
      <c r="C81" s="16"/>
      <c r="D81" s="16"/>
      <c r="E81" s="131"/>
      <c r="F81" s="23"/>
      <c r="G81" s="23"/>
      <c r="H81" s="23"/>
      <c r="I81" s="41"/>
      <c r="J81" s="38"/>
      <c r="K81" s="131"/>
      <c r="L81" s="38"/>
      <c r="M81" s="18"/>
      <c r="N81" s="69"/>
      <c r="O81" s="209"/>
      <c r="P81" s="18"/>
      <c r="Q81" s="70"/>
    </row>
    <row r="82" spans="2:17" ht="18" customHeight="1">
      <c r="B82" s="386"/>
      <c r="C82" s="16"/>
      <c r="D82" s="16"/>
      <c r="E82" s="131"/>
      <c r="F82" s="23"/>
      <c r="G82" s="23"/>
      <c r="H82" s="23"/>
      <c r="I82" s="41"/>
      <c r="J82" s="38"/>
      <c r="K82" s="131"/>
      <c r="L82" s="38"/>
      <c r="M82" s="18"/>
      <c r="N82" s="69"/>
      <c r="O82" s="209"/>
      <c r="P82" s="18"/>
      <c r="Q82" s="70"/>
    </row>
    <row r="83" spans="2:17" ht="18" customHeight="1">
      <c r="B83" s="386"/>
      <c r="C83" s="16"/>
      <c r="D83" s="16"/>
      <c r="E83" s="131"/>
      <c r="F83" s="23"/>
      <c r="G83" s="23"/>
      <c r="H83" s="23"/>
      <c r="I83" s="41"/>
      <c r="J83" s="38"/>
      <c r="K83" s="131"/>
      <c r="L83" s="38"/>
      <c r="M83" s="18"/>
      <c r="N83" s="69"/>
      <c r="O83" s="209"/>
      <c r="P83" s="18"/>
      <c r="Q83" s="70"/>
    </row>
    <row r="84" spans="2:17" ht="18" customHeight="1">
      <c r="B84" s="386"/>
      <c r="C84" s="16"/>
      <c r="D84" s="16"/>
      <c r="E84" s="131"/>
      <c r="F84" s="23"/>
      <c r="G84" s="23"/>
      <c r="H84" s="23"/>
      <c r="I84" s="41"/>
      <c r="J84" s="38"/>
      <c r="K84" s="131"/>
      <c r="L84" s="38"/>
      <c r="M84" s="18"/>
      <c r="N84" s="69"/>
      <c r="O84" s="209"/>
      <c r="P84" s="18"/>
      <c r="Q84" s="70"/>
    </row>
    <row r="85" spans="2:17" ht="18" customHeight="1">
      <c r="B85" s="386"/>
      <c r="C85" s="15"/>
      <c r="D85" s="15"/>
      <c r="E85" s="131"/>
      <c r="F85" s="26"/>
      <c r="G85" s="23"/>
      <c r="H85" s="23"/>
      <c r="I85" s="23"/>
      <c r="J85" s="26"/>
      <c r="K85" s="131"/>
      <c r="L85" s="38"/>
      <c r="M85" s="18"/>
      <c r="N85" s="69"/>
      <c r="O85" s="209"/>
      <c r="P85" s="18"/>
      <c r="Q85" s="70"/>
    </row>
    <row r="86" spans="2:17" ht="18" customHeight="1">
      <c r="B86" s="386"/>
      <c r="C86" s="15"/>
      <c r="D86" s="15"/>
      <c r="E86" s="26"/>
      <c r="F86" s="26"/>
      <c r="G86" s="23"/>
      <c r="H86" s="23"/>
      <c r="I86" s="23"/>
      <c r="J86" s="26"/>
      <c r="K86" s="131"/>
      <c r="L86" s="38"/>
      <c r="M86" s="18"/>
      <c r="N86" s="69"/>
      <c r="O86" s="209"/>
      <c r="P86" s="18"/>
      <c r="Q86" s="70"/>
    </row>
    <row r="87" spans="2:17" ht="18" customHeight="1">
      <c r="B87" s="386"/>
      <c r="C87" s="20"/>
      <c r="D87" s="20"/>
      <c r="E87" s="712">
        <f>SUM(H79:H86)</f>
        <v>1767</v>
      </c>
      <c r="F87" s="109"/>
      <c r="G87" s="20"/>
      <c r="I87" s="41"/>
      <c r="J87" s="76"/>
      <c r="K87" s="131"/>
      <c r="L87" s="38"/>
      <c r="M87" s="18"/>
      <c r="N87" s="69"/>
      <c r="O87" s="209"/>
      <c r="P87" s="18"/>
      <c r="Q87" s="70"/>
    </row>
    <row r="88" spans="2:17" ht="18" customHeight="1">
      <c r="B88" s="386"/>
      <c r="C88" s="20"/>
      <c r="D88" s="20"/>
      <c r="E88" s="20"/>
      <c r="F88" s="109"/>
      <c r="G88" s="20"/>
      <c r="H88" s="23"/>
      <c r="I88" s="41"/>
      <c r="J88" s="76"/>
      <c r="K88" s="131"/>
      <c r="L88" s="38"/>
      <c r="M88" s="18"/>
      <c r="N88" s="69"/>
      <c r="O88" s="209"/>
      <c r="P88" s="18"/>
      <c r="Q88" s="70"/>
    </row>
    <row r="89" spans="2:17" ht="18" customHeight="1">
      <c r="B89" s="386"/>
      <c r="C89" s="20"/>
      <c r="D89" s="20"/>
      <c r="E89" s="20"/>
      <c r="F89" s="109"/>
      <c r="G89" s="20"/>
      <c r="H89" s="23"/>
      <c r="I89" s="41"/>
      <c r="J89" s="76"/>
      <c r="K89" s="131"/>
      <c r="L89" s="38"/>
      <c r="M89" s="18"/>
      <c r="N89" s="69"/>
      <c r="O89" s="209"/>
      <c r="P89" s="18"/>
      <c r="Q89" s="70"/>
    </row>
    <row r="90" spans="2:17" ht="18" customHeight="1">
      <c r="B90" s="386"/>
      <c r="C90" s="20"/>
      <c r="D90" s="20"/>
      <c r="E90" s="20"/>
      <c r="F90" s="109"/>
      <c r="G90" s="20"/>
      <c r="H90" s="23"/>
      <c r="I90" s="41"/>
      <c r="J90" s="76"/>
      <c r="K90" s="131"/>
      <c r="L90" s="38"/>
      <c r="M90" s="18"/>
      <c r="N90" s="69"/>
      <c r="O90" s="209"/>
      <c r="P90" s="18"/>
      <c r="Q90" s="70"/>
    </row>
    <row r="91" spans="2:17" ht="18" customHeight="1">
      <c r="B91" s="386"/>
      <c r="C91" s="20"/>
      <c r="D91" s="20"/>
      <c r="E91" s="20"/>
      <c r="F91" s="109"/>
      <c r="G91" s="20"/>
      <c r="H91" s="23"/>
      <c r="I91" s="41"/>
      <c r="J91" s="76"/>
      <c r="K91" s="131"/>
      <c r="L91" s="38"/>
      <c r="M91" s="18"/>
      <c r="N91" s="69"/>
      <c r="O91" s="209"/>
      <c r="P91" s="18"/>
      <c r="Q91" s="70"/>
    </row>
    <row r="92" spans="2:17" ht="18" customHeight="1">
      <c r="B92" s="386"/>
      <c r="C92" s="20"/>
      <c r="D92" s="20"/>
      <c r="E92" s="20"/>
      <c r="F92" s="109"/>
      <c r="G92" s="20"/>
      <c r="H92" s="23"/>
      <c r="I92" s="41"/>
      <c r="J92" s="76"/>
      <c r="K92" s="131"/>
      <c r="L92" s="38"/>
      <c r="M92" s="18"/>
      <c r="N92" s="69"/>
      <c r="O92" s="209"/>
      <c r="P92" s="18"/>
      <c r="Q92" s="70"/>
    </row>
    <row r="93" spans="2:17" ht="18" customHeight="1">
      <c r="B93" s="386"/>
      <c r="C93" s="20"/>
      <c r="D93" s="20"/>
      <c r="E93" s="20"/>
      <c r="F93" s="109"/>
      <c r="G93" s="20"/>
      <c r="H93" s="23"/>
      <c r="I93" s="41"/>
      <c r="J93" s="76"/>
      <c r="K93" s="131"/>
      <c r="L93" s="38"/>
      <c r="M93" s="18"/>
      <c r="N93" s="69"/>
      <c r="O93" s="209"/>
      <c r="P93" s="18"/>
      <c r="Q93" s="70"/>
    </row>
    <row r="94" spans="2:17" ht="18" customHeight="1">
      <c r="B94" s="16"/>
      <c r="C94" s="15"/>
      <c r="D94" s="15"/>
      <c r="E94" s="131" t="s">
        <v>2127</v>
      </c>
      <c r="F94" s="66"/>
      <c r="G94" s="23"/>
      <c r="H94" s="23">
        <f>F94*G94</f>
        <v>0</v>
      </c>
      <c r="I94" s="41"/>
      <c r="J94" s="162" t="s">
        <v>2128</v>
      </c>
      <c r="K94" s="131"/>
      <c r="L94" s="38"/>
      <c r="M94" s="18"/>
      <c r="N94" s="69"/>
      <c r="O94" s="209"/>
      <c r="P94" s="18"/>
      <c r="Q94" s="70"/>
    </row>
    <row r="95" spans="2:17" ht="18" customHeight="1">
      <c r="B95" s="16"/>
      <c r="C95" s="16"/>
      <c r="D95" s="16"/>
      <c r="E95" s="131" t="s">
        <v>1139</v>
      </c>
      <c r="F95" s="66"/>
      <c r="G95" s="23">
        <v>5000</v>
      </c>
      <c r="H95" s="23">
        <f>F95*G95</f>
        <v>0</v>
      </c>
      <c r="I95" s="41"/>
      <c r="J95" s="162" t="s">
        <v>2129</v>
      </c>
      <c r="K95" s="131"/>
      <c r="L95" s="38"/>
      <c r="M95" s="18"/>
      <c r="N95" s="69"/>
      <c r="O95" s="209"/>
      <c r="P95" s="18"/>
      <c r="Q95" s="70"/>
    </row>
    <row r="96" spans="2:17" ht="18" customHeight="1">
      <c r="B96" s="16"/>
      <c r="C96" s="16"/>
      <c r="D96" s="16"/>
      <c r="E96" s="131" t="s">
        <v>2130</v>
      </c>
      <c r="F96" s="23"/>
      <c r="G96" s="23"/>
      <c r="H96" s="23">
        <f>F96*G96</f>
        <v>0</v>
      </c>
      <c r="I96" s="41"/>
      <c r="J96" s="38"/>
      <c r="K96" s="131"/>
      <c r="L96" s="38"/>
      <c r="M96" s="18"/>
      <c r="N96" s="69"/>
      <c r="O96" s="209"/>
      <c r="P96" s="18"/>
      <c r="Q96" s="70"/>
    </row>
    <row r="97" spans="2:17" ht="18" customHeight="1">
      <c r="B97" s="16"/>
      <c r="C97" s="16"/>
      <c r="D97" s="16"/>
      <c r="E97" s="131"/>
      <c r="F97" s="23"/>
      <c r="G97" s="23"/>
      <c r="H97" s="23"/>
      <c r="I97" s="41"/>
      <c r="J97" s="38"/>
      <c r="K97" s="131"/>
      <c r="L97" s="38"/>
      <c r="M97" s="18"/>
      <c r="N97" s="69"/>
      <c r="O97" s="209"/>
      <c r="P97" s="18"/>
      <c r="Q97" s="70"/>
    </row>
    <row r="98" spans="2:17" ht="18" customHeight="1">
      <c r="B98" s="16"/>
      <c r="C98" s="16"/>
      <c r="D98" s="16"/>
      <c r="E98" s="131"/>
      <c r="F98" s="23"/>
      <c r="G98" s="23"/>
      <c r="H98" s="23"/>
      <c r="I98" s="41"/>
      <c r="J98" s="38"/>
      <c r="K98" s="131"/>
      <c r="L98" s="38"/>
      <c r="M98" s="18"/>
      <c r="N98" s="69"/>
      <c r="O98" s="209"/>
      <c r="P98" s="18"/>
      <c r="Q98" s="70"/>
    </row>
    <row r="99" spans="2:17" ht="18" customHeight="1">
      <c r="B99" s="16"/>
      <c r="C99" s="16"/>
      <c r="D99" s="16"/>
      <c r="E99" s="131"/>
      <c r="F99" s="23"/>
      <c r="G99" s="23"/>
      <c r="H99" s="23"/>
      <c r="I99" s="41"/>
      <c r="J99" s="38"/>
      <c r="K99" s="131"/>
      <c r="L99" s="38"/>
      <c r="M99" s="18"/>
      <c r="N99" s="69"/>
      <c r="O99" s="209"/>
      <c r="P99" s="18"/>
      <c r="Q99" s="70"/>
    </row>
    <row r="100" spans="2:17" ht="18" customHeight="1">
      <c r="B100" s="16"/>
      <c r="C100" s="16"/>
      <c r="D100" s="16"/>
      <c r="E100" s="131"/>
      <c r="F100" s="23"/>
      <c r="G100" s="23"/>
      <c r="H100" s="23"/>
      <c r="I100" s="41"/>
      <c r="J100" s="38"/>
      <c r="K100" s="131"/>
      <c r="L100" s="38"/>
      <c r="M100" s="18"/>
      <c r="N100" s="69"/>
      <c r="O100" s="209"/>
      <c r="P100" s="18"/>
      <c r="Q100" s="70"/>
    </row>
    <row r="101" spans="2:17" ht="18" customHeight="1">
      <c r="B101" s="16"/>
      <c r="C101" s="16"/>
      <c r="D101" s="16"/>
      <c r="E101" s="131"/>
      <c r="F101" s="23"/>
      <c r="G101" s="23"/>
      <c r="H101" s="23"/>
      <c r="I101" s="41"/>
      <c r="J101" s="38"/>
      <c r="K101" s="131"/>
      <c r="L101" s="38"/>
      <c r="M101" s="18"/>
      <c r="N101" s="69"/>
      <c r="O101" s="209"/>
      <c r="P101" s="18"/>
      <c r="Q101" s="70"/>
    </row>
    <row r="102" spans="2:17" ht="18" customHeight="1">
      <c r="B102" s="16"/>
      <c r="C102" s="16"/>
      <c r="D102" s="16"/>
      <c r="E102" s="131"/>
      <c r="F102" s="23"/>
      <c r="G102" s="23"/>
      <c r="H102" s="23"/>
      <c r="I102" s="41"/>
      <c r="J102" s="38"/>
      <c r="K102" s="131"/>
      <c r="L102" s="38"/>
      <c r="M102" s="18"/>
      <c r="N102" s="69"/>
      <c r="O102" s="209"/>
      <c r="P102" s="18"/>
      <c r="Q102" s="70"/>
    </row>
    <row r="103" spans="2:17" ht="18" customHeight="1">
      <c r="B103" s="16"/>
      <c r="C103" s="16"/>
      <c r="D103" s="16"/>
      <c r="E103" s="131"/>
      <c r="F103" s="23"/>
      <c r="G103" s="23"/>
      <c r="H103" s="23"/>
      <c r="I103" s="41"/>
      <c r="J103" s="38"/>
      <c r="K103" s="131"/>
      <c r="L103" s="38"/>
      <c r="M103" s="18"/>
      <c r="N103" s="69"/>
      <c r="O103" s="209"/>
      <c r="P103" s="18"/>
      <c r="Q103" s="70"/>
    </row>
    <row r="104" spans="2:17" ht="18" customHeight="1">
      <c r="B104" s="16"/>
      <c r="C104" s="16"/>
      <c r="D104" s="16"/>
      <c r="E104" s="131"/>
      <c r="F104" s="23"/>
      <c r="G104" s="23"/>
      <c r="H104" s="23"/>
      <c r="I104" s="41"/>
      <c r="J104" s="38"/>
      <c r="K104" s="131"/>
      <c r="L104" s="38"/>
      <c r="M104" s="18"/>
      <c r="N104" s="69"/>
      <c r="O104" s="209"/>
      <c r="P104" s="18"/>
      <c r="Q104" s="70"/>
    </row>
    <row r="105" spans="2:17" ht="18" customHeight="1">
      <c r="B105" s="16"/>
      <c r="C105" s="16"/>
      <c r="D105" s="16"/>
      <c r="E105" s="131"/>
      <c r="F105" s="23"/>
      <c r="G105" s="23"/>
      <c r="H105" s="23"/>
      <c r="I105" s="41"/>
      <c r="J105" s="38"/>
      <c r="K105" s="131"/>
      <c r="L105" s="38"/>
      <c r="M105" s="18"/>
      <c r="N105" s="69"/>
      <c r="O105" s="209"/>
      <c r="P105" s="18"/>
      <c r="Q105" s="70"/>
    </row>
    <row r="106" spans="2:17" ht="18" customHeight="1">
      <c r="B106" s="16"/>
      <c r="C106" s="15"/>
      <c r="D106" s="15"/>
      <c r="E106" s="131"/>
      <c r="F106" s="26"/>
      <c r="G106" s="23"/>
      <c r="H106" s="23"/>
      <c r="I106" s="23"/>
      <c r="J106" s="26"/>
      <c r="K106" s="26"/>
      <c r="L106" s="16"/>
      <c r="M106" s="18"/>
      <c r="N106" s="26"/>
      <c r="O106" s="21"/>
      <c r="P106" s="18"/>
      <c r="Q106" s="70"/>
    </row>
    <row r="107" spans="2:17" ht="18" customHeight="1">
      <c r="B107" s="16"/>
      <c r="C107" s="26"/>
      <c r="D107" s="26"/>
      <c r="E107" s="26"/>
      <c r="F107" s="26"/>
      <c r="G107" s="26"/>
      <c r="H107" s="26"/>
      <c r="I107" s="21"/>
      <c r="J107" s="26"/>
      <c r="K107" s="26"/>
      <c r="L107" s="16"/>
      <c r="M107" s="18"/>
      <c r="N107" s="26"/>
      <c r="O107" s="21"/>
      <c r="P107" s="18"/>
      <c r="Q107" s="210"/>
    </row>
    <row r="108" spans="2:17" ht="18" customHeight="1">
      <c r="B108" s="16"/>
      <c r="C108" s="26"/>
      <c r="D108" s="26"/>
      <c r="E108" s="26"/>
      <c r="F108" s="26"/>
      <c r="G108" s="26"/>
      <c r="H108" s="26"/>
      <c r="I108" s="21"/>
      <c r="J108" s="26"/>
      <c r="K108" s="26"/>
      <c r="L108" s="16"/>
      <c r="M108" s="16"/>
      <c r="N108" s="26"/>
      <c r="O108" s="21"/>
      <c r="P108" s="210"/>
      <c r="Q108" s="210"/>
    </row>
    <row r="109" spans="2:17" ht="18" customHeight="1"/>
    <row r="110" spans="2:17" ht="18" customHeight="1"/>
    <row r="111" spans="2:17" ht="18" customHeight="1"/>
    <row r="112" spans="2:17" ht="18" customHeight="1"/>
    <row r="113" ht="18" customHeight="1"/>
  </sheetData>
  <autoFilter ref="B8:O8" xr:uid="{E3A20DF9-E17E-4C79-9965-0FEADE67B86D}"/>
  <mergeCells count="10">
    <mergeCell ref="B10:E10"/>
    <mergeCell ref="B39:E39"/>
    <mergeCell ref="B64:E64"/>
    <mergeCell ref="B77:E77"/>
    <mergeCell ref="B2:D2"/>
    <mergeCell ref="G2:I2"/>
    <mergeCell ref="B3:D3"/>
    <mergeCell ref="B4:D4"/>
    <mergeCell ref="B5:D5"/>
    <mergeCell ref="B6:D6"/>
  </mergeCells>
  <phoneticPr fontId="3"/>
  <dataValidations count="1">
    <dataValidation imeMode="hiragana" allowBlank="1" showInputMessage="1" showErrorMessage="1" sqref="J76:J77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2:J65613 JF65612:JF65613 TB65612:TB65613 ACX65612:ACX65613 AMT65612:AMT65613 AWP65612:AWP65613 BGL65612:BGL65613 BQH65612:BQH65613 CAD65612:CAD65613 CJZ65612:CJZ65613 CTV65612:CTV65613 DDR65612:DDR65613 DNN65612:DNN65613 DXJ65612:DXJ65613 EHF65612:EHF65613 ERB65612:ERB65613 FAX65612:FAX65613 FKT65612:FKT65613 FUP65612:FUP65613 GEL65612:GEL65613 GOH65612:GOH65613 GYD65612:GYD65613 HHZ65612:HHZ65613 HRV65612:HRV65613 IBR65612:IBR65613 ILN65612:ILN65613 IVJ65612:IVJ65613 JFF65612:JFF65613 JPB65612:JPB65613 JYX65612:JYX65613 KIT65612:KIT65613 KSP65612:KSP65613 LCL65612:LCL65613 LMH65612:LMH65613 LWD65612:LWD65613 MFZ65612:MFZ65613 MPV65612:MPV65613 MZR65612:MZR65613 NJN65612:NJN65613 NTJ65612:NTJ65613 ODF65612:ODF65613 ONB65612:ONB65613 OWX65612:OWX65613 PGT65612:PGT65613 PQP65612:PQP65613 QAL65612:QAL65613 QKH65612:QKH65613 QUD65612:QUD65613 RDZ65612:RDZ65613 RNV65612:RNV65613 RXR65612:RXR65613 SHN65612:SHN65613 SRJ65612:SRJ65613 TBF65612:TBF65613 TLB65612:TLB65613 TUX65612:TUX65613 UET65612:UET65613 UOP65612:UOP65613 UYL65612:UYL65613 VIH65612:VIH65613 VSD65612:VSD65613 WBZ65612:WBZ65613 WLV65612:WLV65613 WVR65612:WVR65613 J131148:J131149 JF131148:JF131149 TB131148:TB131149 ACX131148:ACX131149 AMT131148:AMT131149 AWP131148:AWP131149 BGL131148:BGL131149 BQH131148:BQH131149 CAD131148:CAD131149 CJZ131148:CJZ131149 CTV131148:CTV131149 DDR131148:DDR131149 DNN131148:DNN131149 DXJ131148:DXJ131149 EHF131148:EHF131149 ERB131148:ERB131149 FAX131148:FAX131149 FKT131148:FKT131149 FUP131148:FUP131149 GEL131148:GEL131149 GOH131148:GOH131149 GYD131148:GYD131149 HHZ131148:HHZ131149 HRV131148:HRV131149 IBR131148:IBR131149 ILN131148:ILN131149 IVJ131148:IVJ131149 JFF131148:JFF131149 JPB131148:JPB131149 JYX131148:JYX131149 KIT131148:KIT131149 KSP131148:KSP131149 LCL131148:LCL131149 LMH131148:LMH131149 LWD131148:LWD131149 MFZ131148:MFZ131149 MPV131148:MPV131149 MZR131148:MZR131149 NJN131148:NJN131149 NTJ131148:NTJ131149 ODF131148:ODF131149 ONB131148:ONB131149 OWX131148:OWX131149 PGT131148:PGT131149 PQP131148:PQP131149 QAL131148:QAL131149 QKH131148:QKH131149 QUD131148:QUD131149 RDZ131148:RDZ131149 RNV131148:RNV131149 RXR131148:RXR131149 SHN131148:SHN131149 SRJ131148:SRJ131149 TBF131148:TBF131149 TLB131148:TLB131149 TUX131148:TUX131149 UET131148:UET131149 UOP131148:UOP131149 UYL131148:UYL131149 VIH131148:VIH131149 VSD131148:VSD131149 WBZ131148:WBZ131149 WLV131148:WLV131149 WVR131148:WVR131149 J196684:J196685 JF196684:JF196685 TB196684:TB196685 ACX196684:ACX196685 AMT196684:AMT196685 AWP196684:AWP196685 BGL196684:BGL196685 BQH196684:BQH196685 CAD196684:CAD196685 CJZ196684:CJZ196685 CTV196684:CTV196685 DDR196684:DDR196685 DNN196684:DNN196685 DXJ196684:DXJ196685 EHF196684:EHF196685 ERB196684:ERB196685 FAX196684:FAX196685 FKT196684:FKT196685 FUP196684:FUP196685 GEL196684:GEL196685 GOH196684:GOH196685 GYD196684:GYD196685 HHZ196684:HHZ196685 HRV196684:HRV196685 IBR196684:IBR196685 ILN196684:ILN196685 IVJ196684:IVJ196685 JFF196684:JFF196685 JPB196684:JPB196685 JYX196684:JYX196685 KIT196684:KIT196685 KSP196684:KSP196685 LCL196684:LCL196685 LMH196684:LMH196685 LWD196684:LWD196685 MFZ196684:MFZ196685 MPV196684:MPV196685 MZR196684:MZR196685 NJN196684:NJN196685 NTJ196684:NTJ196685 ODF196684:ODF196685 ONB196684:ONB196685 OWX196684:OWX196685 PGT196684:PGT196685 PQP196684:PQP196685 QAL196684:QAL196685 QKH196684:QKH196685 QUD196684:QUD196685 RDZ196684:RDZ196685 RNV196684:RNV196685 RXR196684:RXR196685 SHN196684:SHN196685 SRJ196684:SRJ196685 TBF196684:TBF196685 TLB196684:TLB196685 TUX196684:TUX196685 UET196684:UET196685 UOP196684:UOP196685 UYL196684:UYL196685 VIH196684:VIH196685 VSD196684:VSD196685 WBZ196684:WBZ196685 WLV196684:WLV196685 WVR196684:WVR196685 J262220:J262221 JF262220:JF262221 TB262220:TB262221 ACX262220:ACX262221 AMT262220:AMT262221 AWP262220:AWP262221 BGL262220:BGL262221 BQH262220:BQH262221 CAD262220:CAD262221 CJZ262220:CJZ262221 CTV262220:CTV262221 DDR262220:DDR262221 DNN262220:DNN262221 DXJ262220:DXJ262221 EHF262220:EHF262221 ERB262220:ERB262221 FAX262220:FAX262221 FKT262220:FKT262221 FUP262220:FUP262221 GEL262220:GEL262221 GOH262220:GOH262221 GYD262220:GYD262221 HHZ262220:HHZ262221 HRV262220:HRV262221 IBR262220:IBR262221 ILN262220:ILN262221 IVJ262220:IVJ262221 JFF262220:JFF262221 JPB262220:JPB262221 JYX262220:JYX262221 KIT262220:KIT262221 KSP262220:KSP262221 LCL262220:LCL262221 LMH262220:LMH262221 LWD262220:LWD262221 MFZ262220:MFZ262221 MPV262220:MPV262221 MZR262220:MZR262221 NJN262220:NJN262221 NTJ262220:NTJ262221 ODF262220:ODF262221 ONB262220:ONB262221 OWX262220:OWX262221 PGT262220:PGT262221 PQP262220:PQP262221 QAL262220:QAL262221 QKH262220:QKH262221 QUD262220:QUD262221 RDZ262220:RDZ262221 RNV262220:RNV262221 RXR262220:RXR262221 SHN262220:SHN262221 SRJ262220:SRJ262221 TBF262220:TBF262221 TLB262220:TLB262221 TUX262220:TUX262221 UET262220:UET262221 UOP262220:UOP262221 UYL262220:UYL262221 VIH262220:VIH262221 VSD262220:VSD262221 WBZ262220:WBZ262221 WLV262220:WLV262221 WVR262220:WVR262221 J327756:J327757 JF327756:JF327757 TB327756:TB327757 ACX327756:ACX327757 AMT327756:AMT327757 AWP327756:AWP327757 BGL327756:BGL327757 BQH327756:BQH327757 CAD327756:CAD327757 CJZ327756:CJZ327757 CTV327756:CTV327757 DDR327756:DDR327757 DNN327756:DNN327757 DXJ327756:DXJ327757 EHF327756:EHF327757 ERB327756:ERB327757 FAX327756:FAX327757 FKT327756:FKT327757 FUP327756:FUP327757 GEL327756:GEL327757 GOH327756:GOH327757 GYD327756:GYD327757 HHZ327756:HHZ327757 HRV327756:HRV327757 IBR327756:IBR327757 ILN327756:ILN327757 IVJ327756:IVJ327757 JFF327756:JFF327757 JPB327756:JPB327757 JYX327756:JYX327757 KIT327756:KIT327757 KSP327756:KSP327757 LCL327756:LCL327757 LMH327756:LMH327757 LWD327756:LWD327757 MFZ327756:MFZ327757 MPV327756:MPV327757 MZR327756:MZR327757 NJN327756:NJN327757 NTJ327756:NTJ327757 ODF327756:ODF327757 ONB327756:ONB327757 OWX327756:OWX327757 PGT327756:PGT327757 PQP327756:PQP327757 QAL327756:QAL327757 QKH327756:QKH327757 QUD327756:QUD327757 RDZ327756:RDZ327757 RNV327756:RNV327757 RXR327756:RXR327757 SHN327756:SHN327757 SRJ327756:SRJ327757 TBF327756:TBF327757 TLB327756:TLB327757 TUX327756:TUX327757 UET327756:UET327757 UOP327756:UOP327757 UYL327756:UYL327757 VIH327756:VIH327757 VSD327756:VSD327757 WBZ327756:WBZ327757 WLV327756:WLV327757 WVR327756:WVR327757 J393292:J393293 JF393292:JF393293 TB393292:TB393293 ACX393292:ACX393293 AMT393292:AMT393293 AWP393292:AWP393293 BGL393292:BGL393293 BQH393292:BQH393293 CAD393292:CAD393293 CJZ393292:CJZ393293 CTV393292:CTV393293 DDR393292:DDR393293 DNN393292:DNN393293 DXJ393292:DXJ393293 EHF393292:EHF393293 ERB393292:ERB393293 FAX393292:FAX393293 FKT393292:FKT393293 FUP393292:FUP393293 GEL393292:GEL393293 GOH393292:GOH393293 GYD393292:GYD393293 HHZ393292:HHZ393293 HRV393292:HRV393293 IBR393292:IBR393293 ILN393292:ILN393293 IVJ393292:IVJ393293 JFF393292:JFF393293 JPB393292:JPB393293 JYX393292:JYX393293 KIT393292:KIT393293 KSP393292:KSP393293 LCL393292:LCL393293 LMH393292:LMH393293 LWD393292:LWD393293 MFZ393292:MFZ393293 MPV393292:MPV393293 MZR393292:MZR393293 NJN393292:NJN393293 NTJ393292:NTJ393293 ODF393292:ODF393293 ONB393292:ONB393293 OWX393292:OWX393293 PGT393292:PGT393293 PQP393292:PQP393293 QAL393292:QAL393293 QKH393292:QKH393293 QUD393292:QUD393293 RDZ393292:RDZ393293 RNV393292:RNV393293 RXR393292:RXR393293 SHN393292:SHN393293 SRJ393292:SRJ393293 TBF393292:TBF393293 TLB393292:TLB393293 TUX393292:TUX393293 UET393292:UET393293 UOP393292:UOP393293 UYL393292:UYL393293 VIH393292:VIH393293 VSD393292:VSD393293 WBZ393292:WBZ393293 WLV393292:WLV393293 WVR393292:WVR393293 J458828:J458829 JF458828:JF458829 TB458828:TB458829 ACX458828:ACX458829 AMT458828:AMT458829 AWP458828:AWP458829 BGL458828:BGL458829 BQH458828:BQH458829 CAD458828:CAD458829 CJZ458828:CJZ458829 CTV458828:CTV458829 DDR458828:DDR458829 DNN458828:DNN458829 DXJ458828:DXJ458829 EHF458828:EHF458829 ERB458828:ERB458829 FAX458828:FAX458829 FKT458828:FKT458829 FUP458828:FUP458829 GEL458828:GEL458829 GOH458828:GOH458829 GYD458828:GYD458829 HHZ458828:HHZ458829 HRV458828:HRV458829 IBR458828:IBR458829 ILN458828:ILN458829 IVJ458828:IVJ458829 JFF458828:JFF458829 JPB458828:JPB458829 JYX458828:JYX458829 KIT458828:KIT458829 KSP458828:KSP458829 LCL458828:LCL458829 LMH458828:LMH458829 LWD458828:LWD458829 MFZ458828:MFZ458829 MPV458828:MPV458829 MZR458828:MZR458829 NJN458828:NJN458829 NTJ458828:NTJ458829 ODF458828:ODF458829 ONB458828:ONB458829 OWX458828:OWX458829 PGT458828:PGT458829 PQP458828:PQP458829 QAL458828:QAL458829 QKH458828:QKH458829 QUD458828:QUD458829 RDZ458828:RDZ458829 RNV458828:RNV458829 RXR458828:RXR458829 SHN458828:SHN458829 SRJ458828:SRJ458829 TBF458828:TBF458829 TLB458828:TLB458829 TUX458828:TUX458829 UET458828:UET458829 UOP458828:UOP458829 UYL458828:UYL458829 VIH458828:VIH458829 VSD458828:VSD458829 WBZ458828:WBZ458829 WLV458828:WLV458829 WVR458828:WVR458829 J524364:J524365 JF524364:JF524365 TB524364:TB524365 ACX524364:ACX524365 AMT524364:AMT524365 AWP524364:AWP524365 BGL524364:BGL524365 BQH524364:BQH524365 CAD524364:CAD524365 CJZ524364:CJZ524365 CTV524364:CTV524365 DDR524364:DDR524365 DNN524364:DNN524365 DXJ524364:DXJ524365 EHF524364:EHF524365 ERB524364:ERB524365 FAX524364:FAX524365 FKT524364:FKT524365 FUP524364:FUP524365 GEL524364:GEL524365 GOH524364:GOH524365 GYD524364:GYD524365 HHZ524364:HHZ524365 HRV524364:HRV524365 IBR524364:IBR524365 ILN524364:ILN524365 IVJ524364:IVJ524365 JFF524364:JFF524365 JPB524364:JPB524365 JYX524364:JYX524365 KIT524364:KIT524365 KSP524364:KSP524365 LCL524364:LCL524365 LMH524364:LMH524365 LWD524364:LWD524365 MFZ524364:MFZ524365 MPV524364:MPV524365 MZR524364:MZR524365 NJN524364:NJN524365 NTJ524364:NTJ524365 ODF524364:ODF524365 ONB524364:ONB524365 OWX524364:OWX524365 PGT524364:PGT524365 PQP524364:PQP524365 QAL524364:QAL524365 QKH524364:QKH524365 QUD524364:QUD524365 RDZ524364:RDZ524365 RNV524364:RNV524365 RXR524364:RXR524365 SHN524364:SHN524365 SRJ524364:SRJ524365 TBF524364:TBF524365 TLB524364:TLB524365 TUX524364:TUX524365 UET524364:UET524365 UOP524364:UOP524365 UYL524364:UYL524365 VIH524364:VIH524365 VSD524364:VSD524365 WBZ524364:WBZ524365 WLV524364:WLV524365 WVR524364:WVR524365 J589900:J589901 JF589900:JF589901 TB589900:TB589901 ACX589900:ACX589901 AMT589900:AMT589901 AWP589900:AWP589901 BGL589900:BGL589901 BQH589900:BQH589901 CAD589900:CAD589901 CJZ589900:CJZ589901 CTV589900:CTV589901 DDR589900:DDR589901 DNN589900:DNN589901 DXJ589900:DXJ589901 EHF589900:EHF589901 ERB589900:ERB589901 FAX589900:FAX589901 FKT589900:FKT589901 FUP589900:FUP589901 GEL589900:GEL589901 GOH589900:GOH589901 GYD589900:GYD589901 HHZ589900:HHZ589901 HRV589900:HRV589901 IBR589900:IBR589901 ILN589900:ILN589901 IVJ589900:IVJ589901 JFF589900:JFF589901 JPB589900:JPB589901 JYX589900:JYX589901 KIT589900:KIT589901 KSP589900:KSP589901 LCL589900:LCL589901 LMH589900:LMH589901 LWD589900:LWD589901 MFZ589900:MFZ589901 MPV589900:MPV589901 MZR589900:MZR589901 NJN589900:NJN589901 NTJ589900:NTJ589901 ODF589900:ODF589901 ONB589900:ONB589901 OWX589900:OWX589901 PGT589900:PGT589901 PQP589900:PQP589901 QAL589900:QAL589901 QKH589900:QKH589901 QUD589900:QUD589901 RDZ589900:RDZ589901 RNV589900:RNV589901 RXR589900:RXR589901 SHN589900:SHN589901 SRJ589900:SRJ589901 TBF589900:TBF589901 TLB589900:TLB589901 TUX589900:TUX589901 UET589900:UET589901 UOP589900:UOP589901 UYL589900:UYL589901 VIH589900:VIH589901 VSD589900:VSD589901 WBZ589900:WBZ589901 WLV589900:WLV589901 WVR589900:WVR589901 J655436:J655437 JF655436:JF655437 TB655436:TB655437 ACX655436:ACX655437 AMT655436:AMT655437 AWP655436:AWP655437 BGL655436:BGL655437 BQH655436:BQH655437 CAD655436:CAD655437 CJZ655436:CJZ655437 CTV655436:CTV655437 DDR655436:DDR655437 DNN655436:DNN655437 DXJ655436:DXJ655437 EHF655436:EHF655437 ERB655436:ERB655437 FAX655436:FAX655437 FKT655436:FKT655437 FUP655436:FUP655437 GEL655436:GEL655437 GOH655436:GOH655437 GYD655436:GYD655437 HHZ655436:HHZ655437 HRV655436:HRV655437 IBR655436:IBR655437 ILN655436:ILN655437 IVJ655436:IVJ655437 JFF655436:JFF655437 JPB655436:JPB655437 JYX655436:JYX655437 KIT655436:KIT655437 KSP655436:KSP655437 LCL655436:LCL655437 LMH655436:LMH655437 LWD655436:LWD655437 MFZ655436:MFZ655437 MPV655436:MPV655437 MZR655436:MZR655437 NJN655436:NJN655437 NTJ655436:NTJ655437 ODF655436:ODF655437 ONB655436:ONB655437 OWX655436:OWX655437 PGT655436:PGT655437 PQP655436:PQP655437 QAL655436:QAL655437 QKH655436:QKH655437 QUD655436:QUD655437 RDZ655436:RDZ655437 RNV655436:RNV655437 RXR655436:RXR655437 SHN655436:SHN655437 SRJ655436:SRJ655437 TBF655436:TBF655437 TLB655436:TLB655437 TUX655436:TUX655437 UET655436:UET655437 UOP655436:UOP655437 UYL655436:UYL655437 VIH655436:VIH655437 VSD655436:VSD655437 WBZ655436:WBZ655437 WLV655436:WLV655437 WVR655436:WVR655437 J720972:J720973 JF720972:JF720973 TB720972:TB720973 ACX720972:ACX720973 AMT720972:AMT720973 AWP720972:AWP720973 BGL720972:BGL720973 BQH720972:BQH720973 CAD720972:CAD720973 CJZ720972:CJZ720973 CTV720972:CTV720973 DDR720972:DDR720973 DNN720972:DNN720973 DXJ720972:DXJ720973 EHF720972:EHF720973 ERB720972:ERB720973 FAX720972:FAX720973 FKT720972:FKT720973 FUP720972:FUP720973 GEL720972:GEL720973 GOH720972:GOH720973 GYD720972:GYD720973 HHZ720972:HHZ720973 HRV720972:HRV720973 IBR720972:IBR720973 ILN720972:ILN720973 IVJ720972:IVJ720973 JFF720972:JFF720973 JPB720972:JPB720973 JYX720972:JYX720973 KIT720972:KIT720973 KSP720972:KSP720973 LCL720972:LCL720973 LMH720972:LMH720973 LWD720972:LWD720973 MFZ720972:MFZ720973 MPV720972:MPV720973 MZR720972:MZR720973 NJN720972:NJN720973 NTJ720972:NTJ720973 ODF720972:ODF720973 ONB720972:ONB720973 OWX720972:OWX720973 PGT720972:PGT720973 PQP720972:PQP720973 QAL720972:QAL720973 QKH720972:QKH720973 QUD720972:QUD720973 RDZ720972:RDZ720973 RNV720972:RNV720973 RXR720972:RXR720973 SHN720972:SHN720973 SRJ720972:SRJ720973 TBF720972:TBF720973 TLB720972:TLB720973 TUX720972:TUX720973 UET720972:UET720973 UOP720972:UOP720973 UYL720972:UYL720973 VIH720972:VIH720973 VSD720972:VSD720973 WBZ720972:WBZ720973 WLV720972:WLV720973 WVR720972:WVR720973 J786508:J786509 JF786508:JF786509 TB786508:TB786509 ACX786508:ACX786509 AMT786508:AMT786509 AWP786508:AWP786509 BGL786508:BGL786509 BQH786508:BQH786509 CAD786508:CAD786509 CJZ786508:CJZ786509 CTV786508:CTV786509 DDR786508:DDR786509 DNN786508:DNN786509 DXJ786508:DXJ786509 EHF786508:EHF786509 ERB786508:ERB786509 FAX786508:FAX786509 FKT786508:FKT786509 FUP786508:FUP786509 GEL786508:GEL786509 GOH786508:GOH786509 GYD786508:GYD786509 HHZ786508:HHZ786509 HRV786508:HRV786509 IBR786508:IBR786509 ILN786508:ILN786509 IVJ786508:IVJ786509 JFF786508:JFF786509 JPB786508:JPB786509 JYX786508:JYX786509 KIT786508:KIT786509 KSP786508:KSP786509 LCL786508:LCL786509 LMH786508:LMH786509 LWD786508:LWD786509 MFZ786508:MFZ786509 MPV786508:MPV786509 MZR786508:MZR786509 NJN786508:NJN786509 NTJ786508:NTJ786509 ODF786508:ODF786509 ONB786508:ONB786509 OWX786508:OWX786509 PGT786508:PGT786509 PQP786508:PQP786509 QAL786508:QAL786509 QKH786508:QKH786509 QUD786508:QUD786509 RDZ786508:RDZ786509 RNV786508:RNV786509 RXR786508:RXR786509 SHN786508:SHN786509 SRJ786508:SRJ786509 TBF786508:TBF786509 TLB786508:TLB786509 TUX786508:TUX786509 UET786508:UET786509 UOP786508:UOP786509 UYL786508:UYL786509 VIH786508:VIH786509 VSD786508:VSD786509 WBZ786508:WBZ786509 WLV786508:WLV786509 WVR786508:WVR786509 J852044:J852045 JF852044:JF852045 TB852044:TB852045 ACX852044:ACX852045 AMT852044:AMT852045 AWP852044:AWP852045 BGL852044:BGL852045 BQH852044:BQH852045 CAD852044:CAD852045 CJZ852044:CJZ852045 CTV852044:CTV852045 DDR852044:DDR852045 DNN852044:DNN852045 DXJ852044:DXJ852045 EHF852044:EHF852045 ERB852044:ERB852045 FAX852044:FAX852045 FKT852044:FKT852045 FUP852044:FUP852045 GEL852044:GEL852045 GOH852044:GOH852045 GYD852044:GYD852045 HHZ852044:HHZ852045 HRV852044:HRV852045 IBR852044:IBR852045 ILN852044:ILN852045 IVJ852044:IVJ852045 JFF852044:JFF852045 JPB852044:JPB852045 JYX852044:JYX852045 KIT852044:KIT852045 KSP852044:KSP852045 LCL852044:LCL852045 LMH852044:LMH852045 LWD852044:LWD852045 MFZ852044:MFZ852045 MPV852044:MPV852045 MZR852044:MZR852045 NJN852044:NJN852045 NTJ852044:NTJ852045 ODF852044:ODF852045 ONB852044:ONB852045 OWX852044:OWX852045 PGT852044:PGT852045 PQP852044:PQP852045 QAL852044:QAL852045 QKH852044:QKH852045 QUD852044:QUD852045 RDZ852044:RDZ852045 RNV852044:RNV852045 RXR852044:RXR852045 SHN852044:SHN852045 SRJ852044:SRJ852045 TBF852044:TBF852045 TLB852044:TLB852045 TUX852044:TUX852045 UET852044:UET852045 UOP852044:UOP852045 UYL852044:UYL852045 VIH852044:VIH852045 VSD852044:VSD852045 WBZ852044:WBZ852045 WLV852044:WLV852045 WVR852044:WVR852045 J917580:J917581 JF917580:JF917581 TB917580:TB917581 ACX917580:ACX917581 AMT917580:AMT917581 AWP917580:AWP917581 BGL917580:BGL917581 BQH917580:BQH917581 CAD917580:CAD917581 CJZ917580:CJZ917581 CTV917580:CTV917581 DDR917580:DDR917581 DNN917580:DNN917581 DXJ917580:DXJ917581 EHF917580:EHF917581 ERB917580:ERB917581 FAX917580:FAX917581 FKT917580:FKT917581 FUP917580:FUP917581 GEL917580:GEL917581 GOH917580:GOH917581 GYD917580:GYD917581 HHZ917580:HHZ917581 HRV917580:HRV917581 IBR917580:IBR917581 ILN917580:ILN917581 IVJ917580:IVJ917581 JFF917580:JFF917581 JPB917580:JPB917581 JYX917580:JYX917581 KIT917580:KIT917581 KSP917580:KSP917581 LCL917580:LCL917581 LMH917580:LMH917581 LWD917580:LWD917581 MFZ917580:MFZ917581 MPV917580:MPV917581 MZR917580:MZR917581 NJN917580:NJN917581 NTJ917580:NTJ917581 ODF917580:ODF917581 ONB917580:ONB917581 OWX917580:OWX917581 PGT917580:PGT917581 PQP917580:PQP917581 QAL917580:QAL917581 QKH917580:QKH917581 QUD917580:QUD917581 RDZ917580:RDZ917581 RNV917580:RNV917581 RXR917580:RXR917581 SHN917580:SHN917581 SRJ917580:SRJ917581 TBF917580:TBF917581 TLB917580:TLB917581 TUX917580:TUX917581 UET917580:UET917581 UOP917580:UOP917581 UYL917580:UYL917581 VIH917580:VIH917581 VSD917580:VSD917581 WBZ917580:WBZ917581 WLV917580:WLV917581 WVR917580:WVR917581 J983116:J983117 JF983116:JF983117 TB983116:TB983117 ACX983116:ACX983117 AMT983116:AMT983117 AWP983116:AWP983117 BGL983116:BGL983117 BQH983116:BQH983117 CAD983116:CAD983117 CJZ983116:CJZ983117 CTV983116:CTV983117 DDR983116:DDR983117 DNN983116:DNN983117 DXJ983116:DXJ983117 EHF983116:EHF983117 ERB983116:ERB983117 FAX983116:FAX983117 FKT983116:FKT983117 FUP983116:FUP983117 GEL983116:GEL983117 GOH983116:GOH983117 GYD983116:GYD983117 HHZ983116:HHZ983117 HRV983116:HRV983117 IBR983116:IBR983117 ILN983116:ILN983117 IVJ983116:IVJ983117 JFF983116:JFF983117 JPB983116:JPB983117 JYX983116:JYX983117 KIT983116:KIT983117 KSP983116:KSP983117 LCL983116:LCL983117 LMH983116:LMH983117 LWD983116:LWD983117 MFZ983116:MFZ983117 MPV983116:MPV983117 MZR983116:MZR983117 NJN983116:NJN983117 NTJ983116:NTJ983117 ODF983116:ODF983117 ONB983116:ONB983117 OWX983116:OWX983117 PGT983116:PGT983117 PQP983116:PQP983117 QAL983116:QAL983117 QKH983116:QKH983117 QUD983116:QUD983117 RDZ983116:RDZ983117 RNV983116:RNV983117 RXR983116:RXR983117 SHN983116:SHN983117 SRJ983116:SRJ983117 TBF983116:TBF983117 TLB983116:TLB983117 TUX983116:TUX983117 UET983116:UET983117 UOP983116:UOP983117 UYL983116:UYL983117 VIH983116:VIH983117 VSD983116:VSD983117 WBZ983116:WBZ983117 WLV983116:WLV983117 WVR983116:WVR983117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26:J28 JF26:JF28 TB26:TB28 ACX26:ACX28 AMT26:AMT28 AWP26:AWP28 BGL26:BGL28 BQH26:BQH28 CAD26:CAD28 CJZ26:CJZ28 CTV26:CTV28 DDR26:DDR28 DNN26:DNN28 DXJ26:DXJ28 EHF26:EHF28 ERB26:ERB28 FAX26:FAX28 FKT26:FKT28 FUP26:FUP28 GEL26:GEL28 GOH26:GOH28 GYD26:GYD28 HHZ26:HHZ28 HRV26:HRV28 IBR26:IBR28 ILN26:ILN28 IVJ26:IVJ28 JFF26:JFF28 JPB26:JPB28 JYX26:JYX28 KIT26:KIT28 KSP26:KSP28 LCL26:LCL28 LMH26:LMH28 LWD26:LWD28 MFZ26:MFZ28 MPV26:MPV28 MZR26:MZR28 NJN26:NJN28 NTJ26:NTJ28 ODF26:ODF28 ONB26:ONB28 OWX26:OWX28 PGT26:PGT28 PQP26:PQP28 QAL26:QAL28 QKH26:QKH28 QUD26:QUD28 RDZ26:RDZ28 RNV26:RNV28 RXR26:RXR28 SHN26:SHN28 SRJ26:SRJ28 TBF26:TBF28 TLB26:TLB28 TUX26:TUX28 UET26:UET28 UOP26:UOP28 UYL26:UYL28 VIH26:VIH28 VSD26:VSD28 WBZ26:WBZ28 WLV26:WLV28 WVR26:WVR28 J65562:J65564 JF65562:JF65564 TB65562:TB65564 ACX65562:ACX65564 AMT65562:AMT65564 AWP65562:AWP65564 BGL65562:BGL65564 BQH65562:BQH65564 CAD65562:CAD65564 CJZ65562:CJZ65564 CTV65562:CTV65564 DDR65562:DDR65564 DNN65562:DNN65564 DXJ65562:DXJ65564 EHF65562:EHF65564 ERB65562:ERB65564 FAX65562:FAX65564 FKT65562:FKT65564 FUP65562:FUP65564 GEL65562:GEL65564 GOH65562:GOH65564 GYD65562:GYD65564 HHZ65562:HHZ65564 HRV65562:HRV65564 IBR65562:IBR65564 ILN65562:ILN65564 IVJ65562:IVJ65564 JFF65562:JFF65564 JPB65562:JPB65564 JYX65562:JYX65564 KIT65562:KIT65564 KSP65562:KSP65564 LCL65562:LCL65564 LMH65562:LMH65564 LWD65562:LWD65564 MFZ65562:MFZ65564 MPV65562:MPV65564 MZR65562:MZR65564 NJN65562:NJN65564 NTJ65562:NTJ65564 ODF65562:ODF65564 ONB65562:ONB65564 OWX65562:OWX65564 PGT65562:PGT65564 PQP65562:PQP65564 QAL65562:QAL65564 QKH65562:QKH65564 QUD65562:QUD65564 RDZ65562:RDZ65564 RNV65562:RNV65564 RXR65562:RXR65564 SHN65562:SHN65564 SRJ65562:SRJ65564 TBF65562:TBF65564 TLB65562:TLB65564 TUX65562:TUX65564 UET65562:UET65564 UOP65562:UOP65564 UYL65562:UYL65564 VIH65562:VIH65564 VSD65562:VSD65564 WBZ65562:WBZ65564 WLV65562:WLV65564 WVR65562:WVR65564 J131098:J131100 JF131098:JF131100 TB131098:TB131100 ACX131098:ACX131100 AMT131098:AMT131100 AWP131098:AWP131100 BGL131098:BGL131100 BQH131098:BQH131100 CAD131098:CAD131100 CJZ131098:CJZ131100 CTV131098:CTV131100 DDR131098:DDR131100 DNN131098:DNN131100 DXJ131098:DXJ131100 EHF131098:EHF131100 ERB131098:ERB131100 FAX131098:FAX131100 FKT131098:FKT131100 FUP131098:FUP131100 GEL131098:GEL131100 GOH131098:GOH131100 GYD131098:GYD131100 HHZ131098:HHZ131100 HRV131098:HRV131100 IBR131098:IBR131100 ILN131098:ILN131100 IVJ131098:IVJ131100 JFF131098:JFF131100 JPB131098:JPB131100 JYX131098:JYX131100 KIT131098:KIT131100 KSP131098:KSP131100 LCL131098:LCL131100 LMH131098:LMH131100 LWD131098:LWD131100 MFZ131098:MFZ131100 MPV131098:MPV131100 MZR131098:MZR131100 NJN131098:NJN131100 NTJ131098:NTJ131100 ODF131098:ODF131100 ONB131098:ONB131100 OWX131098:OWX131100 PGT131098:PGT131100 PQP131098:PQP131100 QAL131098:QAL131100 QKH131098:QKH131100 QUD131098:QUD131100 RDZ131098:RDZ131100 RNV131098:RNV131100 RXR131098:RXR131100 SHN131098:SHN131100 SRJ131098:SRJ131100 TBF131098:TBF131100 TLB131098:TLB131100 TUX131098:TUX131100 UET131098:UET131100 UOP131098:UOP131100 UYL131098:UYL131100 VIH131098:VIH131100 VSD131098:VSD131100 WBZ131098:WBZ131100 WLV131098:WLV131100 WVR131098:WVR131100 J196634:J196636 JF196634:JF196636 TB196634:TB196636 ACX196634:ACX196636 AMT196634:AMT196636 AWP196634:AWP196636 BGL196634:BGL196636 BQH196634:BQH196636 CAD196634:CAD196636 CJZ196634:CJZ196636 CTV196634:CTV196636 DDR196634:DDR196636 DNN196634:DNN196636 DXJ196634:DXJ196636 EHF196634:EHF196636 ERB196634:ERB196636 FAX196634:FAX196636 FKT196634:FKT196636 FUP196634:FUP196636 GEL196634:GEL196636 GOH196634:GOH196636 GYD196634:GYD196636 HHZ196634:HHZ196636 HRV196634:HRV196636 IBR196634:IBR196636 ILN196634:ILN196636 IVJ196634:IVJ196636 JFF196634:JFF196636 JPB196634:JPB196636 JYX196634:JYX196636 KIT196634:KIT196636 KSP196634:KSP196636 LCL196634:LCL196636 LMH196634:LMH196636 LWD196634:LWD196636 MFZ196634:MFZ196636 MPV196634:MPV196636 MZR196634:MZR196636 NJN196634:NJN196636 NTJ196634:NTJ196636 ODF196634:ODF196636 ONB196634:ONB196636 OWX196634:OWX196636 PGT196634:PGT196636 PQP196634:PQP196636 QAL196634:QAL196636 QKH196634:QKH196636 QUD196634:QUD196636 RDZ196634:RDZ196636 RNV196634:RNV196636 RXR196634:RXR196636 SHN196634:SHN196636 SRJ196634:SRJ196636 TBF196634:TBF196636 TLB196634:TLB196636 TUX196634:TUX196636 UET196634:UET196636 UOP196634:UOP196636 UYL196634:UYL196636 VIH196634:VIH196636 VSD196634:VSD196636 WBZ196634:WBZ196636 WLV196634:WLV196636 WVR196634:WVR196636 J262170:J262172 JF262170:JF262172 TB262170:TB262172 ACX262170:ACX262172 AMT262170:AMT262172 AWP262170:AWP262172 BGL262170:BGL262172 BQH262170:BQH262172 CAD262170:CAD262172 CJZ262170:CJZ262172 CTV262170:CTV262172 DDR262170:DDR262172 DNN262170:DNN262172 DXJ262170:DXJ262172 EHF262170:EHF262172 ERB262170:ERB262172 FAX262170:FAX262172 FKT262170:FKT262172 FUP262170:FUP262172 GEL262170:GEL262172 GOH262170:GOH262172 GYD262170:GYD262172 HHZ262170:HHZ262172 HRV262170:HRV262172 IBR262170:IBR262172 ILN262170:ILN262172 IVJ262170:IVJ262172 JFF262170:JFF262172 JPB262170:JPB262172 JYX262170:JYX262172 KIT262170:KIT262172 KSP262170:KSP262172 LCL262170:LCL262172 LMH262170:LMH262172 LWD262170:LWD262172 MFZ262170:MFZ262172 MPV262170:MPV262172 MZR262170:MZR262172 NJN262170:NJN262172 NTJ262170:NTJ262172 ODF262170:ODF262172 ONB262170:ONB262172 OWX262170:OWX262172 PGT262170:PGT262172 PQP262170:PQP262172 QAL262170:QAL262172 QKH262170:QKH262172 QUD262170:QUD262172 RDZ262170:RDZ262172 RNV262170:RNV262172 RXR262170:RXR262172 SHN262170:SHN262172 SRJ262170:SRJ262172 TBF262170:TBF262172 TLB262170:TLB262172 TUX262170:TUX262172 UET262170:UET262172 UOP262170:UOP262172 UYL262170:UYL262172 VIH262170:VIH262172 VSD262170:VSD262172 WBZ262170:WBZ262172 WLV262170:WLV262172 WVR262170:WVR262172 J327706:J327708 JF327706:JF327708 TB327706:TB327708 ACX327706:ACX327708 AMT327706:AMT327708 AWP327706:AWP327708 BGL327706:BGL327708 BQH327706:BQH327708 CAD327706:CAD327708 CJZ327706:CJZ327708 CTV327706:CTV327708 DDR327706:DDR327708 DNN327706:DNN327708 DXJ327706:DXJ327708 EHF327706:EHF327708 ERB327706:ERB327708 FAX327706:FAX327708 FKT327706:FKT327708 FUP327706:FUP327708 GEL327706:GEL327708 GOH327706:GOH327708 GYD327706:GYD327708 HHZ327706:HHZ327708 HRV327706:HRV327708 IBR327706:IBR327708 ILN327706:ILN327708 IVJ327706:IVJ327708 JFF327706:JFF327708 JPB327706:JPB327708 JYX327706:JYX327708 KIT327706:KIT327708 KSP327706:KSP327708 LCL327706:LCL327708 LMH327706:LMH327708 LWD327706:LWD327708 MFZ327706:MFZ327708 MPV327706:MPV327708 MZR327706:MZR327708 NJN327706:NJN327708 NTJ327706:NTJ327708 ODF327706:ODF327708 ONB327706:ONB327708 OWX327706:OWX327708 PGT327706:PGT327708 PQP327706:PQP327708 QAL327706:QAL327708 QKH327706:QKH327708 QUD327706:QUD327708 RDZ327706:RDZ327708 RNV327706:RNV327708 RXR327706:RXR327708 SHN327706:SHN327708 SRJ327706:SRJ327708 TBF327706:TBF327708 TLB327706:TLB327708 TUX327706:TUX327708 UET327706:UET327708 UOP327706:UOP327708 UYL327706:UYL327708 VIH327706:VIH327708 VSD327706:VSD327708 WBZ327706:WBZ327708 WLV327706:WLV327708 WVR327706:WVR327708 J393242:J393244 JF393242:JF393244 TB393242:TB393244 ACX393242:ACX393244 AMT393242:AMT393244 AWP393242:AWP393244 BGL393242:BGL393244 BQH393242:BQH393244 CAD393242:CAD393244 CJZ393242:CJZ393244 CTV393242:CTV393244 DDR393242:DDR393244 DNN393242:DNN393244 DXJ393242:DXJ393244 EHF393242:EHF393244 ERB393242:ERB393244 FAX393242:FAX393244 FKT393242:FKT393244 FUP393242:FUP393244 GEL393242:GEL393244 GOH393242:GOH393244 GYD393242:GYD393244 HHZ393242:HHZ393244 HRV393242:HRV393244 IBR393242:IBR393244 ILN393242:ILN393244 IVJ393242:IVJ393244 JFF393242:JFF393244 JPB393242:JPB393244 JYX393242:JYX393244 KIT393242:KIT393244 KSP393242:KSP393244 LCL393242:LCL393244 LMH393242:LMH393244 LWD393242:LWD393244 MFZ393242:MFZ393244 MPV393242:MPV393244 MZR393242:MZR393244 NJN393242:NJN393244 NTJ393242:NTJ393244 ODF393242:ODF393244 ONB393242:ONB393244 OWX393242:OWX393244 PGT393242:PGT393244 PQP393242:PQP393244 QAL393242:QAL393244 QKH393242:QKH393244 QUD393242:QUD393244 RDZ393242:RDZ393244 RNV393242:RNV393244 RXR393242:RXR393244 SHN393242:SHN393244 SRJ393242:SRJ393244 TBF393242:TBF393244 TLB393242:TLB393244 TUX393242:TUX393244 UET393242:UET393244 UOP393242:UOP393244 UYL393242:UYL393244 VIH393242:VIH393244 VSD393242:VSD393244 WBZ393242:WBZ393244 WLV393242:WLV393244 WVR393242:WVR393244 J458778:J458780 JF458778:JF458780 TB458778:TB458780 ACX458778:ACX458780 AMT458778:AMT458780 AWP458778:AWP458780 BGL458778:BGL458780 BQH458778:BQH458780 CAD458778:CAD458780 CJZ458778:CJZ458780 CTV458778:CTV458780 DDR458778:DDR458780 DNN458778:DNN458780 DXJ458778:DXJ458780 EHF458778:EHF458780 ERB458778:ERB458780 FAX458778:FAX458780 FKT458778:FKT458780 FUP458778:FUP458780 GEL458778:GEL458780 GOH458778:GOH458780 GYD458778:GYD458780 HHZ458778:HHZ458780 HRV458778:HRV458780 IBR458778:IBR458780 ILN458778:ILN458780 IVJ458778:IVJ458780 JFF458778:JFF458780 JPB458778:JPB458780 JYX458778:JYX458780 KIT458778:KIT458780 KSP458778:KSP458780 LCL458778:LCL458780 LMH458778:LMH458780 LWD458778:LWD458780 MFZ458778:MFZ458780 MPV458778:MPV458780 MZR458778:MZR458780 NJN458778:NJN458780 NTJ458778:NTJ458780 ODF458778:ODF458780 ONB458778:ONB458780 OWX458778:OWX458780 PGT458778:PGT458780 PQP458778:PQP458780 QAL458778:QAL458780 QKH458778:QKH458780 QUD458778:QUD458780 RDZ458778:RDZ458780 RNV458778:RNV458780 RXR458778:RXR458780 SHN458778:SHN458780 SRJ458778:SRJ458780 TBF458778:TBF458780 TLB458778:TLB458780 TUX458778:TUX458780 UET458778:UET458780 UOP458778:UOP458780 UYL458778:UYL458780 VIH458778:VIH458780 VSD458778:VSD458780 WBZ458778:WBZ458780 WLV458778:WLV458780 WVR458778:WVR458780 J524314:J524316 JF524314:JF524316 TB524314:TB524316 ACX524314:ACX524316 AMT524314:AMT524316 AWP524314:AWP524316 BGL524314:BGL524316 BQH524314:BQH524316 CAD524314:CAD524316 CJZ524314:CJZ524316 CTV524314:CTV524316 DDR524314:DDR524316 DNN524314:DNN524316 DXJ524314:DXJ524316 EHF524314:EHF524316 ERB524314:ERB524316 FAX524314:FAX524316 FKT524314:FKT524316 FUP524314:FUP524316 GEL524314:GEL524316 GOH524314:GOH524316 GYD524314:GYD524316 HHZ524314:HHZ524316 HRV524314:HRV524316 IBR524314:IBR524316 ILN524314:ILN524316 IVJ524314:IVJ524316 JFF524314:JFF524316 JPB524314:JPB524316 JYX524314:JYX524316 KIT524314:KIT524316 KSP524314:KSP524316 LCL524314:LCL524316 LMH524314:LMH524316 LWD524314:LWD524316 MFZ524314:MFZ524316 MPV524314:MPV524316 MZR524314:MZR524316 NJN524314:NJN524316 NTJ524314:NTJ524316 ODF524314:ODF524316 ONB524314:ONB524316 OWX524314:OWX524316 PGT524314:PGT524316 PQP524314:PQP524316 QAL524314:QAL524316 QKH524314:QKH524316 QUD524314:QUD524316 RDZ524314:RDZ524316 RNV524314:RNV524316 RXR524314:RXR524316 SHN524314:SHN524316 SRJ524314:SRJ524316 TBF524314:TBF524316 TLB524314:TLB524316 TUX524314:TUX524316 UET524314:UET524316 UOP524314:UOP524316 UYL524314:UYL524316 VIH524314:VIH524316 VSD524314:VSD524316 WBZ524314:WBZ524316 WLV524314:WLV524316 WVR524314:WVR524316 J589850:J589852 JF589850:JF589852 TB589850:TB589852 ACX589850:ACX589852 AMT589850:AMT589852 AWP589850:AWP589852 BGL589850:BGL589852 BQH589850:BQH589852 CAD589850:CAD589852 CJZ589850:CJZ589852 CTV589850:CTV589852 DDR589850:DDR589852 DNN589850:DNN589852 DXJ589850:DXJ589852 EHF589850:EHF589852 ERB589850:ERB589852 FAX589850:FAX589852 FKT589850:FKT589852 FUP589850:FUP589852 GEL589850:GEL589852 GOH589850:GOH589852 GYD589850:GYD589852 HHZ589850:HHZ589852 HRV589850:HRV589852 IBR589850:IBR589852 ILN589850:ILN589852 IVJ589850:IVJ589852 JFF589850:JFF589852 JPB589850:JPB589852 JYX589850:JYX589852 KIT589850:KIT589852 KSP589850:KSP589852 LCL589850:LCL589852 LMH589850:LMH589852 LWD589850:LWD589852 MFZ589850:MFZ589852 MPV589850:MPV589852 MZR589850:MZR589852 NJN589850:NJN589852 NTJ589850:NTJ589852 ODF589850:ODF589852 ONB589850:ONB589852 OWX589850:OWX589852 PGT589850:PGT589852 PQP589850:PQP589852 QAL589850:QAL589852 QKH589850:QKH589852 QUD589850:QUD589852 RDZ589850:RDZ589852 RNV589850:RNV589852 RXR589850:RXR589852 SHN589850:SHN589852 SRJ589850:SRJ589852 TBF589850:TBF589852 TLB589850:TLB589852 TUX589850:TUX589852 UET589850:UET589852 UOP589850:UOP589852 UYL589850:UYL589852 VIH589850:VIH589852 VSD589850:VSD589852 WBZ589850:WBZ589852 WLV589850:WLV589852 WVR589850:WVR589852 J655386:J655388 JF655386:JF655388 TB655386:TB655388 ACX655386:ACX655388 AMT655386:AMT655388 AWP655386:AWP655388 BGL655386:BGL655388 BQH655386:BQH655388 CAD655386:CAD655388 CJZ655386:CJZ655388 CTV655386:CTV655388 DDR655386:DDR655388 DNN655386:DNN655388 DXJ655386:DXJ655388 EHF655386:EHF655388 ERB655386:ERB655388 FAX655386:FAX655388 FKT655386:FKT655388 FUP655386:FUP655388 GEL655386:GEL655388 GOH655386:GOH655388 GYD655386:GYD655388 HHZ655386:HHZ655388 HRV655386:HRV655388 IBR655386:IBR655388 ILN655386:ILN655388 IVJ655386:IVJ655388 JFF655386:JFF655388 JPB655386:JPB655388 JYX655386:JYX655388 KIT655386:KIT655388 KSP655386:KSP655388 LCL655386:LCL655388 LMH655386:LMH655388 LWD655386:LWD655388 MFZ655386:MFZ655388 MPV655386:MPV655388 MZR655386:MZR655388 NJN655386:NJN655388 NTJ655386:NTJ655388 ODF655386:ODF655388 ONB655386:ONB655388 OWX655386:OWX655388 PGT655386:PGT655388 PQP655386:PQP655388 QAL655386:QAL655388 QKH655386:QKH655388 QUD655386:QUD655388 RDZ655386:RDZ655388 RNV655386:RNV655388 RXR655386:RXR655388 SHN655386:SHN655388 SRJ655386:SRJ655388 TBF655386:TBF655388 TLB655386:TLB655388 TUX655386:TUX655388 UET655386:UET655388 UOP655386:UOP655388 UYL655386:UYL655388 VIH655386:VIH655388 VSD655386:VSD655388 WBZ655386:WBZ655388 WLV655386:WLV655388 WVR655386:WVR655388 J720922:J720924 JF720922:JF720924 TB720922:TB720924 ACX720922:ACX720924 AMT720922:AMT720924 AWP720922:AWP720924 BGL720922:BGL720924 BQH720922:BQH720924 CAD720922:CAD720924 CJZ720922:CJZ720924 CTV720922:CTV720924 DDR720922:DDR720924 DNN720922:DNN720924 DXJ720922:DXJ720924 EHF720922:EHF720924 ERB720922:ERB720924 FAX720922:FAX720924 FKT720922:FKT720924 FUP720922:FUP720924 GEL720922:GEL720924 GOH720922:GOH720924 GYD720922:GYD720924 HHZ720922:HHZ720924 HRV720922:HRV720924 IBR720922:IBR720924 ILN720922:ILN720924 IVJ720922:IVJ720924 JFF720922:JFF720924 JPB720922:JPB720924 JYX720922:JYX720924 KIT720922:KIT720924 KSP720922:KSP720924 LCL720922:LCL720924 LMH720922:LMH720924 LWD720922:LWD720924 MFZ720922:MFZ720924 MPV720922:MPV720924 MZR720922:MZR720924 NJN720922:NJN720924 NTJ720922:NTJ720924 ODF720922:ODF720924 ONB720922:ONB720924 OWX720922:OWX720924 PGT720922:PGT720924 PQP720922:PQP720924 QAL720922:QAL720924 QKH720922:QKH720924 QUD720922:QUD720924 RDZ720922:RDZ720924 RNV720922:RNV720924 RXR720922:RXR720924 SHN720922:SHN720924 SRJ720922:SRJ720924 TBF720922:TBF720924 TLB720922:TLB720924 TUX720922:TUX720924 UET720922:UET720924 UOP720922:UOP720924 UYL720922:UYL720924 VIH720922:VIH720924 VSD720922:VSD720924 WBZ720922:WBZ720924 WLV720922:WLV720924 WVR720922:WVR720924 J786458:J786460 JF786458:JF786460 TB786458:TB786460 ACX786458:ACX786460 AMT786458:AMT786460 AWP786458:AWP786460 BGL786458:BGL786460 BQH786458:BQH786460 CAD786458:CAD786460 CJZ786458:CJZ786460 CTV786458:CTV786460 DDR786458:DDR786460 DNN786458:DNN786460 DXJ786458:DXJ786460 EHF786458:EHF786460 ERB786458:ERB786460 FAX786458:FAX786460 FKT786458:FKT786460 FUP786458:FUP786460 GEL786458:GEL786460 GOH786458:GOH786460 GYD786458:GYD786460 HHZ786458:HHZ786460 HRV786458:HRV786460 IBR786458:IBR786460 ILN786458:ILN786460 IVJ786458:IVJ786460 JFF786458:JFF786460 JPB786458:JPB786460 JYX786458:JYX786460 KIT786458:KIT786460 KSP786458:KSP786460 LCL786458:LCL786460 LMH786458:LMH786460 LWD786458:LWD786460 MFZ786458:MFZ786460 MPV786458:MPV786460 MZR786458:MZR786460 NJN786458:NJN786460 NTJ786458:NTJ786460 ODF786458:ODF786460 ONB786458:ONB786460 OWX786458:OWX786460 PGT786458:PGT786460 PQP786458:PQP786460 QAL786458:QAL786460 QKH786458:QKH786460 QUD786458:QUD786460 RDZ786458:RDZ786460 RNV786458:RNV786460 RXR786458:RXR786460 SHN786458:SHN786460 SRJ786458:SRJ786460 TBF786458:TBF786460 TLB786458:TLB786460 TUX786458:TUX786460 UET786458:UET786460 UOP786458:UOP786460 UYL786458:UYL786460 VIH786458:VIH786460 VSD786458:VSD786460 WBZ786458:WBZ786460 WLV786458:WLV786460 WVR786458:WVR786460 J851994:J851996 JF851994:JF851996 TB851994:TB851996 ACX851994:ACX851996 AMT851994:AMT851996 AWP851994:AWP851996 BGL851994:BGL851996 BQH851994:BQH851996 CAD851994:CAD851996 CJZ851994:CJZ851996 CTV851994:CTV851996 DDR851994:DDR851996 DNN851994:DNN851996 DXJ851994:DXJ851996 EHF851994:EHF851996 ERB851994:ERB851996 FAX851994:FAX851996 FKT851994:FKT851996 FUP851994:FUP851996 GEL851994:GEL851996 GOH851994:GOH851996 GYD851994:GYD851996 HHZ851994:HHZ851996 HRV851994:HRV851996 IBR851994:IBR851996 ILN851994:ILN851996 IVJ851994:IVJ851996 JFF851994:JFF851996 JPB851994:JPB851996 JYX851994:JYX851996 KIT851994:KIT851996 KSP851994:KSP851996 LCL851994:LCL851996 LMH851994:LMH851996 LWD851994:LWD851996 MFZ851994:MFZ851996 MPV851994:MPV851996 MZR851994:MZR851996 NJN851994:NJN851996 NTJ851994:NTJ851996 ODF851994:ODF851996 ONB851994:ONB851996 OWX851994:OWX851996 PGT851994:PGT851996 PQP851994:PQP851996 QAL851994:QAL851996 QKH851994:QKH851996 QUD851994:QUD851996 RDZ851994:RDZ851996 RNV851994:RNV851996 RXR851994:RXR851996 SHN851994:SHN851996 SRJ851994:SRJ851996 TBF851994:TBF851996 TLB851994:TLB851996 TUX851994:TUX851996 UET851994:UET851996 UOP851994:UOP851996 UYL851994:UYL851996 VIH851994:VIH851996 VSD851994:VSD851996 WBZ851994:WBZ851996 WLV851994:WLV851996 WVR851994:WVR851996 J917530:J917532 JF917530:JF917532 TB917530:TB917532 ACX917530:ACX917532 AMT917530:AMT917532 AWP917530:AWP917532 BGL917530:BGL917532 BQH917530:BQH917532 CAD917530:CAD917532 CJZ917530:CJZ917532 CTV917530:CTV917532 DDR917530:DDR917532 DNN917530:DNN917532 DXJ917530:DXJ917532 EHF917530:EHF917532 ERB917530:ERB917532 FAX917530:FAX917532 FKT917530:FKT917532 FUP917530:FUP917532 GEL917530:GEL917532 GOH917530:GOH917532 GYD917530:GYD917532 HHZ917530:HHZ917532 HRV917530:HRV917532 IBR917530:IBR917532 ILN917530:ILN917532 IVJ917530:IVJ917532 JFF917530:JFF917532 JPB917530:JPB917532 JYX917530:JYX917532 KIT917530:KIT917532 KSP917530:KSP917532 LCL917530:LCL917532 LMH917530:LMH917532 LWD917530:LWD917532 MFZ917530:MFZ917532 MPV917530:MPV917532 MZR917530:MZR917532 NJN917530:NJN917532 NTJ917530:NTJ917532 ODF917530:ODF917532 ONB917530:ONB917532 OWX917530:OWX917532 PGT917530:PGT917532 PQP917530:PQP917532 QAL917530:QAL917532 QKH917530:QKH917532 QUD917530:QUD917532 RDZ917530:RDZ917532 RNV917530:RNV917532 RXR917530:RXR917532 SHN917530:SHN917532 SRJ917530:SRJ917532 TBF917530:TBF917532 TLB917530:TLB917532 TUX917530:TUX917532 UET917530:UET917532 UOP917530:UOP917532 UYL917530:UYL917532 VIH917530:VIH917532 VSD917530:VSD917532 WBZ917530:WBZ917532 WLV917530:WLV917532 WVR917530:WVR917532 J983066:J983068 JF983066:JF983068 TB983066:TB983068 ACX983066:ACX983068 AMT983066:AMT983068 AWP983066:AWP983068 BGL983066:BGL983068 BQH983066:BQH983068 CAD983066:CAD983068 CJZ983066:CJZ983068 CTV983066:CTV983068 DDR983066:DDR983068 DNN983066:DNN983068 DXJ983066:DXJ983068 EHF983066:EHF983068 ERB983066:ERB983068 FAX983066:FAX983068 FKT983066:FKT983068 FUP983066:FUP983068 GEL983066:GEL983068 GOH983066:GOH983068 GYD983066:GYD983068 HHZ983066:HHZ983068 HRV983066:HRV983068 IBR983066:IBR983068 ILN983066:ILN983068 IVJ983066:IVJ983068 JFF983066:JFF983068 JPB983066:JPB983068 JYX983066:JYX983068 KIT983066:KIT983068 KSP983066:KSP983068 LCL983066:LCL983068 LMH983066:LMH983068 LWD983066:LWD983068 MFZ983066:MFZ983068 MPV983066:MPV983068 MZR983066:MZR983068 NJN983066:NJN983068 NTJ983066:NTJ983068 ODF983066:ODF983068 ONB983066:ONB983068 OWX983066:OWX983068 PGT983066:PGT983068 PQP983066:PQP983068 QAL983066:QAL983068 QKH983066:QKH983068 QUD983066:QUD983068 RDZ983066:RDZ983068 RNV983066:RNV983068 RXR983066:RXR983068 SHN983066:SHN983068 SRJ983066:SRJ983068 TBF983066:TBF983068 TLB983066:TLB983068 TUX983066:TUX983068 UET983066:UET983068 UOP983066:UOP983068 UYL983066:UYL983068 VIH983066:VIH983068 VSD983066:VSD983068 WBZ983066:WBZ983068 WLV983066:WLV983068 WVR983066:WVR983068" xr:uid="{28FF3A0A-B783-45D8-9E90-3615E7D69648}"/>
  </dataValidations>
  <pageMargins left="0.2" right="0.2" top="0.75" bottom="0.75" header="0.3" footer="0.3"/>
  <pageSetup paperSize="9" orientation="landscape"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5BB7-37D8-46DC-AF6C-7020D1EF9C85}">
  <sheetPr>
    <tabColor rgb="FF00B050"/>
  </sheetPr>
  <dimension ref="B2:Q36"/>
  <sheetViews>
    <sheetView zoomScaleNormal="100" workbookViewId="0">
      <pane xSplit="10" ySplit="8" topLeftCell="K9" activePane="bottomRight" state="frozen"/>
      <selection pane="topRight" activeCell="K1" sqref="K1"/>
      <selection pane="bottomLeft" activeCell="A9" sqref="A9"/>
      <selection pane="bottomRight" activeCell="O14" sqref="O14"/>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10" customWidth="1"/>
    <col min="10" max="10" width="44.75" style="3" customWidth="1"/>
    <col min="11" max="11" width="17.875" style="3" customWidth="1"/>
    <col min="12" max="12" width="6.625" style="8" customWidth="1"/>
    <col min="13" max="13" width="13.75" style="8" customWidth="1"/>
    <col min="14" max="14" width="6.375" style="3" customWidth="1"/>
    <col min="15" max="15" width="10.75" style="10" customWidth="1"/>
    <col min="16" max="16" width="17.25" style="67" customWidth="1"/>
    <col min="17" max="17" width="15.625" style="67"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0.75" style="3" customWidth="1"/>
    <col min="272" max="272" width="17.2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0.75" style="3" customWidth="1"/>
    <col min="528" max="528" width="17.2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0.75" style="3" customWidth="1"/>
    <col min="784" max="784" width="17.2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0.75" style="3" customWidth="1"/>
    <col min="1040" max="1040" width="17.2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0.75" style="3" customWidth="1"/>
    <col min="1296" max="1296" width="17.2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0.75" style="3" customWidth="1"/>
    <col min="1552" max="1552" width="17.2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0.75" style="3" customWidth="1"/>
    <col min="1808" max="1808" width="17.2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0.75" style="3" customWidth="1"/>
    <col min="2064" max="2064" width="17.2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0.75" style="3" customWidth="1"/>
    <col min="2320" max="2320" width="17.2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0.75" style="3" customWidth="1"/>
    <col min="2576" max="2576" width="17.2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0.75" style="3" customWidth="1"/>
    <col min="2832" max="2832" width="17.2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0.75" style="3" customWidth="1"/>
    <col min="3088" max="3088" width="17.2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0.75" style="3" customWidth="1"/>
    <col min="3344" max="3344" width="17.2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0.75" style="3" customWidth="1"/>
    <col min="3600" max="3600" width="17.2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0.75" style="3" customWidth="1"/>
    <col min="3856" max="3856" width="17.2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0.75" style="3" customWidth="1"/>
    <col min="4112" max="4112" width="17.2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0.75" style="3" customWidth="1"/>
    <col min="4368" max="4368" width="17.2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0.75" style="3" customWidth="1"/>
    <col min="4624" max="4624" width="17.2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0.75" style="3" customWidth="1"/>
    <col min="4880" max="4880" width="17.2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0.75" style="3" customWidth="1"/>
    <col min="5136" max="5136" width="17.2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0.75" style="3" customWidth="1"/>
    <col min="5392" max="5392" width="17.2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0.75" style="3" customWidth="1"/>
    <col min="5648" max="5648" width="17.2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0.75" style="3" customWidth="1"/>
    <col min="5904" max="5904" width="17.2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0.75" style="3" customWidth="1"/>
    <col min="6160" max="6160" width="17.2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0.75" style="3" customWidth="1"/>
    <col min="6416" max="6416" width="17.2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0.75" style="3" customWidth="1"/>
    <col min="6672" max="6672" width="17.2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0.75" style="3" customWidth="1"/>
    <col min="6928" max="6928" width="17.2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0.75" style="3" customWidth="1"/>
    <col min="7184" max="7184" width="17.2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0.75" style="3" customWidth="1"/>
    <col min="7440" max="7440" width="17.2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0.75" style="3" customWidth="1"/>
    <col min="7696" max="7696" width="17.2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0.75" style="3" customWidth="1"/>
    <col min="7952" max="7952" width="17.2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0.75" style="3" customWidth="1"/>
    <col min="8208" max="8208" width="17.2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0.75" style="3" customWidth="1"/>
    <col min="8464" max="8464" width="17.2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0.75" style="3" customWidth="1"/>
    <col min="8720" max="8720" width="17.2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0.75" style="3" customWidth="1"/>
    <col min="8976" max="8976" width="17.2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0.75" style="3" customWidth="1"/>
    <col min="9232" max="9232" width="17.2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0.75" style="3" customWidth="1"/>
    <col min="9488" max="9488" width="17.2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0.75" style="3" customWidth="1"/>
    <col min="9744" max="9744" width="17.2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0.75" style="3" customWidth="1"/>
    <col min="10000" max="10000" width="17.2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0.75" style="3" customWidth="1"/>
    <col min="10256" max="10256" width="17.2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0.75" style="3" customWidth="1"/>
    <col min="10512" max="10512" width="17.2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0.75" style="3" customWidth="1"/>
    <col min="10768" max="10768" width="17.2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0.75" style="3" customWidth="1"/>
    <col min="11024" max="11024" width="17.2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0.75" style="3" customWidth="1"/>
    <col min="11280" max="11280" width="17.2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0.75" style="3" customWidth="1"/>
    <col min="11536" max="11536" width="17.2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0.75" style="3" customWidth="1"/>
    <col min="11792" max="11792" width="17.2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0.75" style="3" customWidth="1"/>
    <col min="12048" max="12048" width="17.2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0.75" style="3" customWidth="1"/>
    <col min="12304" max="12304" width="17.2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0.75" style="3" customWidth="1"/>
    <col min="12560" max="12560" width="17.2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0.75" style="3" customWidth="1"/>
    <col min="12816" max="12816" width="17.2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0.75" style="3" customWidth="1"/>
    <col min="13072" max="13072" width="17.2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0.75" style="3" customWidth="1"/>
    <col min="13328" max="13328" width="17.2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0.75" style="3" customWidth="1"/>
    <col min="13584" max="13584" width="17.2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0.75" style="3" customWidth="1"/>
    <col min="13840" max="13840" width="17.2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0.75" style="3" customWidth="1"/>
    <col min="14096" max="14096" width="17.2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0.75" style="3" customWidth="1"/>
    <col min="14352" max="14352" width="17.2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0.75" style="3" customWidth="1"/>
    <col min="14608" max="14608" width="17.2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0.75" style="3" customWidth="1"/>
    <col min="14864" max="14864" width="17.2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0.75" style="3" customWidth="1"/>
    <col min="15120" max="15120" width="17.2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0.75" style="3" customWidth="1"/>
    <col min="15376" max="15376" width="17.2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0.75" style="3" customWidth="1"/>
    <col min="15632" max="15632" width="17.2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0.75" style="3" customWidth="1"/>
    <col min="15888" max="15888" width="17.2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0.75" style="3" customWidth="1"/>
    <col min="16144" max="16144" width="17.25" style="3" customWidth="1"/>
    <col min="16145" max="16145" width="15.625" style="3" customWidth="1"/>
    <col min="16146" max="16384" width="9" style="3"/>
  </cols>
  <sheetData>
    <row r="2" spans="2:17" ht="20.100000000000001" customHeight="1">
      <c r="B2" s="1" t="s">
        <v>0</v>
      </c>
      <c r="C2" s="1"/>
      <c r="D2" s="1"/>
      <c r="E2" s="13" t="s">
        <v>2999</v>
      </c>
      <c r="G2" s="4" t="s">
        <v>2</v>
      </c>
      <c r="H2" s="5"/>
      <c r="I2" s="6"/>
      <c r="J2" s="7">
        <f>SUM(H:H)</f>
        <v>10200</v>
      </c>
    </row>
    <row r="3" spans="2:17" ht="20.100000000000001" customHeight="1">
      <c r="B3" s="1" t="s">
        <v>3</v>
      </c>
      <c r="C3" s="1"/>
      <c r="D3" s="1"/>
      <c r="E3" s="13" t="s">
        <v>3000</v>
      </c>
    </row>
    <row r="4" spans="2:17" ht="20.100000000000001" customHeight="1">
      <c r="B4" s="1" t="s">
        <v>5</v>
      </c>
      <c r="C4" s="1"/>
      <c r="D4" s="1"/>
      <c r="E4" s="13"/>
    </row>
    <row r="5" spans="2:17" ht="20.100000000000001" customHeight="1">
      <c r="B5" s="1" t="s">
        <v>6</v>
      </c>
      <c r="C5" s="1"/>
      <c r="D5" s="1"/>
      <c r="E5" s="14">
        <v>42186</v>
      </c>
    </row>
    <row r="6" spans="2:17" ht="20.100000000000001" customHeight="1">
      <c r="B6" s="1" t="s">
        <v>7</v>
      </c>
      <c r="C6" s="1"/>
      <c r="D6" s="1"/>
      <c r="E6" s="14">
        <v>42186</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69" t="s">
        <v>151</v>
      </c>
    </row>
    <row r="9" spans="2:17" s="8" customFormat="1" ht="19.5" customHeight="1">
      <c r="B9" s="15"/>
      <c r="C9" s="15"/>
      <c r="D9" s="15"/>
      <c r="E9" s="131"/>
      <c r="F9" s="66"/>
      <c r="G9" s="23"/>
      <c r="H9" s="23"/>
      <c r="I9" s="41"/>
      <c r="J9" s="39"/>
      <c r="K9" s="16"/>
      <c r="L9" s="16"/>
      <c r="M9" s="18"/>
      <c r="N9" s="15"/>
      <c r="O9" s="16"/>
      <c r="P9" s="18"/>
      <c r="Q9" s="69"/>
    </row>
    <row r="10" spans="2:17" ht="18" customHeight="1">
      <c r="B10" s="703" t="s">
        <v>2037</v>
      </c>
      <c r="C10" s="704"/>
      <c r="D10" s="704"/>
      <c r="E10" s="705"/>
      <c r="F10" s="109"/>
      <c r="G10" s="20"/>
      <c r="H10" s="23"/>
      <c r="I10" s="41"/>
      <c r="J10" s="76"/>
      <c r="K10" s="131"/>
      <c r="L10" s="38"/>
      <c r="M10" s="18"/>
      <c r="N10" s="69"/>
      <c r="O10" s="209"/>
      <c r="P10" s="18"/>
      <c r="Q10" s="70"/>
    </row>
    <row r="11" spans="2:17" ht="18" customHeight="1">
      <c r="B11" s="386">
        <v>1</v>
      </c>
      <c r="C11" s="20" t="s">
        <v>1893</v>
      </c>
      <c r="D11" s="20" t="s">
        <v>1893</v>
      </c>
      <c r="E11" s="76" t="s">
        <v>3001</v>
      </c>
      <c r="F11" s="109">
        <v>1</v>
      </c>
      <c r="G11" s="1009">
        <v>10200</v>
      </c>
      <c r="H11" s="23">
        <f>F11*G11</f>
        <v>10200</v>
      </c>
      <c r="I11" s="41"/>
      <c r="J11" s="76" t="s">
        <v>3002</v>
      </c>
      <c r="K11" s="131"/>
      <c r="L11" s="38"/>
      <c r="M11" s="18">
        <v>42179</v>
      </c>
      <c r="N11" s="69"/>
      <c r="O11" s="209"/>
      <c r="P11" s="18" t="s">
        <v>3003</v>
      </c>
      <c r="Q11" s="70"/>
    </row>
    <row r="12" spans="2:17" ht="18" customHeight="1">
      <c r="B12" s="386"/>
      <c r="C12" s="20"/>
      <c r="D12" s="20"/>
      <c r="E12" s="20"/>
      <c r="F12" s="109"/>
      <c r="G12" s="20"/>
      <c r="H12" s="23"/>
      <c r="I12" s="41"/>
      <c r="J12" s="76"/>
      <c r="K12" s="131"/>
      <c r="L12" s="38"/>
      <c r="M12" s="18"/>
      <c r="N12" s="69"/>
      <c r="O12" s="209"/>
      <c r="P12" s="18"/>
      <c r="Q12" s="70"/>
    </row>
    <row r="13" spans="2:17" ht="18" customHeight="1">
      <c r="B13" s="386"/>
      <c r="C13" s="20"/>
      <c r="D13" s="20"/>
      <c r="E13" s="20"/>
      <c r="F13" s="109"/>
      <c r="G13" s="20"/>
      <c r="H13" s="23"/>
      <c r="I13" s="41"/>
      <c r="J13" s="76"/>
      <c r="K13" s="131"/>
      <c r="L13" s="38"/>
      <c r="M13" s="18"/>
      <c r="N13" s="69"/>
      <c r="O13" s="209"/>
      <c r="P13" s="18"/>
      <c r="Q13" s="70"/>
    </row>
    <row r="14" spans="2:17" ht="18" customHeight="1">
      <c r="B14" s="386"/>
      <c r="C14" s="20"/>
      <c r="D14" s="20"/>
      <c r="E14" s="20"/>
      <c r="F14" s="109"/>
      <c r="G14" s="20"/>
      <c r="H14" s="23"/>
      <c r="I14" s="41"/>
      <c r="J14" s="76"/>
      <c r="K14" s="131"/>
      <c r="L14" s="38"/>
      <c r="M14" s="18"/>
      <c r="N14" s="69"/>
      <c r="O14" s="209"/>
      <c r="P14" s="18"/>
      <c r="Q14" s="70"/>
    </row>
    <row r="15" spans="2:17" ht="18" customHeight="1">
      <c r="B15" s="386"/>
      <c r="C15" s="20"/>
      <c r="D15" s="20"/>
      <c r="E15" s="20"/>
      <c r="F15" s="109"/>
      <c r="G15" s="20"/>
      <c r="H15" s="23"/>
      <c r="I15" s="41"/>
      <c r="J15" s="76"/>
      <c r="K15" s="131"/>
      <c r="L15" s="38"/>
      <c r="M15" s="18"/>
      <c r="N15" s="69"/>
      <c r="O15" s="209"/>
      <c r="P15" s="18"/>
      <c r="Q15" s="70"/>
    </row>
    <row r="16" spans="2:17" ht="18" customHeight="1">
      <c r="B16" s="386"/>
      <c r="C16" s="20"/>
      <c r="D16" s="20"/>
      <c r="E16" s="20"/>
      <c r="F16" s="109"/>
      <c r="G16" s="20"/>
      <c r="H16" s="23"/>
      <c r="I16" s="41"/>
      <c r="J16" s="76"/>
      <c r="K16" s="131"/>
      <c r="L16" s="38"/>
      <c r="M16" s="18"/>
      <c r="N16" s="69"/>
      <c r="O16" s="209"/>
      <c r="P16" s="18"/>
      <c r="Q16" s="70"/>
    </row>
    <row r="17" spans="2:17" ht="18" customHeight="1">
      <c r="B17" s="16"/>
      <c r="C17" s="15"/>
      <c r="D17" s="15"/>
      <c r="E17" s="131" t="s">
        <v>2127</v>
      </c>
      <c r="F17" s="66"/>
      <c r="G17" s="23"/>
      <c r="H17" s="23">
        <f>F17*G17</f>
        <v>0</v>
      </c>
      <c r="I17" s="41"/>
      <c r="J17" s="162" t="s">
        <v>2128</v>
      </c>
      <c r="K17" s="131"/>
      <c r="L17" s="38"/>
      <c r="M17" s="18"/>
      <c r="N17" s="69"/>
      <c r="O17" s="209"/>
      <c r="P17" s="18"/>
      <c r="Q17" s="70"/>
    </row>
    <row r="18" spans="2:17" ht="18" customHeight="1">
      <c r="B18" s="16"/>
      <c r="C18" s="16"/>
      <c r="D18" s="16"/>
      <c r="E18" s="131" t="s">
        <v>1139</v>
      </c>
      <c r="F18" s="66"/>
      <c r="G18" s="23">
        <v>5000</v>
      </c>
      <c r="H18" s="23">
        <f>F18*G18</f>
        <v>0</v>
      </c>
      <c r="I18" s="41"/>
      <c r="J18" s="162" t="s">
        <v>2129</v>
      </c>
      <c r="K18" s="131"/>
      <c r="L18" s="38"/>
      <c r="M18" s="18"/>
      <c r="N18" s="69"/>
      <c r="O18" s="209"/>
      <c r="P18" s="18"/>
      <c r="Q18" s="70"/>
    </row>
    <row r="19" spans="2:17" ht="18" customHeight="1">
      <c r="B19" s="16"/>
      <c r="C19" s="16"/>
      <c r="D19" s="16"/>
      <c r="E19" s="131" t="s">
        <v>2130</v>
      </c>
      <c r="F19" s="23"/>
      <c r="G19" s="23"/>
      <c r="H19" s="23">
        <f>F19*G19</f>
        <v>0</v>
      </c>
      <c r="I19" s="41"/>
      <c r="J19" s="38"/>
      <c r="K19" s="131"/>
      <c r="L19" s="38"/>
      <c r="M19" s="18"/>
      <c r="N19" s="69"/>
      <c r="O19" s="209"/>
      <c r="P19" s="18"/>
      <c r="Q19" s="70"/>
    </row>
    <row r="20" spans="2:17" ht="18" customHeight="1">
      <c r="B20" s="16"/>
      <c r="C20" s="16"/>
      <c r="D20" s="16"/>
      <c r="E20" s="131"/>
      <c r="F20" s="23"/>
      <c r="G20" s="23"/>
      <c r="H20" s="23"/>
      <c r="I20" s="41"/>
      <c r="J20" s="38"/>
      <c r="K20" s="131"/>
      <c r="L20" s="38"/>
      <c r="M20" s="18"/>
      <c r="N20" s="69"/>
      <c r="O20" s="209"/>
      <c r="P20" s="18"/>
      <c r="Q20" s="70"/>
    </row>
    <row r="21" spans="2:17" ht="18" customHeight="1">
      <c r="B21" s="16"/>
      <c r="C21" s="16"/>
      <c r="D21" s="16"/>
      <c r="E21" s="131"/>
      <c r="F21" s="23"/>
      <c r="G21" s="23"/>
      <c r="H21" s="23"/>
      <c r="I21" s="41"/>
      <c r="J21" s="38"/>
      <c r="K21" s="131"/>
      <c r="L21" s="38"/>
      <c r="M21" s="18"/>
      <c r="N21" s="69"/>
      <c r="O21" s="209"/>
      <c r="P21" s="18"/>
      <c r="Q21" s="70"/>
    </row>
    <row r="22" spans="2:17" ht="18" customHeight="1">
      <c r="B22" s="16"/>
      <c r="C22" s="16"/>
      <c r="D22" s="16"/>
      <c r="E22" s="131"/>
      <c r="F22" s="23"/>
      <c r="G22" s="23"/>
      <c r="H22" s="23"/>
      <c r="I22" s="41"/>
      <c r="J22" s="38"/>
      <c r="K22" s="131"/>
      <c r="L22" s="38"/>
      <c r="M22" s="18"/>
      <c r="N22" s="69"/>
      <c r="O22" s="209"/>
      <c r="P22" s="18"/>
      <c r="Q22" s="70"/>
    </row>
    <row r="23" spans="2:17" ht="18" customHeight="1">
      <c r="B23" s="16"/>
      <c r="C23" s="16"/>
      <c r="D23" s="16"/>
      <c r="E23" s="131"/>
      <c r="F23" s="23"/>
      <c r="G23" s="23"/>
      <c r="H23" s="23"/>
      <c r="I23" s="41"/>
      <c r="J23" s="38"/>
      <c r="K23" s="131"/>
      <c r="L23" s="38"/>
      <c r="M23" s="18"/>
      <c r="N23" s="69"/>
      <c r="O23" s="209"/>
      <c r="P23" s="18"/>
      <c r="Q23" s="70"/>
    </row>
    <row r="24" spans="2:17" ht="18" customHeight="1">
      <c r="B24" s="16"/>
      <c r="C24" s="16"/>
      <c r="D24" s="16"/>
      <c r="E24" s="131"/>
      <c r="F24" s="23"/>
      <c r="G24" s="23"/>
      <c r="H24" s="23"/>
      <c r="I24" s="41"/>
      <c r="J24" s="38"/>
      <c r="K24" s="131"/>
      <c r="L24" s="38"/>
      <c r="M24" s="18"/>
      <c r="N24" s="69"/>
      <c r="O24" s="209"/>
      <c r="P24" s="18"/>
      <c r="Q24" s="70"/>
    </row>
    <row r="25" spans="2:17" ht="18" customHeight="1">
      <c r="B25" s="16"/>
      <c r="C25" s="16"/>
      <c r="D25" s="16"/>
      <c r="E25" s="131"/>
      <c r="F25" s="23"/>
      <c r="G25" s="23"/>
      <c r="H25" s="23"/>
      <c r="I25" s="41"/>
      <c r="J25" s="38"/>
      <c r="K25" s="131"/>
      <c r="L25" s="38"/>
      <c r="M25" s="18"/>
      <c r="N25" s="69"/>
      <c r="O25" s="209"/>
      <c r="P25" s="18"/>
      <c r="Q25" s="70"/>
    </row>
    <row r="26" spans="2:17" ht="18" customHeight="1">
      <c r="B26" s="16"/>
      <c r="C26" s="16"/>
      <c r="D26" s="16"/>
      <c r="E26" s="131"/>
      <c r="F26" s="23"/>
      <c r="G26" s="23"/>
      <c r="H26" s="23"/>
      <c r="I26" s="41"/>
      <c r="J26" s="38"/>
      <c r="K26" s="131"/>
      <c r="L26" s="38"/>
      <c r="M26" s="18"/>
      <c r="N26" s="69"/>
      <c r="O26" s="209"/>
      <c r="P26" s="18"/>
      <c r="Q26" s="70"/>
    </row>
    <row r="27" spans="2:17" ht="18" customHeight="1">
      <c r="B27" s="16"/>
      <c r="C27" s="16"/>
      <c r="D27" s="16"/>
      <c r="E27" s="131"/>
      <c r="F27" s="23"/>
      <c r="G27" s="23"/>
      <c r="H27" s="23"/>
      <c r="I27" s="41"/>
      <c r="J27" s="38"/>
      <c r="K27" s="131"/>
      <c r="L27" s="38"/>
      <c r="M27" s="18"/>
      <c r="N27" s="69"/>
      <c r="O27" s="209"/>
      <c r="P27" s="18"/>
      <c r="Q27" s="70"/>
    </row>
    <row r="28" spans="2:17" ht="18" customHeight="1">
      <c r="B28" s="16"/>
      <c r="C28" s="16"/>
      <c r="D28" s="16"/>
      <c r="E28" s="131"/>
      <c r="F28" s="23"/>
      <c r="G28" s="23"/>
      <c r="H28" s="23"/>
      <c r="I28" s="41"/>
      <c r="J28" s="38"/>
      <c r="K28" s="131"/>
      <c r="L28" s="38"/>
      <c r="M28" s="18"/>
      <c r="N28" s="69"/>
      <c r="O28" s="209"/>
      <c r="P28" s="18"/>
      <c r="Q28" s="70"/>
    </row>
    <row r="29" spans="2:17" ht="18" customHeight="1">
      <c r="B29" s="16"/>
      <c r="C29" s="15"/>
      <c r="D29" s="15"/>
      <c r="E29" s="131"/>
      <c r="F29" s="26"/>
      <c r="G29" s="23"/>
      <c r="H29" s="23"/>
      <c r="I29" s="23"/>
      <c r="J29" s="26"/>
      <c r="K29" s="26"/>
      <c r="L29" s="16"/>
      <c r="M29" s="18"/>
      <c r="N29" s="26"/>
      <c r="O29" s="21"/>
      <c r="P29" s="18"/>
      <c r="Q29" s="70"/>
    </row>
    <row r="30" spans="2:17" ht="18" customHeight="1">
      <c r="B30" s="16"/>
      <c r="C30" s="26"/>
      <c r="D30" s="26"/>
      <c r="E30" s="26"/>
      <c r="F30" s="26"/>
      <c r="G30" s="26"/>
      <c r="H30" s="26"/>
      <c r="I30" s="21"/>
      <c r="J30" s="26"/>
      <c r="K30" s="26"/>
      <c r="L30" s="16"/>
      <c r="M30" s="18"/>
      <c r="N30" s="26"/>
      <c r="O30" s="21"/>
      <c r="P30" s="18"/>
      <c r="Q30" s="210"/>
    </row>
    <row r="31" spans="2:17" ht="18" customHeight="1">
      <c r="B31" s="16"/>
      <c r="C31" s="26"/>
      <c r="D31" s="26"/>
      <c r="E31" s="26"/>
      <c r="F31" s="26"/>
      <c r="G31" s="26"/>
      <c r="H31" s="26"/>
      <c r="I31" s="21"/>
      <c r="J31" s="26"/>
      <c r="K31" s="26"/>
      <c r="L31" s="16"/>
      <c r="M31" s="16"/>
      <c r="N31" s="26"/>
      <c r="O31" s="21"/>
      <c r="P31" s="210"/>
      <c r="Q31" s="210"/>
    </row>
    <row r="32" spans="2:17" ht="18" customHeight="1"/>
    <row r="33" ht="18" customHeight="1"/>
    <row r="34" ht="18" customHeight="1"/>
    <row r="35" ht="18" customHeight="1"/>
    <row r="36" ht="18" customHeight="1"/>
  </sheetData>
  <autoFilter ref="B8:O8" xr:uid="{1CBFDB7D-E3FD-40FE-AB51-977CA082B7A4}"/>
  <mergeCells count="7">
    <mergeCell ref="B10:E10"/>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90F7-42D0-4F35-9E26-DC832613294C}">
  <dimension ref="A2:Q94"/>
  <sheetViews>
    <sheetView zoomScale="85" zoomScaleNormal="85" workbookViewId="0">
      <pane xSplit="10" ySplit="8" topLeftCell="K9" activePane="bottomRight" state="frozen"/>
      <selection pane="topRight" activeCell="K1" sqref="K1"/>
      <selection pane="bottomLeft" activeCell="A9" sqref="A9"/>
      <selection pane="bottomRight" activeCell="E3" sqref="E3"/>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3004</v>
      </c>
      <c r="G2" s="4" t="s">
        <v>2</v>
      </c>
      <c r="H2" s="5"/>
      <c r="I2" s="6"/>
      <c r="J2" s="7">
        <f>SUM(H:H)</f>
        <v>1250063</v>
      </c>
    </row>
    <row r="3" spans="2:17" ht="20.100000000000001" customHeight="1">
      <c r="B3" s="1" t="s">
        <v>3</v>
      </c>
      <c r="C3" s="1"/>
      <c r="D3" s="1"/>
      <c r="E3" s="13" t="s">
        <v>658</v>
      </c>
    </row>
    <row r="4" spans="2:17" ht="20.100000000000001" customHeight="1">
      <c r="B4" s="1" t="s">
        <v>5</v>
      </c>
      <c r="C4" s="1"/>
      <c r="D4" s="1"/>
      <c r="E4" s="13">
        <v>129928</v>
      </c>
    </row>
    <row r="5" spans="2:17" ht="20.100000000000001" customHeight="1">
      <c r="B5" s="1" t="s">
        <v>6</v>
      </c>
      <c r="C5" s="1"/>
      <c r="D5" s="1"/>
      <c r="E5" s="14">
        <v>42212</v>
      </c>
    </row>
    <row r="6" spans="2:17" ht="20.100000000000001" customHeight="1">
      <c r="B6" s="1" t="s">
        <v>7</v>
      </c>
      <c r="C6" s="1"/>
      <c r="D6" s="1"/>
      <c r="E6" s="14">
        <v>42234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2</v>
      </c>
      <c r="C9" s="15" t="s">
        <v>252</v>
      </c>
      <c r="D9" s="15" t="s">
        <v>252</v>
      </c>
      <c r="E9" s="36" t="s">
        <v>3005</v>
      </c>
      <c r="F9" s="843">
        <v>1</v>
      </c>
      <c r="G9" s="21">
        <v>910000</v>
      </c>
      <c r="H9" s="23">
        <f>F9*G9</f>
        <v>910000</v>
      </c>
      <c r="I9" s="17"/>
      <c r="J9" s="36"/>
      <c r="K9" s="36" t="s">
        <v>3006</v>
      </c>
      <c r="L9" s="36"/>
      <c r="M9" s="18">
        <v>42193</v>
      </c>
      <c r="N9" s="15"/>
      <c r="O9" s="16"/>
      <c r="P9" s="18">
        <v>42206</v>
      </c>
      <c r="Q9" s="70">
        <v>42206</v>
      </c>
    </row>
    <row r="10" spans="2:17" s="8" customFormat="1" ht="19.7" customHeight="1">
      <c r="B10" s="15">
        <v>2</v>
      </c>
      <c r="C10" s="15" t="s">
        <v>252</v>
      </c>
      <c r="D10" s="15" t="s">
        <v>252</v>
      </c>
      <c r="E10" s="36" t="s">
        <v>1724</v>
      </c>
      <c r="F10" s="843">
        <v>1</v>
      </c>
      <c r="G10" s="21">
        <v>10000</v>
      </c>
      <c r="H10" s="23">
        <f>F10*G10</f>
        <v>10000</v>
      </c>
      <c r="I10" s="17"/>
      <c r="J10" s="36"/>
      <c r="K10" s="36" t="s">
        <v>3006</v>
      </c>
      <c r="L10" s="36"/>
      <c r="M10" s="18">
        <v>42193</v>
      </c>
      <c r="N10" s="15"/>
      <c r="O10" s="16"/>
      <c r="P10" s="18"/>
      <c r="Q10" s="70"/>
    </row>
    <row r="11" spans="2:17" s="8" customFormat="1" ht="19.7" customHeight="1">
      <c r="B11" s="15"/>
      <c r="C11" s="15"/>
      <c r="D11" s="15"/>
      <c r="E11" s="36"/>
      <c r="F11" s="843"/>
      <c r="G11" s="21"/>
      <c r="H11" s="23">
        <f>F11*G11</f>
        <v>0</v>
      </c>
      <c r="I11" s="17"/>
      <c r="J11" s="36"/>
      <c r="K11" s="16"/>
      <c r="L11" s="36"/>
      <c r="M11" s="18"/>
      <c r="N11" s="15"/>
      <c r="O11" s="16"/>
      <c r="P11" s="18"/>
      <c r="Q11" s="70"/>
    </row>
    <row r="12" spans="2:17" s="8" customFormat="1" ht="19.7" customHeight="1">
      <c r="B12" s="15">
        <v>5</v>
      </c>
      <c r="C12" s="15" t="s">
        <v>58</v>
      </c>
      <c r="D12" s="15" t="s">
        <v>58</v>
      </c>
      <c r="E12" s="36" t="s">
        <v>551</v>
      </c>
      <c r="F12" s="843">
        <v>1</v>
      </c>
      <c r="G12" s="21">
        <v>6765</v>
      </c>
      <c r="H12" s="23">
        <f>F12*G12</f>
        <v>6765</v>
      </c>
      <c r="I12" s="17"/>
      <c r="J12" s="36" t="s">
        <v>934</v>
      </c>
      <c r="K12" s="16"/>
      <c r="L12" s="36" t="s">
        <v>3007</v>
      </c>
      <c r="M12" s="18">
        <v>42193</v>
      </c>
      <c r="N12" s="15"/>
      <c r="O12" s="16"/>
      <c r="P12" s="18">
        <v>42198</v>
      </c>
      <c r="Q12" s="70">
        <v>42198</v>
      </c>
    </row>
    <row r="13" spans="2:17" s="8" customFormat="1" ht="19.7" customHeight="1">
      <c r="B13" s="15">
        <v>8</v>
      </c>
      <c r="C13" s="15" t="s">
        <v>58</v>
      </c>
      <c r="D13" s="15" t="s">
        <v>58</v>
      </c>
      <c r="E13" s="316" t="s">
        <v>3008</v>
      </c>
      <c r="F13" s="843">
        <v>1</v>
      </c>
      <c r="G13" s="74">
        <v>1080</v>
      </c>
      <c r="H13" s="23">
        <f t="shared" ref="H13:H76" si="0">F13*G13</f>
        <v>1080</v>
      </c>
      <c r="I13" s="17"/>
      <c r="J13" s="316" t="s">
        <v>3009</v>
      </c>
      <c r="K13" s="36"/>
      <c r="L13" s="36" t="s">
        <v>3010</v>
      </c>
      <c r="M13" s="18">
        <v>42193</v>
      </c>
      <c r="N13" s="15"/>
      <c r="O13" s="16"/>
      <c r="P13" s="18">
        <v>42198</v>
      </c>
      <c r="Q13" s="70">
        <v>42198</v>
      </c>
    </row>
    <row r="14" spans="2:17" s="8" customFormat="1" ht="19.7" customHeight="1">
      <c r="B14" s="15">
        <v>8</v>
      </c>
      <c r="C14" s="15" t="s">
        <v>58</v>
      </c>
      <c r="D14" s="15" t="s">
        <v>58</v>
      </c>
      <c r="E14" s="316" t="s">
        <v>3011</v>
      </c>
      <c r="F14" s="843">
        <v>2</v>
      </c>
      <c r="G14" s="74">
        <v>1760</v>
      </c>
      <c r="H14" s="23">
        <f t="shared" si="0"/>
        <v>3520</v>
      </c>
      <c r="I14" s="17"/>
      <c r="J14" s="36" t="s">
        <v>335</v>
      </c>
      <c r="K14" s="36"/>
      <c r="L14" s="36" t="s">
        <v>3010</v>
      </c>
      <c r="M14" s="18">
        <v>42193</v>
      </c>
      <c r="N14" s="15"/>
      <c r="O14" s="16"/>
      <c r="P14" s="18">
        <v>42195</v>
      </c>
      <c r="Q14" s="70">
        <v>42195</v>
      </c>
    </row>
    <row r="15" spans="2:17" s="8" customFormat="1" ht="19.7" customHeight="1">
      <c r="B15" s="15">
        <v>8</v>
      </c>
      <c r="C15" s="15" t="s">
        <v>58</v>
      </c>
      <c r="D15" s="15" t="s">
        <v>58</v>
      </c>
      <c r="E15" s="316" t="s">
        <v>3012</v>
      </c>
      <c r="F15" s="843">
        <v>2</v>
      </c>
      <c r="G15" s="74">
        <v>330</v>
      </c>
      <c r="H15" s="23">
        <f t="shared" si="0"/>
        <v>660</v>
      </c>
      <c r="I15" s="17"/>
      <c r="J15" s="36" t="s">
        <v>506</v>
      </c>
      <c r="K15" s="36"/>
      <c r="L15" s="36" t="s">
        <v>3010</v>
      </c>
      <c r="M15" s="18">
        <v>42193</v>
      </c>
      <c r="N15" s="15"/>
      <c r="O15" s="16"/>
      <c r="P15" s="18">
        <v>42198</v>
      </c>
      <c r="Q15" s="70">
        <v>42198</v>
      </c>
    </row>
    <row r="16" spans="2:17" s="8" customFormat="1" ht="19.7" customHeight="1">
      <c r="B16" s="15">
        <v>8</v>
      </c>
      <c r="C16" s="15" t="s">
        <v>58</v>
      </c>
      <c r="D16" s="15" t="s">
        <v>58</v>
      </c>
      <c r="E16" s="316" t="s">
        <v>3013</v>
      </c>
      <c r="F16" s="843">
        <v>2</v>
      </c>
      <c r="G16" s="74">
        <v>990</v>
      </c>
      <c r="H16" s="23">
        <f t="shared" si="0"/>
        <v>1980</v>
      </c>
      <c r="I16" s="17"/>
      <c r="J16" s="36" t="s">
        <v>1428</v>
      </c>
      <c r="K16" s="36"/>
      <c r="L16" s="36" t="s">
        <v>3010</v>
      </c>
      <c r="M16" s="18">
        <v>42193</v>
      </c>
      <c r="N16" s="15"/>
      <c r="O16" s="16"/>
      <c r="P16" s="18">
        <v>42198</v>
      </c>
      <c r="Q16" s="70">
        <v>42198</v>
      </c>
    </row>
    <row r="17" spans="1:17" s="8" customFormat="1" ht="19.7" customHeight="1">
      <c r="B17" s="15">
        <v>8</v>
      </c>
      <c r="C17" s="15" t="s">
        <v>58</v>
      </c>
      <c r="D17" s="15" t="s">
        <v>58</v>
      </c>
      <c r="E17" s="316" t="s">
        <v>3014</v>
      </c>
      <c r="F17" s="843">
        <v>2</v>
      </c>
      <c r="G17" s="74">
        <v>780</v>
      </c>
      <c r="H17" s="23">
        <f t="shared" si="0"/>
        <v>1560</v>
      </c>
      <c r="I17" s="17"/>
      <c r="J17" s="36" t="s">
        <v>1428</v>
      </c>
      <c r="K17" s="36"/>
      <c r="L17" s="36" t="s">
        <v>3010</v>
      </c>
      <c r="M17" s="18">
        <v>42193</v>
      </c>
      <c r="N17" s="15"/>
      <c r="O17" s="16"/>
      <c r="P17" s="18">
        <v>42198</v>
      </c>
      <c r="Q17" s="70">
        <v>42198</v>
      </c>
    </row>
    <row r="18" spans="1:17" s="8" customFormat="1" ht="19.7" customHeight="1">
      <c r="B18" s="15">
        <v>10</v>
      </c>
      <c r="C18" s="72" t="s">
        <v>58</v>
      </c>
      <c r="D18" s="72" t="s">
        <v>58</v>
      </c>
      <c r="E18" s="326" t="s">
        <v>3015</v>
      </c>
      <c r="F18" s="844">
        <v>2</v>
      </c>
      <c r="G18" s="315">
        <v>70</v>
      </c>
      <c r="H18" s="23">
        <f t="shared" si="0"/>
        <v>140</v>
      </c>
      <c r="I18" s="110"/>
      <c r="J18" s="183" t="s">
        <v>229</v>
      </c>
      <c r="K18" s="36"/>
      <c r="L18" s="36" t="s">
        <v>3010</v>
      </c>
      <c r="M18" s="18">
        <v>42193</v>
      </c>
      <c r="N18" s="15"/>
      <c r="O18" s="16"/>
      <c r="P18" s="18">
        <v>42195</v>
      </c>
      <c r="Q18" s="70">
        <v>42195</v>
      </c>
    </row>
    <row r="19" spans="1:17" s="8" customFormat="1" ht="19.7" customHeight="1">
      <c r="B19" s="15">
        <v>8</v>
      </c>
      <c r="C19" s="72" t="s">
        <v>58</v>
      </c>
      <c r="D19" s="72" t="s">
        <v>58</v>
      </c>
      <c r="E19" s="316" t="s">
        <v>3016</v>
      </c>
      <c r="F19" s="843">
        <v>4</v>
      </c>
      <c r="G19" s="74">
        <v>80</v>
      </c>
      <c r="H19" s="23">
        <f t="shared" si="0"/>
        <v>320</v>
      </c>
      <c r="I19" s="17"/>
      <c r="J19" s="36" t="s">
        <v>341</v>
      </c>
      <c r="K19" s="36"/>
      <c r="L19" s="36" t="s">
        <v>3010</v>
      </c>
      <c r="M19" s="18">
        <v>42193</v>
      </c>
      <c r="N19" s="15"/>
      <c r="O19" s="16"/>
      <c r="P19" s="18">
        <v>42195</v>
      </c>
      <c r="Q19" s="70">
        <v>42195</v>
      </c>
    </row>
    <row r="20" spans="1:17" s="8" customFormat="1" ht="19.7" customHeight="1">
      <c r="B20" s="15">
        <v>8</v>
      </c>
      <c r="C20" s="72" t="s">
        <v>58</v>
      </c>
      <c r="D20" s="72" t="s">
        <v>58</v>
      </c>
      <c r="E20" s="316" t="s">
        <v>451</v>
      </c>
      <c r="F20" s="843">
        <v>2</v>
      </c>
      <c r="G20" s="74">
        <v>75</v>
      </c>
      <c r="H20" s="23">
        <f t="shared" si="0"/>
        <v>150</v>
      </c>
      <c r="I20" s="17"/>
      <c r="J20" s="36" t="s">
        <v>341</v>
      </c>
      <c r="K20" s="36"/>
      <c r="L20" s="36" t="s">
        <v>3010</v>
      </c>
      <c r="M20" s="18">
        <v>42193</v>
      </c>
      <c r="N20" s="15"/>
      <c r="O20" s="16"/>
      <c r="P20" s="18">
        <v>42195</v>
      </c>
      <c r="Q20" s="70">
        <v>42195</v>
      </c>
    </row>
    <row r="21" spans="1:17" s="8" customFormat="1" ht="19.7" customHeight="1">
      <c r="B21" s="15">
        <v>10</v>
      </c>
      <c r="C21" s="72" t="s">
        <v>58</v>
      </c>
      <c r="D21" s="72" t="s">
        <v>58</v>
      </c>
      <c r="E21" s="36" t="s">
        <v>3017</v>
      </c>
      <c r="F21" s="843">
        <v>2</v>
      </c>
      <c r="G21" s="21">
        <v>1030</v>
      </c>
      <c r="H21" s="23">
        <f t="shared" si="0"/>
        <v>2060</v>
      </c>
      <c r="I21" s="17"/>
      <c r="J21" s="36" t="s">
        <v>889</v>
      </c>
      <c r="K21" s="16"/>
      <c r="L21" s="36" t="s">
        <v>3018</v>
      </c>
      <c r="M21" s="18">
        <v>42193</v>
      </c>
      <c r="N21" s="15"/>
      <c r="O21" s="16"/>
      <c r="P21" s="18">
        <v>42198</v>
      </c>
      <c r="Q21" s="70">
        <v>42198</v>
      </c>
    </row>
    <row r="22" spans="1:17" s="8" customFormat="1" ht="19.7" customHeight="1">
      <c r="B22" s="15">
        <v>11</v>
      </c>
      <c r="C22" s="15" t="s">
        <v>58</v>
      </c>
      <c r="D22" s="15" t="s">
        <v>58</v>
      </c>
      <c r="E22" s="73" t="s">
        <v>2371</v>
      </c>
      <c r="F22" s="843">
        <v>2</v>
      </c>
      <c r="G22" s="74">
        <v>320</v>
      </c>
      <c r="H22" s="23">
        <f t="shared" si="0"/>
        <v>640</v>
      </c>
      <c r="I22" s="17"/>
      <c r="J22" s="36" t="s">
        <v>2372</v>
      </c>
      <c r="K22" s="16"/>
      <c r="L22" s="36" t="s">
        <v>3019</v>
      </c>
      <c r="M22" s="18">
        <v>42193</v>
      </c>
      <c r="N22" s="15"/>
      <c r="O22" s="16"/>
      <c r="P22" s="18">
        <v>42195</v>
      </c>
      <c r="Q22" s="70">
        <v>42195</v>
      </c>
    </row>
    <row r="23" spans="1:17" s="8" customFormat="1" ht="19.7" customHeight="1">
      <c r="A23" s="787"/>
      <c r="B23" s="15">
        <v>11</v>
      </c>
      <c r="C23" s="15" t="s">
        <v>58</v>
      </c>
      <c r="D23" s="15" t="s">
        <v>58</v>
      </c>
      <c r="E23" s="73" t="s">
        <v>3020</v>
      </c>
      <c r="F23" s="843">
        <v>1</v>
      </c>
      <c r="G23" s="74">
        <v>930</v>
      </c>
      <c r="H23" s="23">
        <f t="shared" si="0"/>
        <v>930</v>
      </c>
      <c r="I23" s="17"/>
      <c r="J23" s="36" t="s">
        <v>350</v>
      </c>
      <c r="K23" s="16"/>
      <c r="L23" s="36" t="s">
        <v>3019</v>
      </c>
      <c r="M23" s="18">
        <v>42193</v>
      </c>
      <c r="N23" s="15"/>
      <c r="O23" s="16"/>
      <c r="P23" s="18">
        <v>42198</v>
      </c>
      <c r="Q23" s="70">
        <v>42198</v>
      </c>
    </row>
    <row r="24" spans="1:17" s="8" customFormat="1" ht="19.7" customHeight="1">
      <c r="B24" s="15">
        <v>11</v>
      </c>
      <c r="C24" s="15" t="s">
        <v>58</v>
      </c>
      <c r="D24" s="15" t="s">
        <v>58</v>
      </c>
      <c r="E24" s="73" t="s">
        <v>348</v>
      </c>
      <c r="F24" s="843">
        <v>1</v>
      </c>
      <c r="G24" s="74">
        <v>3350</v>
      </c>
      <c r="H24" s="23">
        <f t="shared" si="0"/>
        <v>3350</v>
      </c>
      <c r="I24" s="17"/>
      <c r="J24" s="36" t="s">
        <v>139</v>
      </c>
      <c r="K24" s="16"/>
      <c r="L24" s="36" t="s">
        <v>3019</v>
      </c>
      <c r="M24" s="18">
        <v>42193</v>
      </c>
      <c r="N24" s="15"/>
      <c r="O24" s="16"/>
      <c r="P24" s="18">
        <v>42195</v>
      </c>
      <c r="Q24" s="70">
        <v>42195</v>
      </c>
    </row>
    <row r="25" spans="1:17" s="8" customFormat="1" ht="19.7" customHeight="1">
      <c r="B25" s="15">
        <v>11</v>
      </c>
      <c r="C25" s="15" t="s">
        <v>58</v>
      </c>
      <c r="D25" s="15" t="s">
        <v>58</v>
      </c>
      <c r="E25" s="73" t="s">
        <v>353</v>
      </c>
      <c r="F25" s="843">
        <v>1</v>
      </c>
      <c r="G25" s="74">
        <v>2218</v>
      </c>
      <c r="H25" s="23">
        <f t="shared" si="0"/>
        <v>2218</v>
      </c>
      <c r="I25" s="17"/>
      <c r="J25" s="36" t="s">
        <v>1792</v>
      </c>
      <c r="K25" s="16"/>
      <c r="L25" s="36" t="s">
        <v>3019</v>
      </c>
      <c r="M25" s="18">
        <v>42193</v>
      </c>
      <c r="N25" s="15"/>
      <c r="O25" s="16"/>
      <c r="P25" s="18">
        <v>42195</v>
      </c>
      <c r="Q25" s="70">
        <v>42195</v>
      </c>
    </row>
    <row r="26" spans="1:17" s="8" customFormat="1" ht="19.7" customHeight="1">
      <c r="B26" s="15">
        <v>11</v>
      </c>
      <c r="C26" s="15" t="s">
        <v>58</v>
      </c>
      <c r="D26" s="15" t="s">
        <v>58</v>
      </c>
      <c r="E26" s="183" t="s">
        <v>759</v>
      </c>
      <c r="F26" s="844">
        <v>1</v>
      </c>
      <c r="G26" s="74">
        <v>730</v>
      </c>
      <c r="H26" s="23">
        <f t="shared" si="0"/>
        <v>730</v>
      </c>
      <c r="I26" s="17"/>
      <c r="J26" s="183" t="s">
        <v>517</v>
      </c>
      <c r="K26" s="16"/>
      <c r="L26" s="36" t="s">
        <v>3019</v>
      </c>
      <c r="M26" s="18">
        <v>42193</v>
      </c>
      <c r="N26" s="15"/>
      <c r="O26" s="16"/>
      <c r="P26" s="18">
        <v>42198</v>
      </c>
      <c r="Q26" s="70">
        <v>42198</v>
      </c>
    </row>
    <row r="27" spans="1:17" s="8" customFormat="1" ht="19.7" customHeight="1">
      <c r="B27" s="15">
        <v>11</v>
      </c>
      <c r="C27" s="15" t="s">
        <v>58</v>
      </c>
      <c r="D27" s="15" t="s">
        <v>58</v>
      </c>
      <c r="E27" s="183" t="s">
        <v>347</v>
      </c>
      <c r="F27" s="844">
        <v>1</v>
      </c>
      <c r="G27" s="74">
        <v>5719</v>
      </c>
      <c r="H27" s="23">
        <f t="shared" si="0"/>
        <v>5719</v>
      </c>
      <c r="I27" s="17"/>
      <c r="J27" s="183" t="s">
        <v>2374</v>
      </c>
      <c r="K27" s="16"/>
      <c r="L27" s="36" t="s">
        <v>3021</v>
      </c>
      <c r="M27" s="18">
        <v>42193</v>
      </c>
      <c r="N27" s="15"/>
      <c r="O27" s="16"/>
      <c r="P27" s="18">
        <v>42198</v>
      </c>
      <c r="Q27" s="70">
        <v>42198</v>
      </c>
    </row>
    <row r="28" spans="1:17" s="8" customFormat="1" ht="19.7" customHeight="1">
      <c r="B28" s="15">
        <v>11</v>
      </c>
      <c r="C28" s="15" t="s">
        <v>58</v>
      </c>
      <c r="D28" s="15" t="s">
        <v>58</v>
      </c>
      <c r="E28" s="183" t="s">
        <v>3022</v>
      </c>
      <c r="F28" s="844">
        <v>2</v>
      </c>
      <c r="G28" s="74">
        <v>2152</v>
      </c>
      <c r="H28" s="23">
        <f>F28*G28</f>
        <v>4304</v>
      </c>
      <c r="I28" s="17"/>
      <c r="J28" s="183" t="s">
        <v>2374</v>
      </c>
      <c r="K28" s="16"/>
      <c r="L28" s="36" t="s">
        <v>3023</v>
      </c>
      <c r="M28" s="18">
        <v>42193</v>
      </c>
      <c r="N28" s="15"/>
      <c r="O28" s="16"/>
      <c r="P28" s="18">
        <v>42198</v>
      </c>
      <c r="Q28" s="70">
        <v>42198</v>
      </c>
    </row>
    <row r="29" spans="1:17" s="8" customFormat="1" ht="19.7" customHeight="1">
      <c r="B29" s="15">
        <v>11</v>
      </c>
      <c r="C29" s="15" t="s">
        <v>58</v>
      </c>
      <c r="D29" s="15" t="s">
        <v>58</v>
      </c>
      <c r="E29" s="73" t="s">
        <v>3024</v>
      </c>
      <c r="F29" s="844">
        <v>1</v>
      </c>
      <c r="G29" s="22">
        <v>2716</v>
      </c>
      <c r="H29" s="23">
        <f>F29*G29</f>
        <v>2716</v>
      </c>
      <c r="I29" s="17"/>
      <c r="J29" s="26" t="s">
        <v>3025</v>
      </c>
      <c r="K29" s="16"/>
      <c r="L29" s="36" t="s">
        <v>3026</v>
      </c>
      <c r="M29" s="18">
        <v>42193</v>
      </c>
      <c r="N29" s="15"/>
      <c r="O29" s="16"/>
      <c r="P29" s="18">
        <v>42202</v>
      </c>
      <c r="Q29" s="70">
        <v>42202</v>
      </c>
    </row>
    <row r="30" spans="1:17" s="8" customFormat="1" ht="19.7" customHeight="1">
      <c r="B30" s="15">
        <v>11</v>
      </c>
      <c r="C30" s="15" t="s">
        <v>58</v>
      </c>
      <c r="D30" s="15" t="s">
        <v>58</v>
      </c>
      <c r="E30" s="183" t="s">
        <v>765</v>
      </c>
      <c r="F30" s="844">
        <v>1</v>
      </c>
      <c r="G30" s="74">
        <v>403</v>
      </c>
      <c r="H30" s="23">
        <f t="shared" si="0"/>
        <v>403</v>
      </c>
      <c r="I30" s="17"/>
      <c r="J30" s="97" t="s">
        <v>766</v>
      </c>
      <c r="K30" s="16"/>
      <c r="L30" s="36" t="s">
        <v>3019</v>
      </c>
      <c r="M30" s="18">
        <v>42193</v>
      </c>
      <c r="N30" s="15"/>
      <c r="O30" s="16"/>
      <c r="P30" s="18">
        <v>42198</v>
      </c>
      <c r="Q30" s="70">
        <v>42195</v>
      </c>
    </row>
    <row r="31" spans="1:17" s="8" customFormat="1" ht="19.7" customHeight="1">
      <c r="B31" s="15">
        <v>11</v>
      </c>
      <c r="C31" s="15" t="s">
        <v>58</v>
      </c>
      <c r="D31" s="15" t="s">
        <v>58</v>
      </c>
      <c r="E31" s="183" t="s">
        <v>767</v>
      </c>
      <c r="F31" s="844">
        <v>2</v>
      </c>
      <c r="G31" s="74">
        <v>881</v>
      </c>
      <c r="H31" s="23">
        <f t="shared" si="0"/>
        <v>1762</v>
      </c>
      <c r="I31" s="17"/>
      <c r="J31" s="97" t="s">
        <v>768</v>
      </c>
      <c r="K31" s="16"/>
      <c r="L31" s="36" t="s">
        <v>3019</v>
      </c>
      <c r="M31" s="18">
        <v>42193</v>
      </c>
      <c r="N31" s="15"/>
      <c r="O31" s="16"/>
      <c r="P31" s="18">
        <v>42198</v>
      </c>
      <c r="Q31" s="70">
        <v>42198</v>
      </c>
    </row>
    <row r="32" spans="1:17" s="8" customFormat="1" ht="19.7" customHeight="1">
      <c r="B32" s="15">
        <v>11</v>
      </c>
      <c r="C32" s="15" t="s">
        <v>58</v>
      </c>
      <c r="D32" s="15" t="s">
        <v>58</v>
      </c>
      <c r="E32" s="183" t="s">
        <v>3027</v>
      </c>
      <c r="F32" s="844">
        <v>2</v>
      </c>
      <c r="G32" s="74">
        <v>435</v>
      </c>
      <c r="H32" s="23">
        <f t="shared" si="0"/>
        <v>870</v>
      </c>
      <c r="I32" s="17"/>
      <c r="J32" s="97" t="s">
        <v>3028</v>
      </c>
      <c r="K32" s="16"/>
      <c r="L32" s="36" t="s">
        <v>3029</v>
      </c>
      <c r="M32" s="18">
        <v>42193</v>
      </c>
      <c r="N32" s="15"/>
      <c r="O32" s="16"/>
      <c r="P32" s="18">
        <v>42195</v>
      </c>
      <c r="Q32" s="70">
        <v>42195</v>
      </c>
    </row>
    <row r="33" spans="2:17" s="8" customFormat="1" ht="19.7" customHeight="1">
      <c r="B33" s="15">
        <v>11</v>
      </c>
      <c r="C33" s="15" t="s">
        <v>1939</v>
      </c>
      <c r="D33" s="15" t="s">
        <v>58</v>
      </c>
      <c r="E33" s="165" t="s">
        <v>769</v>
      </c>
      <c r="F33" s="844">
        <v>2</v>
      </c>
      <c r="G33" s="74">
        <v>71</v>
      </c>
      <c r="H33" s="23">
        <f t="shared" si="0"/>
        <v>142</v>
      </c>
      <c r="I33" s="17"/>
      <c r="J33" s="97" t="s">
        <v>770</v>
      </c>
      <c r="K33" s="16"/>
      <c r="L33" s="36" t="s">
        <v>3019</v>
      </c>
      <c r="M33" s="18">
        <v>42193</v>
      </c>
      <c r="N33" s="15"/>
      <c r="O33" s="16"/>
      <c r="P33" s="18">
        <v>42195</v>
      </c>
      <c r="Q33" s="70">
        <v>42195</v>
      </c>
    </row>
    <row r="34" spans="2:17" s="8" customFormat="1" ht="19.7" customHeight="1">
      <c r="B34" s="15">
        <v>8</v>
      </c>
      <c r="C34" s="15" t="s">
        <v>666</v>
      </c>
      <c r="D34" s="15" t="s">
        <v>58</v>
      </c>
      <c r="E34" s="73" t="s">
        <v>2378</v>
      </c>
      <c r="F34" s="843">
        <v>2</v>
      </c>
      <c r="G34" s="74">
        <v>665</v>
      </c>
      <c r="H34" s="23">
        <f t="shared" si="0"/>
        <v>1330</v>
      </c>
      <c r="I34" s="17"/>
      <c r="J34" s="36" t="s">
        <v>2379</v>
      </c>
      <c r="K34" s="16"/>
      <c r="L34" s="36" t="s">
        <v>3030</v>
      </c>
      <c r="M34" s="18">
        <v>42193</v>
      </c>
      <c r="N34" s="15"/>
      <c r="O34" s="16"/>
      <c r="P34" s="18">
        <v>42195</v>
      </c>
      <c r="Q34" s="70">
        <v>42195</v>
      </c>
    </row>
    <row r="35" spans="2:17" s="8" customFormat="1" ht="19.7" customHeight="1">
      <c r="B35" s="15">
        <v>11</v>
      </c>
      <c r="C35" s="15" t="s">
        <v>58</v>
      </c>
      <c r="D35" s="15" t="s">
        <v>58</v>
      </c>
      <c r="E35" s="73" t="s">
        <v>68</v>
      </c>
      <c r="F35" s="843">
        <v>1</v>
      </c>
      <c r="G35" s="74">
        <v>200</v>
      </c>
      <c r="H35" s="23">
        <f t="shared" si="0"/>
        <v>200</v>
      </c>
      <c r="I35" s="17"/>
      <c r="J35" s="36" t="s">
        <v>2369</v>
      </c>
      <c r="K35" s="16"/>
      <c r="L35" s="36" t="s">
        <v>3031</v>
      </c>
      <c r="M35" s="18">
        <v>42193</v>
      </c>
      <c r="N35" s="15"/>
      <c r="O35" s="16"/>
      <c r="P35" s="18">
        <v>42195</v>
      </c>
      <c r="Q35" s="70">
        <v>42195</v>
      </c>
    </row>
    <row r="36" spans="2:17" s="8" customFormat="1" ht="19.7" customHeight="1">
      <c r="B36" s="15">
        <v>11</v>
      </c>
      <c r="C36" s="15" t="s">
        <v>58</v>
      </c>
      <c r="D36" s="15" t="s">
        <v>58</v>
      </c>
      <c r="E36" s="73" t="s">
        <v>89</v>
      </c>
      <c r="F36" s="843">
        <v>2</v>
      </c>
      <c r="G36" s="74">
        <v>230</v>
      </c>
      <c r="H36" s="23">
        <f t="shared" si="0"/>
        <v>460</v>
      </c>
      <c r="I36" s="17"/>
      <c r="J36" s="36" t="s">
        <v>2369</v>
      </c>
      <c r="K36" s="16"/>
      <c r="L36" s="36" t="s">
        <v>3032</v>
      </c>
      <c r="M36" s="18">
        <v>42193</v>
      </c>
      <c r="N36" s="15"/>
      <c r="O36" s="16"/>
      <c r="P36" s="18">
        <v>42195</v>
      </c>
      <c r="Q36" s="70">
        <v>42195</v>
      </c>
    </row>
    <row r="37" spans="2:17" s="8" customFormat="1" ht="19.7" customHeight="1">
      <c r="B37" s="15">
        <v>22</v>
      </c>
      <c r="C37" s="15" t="s">
        <v>58</v>
      </c>
      <c r="D37" s="15" t="s">
        <v>58</v>
      </c>
      <c r="E37" s="36" t="s">
        <v>70</v>
      </c>
      <c r="F37" s="843">
        <v>10</v>
      </c>
      <c r="G37" s="74">
        <v>300</v>
      </c>
      <c r="H37" s="23">
        <f t="shared" si="0"/>
        <v>3000</v>
      </c>
      <c r="I37" s="17"/>
      <c r="J37" s="26" t="s">
        <v>771</v>
      </c>
      <c r="K37" s="16"/>
      <c r="L37" s="36" t="s">
        <v>3033</v>
      </c>
      <c r="M37" s="18">
        <v>42193</v>
      </c>
      <c r="N37" s="15"/>
      <c r="O37" s="16"/>
      <c r="P37" s="18">
        <v>42195</v>
      </c>
      <c r="Q37" s="70">
        <v>42195</v>
      </c>
    </row>
    <row r="38" spans="2:17" s="8" customFormat="1" ht="19.7" customHeight="1">
      <c r="B38" s="15">
        <v>11</v>
      </c>
      <c r="C38" s="15" t="s">
        <v>58</v>
      </c>
      <c r="D38" s="15" t="s">
        <v>58</v>
      </c>
      <c r="E38" s="73" t="s">
        <v>773</v>
      </c>
      <c r="F38" s="843">
        <v>4</v>
      </c>
      <c r="G38" s="74">
        <v>210</v>
      </c>
      <c r="H38" s="23">
        <f t="shared" si="0"/>
        <v>840</v>
      </c>
      <c r="I38" s="17"/>
      <c r="J38" s="36" t="s">
        <v>93</v>
      </c>
      <c r="K38" s="16"/>
      <c r="L38" s="36" t="s">
        <v>3031</v>
      </c>
      <c r="M38" s="18">
        <v>42193</v>
      </c>
      <c r="N38" s="15"/>
      <c r="O38" s="16"/>
      <c r="P38" s="18">
        <v>42195</v>
      </c>
      <c r="Q38" s="70">
        <v>42195</v>
      </c>
    </row>
    <row r="39" spans="2:17" s="8" customFormat="1" ht="19.7" customHeight="1">
      <c r="B39" s="15">
        <v>11</v>
      </c>
      <c r="C39" s="15" t="s">
        <v>58</v>
      </c>
      <c r="D39" s="15" t="s">
        <v>58</v>
      </c>
      <c r="E39" s="73" t="s">
        <v>2380</v>
      </c>
      <c r="F39" s="843">
        <v>4</v>
      </c>
      <c r="G39" s="74">
        <v>330</v>
      </c>
      <c r="H39" s="23">
        <f t="shared" si="0"/>
        <v>1320</v>
      </c>
      <c r="I39" s="17"/>
      <c r="J39" s="36" t="s">
        <v>1430</v>
      </c>
      <c r="K39" s="16"/>
      <c r="L39" s="36" t="s">
        <v>3031</v>
      </c>
      <c r="M39" s="18">
        <v>42193</v>
      </c>
      <c r="N39" s="15"/>
      <c r="O39" s="16"/>
      <c r="P39" s="18">
        <v>42195</v>
      </c>
      <c r="Q39" s="70">
        <v>42195</v>
      </c>
    </row>
    <row r="40" spans="2:17" s="8" customFormat="1" ht="19.7" customHeight="1">
      <c r="B40" s="15">
        <v>22</v>
      </c>
      <c r="C40" s="15" t="s">
        <v>58</v>
      </c>
      <c r="D40" s="15" t="s">
        <v>58</v>
      </c>
      <c r="E40" s="316" t="s">
        <v>3034</v>
      </c>
      <c r="F40" s="843">
        <v>1</v>
      </c>
      <c r="G40" s="74">
        <v>2990</v>
      </c>
      <c r="H40" s="23">
        <f>F40*G40</f>
        <v>2990</v>
      </c>
      <c r="I40" s="17"/>
      <c r="J40" s="36" t="s">
        <v>3035</v>
      </c>
      <c r="K40" s="36"/>
      <c r="L40" s="36" t="s">
        <v>3036</v>
      </c>
      <c r="M40" s="18">
        <v>42193</v>
      </c>
      <c r="N40" s="15"/>
      <c r="O40" s="16"/>
      <c r="P40" s="18">
        <v>42195</v>
      </c>
      <c r="Q40" s="70">
        <v>42195</v>
      </c>
    </row>
    <row r="41" spans="2:17" s="8" customFormat="1" ht="19.7" customHeight="1">
      <c r="B41" s="15">
        <v>22</v>
      </c>
      <c r="C41" s="15" t="s">
        <v>58</v>
      </c>
      <c r="D41" s="15" t="s">
        <v>58</v>
      </c>
      <c r="E41" s="316" t="s">
        <v>1759</v>
      </c>
      <c r="F41" s="843">
        <v>4</v>
      </c>
      <c r="G41" s="74">
        <v>1650</v>
      </c>
      <c r="H41" s="23">
        <f>F41*G41</f>
        <v>6600</v>
      </c>
      <c r="I41" s="17"/>
      <c r="J41" s="36" t="s">
        <v>3037</v>
      </c>
      <c r="K41" s="36"/>
      <c r="L41" s="36" t="s">
        <v>3036</v>
      </c>
      <c r="M41" s="18">
        <v>42193</v>
      </c>
      <c r="N41" s="15"/>
      <c r="O41" s="16"/>
      <c r="P41" s="18">
        <v>42195</v>
      </c>
      <c r="Q41" s="70">
        <v>42195</v>
      </c>
    </row>
    <row r="42" spans="2:17" s="8" customFormat="1" ht="19.7" customHeight="1">
      <c r="B42" s="15">
        <v>22</v>
      </c>
      <c r="C42" s="15" t="s">
        <v>58</v>
      </c>
      <c r="D42" s="15" t="s">
        <v>58</v>
      </c>
      <c r="E42" s="316" t="s">
        <v>1779</v>
      </c>
      <c r="F42" s="843">
        <v>10</v>
      </c>
      <c r="G42" s="74">
        <v>370</v>
      </c>
      <c r="H42" s="23">
        <f>F42*G42</f>
        <v>3700</v>
      </c>
      <c r="I42" s="17"/>
      <c r="J42" s="36" t="s">
        <v>3038</v>
      </c>
      <c r="K42" s="36"/>
      <c r="L42" s="36" t="s">
        <v>3039</v>
      </c>
      <c r="M42" s="18">
        <v>42193</v>
      </c>
      <c r="N42" s="15"/>
      <c r="O42" s="16"/>
      <c r="P42" s="18">
        <v>42195</v>
      </c>
      <c r="Q42" s="70">
        <v>42195</v>
      </c>
    </row>
    <row r="43" spans="2:17" s="8" customFormat="1" ht="19.7" customHeight="1">
      <c r="B43" s="15">
        <v>22</v>
      </c>
      <c r="C43" s="15" t="s">
        <v>58</v>
      </c>
      <c r="D43" s="15" t="s">
        <v>58</v>
      </c>
      <c r="E43" s="316" t="s">
        <v>129</v>
      </c>
      <c r="F43" s="843">
        <v>1</v>
      </c>
      <c r="G43" s="74">
        <v>940</v>
      </c>
      <c r="H43" s="23">
        <f t="shared" si="0"/>
        <v>940</v>
      </c>
      <c r="I43" s="17"/>
      <c r="J43" s="36" t="s">
        <v>78</v>
      </c>
      <c r="K43" s="16"/>
      <c r="L43" s="36" t="s">
        <v>3033</v>
      </c>
      <c r="M43" s="18">
        <v>42193</v>
      </c>
      <c r="N43" s="15"/>
      <c r="O43" s="16"/>
      <c r="P43" s="18">
        <v>42195</v>
      </c>
      <c r="Q43" s="70">
        <v>42195</v>
      </c>
    </row>
    <row r="44" spans="2:17" s="8" customFormat="1" ht="19.7" customHeight="1">
      <c r="B44" s="15">
        <v>22</v>
      </c>
      <c r="C44" s="15" t="s">
        <v>58</v>
      </c>
      <c r="D44" s="15" t="s">
        <v>58</v>
      </c>
      <c r="E44" s="316" t="s">
        <v>127</v>
      </c>
      <c r="F44" s="843">
        <v>1</v>
      </c>
      <c r="G44" s="74">
        <v>570</v>
      </c>
      <c r="H44" s="23">
        <f t="shared" si="0"/>
        <v>570</v>
      </c>
      <c r="I44" s="17"/>
      <c r="J44" s="36" t="s">
        <v>78</v>
      </c>
      <c r="K44" s="16"/>
      <c r="L44" s="36" t="s">
        <v>3040</v>
      </c>
      <c r="M44" s="18">
        <v>42193</v>
      </c>
      <c r="N44" s="15"/>
      <c r="O44" s="16"/>
      <c r="P44" s="18">
        <v>42195</v>
      </c>
      <c r="Q44" s="70">
        <v>42195</v>
      </c>
    </row>
    <row r="45" spans="2:17" s="8" customFormat="1" ht="19.7" customHeight="1">
      <c r="B45" s="15">
        <v>22</v>
      </c>
      <c r="C45" s="15" t="s">
        <v>58</v>
      </c>
      <c r="D45" s="15" t="s">
        <v>58</v>
      </c>
      <c r="E45" s="316" t="s">
        <v>3041</v>
      </c>
      <c r="F45" s="843">
        <v>1</v>
      </c>
      <c r="G45" s="74">
        <v>570</v>
      </c>
      <c r="H45" s="23">
        <f t="shared" si="0"/>
        <v>570</v>
      </c>
      <c r="I45" s="17"/>
      <c r="J45" s="36" t="s">
        <v>78</v>
      </c>
      <c r="K45" s="36"/>
      <c r="L45" s="36" t="s">
        <v>3042</v>
      </c>
      <c r="M45" s="18">
        <v>42193</v>
      </c>
      <c r="N45" s="15"/>
      <c r="O45" s="16"/>
      <c r="P45" s="18">
        <v>42195</v>
      </c>
      <c r="Q45" s="70">
        <v>42195</v>
      </c>
    </row>
    <row r="46" spans="2:17" s="8" customFormat="1" ht="19.7" customHeight="1">
      <c r="B46" s="15">
        <v>9</v>
      </c>
      <c r="C46" s="15" t="s">
        <v>58</v>
      </c>
      <c r="D46" s="15" t="s">
        <v>58</v>
      </c>
      <c r="E46" s="316" t="s">
        <v>3043</v>
      </c>
      <c r="F46" s="843">
        <v>6</v>
      </c>
      <c r="G46" s="74">
        <v>174</v>
      </c>
      <c r="H46" s="23">
        <f t="shared" si="0"/>
        <v>1044</v>
      </c>
      <c r="I46" s="17"/>
      <c r="J46" s="36" t="s">
        <v>3044</v>
      </c>
      <c r="K46" s="36"/>
      <c r="L46" s="36" t="s">
        <v>3045</v>
      </c>
      <c r="M46" s="18">
        <v>42193</v>
      </c>
      <c r="N46" s="15"/>
      <c r="O46" s="16"/>
      <c r="P46" s="18">
        <v>42195</v>
      </c>
      <c r="Q46" s="70">
        <v>42195</v>
      </c>
    </row>
    <row r="47" spans="2:17" s="8" customFormat="1" ht="19.7" customHeight="1">
      <c r="B47" s="15">
        <v>9</v>
      </c>
      <c r="C47" s="15" t="s">
        <v>58</v>
      </c>
      <c r="D47" s="15" t="s">
        <v>58</v>
      </c>
      <c r="E47" s="316" t="s">
        <v>3046</v>
      </c>
      <c r="F47" s="843">
        <v>6</v>
      </c>
      <c r="G47" s="74">
        <v>3690</v>
      </c>
      <c r="H47" s="23">
        <f t="shared" si="0"/>
        <v>22140</v>
      </c>
      <c r="I47" s="17"/>
      <c r="J47" s="36" t="s">
        <v>1953</v>
      </c>
      <c r="K47" s="36"/>
      <c r="L47" s="36" t="s">
        <v>1953</v>
      </c>
      <c r="M47" s="18">
        <v>42193</v>
      </c>
      <c r="N47" s="15"/>
      <c r="O47" s="16"/>
      <c r="P47" s="18">
        <v>42195</v>
      </c>
      <c r="Q47" s="70">
        <v>42195</v>
      </c>
    </row>
    <row r="48" spans="2:17" s="8" customFormat="1" ht="19.7" customHeight="1">
      <c r="B48" s="15">
        <v>9</v>
      </c>
      <c r="C48" s="15" t="s">
        <v>58</v>
      </c>
      <c r="D48" s="15" t="s">
        <v>58</v>
      </c>
      <c r="E48" s="316" t="s">
        <v>3047</v>
      </c>
      <c r="F48" s="843">
        <v>1</v>
      </c>
      <c r="G48" s="74">
        <v>320</v>
      </c>
      <c r="H48" s="23">
        <f t="shared" si="0"/>
        <v>320</v>
      </c>
      <c r="I48" s="17"/>
      <c r="J48" s="36" t="s">
        <v>2372</v>
      </c>
      <c r="K48" s="36"/>
      <c r="L48" s="36" t="s">
        <v>3048</v>
      </c>
      <c r="M48" s="18">
        <v>42193</v>
      </c>
      <c r="N48" s="15"/>
      <c r="O48" s="16"/>
      <c r="P48" s="18">
        <v>42195</v>
      </c>
      <c r="Q48" s="70">
        <v>42195</v>
      </c>
    </row>
    <row r="49" spans="2:17" s="8" customFormat="1" ht="19.7" customHeight="1">
      <c r="B49" s="15">
        <v>9</v>
      </c>
      <c r="C49" s="15" t="s">
        <v>58</v>
      </c>
      <c r="D49" s="15" t="s">
        <v>58</v>
      </c>
      <c r="E49" s="316" t="s">
        <v>3049</v>
      </c>
      <c r="F49" s="843">
        <v>1</v>
      </c>
      <c r="G49" s="74">
        <v>1480</v>
      </c>
      <c r="H49" s="23">
        <f t="shared" si="0"/>
        <v>1480</v>
      </c>
      <c r="I49" s="17"/>
      <c r="J49" s="36" t="s">
        <v>3050</v>
      </c>
      <c r="K49" s="36"/>
      <c r="L49" s="36" t="s">
        <v>3051</v>
      </c>
      <c r="M49" s="18">
        <v>42193</v>
      </c>
      <c r="N49" s="15"/>
      <c r="O49" s="16"/>
      <c r="P49" s="18">
        <v>42200</v>
      </c>
      <c r="Q49" s="70">
        <v>42200</v>
      </c>
    </row>
    <row r="50" spans="2:17" s="8" customFormat="1" ht="19.7" customHeight="1">
      <c r="B50" s="15"/>
      <c r="C50" s="15"/>
      <c r="D50" s="15"/>
      <c r="E50" s="316"/>
      <c r="F50" s="843"/>
      <c r="G50" s="74"/>
      <c r="H50" s="23">
        <f t="shared" si="0"/>
        <v>0</v>
      </c>
      <c r="I50" s="17"/>
      <c r="J50" s="316"/>
      <c r="K50" s="36"/>
      <c r="L50" s="36"/>
      <c r="M50" s="18"/>
      <c r="N50" s="15"/>
      <c r="O50" s="16"/>
      <c r="P50" s="18"/>
      <c r="Q50" s="70"/>
    </row>
    <row r="51" spans="2:17" s="8" customFormat="1" ht="19.7" customHeight="1">
      <c r="B51" s="15"/>
      <c r="C51" s="15"/>
      <c r="D51" s="15"/>
      <c r="E51" s="73"/>
      <c r="F51" s="843"/>
      <c r="G51" s="74"/>
      <c r="H51" s="23">
        <f t="shared" si="0"/>
        <v>0</v>
      </c>
      <c r="I51" s="17"/>
      <c r="J51" s="36"/>
      <c r="K51" s="36"/>
      <c r="L51" s="36"/>
      <c r="M51" s="18"/>
      <c r="N51" s="15"/>
      <c r="O51" s="16"/>
      <c r="P51" s="18"/>
      <c r="Q51" s="70"/>
    </row>
    <row r="52" spans="2:17" s="8" customFormat="1" ht="19.7" customHeight="1">
      <c r="B52" s="15">
        <v>8</v>
      </c>
      <c r="C52" s="15" t="s">
        <v>94</v>
      </c>
      <c r="D52" s="15" t="s">
        <v>23</v>
      </c>
      <c r="E52" s="73" t="s">
        <v>3052</v>
      </c>
      <c r="F52" s="843">
        <v>1</v>
      </c>
      <c r="G52" s="74">
        <v>45720</v>
      </c>
      <c r="H52" s="23">
        <f t="shared" si="0"/>
        <v>45720</v>
      </c>
      <c r="I52" s="17"/>
      <c r="J52" s="36" t="s">
        <v>2386</v>
      </c>
      <c r="K52" s="183" t="s">
        <v>2387</v>
      </c>
      <c r="L52" s="36" t="s">
        <v>3010</v>
      </c>
      <c r="M52" s="18">
        <v>42193</v>
      </c>
      <c r="N52" s="15"/>
      <c r="O52" s="16"/>
      <c r="P52" s="18">
        <v>42208</v>
      </c>
      <c r="Q52" s="70">
        <v>42202</v>
      </c>
    </row>
    <row r="53" spans="2:17" s="8" customFormat="1" ht="19.7" customHeight="1">
      <c r="B53" s="15">
        <v>22</v>
      </c>
      <c r="C53" s="15" t="s">
        <v>94</v>
      </c>
      <c r="D53" s="15" t="s">
        <v>23</v>
      </c>
      <c r="E53" s="73" t="s">
        <v>2388</v>
      </c>
      <c r="F53" s="843">
        <v>1</v>
      </c>
      <c r="G53" s="74">
        <v>3510</v>
      </c>
      <c r="H53" s="23">
        <f t="shared" si="0"/>
        <v>3510</v>
      </c>
      <c r="I53" s="17"/>
      <c r="J53" s="36" t="s">
        <v>2389</v>
      </c>
      <c r="K53" s="183" t="s">
        <v>2387</v>
      </c>
      <c r="L53" s="36" t="s">
        <v>3053</v>
      </c>
      <c r="M53" s="18">
        <v>42193</v>
      </c>
      <c r="N53" s="15"/>
      <c r="O53" s="16"/>
      <c r="P53" s="18">
        <v>42200</v>
      </c>
      <c r="Q53" s="70">
        <v>42199</v>
      </c>
    </row>
    <row r="54" spans="2:17" s="8" customFormat="1" ht="19.7" customHeight="1">
      <c r="B54" s="15">
        <v>11</v>
      </c>
      <c r="C54" s="15" t="s">
        <v>94</v>
      </c>
      <c r="D54" s="15" t="s">
        <v>23</v>
      </c>
      <c r="E54" s="73" t="s">
        <v>2390</v>
      </c>
      <c r="F54" s="843">
        <v>1</v>
      </c>
      <c r="G54" s="74">
        <v>3470</v>
      </c>
      <c r="H54" s="23">
        <f t="shared" si="0"/>
        <v>3470</v>
      </c>
      <c r="I54" s="17"/>
      <c r="J54" s="36" t="s">
        <v>2391</v>
      </c>
      <c r="K54" s="183" t="s">
        <v>2387</v>
      </c>
      <c r="L54" s="36" t="s">
        <v>3019</v>
      </c>
      <c r="M54" s="18">
        <v>42193</v>
      </c>
      <c r="N54" s="15"/>
      <c r="O54" s="16"/>
      <c r="P54" s="18">
        <v>42206</v>
      </c>
      <c r="Q54" s="70"/>
    </row>
    <row r="55" spans="2:17" s="8" customFormat="1" ht="19.7" customHeight="1">
      <c r="B55" s="15">
        <v>11</v>
      </c>
      <c r="C55" s="15" t="s">
        <v>94</v>
      </c>
      <c r="D55" s="15" t="s">
        <v>23</v>
      </c>
      <c r="E55" s="73" t="s">
        <v>2392</v>
      </c>
      <c r="F55" s="843">
        <v>1</v>
      </c>
      <c r="G55" s="74">
        <v>7320</v>
      </c>
      <c r="H55" s="23">
        <f t="shared" si="0"/>
        <v>7320</v>
      </c>
      <c r="I55" s="17"/>
      <c r="J55" s="36" t="s">
        <v>2393</v>
      </c>
      <c r="K55" s="183" t="s">
        <v>2387</v>
      </c>
      <c r="L55" s="36" t="s">
        <v>3019</v>
      </c>
      <c r="M55" s="18">
        <v>42193</v>
      </c>
      <c r="N55" s="15"/>
      <c r="O55" s="16"/>
      <c r="P55" s="18">
        <v>42206</v>
      </c>
      <c r="Q55" s="70"/>
    </row>
    <row r="56" spans="2:17" s="8" customFormat="1" ht="19.7" customHeight="1">
      <c r="B56" s="15">
        <v>11</v>
      </c>
      <c r="C56" s="15" t="s">
        <v>94</v>
      </c>
      <c r="D56" s="15" t="s">
        <v>23</v>
      </c>
      <c r="E56" s="73" t="s">
        <v>2396</v>
      </c>
      <c r="F56" s="843">
        <v>4</v>
      </c>
      <c r="G56" s="74">
        <v>235</v>
      </c>
      <c r="H56" s="23">
        <f t="shared" si="0"/>
        <v>940</v>
      </c>
      <c r="I56" s="17"/>
      <c r="J56" s="36" t="s">
        <v>2397</v>
      </c>
      <c r="K56" s="183" t="s">
        <v>2387</v>
      </c>
      <c r="L56" s="36" t="s">
        <v>3019</v>
      </c>
      <c r="M56" s="18">
        <v>42193</v>
      </c>
      <c r="N56" s="15"/>
      <c r="O56" s="16"/>
      <c r="P56" s="18">
        <v>42206</v>
      </c>
      <c r="Q56" s="70"/>
    </row>
    <row r="57" spans="2:17" s="8" customFormat="1" ht="19.7" customHeight="1">
      <c r="B57" s="15">
        <v>10</v>
      </c>
      <c r="C57" s="15" t="s">
        <v>363</v>
      </c>
      <c r="D57" s="15" t="s">
        <v>23</v>
      </c>
      <c r="E57" s="73" t="s">
        <v>3054</v>
      </c>
      <c r="F57" s="843">
        <v>1</v>
      </c>
      <c r="G57" s="74">
        <v>2350</v>
      </c>
      <c r="H57" s="23">
        <f t="shared" si="0"/>
        <v>2350</v>
      </c>
      <c r="I57" s="17"/>
      <c r="J57" s="36" t="s">
        <v>2402</v>
      </c>
      <c r="K57" s="183" t="s">
        <v>2387</v>
      </c>
      <c r="L57" s="36" t="s">
        <v>3018</v>
      </c>
      <c r="M57" s="18">
        <v>42193</v>
      </c>
      <c r="N57" s="15"/>
      <c r="O57" s="16"/>
      <c r="P57" s="18">
        <v>42200</v>
      </c>
      <c r="Q57" s="70">
        <v>42199</v>
      </c>
    </row>
    <row r="58" spans="2:17" s="8" customFormat="1" ht="19.7" customHeight="1">
      <c r="B58" s="15">
        <v>22</v>
      </c>
      <c r="C58" s="15" t="s">
        <v>3055</v>
      </c>
      <c r="D58" s="15" t="s">
        <v>23</v>
      </c>
      <c r="E58" s="316" t="s">
        <v>3056</v>
      </c>
      <c r="F58" s="843">
        <v>1</v>
      </c>
      <c r="G58" s="74">
        <v>9730</v>
      </c>
      <c r="H58" s="23">
        <f t="shared" si="0"/>
        <v>9730</v>
      </c>
      <c r="I58" s="17"/>
      <c r="J58" s="36" t="s">
        <v>3057</v>
      </c>
      <c r="K58" s="36" t="s">
        <v>3058</v>
      </c>
      <c r="L58" s="36" t="s">
        <v>3053</v>
      </c>
      <c r="M58" s="18">
        <v>42193</v>
      </c>
      <c r="N58" s="15"/>
      <c r="O58" s="16"/>
      <c r="P58" s="18"/>
      <c r="Q58" s="70">
        <v>42193</v>
      </c>
    </row>
    <row r="59" spans="2:17" s="8" customFormat="1" ht="19.7" customHeight="1">
      <c r="B59" s="15">
        <v>22</v>
      </c>
      <c r="C59" s="15" t="s">
        <v>3055</v>
      </c>
      <c r="D59" s="15" t="s">
        <v>23</v>
      </c>
      <c r="E59" s="316" t="s">
        <v>254</v>
      </c>
      <c r="F59" s="843">
        <v>1</v>
      </c>
      <c r="G59" s="74">
        <v>1000</v>
      </c>
      <c r="H59" s="23">
        <f t="shared" si="0"/>
        <v>1000</v>
      </c>
      <c r="I59" s="17"/>
      <c r="J59" s="36"/>
      <c r="K59" s="36" t="s">
        <v>3058</v>
      </c>
      <c r="L59" s="36" t="s">
        <v>3053</v>
      </c>
      <c r="M59" s="18">
        <v>42193</v>
      </c>
      <c r="N59" s="15"/>
      <c r="O59" s="16"/>
      <c r="P59" s="18"/>
      <c r="Q59" s="846"/>
    </row>
    <row r="60" spans="2:17" s="8" customFormat="1" ht="19.7" customHeight="1">
      <c r="B60" s="15"/>
      <c r="C60" s="15"/>
      <c r="D60" s="15"/>
      <c r="E60" s="73"/>
      <c r="F60" s="843"/>
      <c r="G60" s="74"/>
      <c r="H60" s="23">
        <f t="shared" si="0"/>
        <v>0</v>
      </c>
      <c r="I60" s="17"/>
      <c r="J60" s="36"/>
      <c r="K60" s="16"/>
      <c r="L60" s="36"/>
      <c r="M60" s="18"/>
      <c r="N60" s="15"/>
      <c r="O60" s="16"/>
      <c r="P60" s="18"/>
      <c r="Q60" s="70"/>
    </row>
    <row r="61" spans="2:17" s="8" customFormat="1" ht="19.7" customHeight="1">
      <c r="B61" s="15"/>
      <c r="C61" s="15"/>
      <c r="D61" s="15"/>
      <c r="E61" s="73"/>
      <c r="F61" s="843"/>
      <c r="G61" s="74"/>
      <c r="H61" s="23">
        <f t="shared" si="0"/>
        <v>0</v>
      </c>
      <c r="I61" s="17"/>
      <c r="J61" s="36"/>
      <c r="K61" s="16"/>
      <c r="L61" s="36"/>
      <c r="M61" s="18"/>
      <c r="N61" s="15"/>
      <c r="O61" s="16"/>
      <c r="P61" s="18"/>
      <c r="Q61" s="70"/>
    </row>
    <row r="62" spans="2:17" s="8" customFormat="1" ht="19.7" customHeight="1">
      <c r="B62" s="15">
        <v>8</v>
      </c>
      <c r="C62" s="15" t="s">
        <v>165</v>
      </c>
      <c r="D62" s="15" t="s">
        <v>165</v>
      </c>
      <c r="E62" s="73" t="s">
        <v>1574</v>
      </c>
      <c r="F62" s="843">
        <v>2</v>
      </c>
      <c r="G62" s="74">
        <v>6200</v>
      </c>
      <c r="H62" s="23">
        <f t="shared" si="0"/>
        <v>12400</v>
      </c>
      <c r="I62" s="17"/>
      <c r="J62" s="26" t="s">
        <v>3059</v>
      </c>
      <c r="K62" s="16"/>
      <c r="L62" s="36" t="s">
        <v>3010</v>
      </c>
      <c r="M62" s="18">
        <v>42193</v>
      </c>
      <c r="N62" s="15"/>
      <c r="O62" s="16"/>
      <c r="P62" s="18">
        <v>42212</v>
      </c>
      <c r="Q62" s="70">
        <v>42212</v>
      </c>
    </row>
    <row r="63" spans="2:17" s="8" customFormat="1" ht="19.7" customHeight="1">
      <c r="B63" s="15">
        <v>12</v>
      </c>
      <c r="C63" s="15" t="s">
        <v>165</v>
      </c>
      <c r="D63" s="15" t="s">
        <v>165</v>
      </c>
      <c r="E63" s="73" t="s">
        <v>3060</v>
      </c>
      <c r="F63" s="843">
        <v>1</v>
      </c>
      <c r="G63" s="74">
        <v>3300</v>
      </c>
      <c r="H63" s="23">
        <f>F63*G63</f>
        <v>3300</v>
      </c>
      <c r="I63" s="17"/>
      <c r="J63" s="26" t="s">
        <v>1772</v>
      </c>
      <c r="K63" s="16"/>
      <c r="L63" s="36" t="s">
        <v>3061</v>
      </c>
      <c r="M63" s="18">
        <v>42193</v>
      </c>
      <c r="N63" s="15"/>
      <c r="O63" s="16"/>
      <c r="P63" s="18">
        <v>42212</v>
      </c>
      <c r="Q63" s="70">
        <v>42212</v>
      </c>
    </row>
    <row r="64" spans="2:17" s="8" customFormat="1" ht="19.7" customHeight="1">
      <c r="B64" s="15">
        <v>12</v>
      </c>
      <c r="C64" s="15" t="s">
        <v>165</v>
      </c>
      <c r="D64" s="15" t="s">
        <v>165</v>
      </c>
      <c r="E64" s="73" t="s">
        <v>1773</v>
      </c>
      <c r="F64" s="843">
        <v>1</v>
      </c>
      <c r="G64" s="74">
        <v>1600</v>
      </c>
      <c r="H64" s="23">
        <f>F64*G64</f>
        <v>1600</v>
      </c>
      <c r="I64" s="17"/>
      <c r="J64" s="26" t="s">
        <v>1774</v>
      </c>
      <c r="K64" s="16"/>
      <c r="L64" s="36" t="s">
        <v>3061</v>
      </c>
      <c r="M64" s="18">
        <v>42193</v>
      </c>
      <c r="N64" s="15"/>
      <c r="O64" s="16"/>
      <c r="P64" s="18">
        <v>42212</v>
      </c>
      <c r="Q64" s="70">
        <v>42212</v>
      </c>
    </row>
    <row r="65" spans="2:17" s="8" customFormat="1" ht="19.7" customHeight="1">
      <c r="B65" s="15">
        <v>12</v>
      </c>
      <c r="C65" s="15" t="s">
        <v>165</v>
      </c>
      <c r="D65" s="15" t="s">
        <v>165</v>
      </c>
      <c r="E65" s="73" t="s">
        <v>1775</v>
      </c>
      <c r="F65" s="843">
        <v>1</v>
      </c>
      <c r="G65" s="74">
        <v>7000</v>
      </c>
      <c r="H65" s="23">
        <f>F65*G65</f>
        <v>7000</v>
      </c>
      <c r="I65" s="17"/>
      <c r="J65" s="26" t="s">
        <v>1776</v>
      </c>
      <c r="K65" s="16"/>
      <c r="L65" s="36" t="s">
        <v>3061</v>
      </c>
      <c r="M65" s="18">
        <v>42193</v>
      </c>
      <c r="N65" s="15"/>
      <c r="O65" s="16"/>
      <c r="P65" s="18">
        <v>42212</v>
      </c>
      <c r="Q65" s="70">
        <v>42212</v>
      </c>
    </row>
    <row r="66" spans="2:17" s="8" customFormat="1" ht="19.7" customHeight="1">
      <c r="B66" s="15">
        <v>12</v>
      </c>
      <c r="C66" s="15" t="s">
        <v>165</v>
      </c>
      <c r="D66" s="15" t="s">
        <v>165</v>
      </c>
      <c r="E66" s="73" t="s">
        <v>1777</v>
      </c>
      <c r="F66" s="843">
        <v>1</v>
      </c>
      <c r="G66" s="74">
        <v>900</v>
      </c>
      <c r="H66" s="23">
        <f>F66*G66</f>
        <v>900</v>
      </c>
      <c r="I66" s="17"/>
      <c r="J66" s="26" t="s">
        <v>1778</v>
      </c>
      <c r="K66" s="16"/>
      <c r="L66" s="36" t="s">
        <v>3061</v>
      </c>
      <c r="M66" s="18">
        <v>42193</v>
      </c>
      <c r="N66" s="15"/>
      <c r="O66" s="16"/>
      <c r="P66" s="18">
        <v>42212</v>
      </c>
      <c r="Q66" s="70">
        <v>42212</v>
      </c>
    </row>
    <row r="67" spans="2:17" s="8" customFormat="1" ht="19.7" customHeight="1">
      <c r="B67" s="15">
        <v>8</v>
      </c>
      <c r="C67" s="15" t="s">
        <v>165</v>
      </c>
      <c r="D67" s="15" t="s">
        <v>165</v>
      </c>
      <c r="E67" s="73" t="s">
        <v>3062</v>
      </c>
      <c r="F67" s="843">
        <v>1</v>
      </c>
      <c r="G67" s="74">
        <v>5900</v>
      </c>
      <c r="H67" s="23">
        <f t="shared" si="0"/>
        <v>5900</v>
      </c>
      <c r="I67" s="17"/>
      <c r="J67" s="36" t="s">
        <v>3063</v>
      </c>
      <c r="K67" s="16"/>
      <c r="L67" s="36" t="s">
        <v>3010</v>
      </c>
      <c r="M67" s="18">
        <v>42193</v>
      </c>
      <c r="N67" s="15"/>
      <c r="O67" s="16"/>
      <c r="P67" s="18">
        <v>42212</v>
      </c>
      <c r="Q67" s="70">
        <v>42212</v>
      </c>
    </row>
    <row r="68" spans="2:17" s="8" customFormat="1" ht="19.7" customHeight="1">
      <c r="B68" s="15">
        <v>8</v>
      </c>
      <c r="C68" s="15" t="s">
        <v>165</v>
      </c>
      <c r="D68" s="15" t="s">
        <v>165</v>
      </c>
      <c r="E68" s="73" t="s">
        <v>3064</v>
      </c>
      <c r="F68" s="843">
        <v>1</v>
      </c>
      <c r="G68" s="74">
        <v>7700</v>
      </c>
      <c r="H68" s="23">
        <f t="shared" si="0"/>
        <v>7700</v>
      </c>
      <c r="I68" s="17"/>
      <c r="J68" s="36" t="s">
        <v>3065</v>
      </c>
      <c r="K68" s="16"/>
      <c r="L68" s="36" t="s">
        <v>3010</v>
      </c>
      <c r="M68" s="18">
        <v>42193</v>
      </c>
      <c r="N68" s="15"/>
      <c r="O68" s="16"/>
      <c r="P68" s="18">
        <v>42212</v>
      </c>
      <c r="Q68" s="70">
        <v>42212</v>
      </c>
    </row>
    <row r="69" spans="2:17" s="8" customFormat="1" ht="19.7" customHeight="1">
      <c r="B69" s="15">
        <v>8</v>
      </c>
      <c r="C69" s="15" t="s">
        <v>165</v>
      </c>
      <c r="D69" s="15" t="s">
        <v>165</v>
      </c>
      <c r="E69" s="73" t="s">
        <v>3066</v>
      </c>
      <c r="F69" s="843">
        <v>1</v>
      </c>
      <c r="G69" s="74">
        <v>3700</v>
      </c>
      <c r="H69" s="23">
        <f t="shared" si="0"/>
        <v>3700</v>
      </c>
      <c r="I69" s="17"/>
      <c r="J69" s="36" t="s">
        <v>3067</v>
      </c>
      <c r="K69" s="16"/>
      <c r="L69" s="36" t="s">
        <v>3010</v>
      </c>
      <c r="M69" s="18">
        <v>42193</v>
      </c>
      <c r="N69" s="15"/>
      <c r="O69" s="16"/>
      <c r="P69" s="18">
        <v>42212</v>
      </c>
      <c r="Q69" s="70">
        <v>42212</v>
      </c>
    </row>
    <row r="70" spans="2:17" s="8" customFormat="1" ht="19.7" customHeight="1">
      <c r="B70" s="15">
        <v>9</v>
      </c>
      <c r="C70" s="15" t="s">
        <v>165</v>
      </c>
      <c r="D70" s="15" t="s">
        <v>165</v>
      </c>
      <c r="E70" s="73" t="s">
        <v>3068</v>
      </c>
      <c r="F70" s="843">
        <v>1</v>
      </c>
      <c r="G70" s="74">
        <v>49300</v>
      </c>
      <c r="H70" s="23">
        <f t="shared" si="0"/>
        <v>49300</v>
      </c>
      <c r="I70" s="17"/>
      <c r="J70" s="36" t="s">
        <v>2065</v>
      </c>
      <c r="K70" s="16"/>
      <c r="L70" s="36" t="s">
        <v>3069</v>
      </c>
      <c r="M70" s="18">
        <v>42193</v>
      </c>
      <c r="N70" s="15"/>
      <c r="O70" s="16"/>
      <c r="P70" s="18">
        <v>42212</v>
      </c>
      <c r="Q70" s="70">
        <v>42212</v>
      </c>
    </row>
    <row r="71" spans="2:17" s="8" customFormat="1" ht="19.7" customHeight="1">
      <c r="B71" s="15">
        <v>9</v>
      </c>
      <c r="C71" s="15" t="s">
        <v>165</v>
      </c>
      <c r="D71" s="15" t="s">
        <v>165</v>
      </c>
      <c r="E71" s="73" t="s">
        <v>3070</v>
      </c>
      <c r="F71" s="843">
        <v>1</v>
      </c>
      <c r="G71" s="74">
        <v>9000</v>
      </c>
      <c r="H71" s="23">
        <f t="shared" si="0"/>
        <v>9000</v>
      </c>
      <c r="I71" s="17"/>
      <c r="J71" s="36" t="s">
        <v>3071</v>
      </c>
      <c r="K71" s="16"/>
      <c r="L71" s="36" t="s">
        <v>3069</v>
      </c>
      <c r="M71" s="18">
        <v>42193</v>
      </c>
      <c r="N71" s="15"/>
      <c r="O71" s="16"/>
      <c r="P71" s="18">
        <v>42212</v>
      </c>
      <c r="Q71" s="70">
        <v>42212</v>
      </c>
    </row>
    <row r="72" spans="2:17" s="8" customFormat="1" ht="19.7" customHeight="1">
      <c r="B72" s="15">
        <v>9</v>
      </c>
      <c r="C72" s="15" t="s">
        <v>165</v>
      </c>
      <c r="D72" s="15" t="s">
        <v>165</v>
      </c>
      <c r="E72" s="73" t="s">
        <v>3072</v>
      </c>
      <c r="F72" s="843">
        <v>1</v>
      </c>
      <c r="G72" s="74">
        <v>12500</v>
      </c>
      <c r="H72" s="23">
        <f t="shared" si="0"/>
        <v>12500</v>
      </c>
      <c r="I72" s="17"/>
      <c r="J72" s="36" t="s">
        <v>3073</v>
      </c>
      <c r="K72" s="16"/>
      <c r="L72" s="36" t="s">
        <v>3069</v>
      </c>
      <c r="M72" s="18">
        <v>42193</v>
      </c>
      <c r="N72" s="15"/>
      <c r="O72" s="16"/>
      <c r="P72" s="18">
        <v>42212</v>
      </c>
      <c r="Q72" s="70">
        <v>42212</v>
      </c>
    </row>
    <row r="73" spans="2:17" s="8" customFormat="1" ht="19.7" customHeight="1">
      <c r="B73" s="15">
        <v>9</v>
      </c>
      <c r="C73" s="15" t="s">
        <v>165</v>
      </c>
      <c r="D73" s="15" t="s">
        <v>165</v>
      </c>
      <c r="E73" s="73" t="s">
        <v>3074</v>
      </c>
      <c r="F73" s="843">
        <v>1</v>
      </c>
      <c r="G73" s="74">
        <v>12400</v>
      </c>
      <c r="H73" s="23">
        <f t="shared" si="0"/>
        <v>12400</v>
      </c>
      <c r="I73" s="17"/>
      <c r="J73" s="36" t="s">
        <v>3075</v>
      </c>
      <c r="K73" s="16"/>
      <c r="L73" s="36" t="s">
        <v>3069</v>
      </c>
      <c r="M73" s="18">
        <v>42193</v>
      </c>
      <c r="N73" s="15"/>
      <c r="O73" s="16"/>
      <c r="P73" s="18">
        <v>42212</v>
      </c>
      <c r="Q73" s="70">
        <v>42212</v>
      </c>
    </row>
    <row r="74" spans="2:17" s="8" customFormat="1" ht="19.7" customHeight="1">
      <c r="B74" s="15">
        <v>9</v>
      </c>
      <c r="C74" s="15" t="s">
        <v>165</v>
      </c>
      <c r="D74" s="15" t="s">
        <v>165</v>
      </c>
      <c r="E74" s="73" t="s">
        <v>3076</v>
      </c>
      <c r="F74" s="843">
        <v>2</v>
      </c>
      <c r="G74" s="74">
        <v>8700</v>
      </c>
      <c r="H74" s="23">
        <f t="shared" si="0"/>
        <v>17400</v>
      </c>
      <c r="I74" s="17"/>
      <c r="J74" s="36" t="s">
        <v>3077</v>
      </c>
      <c r="K74" s="16"/>
      <c r="L74" s="36" t="s">
        <v>3069</v>
      </c>
      <c r="M74" s="18">
        <v>42193</v>
      </c>
      <c r="N74" s="15"/>
      <c r="O74" s="16"/>
      <c r="P74" s="18">
        <v>42212</v>
      </c>
      <c r="Q74" s="70">
        <v>42212</v>
      </c>
    </row>
    <row r="75" spans="2:17" s="8" customFormat="1" ht="19.7" customHeight="1">
      <c r="B75" s="15">
        <v>9</v>
      </c>
      <c r="C75" s="15" t="s">
        <v>165</v>
      </c>
      <c r="D75" s="15" t="s">
        <v>165</v>
      </c>
      <c r="E75" s="73" t="s">
        <v>3078</v>
      </c>
      <c r="F75" s="843">
        <v>1</v>
      </c>
      <c r="G75" s="74">
        <v>2700</v>
      </c>
      <c r="H75" s="23">
        <f t="shared" si="0"/>
        <v>2700</v>
      </c>
      <c r="I75" s="17"/>
      <c r="J75" s="36" t="s">
        <v>3079</v>
      </c>
      <c r="K75" s="16"/>
      <c r="L75" s="36" t="s">
        <v>3069</v>
      </c>
      <c r="M75" s="18">
        <v>42193</v>
      </c>
      <c r="N75" s="15"/>
      <c r="O75" s="16"/>
      <c r="P75" s="18">
        <v>42212</v>
      </c>
      <c r="Q75" s="70">
        <v>42212</v>
      </c>
    </row>
    <row r="76" spans="2:17" s="8" customFormat="1" ht="19.7" customHeight="1">
      <c r="B76" s="15">
        <v>11</v>
      </c>
      <c r="C76" s="15" t="s">
        <v>165</v>
      </c>
      <c r="D76" s="15" t="s">
        <v>165</v>
      </c>
      <c r="E76" s="73" t="s">
        <v>3080</v>
      </c>
      <c r="F76" s="843">
        <v>1</v>
      </c>
      <c r="G76" s="74">
        <v>2300</v>
      </c>
      <c r="H76" s="23">
        <f t="shared" si="0"/>
        <v>2300</v>
      </c>
      <c r="I76" s="17"/>
      <c r="J76" s="36" t="s">
        <v>570</v>
      </c>
      <c r="K76" s="16"/>
      <c r="L76" s="36" t="s">
        <v>3019</v>
      </c>
      <c r="M76" s="18">
        <v>42193</v>
      </c>
      <c r="N76" s="15"/>
      <c r="O76" s="16"/>
      <c r="P76" s="18">
        <v>42212</v>
      </c>
      <c r="Q76" s="70">
        <v>42212</v>
      </c>
    </row>
    <row r="77" spans="2:17" s="8" customFormat="1" ht="19.7" customHeight="1">
      <c r="B77" s="15">
        <v>10</v>
      </c>
      <c r="C77" s="15" t="s">
        <v>165</v>
      </c>
      <c r="D77" s="15" t="s">
        <v>165</v>
      </c>
      <c r="E77" s="73" t="s">
        <v>3081</v>
      </c>
      <c r="F77" s="843">
        <v>1</v>
      </c>
      <c r="G77" s="74">
        <v>3100</v>
      </c>
      <c r="H77" s="23">
        <f t="shared" ref="H77:H111" si="1">F77*G77</f>
        <v>3100</v>
      </c>
      <c r="I77" s="17"/>
      <c r="J77" s="36" t="s">
        <v>3082</v>
      </c>
      <c r="K77" s="16"/>
      <c r="L77" s="36" t="s">
        <v>3018</v>
      </c>
      <c r="M77" s="18">
        <v>42193</v>
      </c>
      <c r="N77" s="15"/>
      <c r="O77" s="16"/>
      <c r="P77" s="18">
        <v>42212</v>
      </c>
      <c r="Q77" s="70">
        <v>42212</v>
      </c>
    </row>
    <row r="78" spans="2:17" s="8" customFormat="1" ht="19.7" customHeight="1">
      <c r="B78" s="15">
        <v>10</v>
      </c>
      <c r="C78" s="15" t="s">
        <v>165</v>
      </c>
      <c r="D78" s="15" t="s">
        <v>165</v>
      </c>
      <c r="E78" s="73" t="s">
        <v>3083</v>
      </c>
      <c r="F78" s="843">
        <v>1</v>
      </c>
      <c r="G78" s="74">
        <v>7100</v>
      </c>
      <c r="H78" s="23">
        <f t="shared" si="1"/>
        <v>7100</v>
      </c>
      <c r="I78" s="17"/>
      <c r="J78" s="36" t="s">
        <v>3084</v>
      </c>
      <c r="K78" s="16"/>
      <c r="L78" s="36" t="s">
        <v>3018</v>
      </c>
      <c r="M78" s="18">
        <v>42193</v>
      </c>
      <c r="N78" s="15"/>
      <c r="O78" s="16"/>
      <c r="P78" s="18">
        <v>42212</v>
      </c>
      <c r="Q78" s="70">
        <v>42212</v>
      </c>
    </row>
    <row r="79" spans="2:17" s="8" customFormat="1" ht="19.7" customHeight="1">
      <c r="B79" s="15">
        <v>11</v>
      </c>
      <c r="C79" s="15" t="s">
        <v>165</v>
      </c>
      <c r="D79" s="15" t="s">
        <v>165</v>
      </c>
      <c r="E79" s="73" t="s">
        <v>3085</v>
      </c>
      <c r="F79" s="843">
        <v>1</v>
      </c>
      <c r="G79" s="74">
        <v>6200</v>
      </c>
      <c r="H79" s="23">
        <f t="shared" si="1"/>
        <v>6200</v>
      </c>
      <c r="I79" s="17"/>
      <c r="J79" s="36" t="s">
        <v>2411</v>
      </c>
      <c r="K79" s="16"/>
      <c r="L79" s="36" t="s">
        <v>3019</v>
      </c>
      <c r="M79" s="18">
        <v>42193</v>
      </c>
      <c r="N79" s="15"/>
      <c r="O79" s="16"/>
      <c r="P79" s="18">
        <v>42212</v>
      </c>
      <c r="Q79" s="70">
        <v>42212</v>
      </c>
    </row>
    <row r="80" spans="2:17" s="8" customFormat="1" ht="19.7" customHeight="1">
      <c r="B80" s="15">
        <v>22</v>
      </c>
      <c r="C80" s="15" t="s">
        <v>165</v>
      </c>
      <c r="D80" s="15" t="s">
        <v>165</v>
      </c>
      <c r="E80" s="73" t="s">
        <v>3086</v>
      </c>
      <c r="F80" s="843">
        <v>1</v>
      </c>
      <c r="G80" s="74">
        <v>2000</v>
      </c>
      <c r="H80" s="23">
        <f t="shared" si="1"/>
        <v>2000</v>
      </c>
      <c r="I80" s="17"/>
      <c r="J80" s="36" t="s">
        <v>3087</v>
      </c>
      <c r="K80" s="16"/>
      <c r="L80" s="36" t="s">
        <v>3053</v>
      </c>
      <c r="M80" s="18">
        <v>42193</v>
      </c>
      <c r="N80" s="15"/>
      <c r="O80" s="16"/>
      <c r="P80" s="18">
        <v>42212</v>
      </c>
      <c r="Q80" s="70">
        <v>42212</v>
      </c>
    </row>
    <row r="81" spans="2:17" s="8" customFormat="1" ht="19.7" customHeight="1">
      <c r="B81" s="15"/>
      <c r="C81" s="15"/>
      <c r="D81" s="15"/>
      <c r="E81" s="73"/>
      <c r="F81" s="843"/>
      <c r="G81" s="74"/>
      <c r="H81" s="23">
        <f t="shared" si="1"/>
        <v>0</v>
      </c>
      <c r="I81" s="17"/>
      <c r="J81" s="36"/>
      <c r="K81" s="16"/>
      <c r="L81" s="36"/>
      <c r="M81" s="18"/>
      <c r="N81" s="15"/>
      <c r="O81" s="16"/>
      <c r="P81" s="18"/>
      <c r="Q81" s="70"/>
    </row>
    <row r="82" spans="2:17" s="8" customFormat="1" ht="19.7" customHeight="1">
      <c r="B82" s="15"/>
      <c r="C82" s="15"/>
      <c r="D82" s="15"/>
      <c r="E82" s="73"/>
      <c r="F82" s="843"/>
      <c r="G82" s="74"/>
      <c r="H82" s="23">
        <f t="shared" si="1"/>
        <v>0</v>
      </c>
      <c r="I82" s="17"/>
      <c r="J82" s="36"/>
      <c r="K82" s="16"/>
      <c r="L82" s="36"/>
      <c r="M82" s="18"/>
      <c r="N82" s="15"/>
      <c r="O82" s="16"/>
      <c r="P82" s="18"/>
      <c r="Q82" s="70"/>
    </row>
    <row r="83" spans="2:17" s="8" customFormat="1" ht="19.7" customHeight="1">
      <c r="B83" s="15"/>
      <c r="C83" s="15"/>
      <c r="D83" s="15"/>
      <c r="E83" s="73"/>
      <c r="F83" s="843"/>
      <c r="G83" s="74"/>
      <c r="H83" s="23">
        <f t="shared" si="1"/>
        <v>0</v>
      </c>
      <c r="I83" s="17"/>
      <c r="J83" s="36"/>
      <c r="K83" s="16"/>
      <c r="L83" s="36"/>
      <c r="M83" s="18"/>
      <c r="N83" s="15"/>
      <c r="O83" s="16"/>
      <c r="P83" s="18"/>
      <c r="Q83" s="70"/>
    </row>
    <row r="84" spans="2:17" s="8" customFormat="1" ht="19.7" customHeight="1">
      <c r="B84" s="15"/>
      <c r="C84" s="15"/>
      <c r="D84" s="15"/>
      <c r="E84" s="73"/>
      <c r="F84" s="843"/>
      <c r="G84" s="74"/>
      <c r="H84" s="23">
        <f t="shared" si="1"/>
        <v>0</v>
      </c>
      <c r="I84" s="17"/>
      <c r="J84" s="36"/>
      <c r="K84" s="16"/>
      <c r="L84" s="36"/>
      <c r="M84" s="18"/>
      <c r="N84" s="15"/>
      <c r="O84" s="16"/>
      <c r="P84" s="18"/>
      <c r="Q84" s="70"/>
    </row>
    <row r="85" spans="2:17" s="8" customFormat="1" ht="19.7" customHeight="1">
      <c r="B85" s="15"/>
      <c r="C85" s="15"/>
      <c r="D85" s="15"/>
      <c r="E85" s="73"/>
      <c r="F85" s="843"/>
      <c r="G85" s="74"/>
      <c r="H85" s="23">
        <f t="shared" si="1"/>
        <v>0</v>
      </c>
      <c r="I85" s="17"/>
      <c r="J85" s="36"/>
      <c r="K85" s="16"/>
      <c r="L85" s="36"/>
      <c r="M85" s="18"/>
      <c r="N85" s="15"/>
      <c r="O85" s="16"/>
      <c r="P85" s="18"/>
      <c r="Q85" s="70"/>
    </row>
    <row r="86" spans="2:17" s="8" customFormat="1" ht="19.7" customHeight="1">
      <c r="B86" s="15"/>
      <c r="C86" s="15"/>
      <c r="D86" s="15"/>
      <c r="E86" s="73"/>
      <c r="F86" s="843"/>
      <c r="G86" s="74"/>
      <c r="H86" s="23">
        <f t="shared" si="1"/>
        <v>0</v>
      </c>
      <c r="I86" s="17"/>
      <c r="J86" s="36"/>
      <c r="K86" s="16"/>
      <c r="L86" s="36"/>
      <c r="M86" s="18"/>
      <c r="N86" s="15"/>
      <c r="O86" s="16"/>
      <c r="P86" s="18"/>
      <c r="Q86" s="70"/>
    </row>
    <row r="87" spans="2:17" s="8" customFormat="1" ht="19.7" customHeight="1">
      <c r="B87" s="15"/>
      <c r="C87" s="15"/>
      <c r="D87" s="15"/>
      <c r="E87" s="73"/>
      <c r="F87" s="843"/>
      <c r="G87" s="74"/>
      <c r="H87" s="23">
        <f t="shared" si="1"/>
        <v>0</v>
      </c>
      <c r="I87" s="17"/>
      <c r="J87" s="36"/>
      <c r="K87" s="16"/>
      <c r="L87" s="36"/>
      <c r="M87" s="18"/>
      <c r="N87" s="15"/>
      <c r="O87" s="16"/>
      <c r="P87" s="18"/>
      <c r="Q87" s="70"/>
    </row>
    <row r="88" spans="2:17" s="8" customFormat="1" ht="19.7" customHeight="1">
      <c r="B88" s="72"/>
      <c r="C88" s="72"/>
      <c r="D88" s="72"/>
      <c r="E88" s="96"/>
      <c r="F88" s="844"/>
      <c r="G88" s="315"/>
      <c r="H88" s="107">
        <f t="shared" si="1"/>
        <v>0</v>
      </c>
      <c r="I88" s="110"/>
      <c r="J88" s="183"/>
      <c r="K88" s="94"/>
      <c r="L88" s="183"/>
      <c r="M88" s="59"/>
      <c r="N88" s="72"/>
      <c r="O88" s="94"/>
      <c r="P88" s="59"/>
      <c r="Q88" s="327"/>
    </row>
    <row r="89" spans="2:17" s="8" customFormat="1" ht="19.7" customHeight="1">
      <c r="B89" s="72"/>
      <c r="C89" s="72"/>
      <c r="D89" s="72"/>
      <c r="E89" s="96"/>
      <c r="F89" s="844"/>
      <c r="G89" s="315"/>
      <c r="H89" s="107">
        <f t="shared" si="1"/>
        <v>0</v>
      </c>
      <c r="I89" s="110"/>
      <c r="J89" s="183"/>
      <c r="K89" s="183"/>
      <c r="L89" s="183"/>
      <c r="M89" s="59"/>
      <c r="N89" s="72"/>
      <c r="O89" s="94"/>
      <c r="P89" s="59"/>
      <c r="Q89" s="327"/>
    </row>
    <row r="90" spans="2:17" s="8" customFormat="1" ht="19.7" customHeight="1">
      <c r="B90" s="72"/>
      <c r="C90" s="72"/>
      <c r="D90" s="72"/>
      <c r="E90" s="96"/>
      <c r="F90" s="844"/>
      <c r="G90" s="315"/>
      <c r="H90" s="107">
        <f t="shared" si="1"/>
        <v>0</v>
      </c>
      <c r="I90" s="110"/>
      <c r="J90" s="183"/>
      <c r="K90" s="183"/>
      <c r="L90" s="183"/>
      <c r="M90" s="59"/>
      <c r="N90" s="72"/>
      <c r="O90" s="94"/>
      <c r="P90" s="59"/>
      <c r="Q90" s="327"/>
    </row>
    <row r="91" spans="2:17" s="8" customFormat="1" ht="19.7" customHeight="1">
      <c r="B91" s="72"/>
      <c r="C91" s="72"/>
      <c r="D91" s="72"/>
      <c r="E91" s="96"/>
      <c r="F91" s="844"/>
      <c r="G91" s="315"/>
      <c r="H91" s="107">
        <f t="shared" si="1"/>
        <v>0</v>
      </c>
      <c r="I91" s="110"/>
      <c r="J91" s="183"/>
      <c r="K91" s="183"/>
      <c r="L91" s="183"/>
      <c r="M91" s="59"/>
      <c r="N91" s="72"/>
      <c r="O91" s="94"/>
      <c r="P91" s="59"/>
      <c r="Q91" s="327"/>
    </row>
    <row r="92" spans="2:17" s="8" customFormat="1" ht="19.7" customHeight="1">
      <c r="B92" s="72"/>
      <c r="C92" s="72"/>
      <c r="D92" s="72"/>
      <c r="E92" s="96"/>
      <c r="F92" s="844"/>
      <c r="G92" s="315"/>
      <c r="H92" s="107">
        <f t="shared" si="1"/>
        <v>0</v>
      </c>
      <c r="I92" s="110"/>
      <c r="J92" s="183"/>
      <c r="K92" s="183"/>
      <c r="L92" s="183"/>
      <c r="M92" s="59"/>
      <c r="N92" s="72"/>
      <c r="O92" s="94"/>
      <c r="P92" s="59"/>
      <c r="Q92" s="327"/>
    </row>
    <row r="93" spans="2:17" s="8" customFormat="1" ht="19.7" customHeight="1">
      <c r="B93" s="15"/>
      <c r="C93" s="15"/>
      <c r="D93" s="15"/>
      <c r="E93" s="73"/>
      <c r="F93" s="843"/>
      <c r="G93" s="74"/>
      <c r="H93" s="23">
        <f t="shared" si="1"/>
        <v>0</v>
      </c>
      <c r="I93" s="17"/>
      <c r="J93" s="36"/>
      <c r="K93" s="16"/>
      <c r="L93" s="36"/>
      <c r="M93" s="18"/>
      <c r="N93" s="15"/>
      <c r="O93" s="16"/>
      <c r="P93" s="18"/>
      <c r="Q93" s="70"/>
    </row>
    <row r="94" spans="2:17" s="8" customFormat="1" ht="19.7" customHeight="1">
      <c r="B94" s="15"/>
      <c r="C94" s="15"/>
      <c r="D94" s="15"/>
      <c r="E94" s="73"/>
      <c r="F94" s="843"/>
      <c r="G94" s="74"/>
      <c r="H94" s="23">
        <f>F94*G94</f>
        <v>0</v>
      </c>
      <c r="I94" s="17"/>
      <c r="J94" s="36"/>
      <c r="K94" s="16"/>
      <c r="L94" s="36"/>
      <c r="M94" s="18"/>
      <c r="N94" s="15"/>
      <c r="O94" s="16"/>
      <c r="P94" s="18"/>
      <c r="Q94" s="70"/>
    </row>
  </sheetData>
  <autoFilter ref="B8:O94" xr:uid="{694440A2-9CDE-4EBC-B358-996D6D93E05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41F7-D65A-498E-A229-FA0CDD59B329}">
  <dimension ref="B2:Q32"/>
  <sheetViews>
    <sheetView zoomScale="85" zoomScaleNormal="85" workbookViewId="0">
      <pane xSplit="10" ySplit="8" topLeftCell="K9" activePane="bottomRight" state="frozen"/>
      <selection pane="topRight" activeCell="K1" sqref="K1"/>
      <selection pane="bottomLeft" activeCell="A9" sqref="A9"/>
      <selection pane="bottomRight" activeCell="B19" sqref="B19"/>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3088</v>
      </c>
      <c r="G2" s="4" t="s">
        <v>2</v>
      </c>
      <c r="H2" s="5"/>
      <c r="I2" s="6"/>
      <c r="J2" s="7">
        <f>SUM(H:H)</f>
        <v>142183</v>
      </c>
    </row>
    <row r="3" spans="2:17" ht="20.100000000000001" customHeight="1">
      <c r="B3" s="1" t="s">
        <v>3</v>
      </c>
      <c r="C3" s="1"/>
      <c r="D3" s="1"/>
      <c r="E3" s="13" t="s">
        <v>826</v>
      </c>
    </row>
    <row r="4" spans="2:17" ht="20.100000000000001" customHeight="1">
      <c r="B4" s="1" t="s">
        <v>5</v>
      </c>
      <c r="C4" s="1"/>
      <c r="D4" s="1"/>
      <c r="E4" s="13">
        <v>130161</v>
      </c>
    </row>
    <row r="5" spans="2:17" ht="20.100000000000001" customHeight="1">
      <c r="B5" s="1" t="s">
        <v>6</v>
      </c>
      <c r="C5" s="1"/>
      <c r="D5" s="1"/>
      <c r="E5" s="14">
        <v>42208</v>
      </c>
    </row>
    <row r="6" spans="2:17" ht="20.100000000000001" customHeight="1">
      <c r="B6" s="1" t="s">
        <v>7</v>
      </c>
      <c r="C6" s="1"/>
      <c r="D6" s="1"/>
      <c r="E6" s="14">
        <v>42219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9</v>
      </c>
      <c r="C10" s="15" t="s">
        <v>252</v>
      </c>
      <c r="D10" s="15" t="s">
        <v>252</v>
      </c>
      <c r="E10" s="76" t="s">
        <v>3089</v>
      </c>
      <c r="F10" s="109">
        <v>2</v>
      </c>
      <c r="G10" s="22">
        <v>530</v>
      </c>
      <c r="H10" s="23">
        <f>F10*G10</f>
        <v>1060</v>
      </c>
      <c r="I10" s="17"/>
      <c r="J10" s="180" t="s">
        <v>3090</v>
      </c>
      <c r="K10" s="16"/>
      <c r="L10" s="16"/>
      <c r="M10" s="18">
        <v>42193</v>
      </c>
      <c r="N10" s="15"/>
      <c r="O10" s="16"/>
      <c r="P10" s="18">
        <v>42198</v>
      </c>
      <c r="Q10" s="70"/>
    </row>
    <row r="11" spans="2:17" s="8" customFormat="1" ht="19.7" customHeight="1">
      <c r="B11" s="15">
        <v>9</v>
      </c>
      <c r="C11" s="15" t="s">
        <v>252</v>
      </c>
      <c r="D11" s="15" t="s">
        <v>252</v>
      </c>
      <c r="E11" s="76" t="s">
        <v>254</v>
      </c>
      <c r="F11" s="109">
        <v>1</v>
      </c>
      <c r="G11" s="22">
        <v>1000</v>
      </c>
      <c r="H11" s="23">
        <f>F11*G11</f>
        <v>1000</v>
      </c>
      <c r="I11" s="17"/>
      <c r="J11" s="26"/>
      <c r="K11" s="16"/>
      <c r="L11" s="16"/>
      <c r="M11" s="18">
        <v>42193</v>
      </c>
      <c r="N11" s="15"/>
      <c r="O11" s="16"/>
      <c r="P11" s="18"/>
      <c r="Q11" s="70"/>
    </row>
    <row r="12" spans="2:17" s="8" customFormat="1" ht="19.7" customHeight="1">
      <c r="B12" s="15"/>
      <c r="C12" s="15"/>
      <c r="D12" s="15"/>
      <c r="E12" s="73"/>
      <c r="F12" s="26"/>
      <c r="G12" s="74"/>
      <c r="H12" s="23">
        <f>F12*G12</f>
        <v>0</v>
      </c>
      <c r="I12" s="17"/>
      <c r="J12" s="26"/>
      <c r="K12" s="16"/>
      <c r="L12" s="16"/>
      <c r="M12" s="18"/>
      <c r="N12" s="15"/>
      <c r="O12" s="16"/>
      <c r="P12" s="18"/>
      <c r="Q12" s="70"/>
    </row>
    <row r="13" spans="2:17" s="8" customFormat="1" ht="19.7" customHeight="1">
      <c r="B13" s="15">
        <v>12</v>
      </c>
      <c r="C13" s="25" t="s">
        <v>58</v>
      </c>
      <c r="D13" s="25" t="s">
        <v>58</v>
      </c>
      <c r="E13" s="96" t="s">
        <v>935</v>
      </c>
      <c r="F13" s="94">
        <v>1</v>
      </c>
      <c r="G13" s="343">
        <v>945</v>
      </c>
      <c r="H13" s="23">
        <f t="shared" ref="H13:H32" si="0">F13*G13</f>
        <v>945</v>
      </c>
      <c r="I13" s="17"/>
      <c r="J13" s="183" t="s">
        <v>936</v>
      </c>
      <c r="K13" s="16"/>
      <c r="L13" s="16"/>
      <c r="M13" s="18">
        <v>42193</v>
      </c>
      <c r="N13" s="15"/>
      <c r="O13" s="16"/>
      <c r="P13" s="18">
        <v>42198</v>
      </c>
      <c r="Q13" s="70">
        <v>42198</v>
      </c>
    </row>
    <row r="14" spans="2:17" s="8" customFormat="1" ht="19.7" customHeight="1">
      <c r="B14" s="15">
        <v>11</v>
      </c>
      <c r="C14" s="25" t="s">
        <v>58</v>
      </c>
      <c r="D14" s="25" t="s">
        <v>58</v>
      </c>
      <c r="E14" s="96" t="s">
        <v>3091</v>
      </c>
      <c r="F14" s="94">
        <v>1</v>
      </c>
      <c r="G14" s="343">
        <v>6690</v>
      </c>
      <c r="H14" s="23">
        <f t="shared" si="0"/>
        <v>6690</v>
      </c>
      <c r="I14" s="17"/>
      <c r="J14" s="183" t="s">
        <v>934</v>
      </c>
      <c r="K14" s="16"/>
      <c r="L14" s="16"/>
      <c r="M14" s="18">
        <v>42193</v>
      </c>
      <c r="N14" s="15"/>
      <c r="O14" s="16"/>
      <c r="P14" s="18">
        <v>42198</v>
      </c>
      <c r="Q14" s="70">
        <v>42198</v>
      </c>
    </row>
    <row r="15" spans="2:17" s="8" customFormat="1" ht="19.7" customHeight="1">
      <c r="B15" s="15">
        <v>12</v>
      </c>
      <c r="C15" s="25" t="s">
        <v>58</v>
      </c>
      <c r="D15" s="25" t="s">
        <v>58</v>
      </c>
      <c r="E15" s="96" t="s">
        <v>3092</v>
      </c>
      <c r="F15" s="94">
        <v>2</v>
      </c>
      <c r="G15" s="343">
        <v>3019</v>
      </c>
      <c r="H15" s="23">
        <f t="shared" si="0"/>
        <v>6038</v>
      </c>
      <c r="I15" s="17"/>
      <c r="J15" s="183" t="s">
        <v>2494</v>
      </c>
      <c r="K15" s="16"/>
      <c r="L15" s="16"/>
      <c r="M15" s="18">
        <v>42193</v>
      </c>
      <c r="N15" s="15"/>
      <c r="O15" s="16"/>
      <c r="P15" s="18">
        <v>42198</v>
      </c>
      <c r="Q15" s="70">
        <v>42198</v>
      </c>
    </row>
    <row r="16" spans="2:17" s="8" customFormat="1" ht="19.7" customHeight="1">
      <c r="B16" s="15">
        <v>14</v>
      </c>
      <c r="C16" s="25" t="s">
        <v>58</v>
      </c>
      <c r="D16" s="25" t="s">
        <v>58</v>
      </c>
      <c r="E16" s="220" t="s">
        <v>937</v>
      </c>
      <c r="F16" s="79">
        <v>1</v>
      </c>
      <c r="G16" s="824">
        <v>33000</v>
      </c>
      <c r="H16" s="23">
        <f>F16*G16</f>
        <v>33000</v>
      </c>
      <c r="I16" s="17"/>
      <c r="J16" s="149" t="s">
        <v>938</v>
      </c>
      <c r="K16" s="16"/>
      <c r="L16" s="16"/>
      <c r="M16" s="18">
        <v>42193</v>
      </c>
      <c r="N16" s="15"/>
      <c r="O16" s="16"/>
      <c r="P16" s="18">
        <v>42198</v>
      </c>
      <c r="Q16" s="70">
        <v>42198</v>
      </c>
    </row>
    <row r="17" spans="2:17" s="8" customFormat="1" ht="19.7" customHeight="1">
      <c r="B17" s="15">
        <v>14</v>
      </c>
      <c r="C17" s="25" t="s">
        <v>58</v>
      </c>
      <c r="D17" s="25" t="s">
        <v>58</v>
      </c>
      <c r="E17" s="220" t="s">
        <v>3093</v>
      </c>
      <c r="F17" s="79">
        <v>4</v>
      </c>
      <c r="G17" s="150">
        <v>67</v>
      </c>
      <c r="H17" s="23">
        <f>F17*G17</f>
        <v>268</v>
      </c>
      <c r="I17" s="17"/>
      <c r="J17" s="149" t="s">
        <v>1533</v>
      </c>
      <c r="K17" s="16"/>
      <c r="L17" s="16"/>
      <c r="M17" s="18">
        <v>42193</v>
      </c>
      <c r="N17" s="15"/>
      <c r="O17" s="16"/>
      <c r="P17" s="18">
        <v>42198</v>
      </c>
      <c r="Q17" s="70">
        <v>42198</v>
      </c>
    </row>
    <row r="18" spans="2:17" s="8" customFormat="1" ht="19.7" customHeight="1">
      <c r="B18" s="15">
        <v>14</v>
      </c>
      <c r="C18" s="25" t="s">
        <v>58</v>
      </c>
      <c r="D18" s="25" t="s">
        <v>58</v>
      </c>
      <c r="E18" s="73" t="s">
        <v>1743</v>
      </c>
      <c r="F18" s="16">
        <v>4</v>
      </c>
      <c r="G18" s="74">
        <v>147</v>
      </c>
      <c r="H18" s="23">
        <f>F18*G18</f>
        <v>588</v>
      </c>
      <c r="I18" s="17"/>
      <c r="J18" s="149" t="s">
        <v>1524</v>
      </c>
      <c r="K18" s="16"/>
      <c r="L18" s="16"/>
      <c r="M18" s="18">
        <v>42193</v>
      </c>
      <c r="N18" s="15"/>
      <c r="O18" s="16"/>
      <c r="P18" s="18">
        <v>42198</v>
      </c>
      <c r="Q18" s="70">
        <v>42198</v>
      </c>
    </row>
    <row r="19" spans="2:17" s="8" customFormat="1" ht="19.7" customHeight="1">
      <c r="B19" s="15">
        <v>14</v>
      </c>
      <c r="C19" s="25" t="s">
        <v>58</v>
      </c>
      <c r="D19" s="25" t="s">
        <v>58</v>
      </c>
      <c r="E19" s="73" t="s">
        <v>3094</v>
      </c>
      <c r="F19" s="16">
        <v>2</v>
      </c>
      <c r="G19" s="74">
        <v>26</v>
      </c>
      <c r="H19" s="23">
        <f>F19*G19</f>
        <v>52</v>
      </c>
      <c r="I19" s="17"/>
      <c r="J19" s="149" t="s">
        <v>3095</v>
      </c>
      <c r="K19" s="16"/>
      <c r="L19" s="16"/>
      <c r="M19" s="18">
        <v>42193</v>
      </c>
      <c r="N19" s="15"/>
      <c r="O19" s="16"/>
      <c r="P19" s="18">
        <v>42198</v>
      </c>
      <c r="Q19" s="70">
        <v>42198</v>
      </c>
    </row>
    <row r="20" spans="2:17" s="8" customFormat="1" ht="19.7" customHeight="1">
      <c r="B20" s="72">
        <v>12</v>
      </c>
      <c r="C20" s="42" t="s">
        <v>58</v>
      </c>
      <c r="D20" s="42" t="s">
        <v>58</v>
      </c>
      <c r="E20" s="96" t="s">
        <v>3096</v>
      </c>
      <c r="F20" s="94">
        <v>2</v>
      </c>
      <c r="G20" s="343">
        <v>3321</v>
      </c>
      <c r="H20" s="107">
        <f>F20*G20</f>
        <v>6642</v>
      </c>
      <c r="I20" s="110"/>
      <c r="J20" s="183" t="s">
        <v>2494</v>
      </c>
      <c r="K20" s="183" t="s">
        <v>3097</v>
      </c>
      <c r="L20" s="94"/>
      <c r="M20" s="18">
        <v>42212</v>
      </c>
      <c r="N20" s="15"/>
      <c r="O20" s="16"/>
      <c r="P20" s="18">
        <v>42214</v>
      </c>
      <c r="Q20" s="70">
        <v>42214</v>
      </c>
    </row>
    <row r="21" spans="2:17" s="8" customFormat="1" ht="19.7" customHeight="1">
      <c r="B21" s="15"/>
      <c r="C21" s="15"/>
      <c r="D21" s="15"/>
      <c r="E21" s="73"/>
      <c r="F21" s="26"/>
      <c r="G21" s="74"/>
      <c r="H21" s="23">
        <f t="shared" si="0"/>
        <v>0</v>
      </c>
      <c r="I21" s="17"/>
      <c r="J21" s="26"/>
      <c r="K21" s="16"/>
      <c r="L21" s="16"/>
      <c r="M21" s="18"/>
      <c r="N21" s="15"/>
      <c r="O21" s="16"/>
      <c r="P21" s="18"/>
      <c r="Q21" s="70"/>
    </row>
    <row r="22" spans="2:17" s="8" customFormat="1" ht="19.7" customHeight="1">
      <c r="B22" s="15">
        <v>13</v>
      </c>
      <c r="C22" s="15" t="s">
        <v>165</v>
      </c>
      <c r="D22" s="15" t="s">
        <v>165</v>
      </c>
      <c r="E22" s="149" t="s">
        <v>3098</v>
      </c>
      <c r="F22" s="79">
        <v>1</v>
      </c>
      <c r="G22" s="74">
        <v>33900</v>
      </c>
      <c r="H22" s="23">
        <f>F22*G22</f>
        <v>33900</v>
      </c>
      <c r="I22" s="17"/>
      <c r="J22" s="149" t="s">
        <v>2065</v>
      </c>
      <c r="K22" s="16"/>
      <c r="L22" s="16"/>
      <c r="M22" s="18">
        <v>42194</v>
      </c>
      <c r="N22" s="15"/>
      <c r="O22" s="16"/>
      <c r="P22" s="18"/>
      <c r="Q22" s="70">
        <v>42208</v>
      </c>
    </row>
    <row r="23" spans="2:17" s="8" customFormat="1" ht="19.7" customHeight="1">
      <c r="B23" s="15">
        <v>14</v>
      </c>
      <c r="C23" s="15" t="s">
        <v>165</v>
      </c>
      <c r="D23" s="15" t="s">
        <v>165</v>
      </c>
      <c r="E23" s="149" t="s">
        <v>3099</v>
      </c>
      <c r="F23" s="79">
        <v>1</v>
      </c>
      <c r="G23" s="74">
        <v>8500</v>
      </c>
      <c r="H23" s="23">
        <f t="shared" si="0"/>
        <v>8500</v>
      </c>
      <c r="I23" s="17"/>
      <c r="J23" s="149" t="s">
        <v>950</v>
      </c>
      <c r="K23" s="16"/>
      <c r="L23" s="16"/>
      <c r="M23" s="18">
        <v>42194</v>
      </c>
      <c r="N23" s="15"/>
      <c r="O23" s="16"/>
      <c r="P23" s="18"/>
      <c r="Q23" s="70">
        <v>42208</v>
      </c>
    </row>
    <row r="24" spans="2:17" s="8" customFormat="1" ht="19.7" customHeight="1">
      <c r="B24" s="15">
        <v>14</v>
      </c>
      <c r="C24" s="15" t="s">
        <v>165</v>
      </c>
      <c r="D24" s="15" t="s">
        <v>165</v>
      </c>
      <c r="E24" s="149" t="s">
        <v>3100</v>
      </c>
      <c r="F24" s="79">
        <v>2</v>
      </c>
      <c r="G24" s="74">
        <v>5100</v>
      </c>
      <c r="H24" s="23">
        <f t="shared" si="0"/>
        <v>10200</v>
      </c>
      <c r="I24" s="17"/>
      <c r="J24" s="149" t="s">
        <v>3101</v>
      </c>
      <c r="K24" s="16"/>
      <c r="L24" s="16"/>
      <c r="M24" s="18">
        <v>42194</v>
      </c>
      <c r="N24" s="15"/>
      <c r="O24" s="16"/>
      <c r="P24" s="18"/>
      <c r="Q24" s="70">
        <v>42208</v>
      </c>
    </row>
    <row r="25" spans="2:17" s="8" customFormat="1" ht="19.7" customHeight="1">
      <c r="B25" s="15">
        <v>14</v>
      </c>
      <c r="C25" s="15" t="s">
        <v>165</v>
      </c>
      <c r="D25" s="15" t="s">
        <v>165</v>
      </c>
      <c r="E25" s="149" t="s">
        <v>3102</v>
      </c>
      <c r="F25" s="79">
        <v>1</v>
      </c>
      <c r="G25" s="74">
        <v>7100</v>
      </c>
      <c r="H25" s="23">
        <f t="shared" si="0"/>
        <v>7100</v>
      </c>
      <c r="I25" s="17"/>
      <c r="J25" s="149" t="s">
        <v>3103</v>
      </c>
      <c r="K25" s="16"/>
      <c r="L25" s="16"/>
      <c r="M25" s="18">
        <v>42194</v>
      </c>
      <c r="N25" s="15"/>
      <c r="O25" s="16"/>
      <c r="P25" s="18"/>
      <c r="Q25" s="70">
        <v>42208</v>
      </c>
    </row>
    <row r="26" spans="2:17" s="8" customFormat="1" ht="19.7" customHeight="1">
      <c r="B26" s="15">
        <v>14</v>
      </c>
      <c r="C26" s="15" t="s">
        <v>165</v>
      </c>
      <c r="D26" s="15" t="s">
        <v>165</v>
      </c>
      <c r="E26" s="149" t="s">
        <v>3104</v>
      </c>
      <c r="F26" s="79">
        <v>1</v>
      </c>
      <c r="G26" s="74">
        <v>6400</v>
      </c>
      <c r="H26" s="23">
        <f t="shared" si="0"/>
        <v>6400</v>
      </c>
      <c r="I26" s="17"/>
      <c r="J26" s="149" t="s">
        <v>3105</v>
      </c>
      <c r="K26" s="16"/>
      <c r="L26" s="16"/>
      <c r="M26" s="18">
        <v>42194</v>
      </c>
      <c r="N26" s="15"/>
      <c r="O26" s="16"/>
      <c r="P26" s="18"/>
      <c r="Q26" s="70">
        <v>42208</v>
      </c>
    </row>
    <row r="27" spans="2:17" s="8" customFormat="1" ht="19.7" customHeight="1">
      <c r="B27" s="15">
        <v>14</v>
      </c>
      <c r="C27" s="15" t="s">
        <v>165</v>
      </c>
      <c r="D27" s="15" t="s">
        <v>165</v>
      </c>
      <c r="E27" s="149" t="s">
        <v>3106</v>
      </c>
      <c r="F27" s="79">
        <v>1</v>
      </c>
      <c r="G27" s="74">
        <v>4200</v>
      </c>
      <c r="H27" s="23">
        <f t="shared" si="0"/>
        <v>4200</v>
      </c>
      <c r="I27" s="17"/>
      <c r="J27" s="149" t="s">
        <v>2461</v>
      </c>
      <c r="K27" s="16"/>
      <c r="L27" s="16"/>
      <c r="M27" s="18">
        <v>42194</v>
      </c>
      <c r="N27" s="15"/>
      <c r="O27" s="16"/>
      <c r="P27" s="18"/>
      <c r="Q27" s="70">
        <v>42208</v>
      </c>
    </row>
    <row r="28" spans="2:17" s="8" customFormat="1" ht="19.7" customHeight="1">
      <c r="B28" s="15">
        <v>14</v>
      </c>
      <c r="C28" s="15" t="s">
        <v>165</v>
      </c>
      <c r="D28" s="15" t="s">
        <v>165</v>
      </c>
      <c r="E28" s="149" t="s">
        <v>3107</v>
      </c>
      <c r="F28" s="79">
        <v>1</v>
      </c>
      <c r="G28" s="74">
        <v>8900</v>
      </c>
      <c r="H28" s="23">
        <f t="shared" si="0"/>
        <v>8900</v>
      </c>
      <c r="I28" s="17"/>
      <c r="J28" s="149" t="s">
        <v>3108</v>
      </c>
      <c r="K28" s="16"/>
      <c r="L28" s="16"/>
      <c r="M28" s="18">
        <v>42194</v>
      </c>
      <c r="N28" s="15"/>
      <c r="O28" s="16"/>
      <c r="P28" s="18"/>
      <c r="Q28" s="70">
        <v>42208</v>
      </c>
    </row>
    <row r="29" spans="2:17" s="8" customFormat="1" ht="19.7" customHeight="1">
      <c r="B29" s="15">
        <v>14</v>
      </c>
      <c r="C29" s="15" t="s">
        <v>165</v>
      </c>
      <c r="D29" s="15" t="s">
        <v>165</v>
      </c>
      <c r="E29" s="149" t="s">
        <v>3109</v>
      </c>
      <c r="F29" s="79">
        <v>1</v>
      </c>
      <c r="G29" s="74">
        <v>6700</v>
      </c>
      <c r="H29" s="23">
        <f>F29*G29</f>
        <v>6700</v>
      </c>
      <c r="I29" s="17"/>
      <c r="J29" s="149" t="s">
        <v>3110</v>
      </c>
      <c r="K29" s="16"/>
      <c r="L29" s="16"/>
      <c r="M29" s="18">
        <v>42194</v>
      </c>
      <c r="N29" s="15"/>
      <c r="O29" s="16"/>
      <c r="P29" s="18"/>
      <c r="Q29" s="70">
        <v>42208</v>
      </c>
    </row>
    <row r="30" spans="2:17" s="8" customFormat="1" ht="19.7" customHeight="1">
      <c r="B30" s="15"/>
      <c r="C30" s="15"/>
      <c r="D30" s="15"/>
      <c r="E30" s="73"/>
      <c r="F30" s="26"/>
      <c r="G30" s="74"/>
      <c r="H30" s="23">
        <f t="shared" si="0"/>
        <v>0</v>
      </c>
      <c r="I30" s="17"/>
      <c r="J30" s="26"/>
      <c r="K30" s="16"/>
      <c r="L30" s="16"/>
      <c r="M30" s="18"/>
      <c r="N30" s="15"/>
      <c r="O30" s="16"/>
      <c r="P30" s="18"/>
      <c r="Q30" s="70"/>
    </row>
    <row r="31" spans="2:17" s="8" customFormat="1" ht="19.7" customHeight="1">
      <c r="B31" s="15"/>
      <c r="C31" s="15"/>
      <c r="D31" s="15"/>
      <c r="E31" s="73"/>
      <c r="F31" s="26"/>
      <c r="G31" s="74"/>
      <c r="H31" s="23">
        <f>F31*G31</f>
        <v>0</v>
      </c>
      <c r="I31" s="17"/>
      <c r="J31" s="26"/>
      <c r="K31" s="16"/>
      <c r="L31" s="16"/>
      <c r="M31" s="18"/>
      <c r="N31" s="15"/>
      <c r="O31" s="16"/>
      <c r="P31" s="18"/>
      <c r="Q31" s="70"/>
    </row>
    <row r="32" spans="2:17" s="8" customFormat="1" ht="19.7" customHeight="1">
      <c r="B32" s="15"/>
      <c r="C32" s="15"/>
      <c r="D32" s="15"/>
      <c r="E32" s="73"/>
      <c r="F32" s="26"/>
      <c r="G32" s="74"/>
      <c r="H32" s="23">
        <f t="shared" si="0"/>
        <v>0</v>
      </c>
      <c r="I32" s="17"/>
      <c r="J32" s="26"/>
      <c r="K32" s="16"/>
      <c r="L32" s="16"/>
      <c r="M32" s="18"/>
      <c r="N32" s="15"/>
      <c r="O32" s="16"/>
      <c r="P32" s="18"/>
      <c r="Q32" s="70"/>
    </row>
  </sheetData>
  <autoFilter ref="B8:O32" xr:uid="{E5B95D68-46FB-4626-9D9E-134952FC8FD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0A7E-A40E-4890-B8D0-AFB1FCCB51BF}">
  <dimension ref="B2:Q60"/>
  <sheetViews>
    <sheetView zoomScale="85" zoomScaleNormal="85" workbookViewId="0">
      <pane xSplit="10" ySplit="8" topLeftCell="K27" activePane="bottomRight" state="frozen"/>
      <selection pane="topRight" activeCell="K1" sqref="K1"/>
      <selection pane="bottomLeft" activeCell="A9" sqref="A9"/>
      <selection pane="bottomRight" activeCell="Q38" sqref="Q38"/>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3111</v>
      </c>
      <c r="G2" s="4" t="s">
        <v>2</v>
      </c>
      <c r="H2" s="5"/>
      <c r="I2" s="6"/>
      <c r="J2" s="7">
        <f>SUM(H:H)</f>
        <v>863941</v>
      </c>
    </row>
    <row r="3" spans="2:17" ht="20.100000000000001" customHeight="1">
      <c r="B3" s="1" t="s">
        <v>3</v>
      </c>
      <c r="C3" s="1"/>
      <c r="D3" s="1"/>
      <c r="E3" s="13" t="s">
        <v>3112</v>
      </c>
    </row>
    <row r="4" spans="2:17" ht="20.100000000000001" customHeight="1">
      <c r="B4" s="1" t="s">
        <v>5</v>
      </c>
      <c r="C4" s="1"/>
      <c r="D4" s="1"/>
      <c r="E4" s="13">
        <v>130172</v>
      </c>
    </row>
    <row r="5" spans="2:17" ht="20.100000000000001" customHeight="1">
      <c r="B5" s="1" t="s">
        <v>6</v>
      </c>
      <c r="C5" s="1"/>
      <c r="D5" s="1"/>
      <c r="E5" s="14">
        <v>42208</v>
      </c>
    </row>
    <row r="6" spans="2:17" ht="20.100000000000001" customHeight="1">
      <c r="B6" s="1" t="s">
        <v>7</v>
      </c>
      <c r="C6" s="1"/>
      <c r="D6" s="1"/>
      <c r="E6" s="14">
        <v>42233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1</v>
      </c>
      <c r="C9" s="15" t="s">
        <v>252</v>
      </c>
      <c r="D9" s="15" t="s">
        <v>252</v>
      </c>
      <c r="E9" s="36" t="s">
        <v>3113</v>
      </c>
      <c r="F9" s="16">
        <v>1</v>
      </c>
      <c r="G9" s="22">
        <v>754000</v>
      </c>
      <c r="H9" s="1010">
        <v>754000</v>
      </c>
      <c r="I9" s="17"/>
      <c r="J9" s="36" t="s">
        <v>3114</v>
      </c>
      <c r="K9" s="16"/>
      <c r="L9" s="16"/>
      <c r="M9" s="18">
        <v>42206</v>
      </c>
      <c r="N9" s="15"/>
      <c r="O9" s="16"/>
      <c r="P9" s="18">
        <v>42227</v>
      </c>
      <c r="Q9" s="70">
        <v>42227</v>
      </c>
    </row>
    <row r="10" spans="2:17" s="8" customFormat="1" ht="19.7" customHeight="1">
      <c r="B10" s="15">
        <v>1</v>
      </c>
      <c r="C10" s="15" t="s">
        <v>252</v>
      </c>
      <c r="D10" s="15" t="s">
        <v>252</v>
      </c>
      <c r="E10" s="36" t="s">
        <v>3115</v>
      </c>
      <c r="F10" s="16">
        <v>1</v>
      </c>
      <c r="G10" s="22">
        <v>10000</v>
      </c>
      <c r="H10" s="1010">
        <v>10000</v>
      </c>
      <c r="I10" s="17"/>
      <c r="J10" s="36"/>
      <c r="K10" s="16"/>
      <c r="L10" s="16"/>
      <c r="M10" s="18">
        <v>42206</v>
      </c>
      <c r="N10" s="15"/>
      <c r="O10" s="16"/>
      <c r="P10" s="18"/>
      <c r="Q10" s="70"/>
    </row>
    <row r="11" spans="2:17" s="8" customFormat="1" ht="19.7" customHeight="1">
      <c r="B11" s="15"/>
      <c r="C11" s="15"/>
      <c r="D11" s="15"/>
      <c r="E11" s="73"/>
      <c r="F11" s="26"/>
      <c r="G11" s="22"/>
      <c r="H11" s="23"/>
      <c r="I11" s="17"/>
      <c r="J11" s="36"/>
      <c r="K11" s="36"/>
      <c r="L11" s="16"/>
      <c r="M11" s="18"/>
      <c r="N11" s="15"/>
      <c r="O11" s="16"/>
      <c r="P11" s="18"/>
      <c r="Q11" s="70"/>
    </row>
    <row r="12" spans="2:17" s="8" customFormat="1" ht="19.7" customHeight="1">
      <c r="B12" s="15">
        <v>8</v>
      </c>
      <c r="C12" s="15" t="s">
        <v>58</v>
      </c>
      <c r="D12" s="15" t="s">
        <v>58</v>
      </c>
      <c r="E12" s="220" t="s">
        <v>1758</v>
      </c>
      <c r="F12" s="79">
        <v>1</v>
      </c>
      <c r="G12" s="984">
        <v>3030</v>
      </c>
      <c r="H12" s="630">
        <f>F12*G12</f>
        <v>3030</v>
      </c>
      <c r="I12" s="17"/>
      <c r="J12" s="149" t="s">
        <v>335</v>
      </c>
      <c r="K12" s="16"/>
      <c r="L12" s="16"/>
      <c r="M12" s="18">
        <v>42194</v>
      </c>
      <c r="N12" s="15"/>
      <c r="O12" s="16"/>
      <c r="P12" s="18">
        <v>42200</v>
      </c>
      <c r="Q12" s="70">
        <v>42200</v>
      </c>
    </row>
    <row r="13" spans="2:17" s="8" customFormat="1" ht="19.7" customHeight="1">
      <c r="B13" s="15">
        <v>8</v>
      </c>
      <c r="C13" s="15" t="s">
        <v>58</v>
      </c>
      <c r="D13" s="15" t="s">
        <v>58</v>
      </c>
      <c r="E13" s="220" t="s">
        <v>1427</v>
      </c>
      <c r="F13" s="79">
        <v>1</v>
      </c>
      <c r="G13" s="984">
        <v>170</v>
      </c>
      <c r="H13" s="630">
        <f>F13*G13</f>
        <v>170</v>
      </c>
      <c r="I13" s="17"/>
      <c r="J13" s="149" t="s">
        <v>337</v>
      </c>
      <c r="K13" s="16"/>
      <c r="L13" s="16"/>
      <c r="M13" s="18">
        <v>42194</v>
      </c>
      <c r="N13" s="15"/>
      <c r="O13" s="16"/>
      <c r="P13" s="18">
        <v>42195</v>
      </c>
      <c r="Q13" s="70">
        <v>42195</v>
      </c>
    </row>
    <row r="14" spans="2:17" s="8" customFormat="1" ht="19.7" customHeight="1">
      <c r="B14" s="15">
        <v>10</v>
      </c>
      <c r="C14" s="15" t="s">
        <v>58</v>
      </c>
      <c r="D14" s="15" t="s">
        <v>58</v>
      </c>
      <c r="E14" s="220" t="s">
        <v>3116</v>
      </c>
      <c r="F14" s="79">
        <v>1</v>
      </c>
      <c r="G14" s="984">
        <v>950</v>
      </c>
      <c r="H14" s="630">
        <f>F14*G14</f>
        <v>950</v>
      </c>
      <c r="I14" s="17"/>
      <c r="J14" s="149" t="s">
        <v>3117</v>
      </c>
      <c r="K14" s="16"/>
      <c r="L14" s="16"/>
      <c r="M14" s="18">
        <v>42194</v>
      </c>
      <c r="N14" s="15"/>
      <c r="O14" s="16"/>
      <c r="P14" s="18">
        <v>42195</v>
      </c>
      <c r="Q14" s="70">
        <v>42195</v>
      </c>
    </row>
    <row r="15" spans="2:17" s="8" customFormat="1" ht="19.7" customHeight="1">
      <c r="B15" s="15">
        <v>10</v>
      </c>
      <c r="C15" s="15" t="s">
        <v>58</v>
      </c>
      <c r="D15" s="15" t="s">
        <v>58</v>
      </c>
      <c r="E15" s="220" t="s">
        <v>1759</v>
      </c>
      <c r="F15" s="79">
        <v>1</v>
      </c>
      <c r="G15" s="984">
        <v>1650</v>
      </c>
      <c r="H15" s="630">
        <f t="shared" ref="H15:H60" si="0">F15*G15</f>
        <v>1650</v>
      </c>
      <c r="I15" s="17"/>
      <c r="J15" s="149" t="s">
        <v>3117</v>
      </c>
      <c r="K15" s="16"/>
      <c r="L15" s="16"/>
      <c r="M15" s="18">
        <v>42194</v>
      </c>
      <c r="N15" s="15"/>
      <c r="O15" s="16"/>
      <c r="P15" s="18">
        <v>42195</v>
      </c>
      <c r="Q15" s="70">
        <v>42195</v>
      </c>
    </row>
    <row r="16" spans="2:17" s="8" customFormat="1" ht="19.7" customHeight="1">
      <c r="B16" s="15">
        <v>10</v>
      </c>
      <c r="C16" s="15" t="s">
        <v>58</v>
      </c>
      <c r="D16" s="15" t="s">
        <v>58</v>
      </c>
      <c r="E16" s="220" t="s">
        <v>1779</v>
      </c>
      <c r="F16" s="79">
        <v>5</v>
      </c>
      <c r="G16" s="984">
        <v>580</v>
      </c>
      <c r="H16" s="630">
        <f t="shared" si="0"/>
        <v>2900</v>
      </c>
      <c r="I16" s="17"/>
      <c r="J16" s="149" t="s">
        <v>3118</v>
      </c>
      <c r="K16" s="16"/>
      <c r="L16" s="16"/>
      <c r="M16" s="18">
        <v>42194</v>
      </c>
      <c r="N16" s="15"/>
      <c r="O16" s="16"/>
      <c r="P16" s="18">
        <v>42195</v>
      </c>
      <c r="Q16" s="70">
        <v>42195</v>
      </c>
    </row>
    <row r="17" spans="2:17" s="8" customFormat="1" ht="19.7" customHeight="1">
      <c r="B17" s="15">
        <v>8</v>
      </c>
      <c r="C17" s="15" t="s">
        <v>58</v>
      </c>
      <c r="D17" s="15" t="s">
        <v>58</v>
      </c>
      <c r="E17" s="220" t="s">
        <v>127</v>
      </c>
      <c r="F17" s="79">
        <v>1</v>
      </c>
      <c r="G17" s="984">
        <v>570</v>
      </c>
      <c r="H17" s="630">
        <f t="shared" si="0"/>
        <v>570</v>
      </c>
      <c r="I17" s="17"/>
      <c r="J17" s="149" t="s">
        <v>78</v>
      </c>
      <c r="K17" s="16"/>
      <c r="L17" s="16"/>
      <c r="M17" s="18">
        <v>42194</v>
      </c>
      <c r="N17" s="15"/>
      <c r="O17" s="16"/>
      <c r="P17" s="18">
        <v>42195</v>
      </c>
      <c r="Q17" s="70">
        <v>42195</v>
      </c>
    </row>
    <row r="18" spans="2:17" s="8" customFormat="1" ht="19.7" customHeight="1">
      <c r="B18" s="15">
        <v>8</v>
      </c>
      <c r="C18" s="15" t="s">
        <v>58</v>
      </c>
      <c r="D18" s="15" t="s">
        <v>58</v>
      </c>
      <c r="E18" s="220" t="s">
        <v>129</v>
      </c>
      <c r="F18" s="79">
        <v>1</v>
      </c>
      <c r="G18" s="984">
        <v>940</v>
      </c>
      <c r="H18" s="630">
        <f t="shared" si="0"/>
        <v>940</v>
      </c>
      <c r="I18" s="17"/>
      <c r="J18" s="149" t="s">
        <v>78</v>
      </c>
      <c r="K18" s="16"/>
      <c r="L18" s="16"/>
      <c r="M18" s="18">
        <v>42194</v>
      </c>
      <c r="N18" s="15"/>
      <c r="O18" s="16"/>
      <c r="P18" s="18">
        <v>42195</v>
      </c>
      <c r="Q18" s="70">
        <v>42195</v>
      </c>
    </row>
    <row r="19" spans="2:17" s="8" customFormat="1" ht="19.7" customHeight="1">
      <c r="B19" s="15">
        <v>8</v>
      </c>
      <c r="C19" s="15" t="s">
        <v>58</v>
      </c>
      <c r="D19" s="15" t="s">
        <v>58</v>
      </c>
      <c r="E19" s="220" t="s">
        <v>70</v>
      </c>
      <c r="F19" s="79">
        <v>2</v>
      </c>
      <c r="G19" s="984">
        <v>320</v>
      </c>
      <c r="H19" s="630">
        <f t="shared" si="0"/>
        <v>640</v>
      </c>
      <c r="I19" s="17"/>
      <c r="J19" s="149" t="s">
        <v>391</v>
      </c>
      <c r="K19" s="16"/>
      <c r="L19" s="16"/>
      <c r="M19" s="18">
        <v>42194</v>
      </c>
      <c r="N19" s="15"/>
      <c r="O19" s="16"/>
      <c r="P19" s="18">
        <v>42195</v>
      </c>
      <c r="Q19" s="70">
        <v>42195</v>
      </c>
    </row>
    <row r="20" spans="2:17" s="8" customFormat="1" ht="19.7" customHeight="1">
      <c r="B20" s="15">
        <v>2</v>
      </c>
      <c r="C20" s="15" t="s">
        <v>58</v>
      </c>
      <c r="D20" s="15" t="s">
        <v>58</v>
      </c>
      <c r="E20" s="220" t="s">
        <v>333</v>
      </c>
      <c r="F20" s="79">
        <v>1</v>
      </c>
      <c r="G20" s="984">
        <v>2098</v>
      </c>
      <c r="H20" s="630">
        <f t="shared" si="0"/>
        <v>2098</v>
      </c>
      <c r="I20" s="17"/>
      <c r="J20" s="149" t="s">
        <v>60</v>
      </c>
      <c r="K20" s="16"/>
      <c r="L20" s="16"/>
      <c r="M20" s="18">
        <v>42194</v>
      </c>
      <c r="N20" s="15"/>
      <c r="O20" s="16"/>
      <c r="P20" s="18">
        <v>42200</v>
      </c>
      <c r="Q20" s="70">
        <v>42200</v>
      </c>
    </row>
    <row r="21" spans="2:17" s="8" customFormat="1" ht="19.7" customHeight="1">
      <c r="B21" s="15">
        <v>2</v>
      </c>
      <c r="C21" s="15" t="s">
        <v>58</v>
      </c>
      <c r="D21" s="15" t="s">
        <v>58</v>
      </c>
      <c r="E21" s="220" t="s">
        <v>347</v>
      </c>
      <c r="F21" s="79">
        <v>1</v>
      </c>
      <c r="G21" s="984">
        <v>5719</v>
      </c>
      <c r="H21" s="630">
        <f t="shared" si="0"/>
        <v>5719</v>
      </c>
      <c r="I21" s="17"/>
      <c r="J21" s="149" t="s">
        <v>60</v>
      </c>
      <c r="K21" s="16"/>
      <c r="L21" s="16"/>
      <c r="M21" s="18">
        <v>42194</v>
      </c>
      <c r="N21" s="15"/>
      <c r="O21" s="16"/>
      <c r="P21" s="18">
        <v>42200</v>
      </c>
      <c r="Q21" s="70">
        <v>42200</v>
      </c>
    </row>
    <row r="22" spans="2:17" s="8" customFormat="1" ht="19.7" customHeight="1">
      <c r="B22" s="15">
        <v>2</v>
      </c>
      <c r="C22" s="15" t="s">
        <v>58</v>
      </c>
      <c r="D22" s="15" t="s">
        <v>58</v>
      </c>
      <c r="E22" s="220" t="s">
        <v>3020</v>
      </c>
      <c r="F22" s="79">
        <v>1</v>
      </c>
      <c r="G22" s="984">
        <v>930</v>
      </c>
      <c r="H22" s="630">
        <f t="shared" si="0"/>
        <v>930</v>
      </c>
      <c r="I22" s="17"/>
      <c r="J22" s="149" t="s">
        <v>350</v>
      </c>
      <c r="K22" s="16"/>
      <c r="L22" s="16"/>
      <c r="M22" s="18">
        <v>42194</v>
      </c>
      <c r="N22" s="15"/>
      <c r="O22" s="16"/>
      <c r="P22" s="18">
        <v>42200</v>
      </c>
      <c r="Q22" s="70">
        <v>42200</v>
      </c>
    </row>
    <row r="23" spans="2:17" s="8" customFormat="1" ht="19.7" customHeight="1">
      <c r="B23" s="15">
        <v>2</v>
      </c>
      <c r="C23" s="15" t="s">
        <v>58</v>
      </c>
      <c r="D23" s="15" t="s">
        <v>58</v>
      </c>
      <c r="E23" s="220" t="s">
        <v>348</v>
      </c>
      <c r="F23" s="79">
        <v>1</v>
      </c>
      <c r="G23" s="629">
        <v>3350</v>
      </c>
      <c r="H23" s="630">
        <f t="shared" si="0"/>
        <v>3350</v>
      </c>
      <c r="I23" s="17"/>
      <c r="J23" s="149" t="s">
        <v>139</v>
      </c>
      <c r="K23" s="16"/>
      <c r="L23" s="16"/>
      <c r="M23" s="18">
        <v>42194</v>
      </c>
      <c r="N23" s="15"/>
      <c r="O23" s="16"/>
      <c r="P23" s="18">
        <v>42195</v>
      </c>
      <c r="Q23" s="70">
        <v>42195</v>
      </c>
    </row>
    <row r="24" spans="2:17" s="8" customFormat="1" ht="19.7" customHeight="1">
      <c r="B24" s="15">
        <v>2</v>
      </c>
      <c r="C24" s="25" t="s">
        <v>357</v>
      </c>
      <c r="D24" s="25" t="s">
        <v>58</v>
      </c>
      <c r="E24" s="220" t="s">
        <v>358</v>
      </c>
      <c r="F24" s="79">
        <v>2</v>
      </c>
      <c r="G24" s="984">
        <v>50</v>
      </c>
      <c r="H24" s="630">
        <f t="shared" si="0"/>
        <v>100</v>
      </c>
      <c r="I24" s="17"/>
      <c r="J24" s="149" t="s">
        <v>359</v>
      </c>
      <c r="K24" s="16"/>
      <c r="L24" s="16"/>
      <c r="M24" s="18">
        <v>42194</v>
      </c>
      <c r="N24" s="15"/>
      <c r="O24" s="16"/>
      <c r="P24" s="18">
        <v>42195</v>
      </c>
      <c r="Q24" s="70">
        <v>42195</v>
      </c>
    </row>
    <row r="25" spans="2:17" s="8" customFormat="1" ht="19.7" customHeight="1">
      <c r="B25" s="15">
        <v>2</v>
      </c>
      <c r="C25" s="15" t="s">
        <v>58</v>
      </c>
      <c r="D25" s="15" t="s">
        <v>58</v>
      </c>
      <c r="E25" s="220" t="s">
        <v>2654</v>
      </c>
      <c r="F25" s="79">
        <v>1</v>
      </c>
      <c r="G25" s="984">
        <v>830</v>
      </c>
      <c r="H25" s="630">
        <f t="shared" si="0"/>
        <v>830</v>
      </c>
      <c r="I25" s="17"/>
      <c r="J25" s="149" t="s">
        <v>517</v>
      </c>
      <c r="K25" s="16"/>
      <c r="L25" s="16"/>
      <c r="M25" s="18">
        <v>42194</v>
      </c>
      <c r="N25" s="15"/>
      <c r="O25" s="16"/>
      <c r="P25" s="18">
        <v>42200</v>
      </c>
      <c r="Q25" s="70">
        <v>42200</v>
      </c>
    </row>
    <row r="26" spans="2:17" s="8" customFormat="1" ht="19.7" customHeight="1">
      <c r="B26" s="15">
        <v>2</v>
      </c>
      <c r="C26" s="15" t="s">
        <v>58</v>
      </c>
      <c r="D26" s="15" t="s">
        <v>58</v>
      </c>
      <c r="E26" s="220" t="s">
        <v>519</v>
      </c>
      <c r="F26" s="79">
        <v>1</v>
      </c>
      <c r="G26" s="984">
        <v>6840</v>
      </c>
      <c r="H26" s="630">
        <f t="shared" si="0"/>
        <v>6840</v>
      </c>
      <c r="I26" s="17"/>
      <c r="J26" s="149" t="s">
        <v>1735</v>
      </c>
      <c r="K26" s="16"/>
      <c r="L26" s="16"/>
      <c r="M26" s="18">
        <v>42194</v>
      </c>
      <c r="N26" s="15"/>
      <c r="O26" s="16"/>
      <c r="P26" s="18">
        <v>42200</v>
      </c>
      <c r="Q26" s="70">
        <v>42200</v>
      </c>
    </row>
    <row r="27" spans="2:17" s="8" customFormat="1" ht="19.7" customHeight="1">
      <c r="B27" s="15">
        <v>9</v>
      </c>
      <c r="C27" s="15" t="s">
        <v>58</v>
      </c>
      <c r="D27" s="15" t="s">
        <v>58</v>
      </c>
      <c r="E27" s="149" t="s">
        <v>3119</v>
      </c>
      <c r="F27" s="79">
        <v>4</v>
      </c>
      <c r="G27" s="984">
        <v>240</v>
      </c>
      <c r="H27" s="630">
        <f t="shared" si="0"/>
        <v>960</v>
      </c>
      <c r="I27" s="17"/>
      <c r="J27" s="149" t="s">
        <v>3120</v>
      </c>
      <c r="K27" s="16"/>
      <c r="L27" s="16"/>
      <c r="M27" s="18">
        <v>42194</v>
      </c>
      <c r="N27" s="15"/>
      <c r="O27" s="16"/>
      <c r="P27" s="18">
        <v>42200</v>
      </c>
      <c r="Q27" s="70">
        <v>42200</v>
      </c>
    </row>
    <row r="28" spans="2:17" s="8" customFormat="1" ht="19.7" customHeight="1">
      <c r="B28" s="15">
        <v>9</v>
      </c>
      <c r="C28" s="15" t="s">
        <v>58</v>
      </c>
      <c r="D28" s="15" t="s">
        <v>58</v>
      </c>
      <c r="E28" s="149" t="s">
        <v>3121</v>
      </c>
      <c r="F28" s="79">
        <v>10</v>
      </c>
      <c r="G28" s="984">
        <v>29</v>
      </c>
      <c r="H28" s="630">
        <f t="shared" si="0"/>
        <v>290</v>
      </c>
      <c r="I28" s="17"/>
      <c r="J28" s="149" t="s">
        <v>346</v>
      </c>
      <c r="K28" s="16"/>
      <c r="L28" s="16"/>
      <c r="M28" s="18">
        <v>42194</v>
      </c>
      <c r="N28" s="15"/>
      <c r="O28" s="16"/>
      <c r="P28" s="18">
        <v>42195</v>
      </c>
      <c r="Q28" s="70">
        <v>42195</v>
      </c>
    </row>
    <row r="29" spans="2:17" s="8" customFormat="1" ht="19.7" customHeight="1">
      <c r="B29" s="15">
        <v>9</v>
      </c>
      <c r="C29" s="15" t="s">
        <v>58</v>
      </c>
      <c r="D29" s="15" t="s">
        <v>58</v>
      </c>
      <c r="E29" s="149" t="s">
        <v>3122</v>
      </c>
      <c r="F29" s="79">
        <v>4</v>
      </c>
      <c r="G29" s="984">
        <v>55</v>
      </c>
      <c r="H29" s="630">
        <f t="shared" si="0"/>
        <v>220</v>
      </c>
      <c r="I29" s="17"/>
      <c r="J29" s="149" t="s">
        <v>3123</v>
      </c>
      <c r="K29" s="16"/>
      <c r="L29" s="16"/>
      <c r="M29" s="18">
        <v>42194</v>
      </c>
      <c r="N29" s="15"/>
      <c r="O29" s="16"/>
      <c r="P29" s="18">
        <v>42195</v>
      </c>
      <c r="Q29" s="70">
        <v>42195</v>
      </c>
    </row>
    <row r="30" spans="2:17" s="8" customFormat="1" ht="19.7" customHeight="1">
      <c r="B30" s="15">
        <v>9</v>
      </c>
      <c r="C30" s="15" t="s">
        <v>58</v>
      </c>
      <c r="D30" s="15" t="s">
        <v>58</v>
      </c>
      <c r="E30" s="149" t="s">
        <v>3124</v>
      </c>
      <c r="F30" s="79">
        <v>2</v>
      </c>
      <c r="G30" s="984">
        <v>126</v>
      </c>
      <c r="H30" s="630">
        <f t="shared" si="0"/>
        <v>252</v>
      </c>
      <c r="I30" s="17"/>
      <c r="J30" s="149" t="s">
        <v>3125</v>
      </c>
      <c r="K30" s="16"/>
      <c r="L30" s="16"/>
      <c r="M30" s="18">
        <v>42194</v>
      </c>
      <c r="N30" s="15"/>
      <c r="O30" s="16"/>
      <c r="P30" s="18">
        <v>42200</v>
      </c>
      <c r="Q30" s="70">
        <v>42200</v>
      </c>
    </row>
    <row r="31" spans="2:17" s="8" customFormat="1" ht="19.7" customHeight="1">
      <c r="B31" s="15">
        <v>9</v>
      </c>
      <c r="C31" s="15" t="s">
        <v>58</v>
      </c>
      <c r="D31" s="15" t="s">
        <v>58</v>
      </c>
      <c r="E31" s="149" t="s">
        <v>2875</v>
      </c>
      <c r="F31" s="79">
        <v>2</v>
      </c>
      <c r="G31" s="984">
        <v>136</v>
      </c>
      <c r="H31" s="630">
        <f t="shared" si="0"/>
        <v>272</v>
      </c>
      <c r="I31" s="17"/>
      <c r="J31" s="149" t="s">
        <v>2876</v>
      </c>
      <c r="K31" s="16"/>
      <c r="L31" s="16"/>
      <c r="M31" s="18">
        <v>42194</v>
      </c>
      <c r="N31" s="15"/>
      <c r="O31" s="16"/>
      <c r="P31" s="18">
        <v>42195</v>
      </c>
      <c r="Q31" s="70">
        <v>42195</v>
      </c>
    </row>
    <row r="32" spans="2:17" s="8" customFormat="1" ht="19.7" customHeight="1">
      <c r="B32" s="15">
        <v>9</v>
      </c>
      <c r="C32" s="15" t="s">
        <v>58</v>
      </c>
      <c r="D32" s="15" t="s">
        <v>58</v>
      </c>
      <c r="E32" s="149" t="s">
        <v>3126</v>
      </c>
      <c r="F32" s="79">
        <v>4</v>
      </c>
      <c r="G32" s="984">
        <v>840</v>
      </c>
      <c r="H32" s="630">
        <f t="shared" si="0"/>
        <v>3360</v>
      </c>
      <c r="I32" s="17"/>
      <c r="J32" s="149" t="s">
        <v>2430</v>
      </c>
      <c r="K32" s="16"/>
      <c r="L32" s="16"/>
      <c r="M32" s="18">
        <v>42194</v>
      </c>
      <c r="N32" s="15"/>
      <c r="O32" s="16"/>
      <c r="P32" s="18">
        <v>42200</v>
      </c>
      <c r="Q32" s="70">
        <v>42200</v>
      </c>
    </row>
    <row r="33" spans="2:17" s="8" customFormat="1" ht="19.7" customHeight="1">
      <c r="B33" s="15">
        <v>9</v>
      </c>
      <c r="C33" s="15" t="s">
        <v>58</v>
      </c>
      <c r="D33" s="15" t="s">
        <v>58</v>
      </c>
      <c r="E33" s="149" t="s">
        <v>3127</v>
      </c>
      <c r="F33" s="79">
        <v>2</v>
      </c>
      <c r="G33" s="984">
        <v>730</v>
      </c>
      <c r="H33" s="630">
        <f t="shared" si="0"/>
        <v>1460</v>
      </c>
      <c r="I33" s="17"/>
      <c r="J33" s="149" t="s">
        <v>3128</v>
      </c>
      <c r="K33" s="16"/>
      <c r="L33" s="16"/>
      <c r="M33" s="18">
        <v>42194</v>
      </c>
      <c r="N33" s="15"/>
      <c r="O33" s="16"/>
      <c r="P33" s="18">
        <v>42200</v>
      </c>
      <c r="Q33" s="70">
        <v>42200</v>
      </c>
    </row>
    <row r="34" spans="2:17" s="8" customFormat="1" ht="19.7" customHeight="1">
      <c r="B34" s="15">
        <v>9</v>
      </c>
      <c r="C34" s="15" t="s">
        <v>58</v>
      </c>
      <c r="D34" s="15" t="s">
        <v>58</v>
      </c>
      <c r="E34" s="149" t="s">
        <v>3129</v>
      </c>
      <c r="F34" s="79">
        <v>4</v>
      </c>
      <c r="G34" s="984">
        <v>125</v>
      </c>
      <c r="H34" s="630">
        <f t="shared" si="0"/>
        <v>500</v>
      </c>
      <c r="I34" s="17"/>
      <c r="J34" s="149" t="s">
        <v>337</v>
      </c>
      <c r="K34" s="16"/>
      <c r="L34" s="16"/>
      <c r="M34" s="18">
        <v>42194</v>
      </c>
      <c r="N34" s="15"/>
      <c r="O34" s="16"/>
      <c r="P34" s="18">
        <v>42195</v>
      </c>
      <c r="Q34" s="70">
        <v>42195</v>
      </c>
    </row>
    <row r="35" spans="2:17" s="8" customFormat="1" ht="19.7" customHeight="1">
      <c r="B35" s="15">
        <v>9</v>
      </c>
      <c r="C35" s="15" t="s">
        <v>58</v>
      </c>
      <c r="D35" s="15" t="s">
        <v>58</v>
      </c>
      <c r="E35" s="149" t="s">
        <v>3130</v>
      </c>
      <c r="F35" s="79">
        <v>4</v>
      </c>
      <c r="G35" s="984">
        <v>125</v>
      </c>
      <c r="H35" s="630">
        <f t="shared" si="0"/>
        <v>500</v>
      </c>
      <c r="I35" s="17"/>
      <c r="J35" s="149" t="s">
        <v>337</v>
      </c>
      <c r="K35" s="16"/>
      <c r="L35" s="16"/>
      <c r="M35" s="18">
        <v>42194</v>
      </c>
      <c r="N35" s="15"/>
      <c r="O35" s="16"/>
      <c r="P35" s="18">
        <v>42195</v>
      </c>
      <c r="Q35" s="70">
        <v>42195</v>
      </c>
    </row>
    <row r="36" spans="2:17" s="8" customFormat="1" ht="19.7" customHeight="1">
      <c r="B36" s="15">
        <v>9</v>
      </c>
      <c r="C36" s="15" t="s">
        <v>58</v>
      </c>
      <c r="D36" s="15" t="s">
        <v>58</v>
      </c>
      <c r="E36" s="149" t="s">
        <v>1435</v>
      </c>
      <c r="F36" s="79">
        <v>2</v>
      </c>
      <c r="G36" s="984">
        <v>125</v>
      </c>
      <c r="H36" s="630">
        <f t="shared" si="0"/>
        <v>250</v>
      </c>
      <c r="I36" s="17"/>
      <c r="J36" s="149" t="s">
        <v>337</v>
      </c>
      <c r="K36" s="16"/>
      <c r="L36" s="16"/>
      <c r="M36" s="18">
        <v>42194</v>
      </c>
      <c r="N36" s="15"/>
      <c r="O36" s="16"/>
      <c r="P36" s="18">
        <v>42195</v>
      </c>
      <c r="Q36" s="70">
        <v>42195</v>
      </c>
    </row>
    <row r="37" spans="2:17" s="8" customFormat="1" ht="19.7" customHeight="1">
      <c r="B37" s="72">
        <v>2</v>
      </c>
      <c r="C37" s="72" t="s">
        <v>58</v>
      </c>
      <c r="D37" s="72" t="s">
        <v>58</v>
      </c>
      <c r="E37" s="96" t="s">
        <v>3131</v>
      </c>
      <c r="F37" s="97">
        <v>1</v>
      </c>
      <c r="G37" s="1011">
        <v>2716</v>
      </c>
      <c r="H37" s="630">
        <f t="shared" si="0"/>
        <v>2716</v>
      </c>
      <c r="I37" s="17"/>
      <c r="J37" s="97" t="s">
        <v>1737</v>
      </c>
      <c r="K37" s="36" t="s">
        <v>3132</v>
      </c>
      <c r="L37" s="16"/>
      <c r="M37" s="18">
        <v>42219</v>
      </c>
      <c r="N37" s="15"/>
      <c r="O37" s="16"/>
      <c r="P37" s="18">
        <v>42233</v>
      </c>
      <c r="Q37" s="70">
        <v>42233</v>
      </c>
    </row>
    <row r="38" spans="2:17" s="8" customFormat="1" ht="19.7" customHeight="1">
      <c r="B38" s="72">
        <v>10</v>
      </c>
      <c r="C38" s="72" t="s">
        <v>58</v>
      </c>
      <c r="D38" s="72" t="s">
        <v>58</v>
      </c>
      <c r="E38" s="96" t="s">
        <v>1759</v>
      </c>
      <c r="F38" s="97">
        <v>2</v>
      </c>
      <c r="G38" s="315">
        <v>1650</v>
      </c>
      <c r="H38" s="630">
        <f t="shared" si="0"/>
        <v>3300</v>
      </c>
      <c r="I38" s="17"/>
      <c r="J38" s="97" t="s">
        <v>1760</v>
      </c>
      <c r="K38" s="36" t="s">
        <v>3132</v>
      </c>
      <c r="L38" s="16"/>
      <c r="M38" s="18">
        <v>42219</v>
      </c>
      <c r="N38" s="15"/>
      <c r="O38" s="16"/>
      <c r="P38" s="18">
        <v>42222</v>
      </c>
      <c r="Q38" s="70">
        <v>42222</v>
      </c>
    </row>
    <row r="39" spans="2:17" s="8" customFormat="1" ht="19.7" customHeight="1">
      <c r="B39" s="72">
        <v>10</v>
      </c>
      <c r="C39" s="72" t="s">
        <v>58</v>
      </c>
      <c r="D39" s="72" t="s">
        <v>58</v>
      </c>
      <c r="E39" s="96" t="s">
        <v>1779</v>
      </c>
      <c r="F39" s="97">
        <v>2</v>
      </c>
      <c r="G39" s="315">
        <v>580</v>
      </c>
      <c r="H39" s="630">
        <f t="shared" si="0"/>
        <v>1160</v>
      </c>
      <c r="I39" s="17"/>
      <c r="J39" s="97" t="s">
        <v>1780</v>
      </c>
      <c r="K39" s="36" t="s">
        <v>3132</v>
      </c>
      <c r="L39" s="16"/>
      <c r="M39" s="18">
        <v>42219</v>
      </c>
      <c r="N39" s="15"/>
      <c r="O39" s="16"/>
      <c r="P39" s="18">
        <v>42222</v>
      </c>
      <c r="Q39" s="70">
        <v>42222</v>
      </c>
    </row>
    <row r="40" spans="2:17" s="8" customFormat="1" ht="19.7" customHeight="1">
      <c r="B40" s="72">
        <v>10</v>
      </c>
      <c r="C40" s="72" t="s">
        <v>58</v>
      </c>
      <c r="D40" s="72" t="s">
        <v>58</v>
      </c>
      <c r="E40" s="96" t="s">
        <v>3133</v>
      </c>
      <c r="F40" s="97">
        <v>1</v>
      </c>
      <c r="G40" s="629">
        <v>676</v>
      </c>
      <c r="H40" s="630">
        <f t="shared" si="0"/>
        <v>676</v>
      </c>
      <c r="I40" s="17"/>
      <c r="J40" s="97" t="s">
        <v>2454</v>
      </c>
      <c r="K40" s="36" t="s">
        <v>3132</v>
      </c>
      <c r="L40" s="16"/>
      <c r="M40" s="18">
        <v>42223</v>
      </c>
      <c r="N40" s="15"/>
      <c r="O40" s="16"/>
      <c r="P40" s="18">
        <v>42226</v>
      </c>
      <c r="Q40" s="70">
        <v>42226</v>
      </c>
    </row>
    <row r="41" spans="2:17" s="8" customFormat="1" ht="19.7" customHeight="1">
      <c r="B41" s="72">
        <v>10</v>
      </c>
      <c r="C41" s="72" t="s">
        <v>58</v>
      </c>
      <c r="D41" s="72" t="s">
        <v>58</v>
      </c>
      <c r="E41" s="96" t="s">
        <v>3134</v>
      </c>
      <c r="F41" s="97">
        <v>1</v>
      </c>
      <c r="G41" s="629">
        <v>498</v>
      </c>
      <c r="H41" s="630">
        <f t="shared" si="0"/>
        <v>498</v>
      </c>
      <c r="I41" s="17"/>
      <c r="J41" s="97" t="s">
        <v>3135</v>
      </c>
      <c r="K41" s="36" t="s">
        <v>3132</v>
      </c>
      <c r="L41" s="16"/>
      <c r="M41" s="18">
        <v>42223</v>
      </c>
      <c r="N41" s="15"/>
      <c r="O41" s="16"/>
      <c r="P41" s="18">
        <v>42226</v>
      </c>
      <c r="Q41" s="70">
        <v>42226</v>
      </c>
    </row>
    <row r="42" spans="2:17" s="8" customFormat="1" ht="19.7" customHeight="1">
      <c r="B42" s="15"/>
      <c r="C42" s="15"/>
      <c r="D42" s="15"/>
      <c r="E42" s="73"/>
      <c r="F42" s="26"/>
      <c r="G42" s="629"/>
      <c r="H42" s="630">
        <f t="shared" si="0"/>
        <v>0</v>
      </c>
      <c r="I42" s="17"/>
      <c r="J42" s="26"/>
      <c r="K42" s="16"/>
      <c r="L42" s="16"/>
      <c r="M42" s="18"/>
      <c r="N42" s="15"/>
      <c r="O42" s="16"/>
      <c r="P42" s="18"/>
      <c r="Q42" s="70"/>
    </row>
    <row r="43" spans="2:17" s="8" customFormat="1" ht="19.7" customHeight="1">
      <c r="B43" s="15">
        <v>9</v>
      </c>
      <c r="C43" s="25" t="s">
        <v>363</v>
      </c>
      <c r="D43" s="25" t="s">
        <v>1026</v>
      </c>
      <c r="E43" s="149" t="s">
        <v>549</v>
      </c>
      <c r="F43" s="79">
        <v>1</v>
      </c>
      <c r="G43" s="984">
        <v>1710</v>
      </c>
      <c r="H43" s="630">
        <f t="shared" si="0"/>
        <v>1710</v>
      </c>
      <c r="I43" s="17"/>
      <c r="J43" s="149" t="s">
        <v>550</v>
      </c>
      <c r="K43" s="16"/>
      <c r="L43" s="16"/>
      <c r="M43" s="18">
        <v>42194</v>
      </c>
      <c r="N43" s="15"/>
      <c r="O43" s="16"/>
      <c r="P43" s="18">
        <v>42198</v>
      </c>
      <c r="Q43" s="70">
        <v>42198</v>
      </c>
    </row>
    <row r="44" spans="2:17" s="8" customFormat="1" ht="19.7" customHeight="1">
      <c r="B44" s="15"/>
      <c r="C44" s="15"/>
      <c r="D44" s="15"/>
      <c r="E44" s="73"/>
      <c r="F44" s="26"/>
      <c r="G44" s="629"/>
      <c r="H44" s="630">
        <f t="shared" si="0"/>
        <v>0</v>
      </c>
      <c r="I44" s="17"/>
      <c r="J44" s="26"/>
      <c r="K44" s="16"/>
      <c r="L44" s="16"/>
      <c r="M44" s="18"/>
      <c r="N44" s="15"/>
      <c r="O44" s="16"/>
      <c r="P44" s="18"/>
      <c r="Q44" s="70"/>
    </row>
    <row r="45" spans="2:17" s="8" customFormat="1" ht="19.7" customHeight="1">
      <c r="B45" s="15">
        <v>8</v>
      </c>
      <c r="C45" s="15" t="s">
        <v>165</v>
      </c>
      <c r="D45" s="15" t="s">
        <v>165</v>
      </c>
      <c r="E45" s="149" t="s">
        <v>3136</v>
      </c>
      <c r="F45" s="79">
        <v>1</v>
      </c>
      <c r="G45" s="629">
        <v>5600</v>
      </c>
      <c r="H45" s="630">
        <f t="shared" si="0"/>
        <v>5600</v>
      </c>
      <c r="I45" s="17"/>
      <c r="J45" s="149" t="s">
        <v>950</v>
      </c>
      <c r="K45" s="16"/>
      <c r="L45" s="16"/>
      <c r="M45" s="18">
        <v>42194</v>
      </c>
      <c r="N45" s="15"/>
      <c r="O45" s="16"/>
      <c r="P45" s="18"/>
      <c r="Q45" s="70">
        <v>42208</v>
      </c>
    </row>
    <row r="46" spans="2:17" s="8" customFormat="1" ht="19.7" customHeight="1">
      <c r="B46" s="15">
        <v>8</v>
      </c>
      <c r="C46" s="15" t="s">
        <v>165</v>
      </c>
      <c r="D46" s="15" t="s">
        <v>165</v>
      </c>
      <c r="E46" s="149" t="s">
        <v>3137</v>
      </c>
      <c r="F46" s="79">
        <v>1</v>
      </c>
      <c r="G46" s="629">
        <v>10100</v>
      </c>
      <c r="H46" s="630">
        <f t="shared" si="0"/>
        <v>10100</v>
      </c>
      <c r="I46" s="17"/>
      <c r="J46" s="149" t="s">
        <v>1450</v>
      </c>
      <c r="K46" s="16"/>
      <c r="L46" s="16"/>
      <c r="M46" s="18">
        <v>42194</v>
      </c>
      <c r="N46" s="15"/>
      <c r="O46" s="16"/>
      <c r="P46" s="18"/>
      <c r="Q46" s="70">
        <v>42208</v>
      </c>
    </row>
    <row r="47" spans="2:17" s="8" customFormat="1" ht="19.7" customHeight="1">
      <c r="B47" s="15">
        <v>8</v>
      </c>
      <c r="C47" s="15" t="s">
        <v>165</v>
      </c>
      <c r="D47" s="15" t="s">
        <v>165</v>
      </c>
      <c r="E47" s="149" t="s">
        <v>3138</v>
      </c>
      <c r="F47" s="79">
        <v>1</v>
      </c>
      <c r="G47" s="629">
        <v>1500</v>
      </c>
      <c r="H47" s="630">
        <f t="shared" si="0"/>
        <v>1500</v>
      </c>
      <c r="I47" s="17"/>
      <c r="J47" s="149" t="s">
        <v>570</v>
      </c>
      <c r="K47" s="16"/>
      <c r="L47" s="16"/>
      <c r="M47" s="18">
        <v>42194</v>
      </c>
      <c r="N47" s="15"/>
      <c r="O47" s="16"/>
      <c r="P47" s="18"/>
      <c r="Q47" s="70">
        <v>42208</v>
      </c>
    </row>
    <row r="48" spans="2:17" s="8" customFormat="1" ht="19.7" customHeight="1">
      <c r="B48" s="15">
        <v>2</v>
      </c>
      <c r="C48" s="15" t="s">
        <v>165</v>
      </c>
      <c r="D48" s="15" t="s">
        <v>165</v>
      </c>
      <c r="E48" s="149" t="s">
        <v>3139</v>
      </c>
      <c r="F48" s="79">
        <v>1</v>
      </c>
      <c r="G48" s="629">
        <v>12600</v>
      </c>
      <c r="H48" s="630">
        <f t="shared" si="0"/>
        <v>12600</v>
      </c>
      <c r="I48" s="17"/>
      <c r="J48" s="149" t="s">
        <v>3140</v>
      </c>
      <c r="K48" s="16"/>
      <c r="L48" s="16"/>
      <c r="M48" s="18">
        <v>42194</v>
      </c>
      <c r="N48" s="15"/>
      <c r="O48" s="16"/>
      <c r="P48" s="18"/>
      <c r="Q48" s="70">
        <v>42208</v>
      </c>
    </row>
    <row r="49" spans="2:17" s="8" customFormat="1" ht="19.7" customHeight="1">
      <c r="B49" s="15">
        <v>9</v>
      </c>
      <c r="C49" s="15" t="s">
        <v>165</v>
      </c>
      <c r="D49" s="15" t="s">
        <v>165</v>
      </c>
      <c r="E49" s="149" t="s">
        <v>3141</v>
      </c>
      <c r="F49" s="79">
        <v>1</v>
      </c>
      <c r="G49" s="629">
        <v>3100</v>
      </c>
      <c r="H49" s="630">
        <f t="shared" si="0"/>
        <v>3100</v>
      </c>
      <c r="I49" s="17"/>
      <c r="J49" s="149" t="s">
        <v>3142</v>
      </c>
      <c r="K49" s="16"/>
      <c r="L49" s="16"/>
      <c r="M49" s="18">
        <v>42194</v>
      </c>
      <c r="N49" s="15"/>
      <c r="O49" s="16"/>
      <c r="P49" s="18"/>
      <c r="Q49" s="70">
        <v>42208</v>
      </c>
    </row>
    <row r="50" spans="2:17" s="8" customFormat="1" ht="19.7" customHeight="1">
      <c r="B50" s="15">
        <v>9</v>
      </c>
      <c r="C50" s="15" t="s">
        <v>165</v>
      </c>
      <c r="D50" s="15" t="s">
        <v>165</v>
      </c>
      <c r="E50" s="149" t="s">
        <v>3143</v>
      </c>
      <c r="F50" s="79">
        <v>1</v>
      </c>
      <c r="G50" s="629">
        <v>3600</v>
      </c>
      <c r="H50" s="630">
        <f t="shared" si="0"/>
        <v>3600</v>
      </c>
      <c r="I50" s="17"/>
      <c r="J50" s="149" t="s">
        <v>3144</v>
      </c>
      <c r="K50" s="16"/>
      <c r="L50" s="16"/>
      <c r="M50" s="18">
        <v>42194</v>
      </c>
      <c r="N50" s="15"/>
      <c r="O50" s="16"/>
      <c r="P50" s="18"/>
      <c r="Q50" s="70">
        <v>42208</v>
      </c>
    </row>
    <row r="51" spans="2:17" s="8" customFormat="1" ht="19.7" customHeight="1">
      <c r="B51" s="15">
        <v>9</v>
      </c>
      <c r="C51" s="15" t="s">
        <v>165</v>
      </c>
      <c r="D51" s="15" t="s">
        <v>165</v>
      </c>
      <c r="E51" s="149" t="s">
        <v>3145</v>
      </c>
      <c r="F51" s="79">
        <v>1</v>
      </c>
      <c r="G51" s="629">
        <v>1800</v>
      </c>
      <c r="H51" s="630">
        <f t="shared" si="0"/>
        <v>1800</v>
      </c>
      <c r="I51" s="17"/>
      <c r="J51" s="149" t="s">
        <v>3146</v>
      </c>
      <c r="K51" s="16"/>
      <c r="L51" s="16"/>
      <c r="M51" s="18">
        <v>42194</v>
      </c>
      <c r="N51" s="15"/>
      <c r="O51" s="16"/>
      <c r="P51" s="18"/>
      <c r="Q51" s="70">
        <v>42208</v>
      </c>
    </row>
    <row r="52" spans="2:17" s="8" customFormat="1" ht="19.7" customHeight="1">
      <c r="B52" s="15">
        <v>8</v>
      </c>
      <c r="C52" s="15" t="s">
        <v>165</v>
      </c>
      <c r="D52" s="15" t="s">
        <v>165</v>
      </c>
      <c r="E52" s="73" t="s">
        <v>1771</v>
      </c>
      <c r="F52" s="16">
        <v>1</v>
      </c>
      <c r="G52" s="629">
        <v>3300</v>
      </c>
      <c r="H52" s="630">
        <f t="shared" si="0"/>
        <v>3300</v>
      </c>
      <c r="I52" s="17"/>
      <c r="J52" s="26" t="s">
        <v>1772</v>
      </c>
      <c r="K52" s="16"/>
      <c r="L52" s="16"/>
      <c r="M52" s="18">
        <v>42194</v>
      </c>
      <c r="N52" s="15"/>
      <c r="O52" s="16"/>
      <c r="P52" s="18"/>
      <c r="Q52" s="70">
        <v>42208</v>
      </c>
    </row>
    <row r="53" spans="2:17" s="8" customFormat="1" ht="19.7" customHeight="1">
      <c r="B53" s="15">
        <v>8</v>
      </c>
      <c r="C53" s="15" t="s">
        <v>165</v>
      </c>
      <c r="D53" s="15" t="s">
        <v>165</v>
      </c>
      <c r="E53" s="73" t="s">
        <v>1773</v>
      </c>
      <c r="F53" s="16">
        <v>1</v>
      </c>
      <c r="G53" s="629">
        <v>1600</v>
      </c>
      <c r="H53" s="630">
        <f t="shared" si="0"/>
        <v>1600</v>
      </c>
      <c r="I53" s="17"/>
      <c r="J53" s="26" t="s">
        <v>1774</v>
      </c>
      <c r="K53" s="16"/>
      <c r="L53" s="16"/>
      <c r="M53" s="18">
        <v>42194</v>
      </c>
      <c r="N53" s="15"/>
      <c r="O53" s="16"/>
      <c r="P53" s="18"/>
      <c r="Q53" s="70">
        <v>42208</v>
      </c>
    </row>
    <row r="54" spans="2:17" s="8" customFormat="1" ht="19.7" customHeight="1">
      <c r="B54" s="15">
        <v>8</v>
      </c>
      <c r="C54" s="15" t="s">
        <v>165</v>
      </c>
      <c r="D54" s="15" t="s">
        <v>165</v>
      </c>
      <c r="E54" s="73" t="s">
        <v>1775</v>
      </c>
      <c r="F54" s="16">
        <v>1</v>
      </c>
      <c r="G54" s="629">
        <v>7000</v>
      </c>
      <c r="H54" s="630">
        <f t="shared" si="0"/>
        <v>7000</v>
      </c>
      <c r="I54" s="17"/>
      <c r="J54" s="26" t="s">
        <v>1776</v>
      </c>
      <c r="K54" s="16"/>
      <c r="L54" s="16"/>
      <c r="M54" s="18">
        <v>42194</v>
      </c>
      <c r="N54" s="15"/>
      <c r="O54" s="16"/>
      <c r="P54" s="18"/>
      <c r="Q54" s="70">
        <v>42208</v>
      </c>
    </row>
    <row r="55" spans="2:17" s="8" customFormat="1" ht="19.7" customHeight="1">
      <c r="B55" s="15">
        <v>8</v>
      </c>
      <c r="C55" s="15" t="s">
        <v>165</v>
      </c>
      <c r="D55" s="15" t="s">
        <v>165</v>
      </c>
      <c r="E55" s="73" t="s">
        <v>1777</v>
      </c>
      <c r="F55" s="16">
        <v>1</v>
      </c>
      <c r="G55" s="629">
        <v>900</v>
      </c>
      <c r="H55" s="630">
        <f t="shared" si="0"/>
        <v>900</v>
      </c>
      <c r="I55" s="17"/>
      <c r="J55" s="26" t="s">
        <v>3147</v>
      </c>
      <c r="K55" s="16"/>
      <c r="L55" s="16"/>
      <c r="M55" s="18">
        <v>42194</v>
      </c>
      <c r="N55" s="15"/>
      <c r="O55" s="16"/>
      <c r="P55" s="18"/>
      <c r="Q55" s="70">
        <v>42208</v>
      </c>
    </row>
    <row r="56" spans="2:17" s="8" customFormat="1" ht="19.7" customHeight="1">
      <c r="B56" s="15"/>
      <c r="C56" s="15"/>
      <c r="D56" s="15"/>
      <c r="E56" s="73"/>
      <c r="F56" s="26"/>
      <c r="G56" s="629"/>
      <c r="H56" s="630">
        <f t="shared" si="0"/>
        <v>0</v>
      </c>
      <c r="I56" s="17"/>
      <c r="J56" s="26"/>
      <c r="K56" s="16"/>
      <c r="L56" s="16"/>
      <c r="M56" s="18"/>
      <c r="N56" s="15"/>
      <c r="O56" s="16"/>
      <c r="P56" s="18"/>
      <c r="Q56" s="70"/>
    </row>
    <row r="57" spans="2:17" s="8" customFormat="1" ht="19.7" customHeight="1">
      <c r="B57" s="15"/>
      <c r="C57" s="15"/>
      <c r="D57" s="15"/>
      <c r="E57" s="73"/>
      <c r="F57" s="26"/>
      <c r="G57" s="629"/>
      <c r="H57" s="630">
        <f t="shared" si="0"/>
        <v>0</v>
      </c>
      <c r="I57" s="17"/>
      <c r="J57" s="26"/>
      <c r="K57" s="16"/>
      <c r="L57" s="16"/>
      <c r="M57" s="18"/>
      <c r="N57" s="15"/>
      <c r="O57" s="16"/>
      <c r="P57" s="18"/>
      <c r="Q57" s="70"/>
    </row>
    <row r="58" spans="2:17" s="8" customFormat="1" ht="19.7" customHeight="1">
      <c r="B58" s="15"/>
      <c r="C58" s="15"/>
      <c r="D58" s="15"/>
      <c r="E58" s="73"/>
      <c r="F58" s="26"/>
      <c r="G58" s="629"/>
      <c r="H58" s="630">
        <f t="shared" si="0"/>
        <v>0</v>
      </c>
      <c r="I58" s="17"/>
      <c r="J58" s="26"/>
      <c r="K58" s="16"/>
      <c r="L58" s="16"/>
      <c r="M58" s="18"/>
      <c r="N58" s="15"/>
      <c r="O58" s="16"/>
      <c r="P58" s="18"/>
      <c r="Q58" s="70"/>
    </row>
    <row r="59" spans="2:17" s="8" customFormat="1" ht="19.7" customHeight="1">
      <c r="B59" s="15"/>
      <c r="C59" s="15"/>
      <c r="D59" s="15"/>
      <c r="E59" s="73"/>
      <c r="F59" s="26"/>
      <c r="G59" s="629"/>
      <c r="H59" s="630">
        <f t="shared" si="0"/>
        <v>0</v>
      </c>
      <c r="I59" s="17"/>
      <c r="J59" s="26"/>
      <c r="K59" s="16"/>
      <c r="L59" s="16"/>
      <c r="M59" s="18"/>
      <c r="N59" s="15"/>
      <c r="O59" s="16"/>
      <c r="P59" s="18"/>
      <c r="Q59" s="70"/>
    </row>
    <row r="60" spans="2:17" s="8" customFormat="1" ht="19.7" customHeight="1">
      <c r="B60" s="15"/>
      <c r="C60" s="15"/>
      <c r="D60" s="15"/>
      <c r="E60" s="73"/>
      <c r="F60" s="26"/>
      <c r="G60" s="629"/>
      <c r="H60" s="630">
        <f t="shared" si="0"/>
        <v>0</v>
      </c>
      <c r="I60" s="17"/>
      <c r="J60" s="26"/>
      <c r="K60" s="16"/>
      <c r="L60" s="16"/>
      <c r="M60" s="18"/>
      <c r="N60" s="15"/>
      <c r="O60" s="16"/>
      <c r="P60" s="18"/>
      <c r="Q60" s="70"/>
    </row>
  </sheetData>
  <autoFilter ref="B8:O42" xr:uid="{2AD1AE71-44D0-4E38-A700-817561E9874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5C35-4138-493C-95A2-15AA2F365C08}">
  <dimension ref="B2:R75"/>
  <sheetViews>
    <sheetView zoomScale="85" zoomScaleNormal="85" workbookViewId="0">
      <pane xSplit="10" ySplit="8" topLeftCell="M42" activePane="bottomRight" state="frozen"/>
      <selection pane="topRight" activeCell="K1" sqref="K1"/>
      <selection pane="bottomLeft" activeCell="A9" sqref="A9"/>
      <selection pane="bottomRight" activeCell="C57" sqref="C57"/>
    </sheetView>
  </sheetViews>
  <sheetFormatPr defaultRowHeight="12"/>
  <cols>
    <col min="1" max="1" width="2.625" style="353" customWidth="1"/>
    <col min="2" max="2" width="11.625" style="360" customWidth="1"/>
    <col min="3" max="4" width="12.5" style="353" bestFit="1" customWidth="1"/>
    <col min="5" max="5" width="52.375" style="360" customWidth="1"/>
    <col min="6" max="6" width="7.125" style="353" customWidth="1"/>
    <col min="7" max="7" width="7.75" style="353" customWidth="1"/>
    <col min="8" max="8" width="9.25" style="353" bestFit="1" customWidth="1"/>
    <col min="9" max="9" width="14.75" style="361" customWidth="1"/>
    <col min="10" max="10" width="30.125" style="360" bestFit="1" customWidth="1"/>
    <col min="11" max="11" width="27.375" style="360" bestFit="1" customWidth="1"/>
    <col min="12" max="12" width="13.5" style="360" bestFit="1" customWidth="1"/>
    <col min="13" max="13" width="13.75" style="360" customWidth="1"/>
    <col min="14" max="14" width="14.625" style="353" bestFit="1" customWidth="1"/>
    <col min="15" max="15" width="13.25" style="361" customWidth="1"/>
    <col min="16" max="16" width="17.5" style="376" customWidth="1"/>
    <col min="17" max="17" width="15.625" style="398" customWidth="1"/>
    <col min="18" max="256" width="9" style="353"/>
    <col min="257" max="257" width="2.625" style="353" customWidth="1"/>
    <col min="258" max="258" width="11.625" style="353" customWidth="1"/>
    <col min="259" max="260" width="12.5" style="353" bestFit="1" customWidth="1"/>
    <col min="261" max="261" width="52.375" style="353" customWidth="1"/>
    <col min="262" max="262" width="7.125" style="353" customWidth="1"/>
    <col min="263" max="263" width="7.75" style="353" customWidth="1"/>
    <col min="264" max="264" width="9.25" style="353" bestFit="1" customWidth="1"/>
    <col min="265" max="265" width="14.75" style="353" customWidth="1"/>
    <col min="266" max="266" width="30.125" style="353" bestFit="1" customWidth="1"/>
    <col min="267" max="267" width="27.375" style="353" bestFit="1" customWidth="1"/>
    <col min="268" max="268" width="13.5" style="353" bestFit="1" customWidth="1"/>
    <col min="269" max="269" width="13.75" style="353" customWidth="1"/>
    <col min="270" max="270" width="14.625" style="353" bestFit="1" customWidth="1"/>
    <col min="271" max="271" width="13.25" style="353" customWidth="1"/>
    <col min="272" max="272" width="17.5" style="353" customWidth="1"/>
    <col min="273" max="273" width="15.625" style="353" customWidth="1"/>
    <col min="274" max="512" width="9" style="353"/>
    <col min="513" max="513" width="2.625" style="353" customWidth="1"/>
    <col min="514" max="514" width="11.625" style="353" customWidth="1"/>
    <col min="515" max="516" width="12.5" style="353" bestFit="1" customWidth="1"/>
    <col min="517" max="517" width="52.375" style="353" customWidth="1"/>
    <col min="518" max="518" width="7.125" style="353" customWidth="1"/>
    <col min="519" max="519" width="7.75" style="353" customWidth="1"/>
    <col min="520" max="520" width="9.25" style="353" bestFit="1" customWidth="1"/>
    <col min="521" max="521" width="14.75" style="353" customWidth="1"/>
    <col min="522" max="522" width="30.125" style="353" bestFit="1" customWidth="1"/>
    <col min="523" max="523" width="27.375" style="353" bestFit="1" customWidth="1"/>
    <col min="524" max="524" width="13.5" style="353" bestFit="1" customWidth="1"/>
    <col min="525" max="525" width="13.75" style="353" customWidth="1"/>
    <col min="526" max="526" width="14.625" style="353" bestFit="1" customWidth="1"/>
    <col min="527" max="527" width="13.25" style="353" customWidth="1"/>
    <col min="528" max="528" width="17.5" style="353" customWidth="1"/>
    <col min="529" max="529" width="15.625" style="353" customWidth="1"/>
    <col min="530" max="768" width="9" style="353"/>
    <col min="769" max="769" width="2.625" style="353" customWidth="1"/>
    <col min="770" max="770" width="11.625" style="353" customWidth="1"/>
    <col min="771" max="772" width="12.5" style="353" bestFit="1" customWidth="1"/>
    <col min="773" max="773" width="52.375" style="353" customWidth="1"/>
    <col min="774" max="774" width="7.125" style="353" customWidth="1"/>
    <col min="775" max="775" width="7.75" style="353" customWidth="1"/>
    <col min="776" max="776" width="9.25" style="353" bestFit="1" customWidth="1"/>
    <col min="777" max="777" width="14.75" style="353" customWidth="1"/>
    <col min="778" max="778" width="30.125" style="353" bestFit="1" customWidth="1"/>
    <col min="779" max="779" width="27.375" style="353" bestFit="1" customWidth="1"/>
    <col min="780" max="780" width="13.5" style="353" bestFit="1" customWidth="1"/>
    <col min="781" max="781" width="13.75" style="353" customWidth="1"/>
    <col min="782" max="782" width="14.625" style="353" bestFit="1" customWidth="1"/>
    <col min="783" max="783" width="13.25" style="353" customWidth="1"/>
    <col min="784" max="784" width="17.5" style="353" customWidth="1"/>
    <col min="785" max="785" width="15.625" style="353" customWidth="1"/>
    <col min="786" max="1024" width="9" style="353"/>
    <col min="1025" max="1025" width="2.625" style="353" customWidth="1"/>
    <col min="1026" max="1026" width="11.625" style="353" customWidth="1"/>
    <col min="1027" max="1028" width="12.5" style="353" bestFit="1" customWidth="1"/>
    <col min="1029" max="1029" width="52.375" style="353" customWidth="1"/>
    <col min="1030" max="1030" width="7.125" style="353" customWidth="1"/>
    <col min="1031" max="1031" width="7.75" style="353" customWidth="1"/>
    <col min="1032" max="1032" width="9.25" style="353" bestFit="1" customWidth="1"/>
    <col min="1033" max="1033" width="14.75" style="353" customWidth="1"/>
    <col min="1034" max="1034" width="30.125" style="353" bestFit="1" customWidth="1"/>
    <col min="1035" max="1035" width="27.375" style="353" bestFit="1" customWidth="1"/>
    <col min="1036" max="1036" width="13.5" style="353" bestFit="1" customWidth="1"/>
    <col min="1037" max="1037" width="13.75" style="353" customWidth="1"/>
    <col min="1038" max="1038" width="14.625" style="353" bestFit="1" customWidth="1"/>
    <col min="1039" max="1039" width="13.25" style="353" customWidth="1"/>
    <col min="1040" max="1040" width="17.5" style="353" customWidth="1"/>
    <col min="1041" max="1041" width="15.625" style="353" customWidth="1"/>
    <col min="1042" max="1280" width="9" style="353"/>
    <col min="1281" max="1281" width="2.625" style="353" customWidth="1"/>
    <col min="1282" max="1282" width="11.625" style="353" customWidth="1"/>
    <col min="1283" max="1284" width="12.5" style="353" bestFit="1" customWidth="1"/>
    <col min="1285" max="1285" width="52.375" style="353" customWidth="1"/>
    <col min="1286" max="1286" width="7.125" style="353" customWidth="1"/>
    <col min="1287" max="1287" width="7.75" style="353" customWidth="1"/>
    <col min="1288" max="1288" width="9.25" style="353" bestFit="1" customWidth="1"/>
    <col min="1289" max="1289" width="14.75" style="353" customWidth="1"/>
    <col min="1290" max="1290" width="30.125" style="353" bestFit="1" customWidth="1"/>
    <col min="1291" max="1291" width="27.375" style="353" bestFit="1" customWidth="1"/>
    <col min="1292" max="1292" width="13.5" style="353" bestFit="1" customWidth="1"/>
    <col min="1293" max="1293" width="13.75" style="353" customWidth="1"/>
    <col min="1294" max="1294" width="14.625" style="353" bestFit="1" customWidth="1"/>
    <col min="1295" max="1295" width="13.25" style="353" customWidth="1"/>
    <col min="1296" max="1296" width="17.5" style="353" customWidth="1"/>
    <col min="1297" max="1297" width="15.625" style="353" customWidth="1"/>
    <col min="1298" max="1536" width="9" style="353"/>
    <col min="1537" max="1537" width="2.625" style="353" customWidth="1"/>
    <col min="1538" max="1538" width="11.625" style="353" customWidth="1"/>
    <col min="1539" max="1540" width="12.5" style="353" bestFit="1" customWidth="1"/>
    <col min="1541" max="1541" width="52.375" style="353" customWidth="1"/>
    <col min="1542" max="1542" width="7.125" style="353" customWidth="1"/>
    <col min="1543" max="1543" width="7.75" style="353" customWidth="1"/>
    <col min="1544" max="1544" width="9.25" style="353" bestFit="1" customWidth="1"/>
    <col min="1545" max="1545" width="14.75" style="353" customWidth="1"/>
    <col min="1546" max="1546" width="30.125" style="353" bestFit="1" customWidth="1"/>
    <col min="1547" max="1547" width="27.375" style="353" bestFit="1" customWidth="1"/>
    <col min="1548" max="1548" width="13.5" style="353" bestFit="1" customWidth="1"/>
    <col min="1549" max="1549" width="13.75" style="353" customWidth="1"/>
    <col min="1550" max="1550" width="14.625" style="353" bestFit="1" customWidth="1"/>
    <col min="1551" max="1551" width="13.25" style="353" customWidth="1"/>
    <col min="1552" max="1552" width="17.5" style="353" customWidth="1"/>
    <col min="1553" max="1553" width="15.625" style="353" customWidth="1"/>
    <col min="1554" max="1792" width="9" style="353"/>
    <col min="1793" max="1793" width="2.625" style="353" customWidth="1"/>
    <col min="1794" max="1794" width="11.625" style="353" customWidth="1"/>
    <col min="1795" max="1796" width="12.5" style="353" bestFit="1" customWidth="1"/>
    <col min="1797" max="1797" width="52.375" style="353" customWidth="1"/>
    <col min="1798" max="1798" width="7.125" style="353" customWidth="1"/>
    <col min="1799" max="1799" width="7.75" style="353" customWidth="1"/>
    <col min="1800" max="1800" width="9.25" style="353" bestFit="1" customWidth="1"/>
    <col min="1801" max="1801" width="14.75" style="353" customWidth="1"/>
    <col min="1802" max="1802" width="30.125" style="353" bestFit="1" customWidth="1"/>
    <col min="1803" max="1803" width="27.375" style="353" bestFit="1" customWidth="1"/>
    <col min="1804" max="1804" width="13.5" style="353" bestFit="1" customWidth="1"/>
    <col min="1805" max="1805" width="13.75" style="353" customWidth="1"/>
    <col min="1806" max="1806" width="14.625" style="353" bestFit="1" customWidth="1"/>
    <col min="1807" max="1807" width="13.25" style="353" customWidth="1"/>
    <col min="1808" max="1808" width="17.5" style="353" customWidth="1"/>
    <col min="1809" max="1809" width="15.625" style="353" customWidth="1"/>
    <col min="1810" max="2048" width="9" style="353"/>
    <col min="2049" max="2049" width="2.625" style="353" customWidth="1"/>
    <col min="2050" max="2050" width="11.625" style="353" customWidth="1"/>
    <col min="2051" max="2052" width="12.5" style="353" bestFit="1" customWidth="1"/>
    <col min="2053" max="2053" width="52.375" style="353" customWidth="1"/>
    <col min="2054" max="2054" width="7.125" style="353" customWidth="1"/>
    <col min="2055" max="2055" width="7.75" style="353" customWidth="1"/>
    <col min="2056" max="2056" width="9.25" style="353" bestFit="1" customWidth="1"/>
    <col min="2057" max="2057" width="14.75" style="353" customWidth="1"/>
    <col min="2058" max="2058" width="30.125" style="353" bestFit="1" customWidth="1"/>
    <col min="2059" max="2059" width="27.375" style="353" bestFit="1" customWidth="1"/>
    <col min="2060" max="2060" width="13.5" style="353" bestFit="1" customWidth="1"/>
    <col min="2061" max="2061" width="13.75" style="353" customWidth="1"/>
    <col min="2062" max="2062" width="14.625" style="353" bestFit="1" customWidth="1"/>
    <col min="2063" max="2063" width="13.25" style="353" customWidth="1"/>
    <col min="2064" max="2064" width="17.5" style="353" customWidth="1"/>
    <col min="2065" max="2065" width="15.625" style="353" customWidth="1"/>
    <col min="2066" max="2304" width="9" style="353"/>
    <col min="2305" max="2305" width="2.625" style="353" customWidth="1"/>
    <col min="2306" max="2306" width="11.625" style="353" customWidth="1"/>
    <col min="2307" max="2308" width="12.5" style="353" bestFit="1" customWidth="1"/>
    <col min="2309" max="2309" width="52.375" style="353" customWidth="1"/>
    <col min="2310" max="2310" width="7.125" style="353" customWidth="1"/>
    <col min="2311" max="2311" width="7.75" style="353" customWidth="1"/>
    <col min="2312" max="2312" width="9.25" style="353" bestFit="1" customWidth="1"/>
    <col min="2313" max="2313" width="14.75" style="353" customWidth="1"/>
    <col min="2314" max="2314" width="30.125" style="353" bestFit="1" customWidth="1"/>
    <col min="2315" max="2315" width="27.375" style="353" bestFit="1" customWidth="1"/>
    <col min="2316" max="2316" width="13.5" style="353" bestFit="1" customWidth="1"/>
    <col min="2317" max="2317" width="13.75" style="353" customWidth="1"/>
    <col min="2318" max="2318" width="14.625" style="353" bestFit="1" customWidth="1"/>
    <col min="2319" max="2319" width="13.25" style="353" customWidth="1"/>
    <col min="2320" max="2320" width="17.5" style="353" customWidth="1"/>
    <col min="2321" max="2321" width="15.625" style="353" customWidth="1"/>
    <col min="2322" max="2560" width="9" style="353"/>
    <col min="2561" max="2561" width="2.625" style="353" customWidth="1"/>
    <col min="2562" max="2562" width="11.625" style="353" customWidth="1"/>
    <col min="2563" max="2564" width="12.5" style="353" bestFit="1" customWidth="1"/>
    <col min="2565" max="2565" width="52.375" style="353" customWidth="1"/>
    <col min="2566" max="2566" width="7.125" style="353" customWidth="1"/>
    <col min="2567" max="2567" width="7.75" style="353" customWidth="1"/>
    <col min="2568" max="2568" width="9.25" style="353" bestFit="1" customWidth="1"/>
    <col min="2569" max="2569" width="14.75" style="353" customWidth="1"/>
    <col min="2570" max="2570" width="30.125" style="353" bestFit="1" customWidth="1"/>
    <col min="2571" max="2571" width="27.375" style="353" bestFit="1" customWidth="1"/>
    <col min="2572" max="2572" width="13.5" style="353" bestFit="1" customWidth="1"/>
    <col min="2573" max="2573" width="13.75" style="353" customWidth="1"/>
    <col min="2574" max="2574" width="14.625" style="353" bestFit="1" customWidth="1"/>
    <col min="2575" max="2575" width="13.25" style="353" customWidth="1"/>
    <col min="2576" max="2576" width="17.5" style="353" customWidth="1"/>
    <col min="2577" max="2577" width="15.625" style="353" customWidth="1"/>
    <col min="2578" max="2816" width="9" style="353"/>
    <col min="2817" max="2817" width="2.625" style="353" customWidth="1"/>
    <col min="2818" max="2818" width="11.625" style="353" customWidth="1"/>
    <col min="2819" max="2820" width="12.5" style="353" bestFit="1" customWidth="1"/>
    <col min="2821" max="2821" width="52.375" style="353" customWidth="1"/>
    <col min="2822" max="2822" width="7.125" style="353" customWidth="1"/>
    <col min="2823" max="2823" width="7.75" style="353" customWidth="1"/>
    <col min="2824" max="2824" width="9.25" style="353" bestFit="1" customWidth="1"/>
    <col min="2825" max="2825" width="14.75" style="353" customWidth="1"/>
    <col min="2826" max="2826" width="30.125" style="353" bestFit="1" customWidth="1"/>
    <col min="2827" max="2827" width="27.375" style="353" bestFit="1" customWidth="1"/>
    <col min="2828" max="2828" width="13.5" style="353" bestFit="1" customWidth="1"/>
    <col min="2829" max="2829" width="13.75" style="353" customWidth="1"/>
    <col min="2830" max="2830" width="14.625" style="353" bestFit="1" customWidth="1"/>
    <col min="2831" max="2831" width="13.25" style="353" customWidth="1"/>
    <col min="2832" max="2832" width="17.5" style="353" customWidth="1"/>
    <col min="2833" max="2833" width="15.625" style="353" customWidth="1"/>
    <col min="2834" max="3072" width="9" style="353"/>
    <col min="3073" max="3073" width="2.625" style="353" customWidth="1"/>
    <col min="3074" max="3074" width="11.625" style="353" customWidth="1"/>
    <col min="3075" max="3076" width="12.5" style="353" bestFit="1" customWidth="1"/>
    <col min="3077" max="3077" width="52.375" style="353" customWidth="1"/>
    <col min="3078" max="3078" width="7.125" style="353" customWidth="1"/>
    <col min="3079" max="3079" width="7.75" style="353" customWidth="1"/>
    <col min="3080" max="3080" width="9.25" style="353" bestFit="1" customWidth="1"/>
    <col min="3081" max="3081" width="14.75" style="353" customWidth="1"/>
    <col min="3082" max="3082" width="30.125" style="353" bestFit="1" customWidth="1"/>
    <col min="3083" max="3083" width="27.375" style="353" bestFit="1" customWidth="1"/>
    <col min="3084" max="3084" width="13.5" style="353" bestFit="1" customWidth="1"/>
    <col min="3085" max="3085" width="13.75" style="353" customWidth="1"/>
    <col min="3086" max="3086" width="14.625" style="353" bestFit="1" customWidth="1"/>
    <col min="3087" max="3087" width="13.25" style="353" customWidth="1"/>
    <col min="3088" max="3088" width="17.5" style="353" customWidth="1"/>
    <col min="3089" max="3089" width="15.625" style="353" customWidth="1"/>
    <col min="3090" max="3328" width="9" style="353"/>
    <col min="3329" max="3329" width="2.625" style="353" customWidth="1"/>
    <col min="3330" max="3330" width="11.625" style="353" customWidth="1"/>
    <col min="3331" max="3332" width="12.5" style="353" bestFit="1" customWidth="1"/>
    <col min="3333" max="3333" width="52.375" style="353" customWidth="1"/>
    <col min="3334" max="3334" width="7.125" style="353" customWidth="1"/>
    <col min="3335" max="3335" width="7.75" style="353" customWidth="1"/>
    <col min="3336" max="3336" width="9.25" style="353" bestFit="1" customWidth="1"/>
    <col min="3337" max="3337" width="14.75" style="353" customWidth="1"/>
    <col min="3338" max="3338" width="30.125" style="353" bestFit="1" customWidth="1"/>
    <col min="3339" max="3339" width="27.375" style="353" bestFit="1" customWidth="1"/>
    <col min="3340" max="3340" width="13.5" style="353" bestFit="1" customWidth="1"/>
    <col min="3341" max="3341" width="13.75" style="353" customWidth="1"/>
    <col min="3342" max="3342" width="14.625" style="353" bestFit="1" customWidth="1"/>
    <col min="3343" max="3343" width="13.25" style="353" customWidth="1"/>
    <col min="3344" max="3344" width="17.5" style="353" customWidth="1"/>
    <col min="3345" max="3345" width="15.625" style="353" customWidth="1"/>
    <col min="3346" max="3584" width="9" style="353"/>
    <col min="3585" max="3585" width="2.625" style="353" customWidth="1"/>
    <col min="3586" max="3586" width="11.625" style="353" customWidth="1"/>
    <col min="3587" max="3588" width="12.5" style="353" bestFit="1" customWidth="1"/>
    <col min="3589" max="3589" width="52.375" style="353" customWidth="1"/>
    <col min="3590" max="3590" width="7.125" style="353" customWidth="1"/>
    <col min="3591" max="3591" width="7.75" style="353" customWidth="1"/>
    <col min="3592" max="3592" width="9.25" style="353" bestFit="1" customWidth="1"/>
    <col min="3593" max="3593" width="14.75" style="353" customWidth="1"/>
    <col min="3594" max="3594" width="30.125" style="353" bestFit="1" customWidth="1"/>
    <col min="3595" max="3595" width="27.375" style="353" bestFit="1" customWidth="1"/>
    <col min="3596" max="3596" width="13.5" style="353" bestFit="1" customWidth="1"/>
    <col min="3597" max="3597" width="13.75" style="353" customWidth="1"/>
    <col min="3598" max="3598" width="14.625" style="353" bestFit="1" customWidth="1"/>
    <col min="3599" max="3599" width="13.25" style="353" customWidth="1"/>
    <col min="3600" max="3600" width="17.5" style="353" customWidth="1"/>
    <col min="3601" max="3601" width="15.625" style="353" customWidth="1"/>
    <col min="3602" max="3840" width="9" style="353"/>
    <col min="3841" max="3841" width="2.625" style="353" customWidth="1"/>
    <col min="3842" max="3842" width="11.625" style="353" customWidth="1"/>
    <col min="3843" max="3844" width="12.5" style="353" bestFit="1" customWidth="1"/>
    <col min="3845" max="3845" width="52.375" style="353" customWidth="1"/>
    <col min="3846" max="3846" width="7.125" style="353" customWidth="1"/>
    <col min="3847" max="3847" width="7.75" style="353" customWidth="1"/>
    <col min="3848" max="3848" width="9.25" style="353" bestFit="1" customWidth="1"/>
    <col min="3849" max="3849" width="14.75" style="353" customWidth="1"/>
    <col min="3850" max="3850" width="30.125" style="353" bestFit="1" customWidth="1"/>
    <col min="3851" max="3851" width="27.375" style="353" bestFit="1" customWidth="1"/>
    <col min="3852" max="3852" width="13.5" style="353" bestFit="1" customWidth="1"/>
    <col min="3853" max="3853" width="13.75" style="353" customWidth="1"/>
    <col min="3854" max="3854" width="14.625" style="353" bestFit="1" customWidth="1"/>
    <col min="3855" max="3855" width="13.25" style="353" customWidth="1"/>
    <col min="3856" max="3856" width="17.5" style="353" customWidth="1"/>
    <col min="3857" max="3857" width="15.625" style="353" customWidth="1"/>
    <col min="3858" max="4096" width="9" style="353"/>
    <col min="4097" max="4097" width="2.625" style="353" customWidth="1"/>
    <col min="4098" max="4098" width="11.625" style="353" customWidth="1"/>
    <col min="4099" max="4100" width="12.5" style="353" bestFit="1" customWidth="1"/>
    <col min="4101" max="4101" width="52.375" style="353" customWidth="1"/>
    <col min="4102" max="4102" width="7.125" style="353" customWidth="1"/>
    <col min="4103" max="4103" width="7.75" style="353" customWidth="1"/>
    <col min="4104" max="4104" width="9.25" style="353" bestFit="1" customWidth="1"/>
    <col min="4105" max="4105" width="14.75" style="353" customWidth="1"/>
    <col min="4106" max="4106" width="30.125" style="353" bestFit="1" customWidth="1"/>
    <col min="4107" max="4107" width="27.375" style="353" bestFit="1" customWidth="1"/>
    <col min="4108" max="4108" width="13.5" style="353" bestFit="1" customWidth="1"/>
    <col min="4109" max="4109" width="13.75" style="353" customWidth="1"/>
    <col min="4110" max="4110" width="14.625" style="353" bestFit="1" customWidth="1"/>
    <col min="4111" max="4111" width="13.25" style="353" customWidth="1"/>
    <col min="4112" max="4112" width="17.5" style="353" customWidth="1"/>
    <col min="4113" max="4113" width="15.625" style="353" customWidth="1"/>
    <col min="4114" max="4352" width="9" style="353"/>
    <col min="4353" max="4353" width="2.625" style="353" customWidth="1"/>
    <col min="4354" max="4354" width="11.625" style="353" customWidth="1"/>
    <col min="4355" max="4356" width="12.5" style="353" bestFit="1" customWidth="1"/>
    <col min="4357" max="4357" width="52.375" style="353" customWidth="1"/>
    <col min="4358" max="4358" width="7.125" style="353" customWidth="1"/>
    <col min="4359" max="4359" width="7.75" style="353" customWidth="1"/>
    <col min="4360" max="4360" width="9.25" style="353" bestFit="1" customWidth="1"/>
    <col min="4361" max="4361" width="14.75" style="353" customWidth="1"/>
    <col min="4362" max="4362" width="30.125" style="353" bestFit="1" customWidth="1"/>
    <col min="4363" max="4363" width="27.375" style="353" bestFit="1" customWidth="1"/>
    <col min="4364" max="4364" width="13.5" style="353" bestFit="1" customWidth="1"/>
    <col min="4365" max="4365" width="13.75" style="353" customWidth="1"/>
    <col min="4366" max="4366" width="14.625" style="353" bestFit="1" customWidth="1"/>
    <col min="4367" max="4367" width="13.25" style="353" customWidth="1"/>
    <col min="4368" max="4368" width="17.5" style="353" customWidth="1"/>
    <col min="4369" max="4369" width="15.625" style="353" customWidth="1"/>
    <col min="4370" max="4608" width="9" style="353"/>
    <col min="4609" max="4609" width="2.625" style="353" customWidth="1"/>
    <col min="4610" max="4610" width="11.625" style="353" customWidth="1"/>
    <col min="4611" max="4612" width="12.5" style="353" bestFit="1" customWidth="1"/>
    <col min="4613" max="4613" width="52.375" style="353" customWidth="1"/>
    <col min="4614" max="4614" width="7.125" style="353" customWidth="1"/>
    <col min="4615" max="4615" width="7.75" style="353" customWidth="1"/>
    <col min="4616" max="4616" width="9.25" style="353" bestFit="1" customWidth="1"/>
    <col min="4617" max="4617" width="14.75" style="353" customWidth="1"/>
    <col min="4618" max="4618" width="30.125" style="353" bestFit="1" customWidth="1"/>
    <col min="4619" max="4619" width="27.375" style="353" bestFit="1" customWidth="1"/>
    <col min="4620" max="4620" width="13.5" style="353" bestFit="1" customWidth="1"/>
    <col min="4621" max="4621" width="13.75" style="353" customWidth="1"/>
    <col min="4622" max="4622" width="14.625" style="353" bestFit="1" customWidth="1"/>
    <col min="4623" max="4623" width="13.25" style="353" customWidth="1"/>
    <col min="4624" max="4624" width="17.5" style="353" customWidth="1"/>
    <col min="4625" max="4625" width="15.625" style="353" customWidth="1"/>
    <col min="4626" max="4864" width="9" style="353"/>
    <col min="4865" max="4865" width="2.625" style="353" customWidth="1"/>
    <col min="4866" max="4866" width="11.625" style="353" customWidth="1"/>
    <col min="4867" max="4868" width="12.5" style="353" bestFit="1" customWidth="1"/>
    <col min="4869" max="4869" width="52.375" style="353" customWidth="1"/>
    <col min="4870" max="4870" width="7.125" style="353" customWidth="1"/>
    <col min="4871" max="4871" width="7.75" style="353" customWidth="1"/>
    <col min="4872" max="4872" width="9.25" style="353" bestFit="1" customWidth="1"/>
    <col min="4873" max="4873" width="14.75" style="353" customWidth="1"/>
    <col min="4874" max="4874" width="30.125" style="353" bestFit="1" customWidth="1"/>
    <col min="4875" max="4875" width="27.375" style="353" bestFit="1" customWidth="1"/>
    <col min="4876" max="4876" width="13.5" style="353" bestFit="1" customWidth="1"/>
    <col min="4877" max="4877" width="13.75" style="353" customWidth="1"/>
    <col min="4878" max="4878" width="14.625" style="353" bestFit="1" customWidth="1"/>
    <col min="4879" max="4879" width="13.25" style="353" customWidth="1"/>
    <col min="4880" max="4880" width="17.5" style="353" customWidth="1"/>
    <col min="4881" max="4881" width="15.625" style="353" customWidth="1"/>
    <col min="4882" max="5120" width="9" style="353"/>
    <col min="5121" max="5121" width="2.625" style="353" customWidth="1"/>
    <col min="5122" max="5122" width="11.625" style="353" customWidth="1"/>
    <col min="5123" max="5124" width="12.5" style="353" bestFit="1" customWidth="1"/>
    <col min="5125" max="5125" width="52.375" style="353" customWidth="1"/>
    <col min="5126" max="5126" width="7.125" style="353" customWidth="1"/>
    <col min="5127" max="5127" width="7.75" style="353" customWidth="1"/>
    <col min="5128" max="5128" width="9.25" style="353" bestFit="1" customWidth="1"/>
    <col min="5129" max="5129" width="14.75" style="353" customWidth="1"/>
    <col min="5130" max="5130" width="30.125" style="353" bestFit="1" customWidth="1"/>
    <col min="5131" max="5131" width="27.375" style="353" bestFit="1" customWidth="1"/>
    <col min="5132" max="5132" width="13.5" style="353" bestFit="1" customWidth="1"/>
    <col min="5133" max="5133" width="13.75" style="353" customWidth="1"/>
    <col min="5134" max="5134" width="14.625" style="353" bestFit="1" customWidth="1"/>
    <col min="5135" max="5135" width="13.25" style="353" customWidth="1"/>
    <col min="5136" max="5136" width="17.5" style="353" customWidth="1"/>
    <col min="5137" max="5137" width="15.625" style="353" customWidth="1"/>
    <col min="5138" max="5376" width="9" style="353"/>
    <col min="5377" max="5377" width="2.625" style="353" customWidth="1"/>
    <col min="5378" max="5378" width="11.625" style="353" customWidth="1"/>
    <col min="5379" max="5380" width="12.5" style="353" bestFit="1" customWidth="1"/>
    <col min="5381" max="5381" width="52.375" style="353" customWidth="1"/>
    <col min="5382" max="5382" width="7.125" style="353" customWidth="1"/>
    <col min="5383" max="5383" width="7.75" style="353" customWidth="1"/>
    <col min="5384" max="5384" width="9.25" style="353" bestFit="1" customWidth="1"/>
    <col min="5385" max="5385" width="14.75" style="353" customWidth="1"/>
    <col min="5386" max="5386" width="30.125" style="353" bestFit="1" customWidth="1"/>
    <col min="5387" max="5387" width="27.375" style="353" bestFit="1" customWidth="1"/>
    <col min="5388" max="5388" width="13.5" style="353" bestFit="1" customWidth="1"/>
    <col min="5389" max="5389" width="13.75" style="353" customWidth="1"/>
    <col min="5390" max="5390" width="14.625" style="353" bestFit="1" customWidth="1"/>
    <col min="5391" max="5391" width="13.25" style="353" customWidth="1"/>
    <col min="5392" max="5392" width="17.5" style="353" customWidth="1"/>
    <col min="5393" max="5393" width="15.625" style="353" customWidth="1"/>
    <col min="5394" max="5632" width="9" style="353"/>
    <col min="5633" max="5633" width="2.625" style="353" customWidth="1"/>
    <col min="5634" max="5634" width="11.625" style="353" customWidth="1"/>
    <col min="5635" max="5636" width="12.5" style="353" bestFit="1" customWidth="1"/>
    <col min="5637" max="5637" width="52.375" style="353" customWidth="1"/>
    <col min="5638" max="5638" width="7.125" style="353" customWidth="1"/>
    <col min="5639" max="5639" width="7.75" style="353" customWidth="1"/>
    <col min="5640" max="5640" width="9.25" style="353" bestFit="1" customWidth="1"/>
    <col min="5641" max="5641" width="14.75" style="353" customWidth="1"/>
    <col min="5642" max="5642" width="30.125" style="353" bestFit="1" customWidth="1"/>
    <col min="5643" max="5643" width="27.375" style="353" bestFit="1" customWidth="1"/>
    <col min="5644" max="5644" width="13.5" style="353" bestFit="1" customWidth="1"/>
    <col min="5645" max="5645" width="13.75" style="353" customWidth="1"/>
    <col min="5646" max="5646" width="14.625" style="353" bestFit="1" customWidth="1"/>
    <col min="5647" max="5647" width="13.25" style="353" customWidth="1"/>
    <col min="5648" max="5648" width="17.5" style="353" customWidth="1"/>
    <col min="5649" max="5649" width="15.625" style="353" customWidth="1"/>
    <col min="5650" max="5888" width="9" style="353"/>
    <col min="5889" max="5889" width="2.625" style="353" customWidth="1"/>
    <col min="5890" max="5890" width="11.625" style="353" customWidth="1"/>
    <col min="5891" max="5892" width="12.5" style="353" bestFit="1" customWidth="1"/>
    <col min="5893" max="5893" width="52.375" style="353" customWidth="1"/>
    <col min="5894" max="5894" width="7.125" style="353" customWidth="1"/>
    <col min="5895" max="5895" width="7.75" style="353" customWidth="1"/>
    <col min="5896" max="5896" width="9.25" style="353" bestFit="1" customWidth="1"/>
    <col min="5897" max="5897" width="14.75" style="353" customWidth="1"/>
    <col min="5898" max="5898" width="30.125" style="353" bestFit="1" customWidth="1"/>
    <col min="5899" max="5899" width="27.375" style="353" bestFit="1" customWidth="1"/>
    <col min="5900" max="5900" width="13.5" style="353" bestFit="1" customWidth="1"/>
    <col min="5901" max="5901" width="13.75" style="353" customWidth="1"/>
    <col min="5902" max="5902" width="14.625" style="353" bestFit="1" customWidth="1"/>
    <col min="5903" max="5903" width="13.25" style="353" customWidth="1"/>
    <col min="5904" max="5904" width="17.5" style="353" customWidth="1"/>
    <col min="5905" max="5905" width="15.625" style="353" customWidth="1"/>
    <col min="5906" max="6144" width="9" style="353"/>
    <col min="6145" max="6145" width="2.625" style="353" customWidth="1"/>
    <col min="6146" max="6146" width="11.625" style="353" customWidth="1"/>
    <col min="6147" max="6148" width="12.5" style="353" bestFit="1" customWidth="1"/>
    <col min="6149" max="6149" width="52.375" style="353" customWidth="1"/>
    <col min="6150" max="6150" width="7.125" style="353" customWidth="1"/>
    <col min="6151" max="6151" width="7.75" style="353" customWidth="1"/>
    <col min="6152" max="6152" width="9.25" style="353" bestFit="1" customWidth="1"/>
    <col min="6153" max="6153" width="14.75" style="353" customWidth="1"/>
    <col min="6154" max="6154" width="30.125" style="353" bestFit="1" customWidth="1"/>
    <col min="6155" max="6155" width="27.375" style="353" bestFit="1" customWidth="1"/>
    <col min="6156" max="6156" width="13.5" style="353" bestFit="1" customWidth="1"/>
    <col min="6157" max="6157" width="13.75" style="353" customWidth="1"/>
    <col min="6158" max="6158" width="14.625" style="353" bestFit="1" customWidth="1"/>
    <col min="6159" max="6159" width="13.25" style="353" customWidth="1"/>
    <col min="6160" max="6160" width="17.5" style="353" customWidth="1"/>
    <col min="6161" max="6161" width="15.625" style="353" customWidth="1"/>
    <col min="6162" max="6400" width="9" style="353"/>
    <col min="6401" max="6401" width="2.625" style="353" customWidth="1"/>
    <col min="6402" max="6402" width="11.625" style="353" customWidth="1"/>
    <col min="6403" max="6404" width="12.5" style="353" bestFit="1" customWidth="1"/>
    <col min="6405" max="6405" width="52.375" style="353" customWidth="1"/>
    <col min="6406" max="6406" width="7.125" style="353" customWidth="1"/>
    <col min="6407" max="6407" width="7.75" style="353" customWidth="1"/>
    <col min="6408" max="6408" width="9.25" style="353" bestFit="1" customWidth="1"/>
    <col min="6409" max="6409" width="14.75" style="353" customWidth="1"/>
    <col min="6410" max="6410" width="30.125" style="353" bestFit="1" customWidth="1"/>
    <col min="6411" max="6411" width="27.375" style="353" bestFit="1" customWidth="1"/>
    <col min="6412" max="6412" width="13.5" style="353" bestFit="1" customWidth="1"/>
    <col min="6413" max="6413" width="13.75" style="353" customWidth="1"/>
    <col min="6414" max="6414" width="14.625" style="353" bestFit="1" customWidth="1"/>
    <col min="6415" max="6415" width="13.25" style="353" customWidth="1"/>
    <col min="6416" max="6416" width="17.5" style="353" customWidth="1"/>
    <col min="6417" max="6417" width="15.625" style="353" customWidth="1"/>
    <col min="6418" max="6656" width="9" style="353"/>
    <col min="6657" max="6657" width="2.625" style="353" customWidth="1"/>
    <col min="6658" max="6658" width="11.625" style="353" customWidth="1"/>
    <col min="6659" max="6660" width="12.5" style="353" bestFit="1" customWidth="1"/>
    <col min="6661" max="6661" width="52.375" style="353" customWidth="1"/>
    <col min="6662" max="6662" width="7.125" style="353" customWidth="1"/>
    <col min="6663" max="6663" width="7.75" style="353" customWidth="1"/>
    <col min="6664" max="6664" width="9.25" style="353" bestFit="1" customWidth="1"/>
    <col min="6665" max="6665" width="14.75" style="353" customWidth="1"/>
    <col min="6666" max="6666" width="30.125" style="353" bestFit="1" customWidth="1"/>
    <col min="6667" max="6667" width="27.375" style="353" bestFit="1" customWidth="1"/>
    <col min="6668" max="6668" width="13.5" style="353" bestFit="1" customWidth="1"/>
    <col min="6669" max="6669" width="13.75" style="353" customWidth="1"/>
    <col min="6670" max="6670" width="14.625" style="353" bestFit="1" customWidth="1"/>
    <col min="6671" max="6671" width="13.25" style="353" customWidth="1"/>
    <col min="6672" max="6672" width="17.5" style="353" customWidth="1"/>
    <col min="6673" max="6673" width="15.625" style="353" customWidth="1"/>
    <col min="6674" max="6912" width="9" style="353"/>
    <col min="6913" max="6913" width="2.625" style="353" customWidth="1"/>
    <col min="6914" max="6914" width="11.625" style="353" customWidth="1"/>
    <col min="6915" max="6916" width="12.5" style="353" bestFit="1" customWidth="1"/>
    <col min="6917" max="6917" width="52.375" style="353" customWidth="1"/>
    <col min="6918" max="6918" width="7.125" style="353" customWidth="1"/>
    <col min="6919" max="6919" width="7.75" style="353" customWidth="1"/>
    <col min="6920" max="6920" width="9.25" style="353" bestFit="1" customWidth="1"/>
    <col min="6921" max="6921" width="14.75" style="353" customWidth="1"/>
    <col min="6922" max="6922" width="30.125" style="353" bestFit="1" customWidth="1"/>
    <col min="6923" max="6923" width="27.375" style="353" bestFit="1" customWidth="1"/>
    <col min="6924" max="6924" width="13.5" style="353" bestFit="1" customWidth="1"/>
    <col min="6925" max="6925" width="13.75" style="353" customWidth="1"/>
    <col min="6926" max="6926" width="14.625" style="353" bestFit="1" customWidth="1"/>
    <col min="6927" max="6927" width="13.25" style="353" customWidth="1"/>
    <col min="6928" max="6928" width="17.5" style="353" customWidth="1"/>
    <col min="6929" max="6929" width="15.625" style="353" customWidth="1"/>
    <col min="6930" max="7168" width="9" style="353"/>
    <col min="7169" max="7169" width="2.625" style="353" customWidth="1"/>
    <col min="7170" max="7170" width="11.625" style="353" customWidth="1"/>
    <col min="7171" max="7172" width="12.5" style="353" bestFit="1" customWidth="1"/>
    <col min="7173" max="7173" width="52.375" style="353" customWidth="1"/>
    <col min="7174" max="7174" width="7.125" style="353" customWidth="1"/>
    <col min="7175" max="7175" width="7.75" style="353" customWidth="1"/>
    <col min="7176" max="7176" width="9.25" style="353" bestFit="1" customWidth="1"/>
    <col min="7177" max="7177" width="14.75" style="353" customWidth="1"/>
    <col min="7178" max="7178" width="30.125" style="353" bestFit="1" customWidth="1"/>
    <col min="7179" max="7179" width="27.375" style="353" bestFit="1" customWidth="1"/>
    <col min="7180" max="7180" width="13.5" style="353" bestFit="1" customWidth="1"/>
    <col min="7181" max="7181" width="13.75" style="353" customWidth="1"/>
    <col min="7182" max="7182" width="14.625" style="353" bestFit="1" customWidth="1"/>
    <col min="7183" max="7183" width="13.25" style="353" customWidth="1"/>
    <col min="7184" max="7184" width="17.5" style="353" customWidth="1"/>
    <col min="7185" max="7185" width="15.625" style="353" customWidth="1"/>
    <col min="7186" max="7424" width="9" style="353"/>
    <col min="7425" max="7425" width="2.625" style="353" customWidth="1"/>
    <col min="7426" max="7426" width="11.625" style="353" customWidth="1"/>
    <col min="7427" max="7428" width="12.5" style="353" bestFit="1" customWidth="1"/>
    <col min="7429" max="7429" width="52.375" style="353" customWidth="1"/>
    <col min="7430" max="7430" width="7.125" style="353" customWidth="1"/>
    <col min="7431" max="7431" width="7.75" style="353" customWidth="1"/>
    <col min="7432" max="7432" width="9.25" style="353" bestFit="1" customWidth="1"/>
    <col min="7433" max="7433" width="14.75" style="353" customWidth="1"/>
    <col min="7434" max="7434" width="30.125" style="353" bestFit="1" customWidth="1"/>
    <col min="7435" max="7435" width="27.375" style="353" bestFit="1" customWidth="1"/>
    <col min="7436" max="7436" width="13.5" style="353" bestFit="1" customWidth="1"/>
    <col min="7437" max="7437" width="13.75" style="353" customWidth="1"/>
    <col min="7438" max="7438" width="14.625" style="353" bestFit="1" customWidth="1"/>
    <col min="7439" max="7439" width="13.25" style="353" customWidth="1"/>
    <col min="7440" max="7440" width="17.5" style="353" customWidth="1"/>
    <col min="7441" max="7441" width="15.625" style="353" customWidth="1"/>
    <col min="7442" max="7680" width="9" style="353"/>
    <col min="7681" max="7681" width="2.625" style="353" customWidth="1"/>
    <col min="7682" max="7682" width="11.625" style="353" customWidth="1"/>
    <col min="7683" max="7684" width="12.5" style="353" bestFit="1" customWidth="1"/>
    <col min="7685" max="7685" width="52.375" style="353" customWidth="1"/>
    <col min="7686" max="7686" width="7.125" style="353" customWidth="1"/>
    <col min="7687" max="7687" width="7.75" style="353" customWidth="1"/>
    <col min="7688" max="7688" width="9.25" style="353" bestFit="1" customWidth="1"/>
    <col min="7689" max="7689" width="14.75" style="353" customWidth="1"/>
    <col min="7690" max="7690" width="30.125" style="353" bestFit="1" customWidth="1"/>
    <col min="7691" max="7691" width="27.375" style="353" bestFit="1" customWidth="1"/>
    <col min="7692" max="7692" width="13.5" style="353" bestFit="1" customWidth="1"/>
    <col min="7693" max="7693" width="13.75" style="353" customWidth="1"/>
    <col min="7694" max="7694" width="14.625" style="353" bestFit="1" customWidth="1"/>
    <col min="7695" max="7695" width="13.25" style="353" customWidth="1"/>
    <col min="7696" max="7696" width="17.5" style="353" customWidth="1"/>
    <col min="7697" max="7697" width="15.625" style="353" customWidth="1"/>
    <col min="7698" max="7936" width="9" style="353"/>
    <col min="7937" max="7937" width="2.625" style="353" customWidth="1"/>
    <col min="7938" max="7938" width="11.625" style="353" customWidth="1"/>
    <col min="7939" max="7940" width="12.5" style="353" bestFit="1" customWidth="1"/>
    <col min="7941" max="7941" width="52.375" style="353" customWidth="1"/>
    <col min="7942" max="7942" width="7.125" style="353" customWidth="1"/>
    <col min="7943" max="7943" width="7.75" style="353" customWidth="1"/>
    <col min="7944" max="7944" width="9.25" style="353" bestFit="1" customWidth="1"/>
    <col min="7945" max="7945" width="14.75" style="353" customWidth="1"/>
    <col min="7946" max="7946" width="30.125" style="353" bestFit="1" customWidth="1"/>
    <col min="7947" max="7947" width="27.375" style="353" bestFit="1" customWidth="1"/>
    <col min="7948" max="7948" width="13.5" style="353" bestFit="1" customWidth="1"/>
    <col min="7949" max="7949" width="13.75" style="353" customWidth="1"/>
    <col min="7950" max="7950" width="14.625" style="353" bestFit="1" customWidth="1"/>
    <col min="7951" max="7951" width="13.25" style="353" customWidth="1"/>
    <col min="7952" max="7952" width="17.5" style="353" customWidth="1"/>
    <col min="7953" max="7953" width="15.625" style="353" customWidth="1"/>
    <col min="7954" max="8192" width="9" style="353"/>
    <col min="8193" max="8193" width="2.625" style="353" customWidth="1"/>
    <col min="8194" max="8194" width="11.625" style="353" customWidth="1"/>
    <col min="8195" max="8196" width="12.5" style="353" bestFit="1" customWidth="1"/>
    <col min="8197" max="8197" width="52.375" style="353" customWidth="1"/>
    <col min="8198" max="8198" width="7.125" style="353" customWidth="1"/>
    <col min="8199" max="8199" width="7.75" style="353" customWidth="1"/>
    <col min="8200" max="8200" width="9.25" style="353" bestFit="1" customWidth="1"/>
    <col min="8201" max="8201" width="14.75" style="353" customWidth="1"/>
    <col min="8202" max="8202" width="30.125" style="353" bestFit="1" customWidth="1"/>
    <col min="8203" max="8203" width="27.375" style="353" bestFit="1" customWidth="1"/>
    <col min="8204" max="8204" width="13.5" style="353" bestFit="1" customWidth="1"/>
    <col min="8205" max="8205" width="13.75" style="353" customWidth="1"/>
    <col min="8206" max="8206" width="14.625" style="353" bestFit="1" customWidth="1"/>
    <col min="8207" max="8207" width="13.25" style="353" customWidth="1"/>
    <col min="8208" max="8208" width="17.5" style="353" customWidth="1"/>
    <col min="8209" max="8209" width="15.625" style="353" customWidth="1"/>
    <col min="8210" max="8448" width="9" style="353"/>
    <col min="8449" max="8449" width="2.625" style="353" customWidth="1"/>
    <col min="8450" max="8450" width="11.625" style="353" customWidth="1"/>
    <col min="8451" max="8452" width="12.5" style="353" bestFit="1" customWidth="1"/>
    <col min="8453" max="8453" width="52.375" style="353" customWidth="1"/>
    <col min="8454" max="8454" width="7.125" style="353" customWidth="1"/>
    <col min="8455" max="8455" width="7.75" style="353" customWidth="1"/>
    <col min="8456" max="8456" width="9.25" style="353" bestFit="1" customWidth="1"/>
    <col min="8457" max="8457" width="14.75" style="353" customWidth="1"/>
    <col min="8458" max="8458" width="30.125" style="353" bestFit="1" customWidth="1"/>
    <col min="8459" max="8459" width="27.375" style="353" bestFit="1" customWidth="1"/>
    <col min="8460" max="8460" width="13.5" style="353" bestFit="1" customWidth="1"/>
    <col min="8461" max="8461" width="13.75" style="353" customWidth="1"/>
    <col min="8462" max="8462" width="14.625" style="353" bestFit="1" customWidth="1"/>
    <col min="8463" max="8463" width="13.25" style="353" customWidth="1"/>
    <col min="8464" max="8464" width="17.5" style="353" customWidth="1"/>
    <col min="8465" max="8465" width="15.625" style="353" customWidth="1"/>
    <col min="8466" max="8704" width="9" style="353"/>
    <col min="8705" max="8705" width="2.625" style="353" customWidth="1"/>
    <col min="8706" max="8706" width="11.625" style="353" customWidth="1"/>
    <col min="8707" max="8708" width="12.5" style="353" bestFit="1" customWidth="1"/>
    <col min="8709" max="8709" width="52.375" style="353" customWidth="1"/>
    <col min="8710" max="8710" width="7.125" style="353" customWidth="1"/>
    <col min="8711" max="8711" width="7.75" style="353" customWidth="1"/>
    <col min="8712" max="8712" width="9.25" style="353" bestFit="1" customWidth="1"/>
    <col min="8713" max="8713" width="14.75" style="353" customWidth="1"/>
    <col min="8714" max="8714" width="30.125" style="353" bestFit="1" customWidth="1"/>
    <col min="8715" max="8715" width="27.375" style="353" bestFit="1" customWidth="1"/>
    <col min="8716" max="8716" width="13.5" style="353" bestFit="1" customWidth="1"/>
    <col min="8717" max="8717" width="13.75" style="353" customWidth="1"/>
    <col min="8718" max="8718" width="14.625" style="353" bestFit="1" customWidth="1"/>
    <col min="8719" max="8719" width="13.25" style="353" customWidth="1"/>
    <col min="8720" max="8720" width="17.5" style="353" customWidth="1"/>
    <col min="8721" max="8721" width="15.625" style="353" customWidth="1"/>
    <col min="8722" max="8960" width="9" style="353"/>
    <col min="8961" max="8961" width="2.625" style="353" customWidth="1"/>
    <col min="8962" max="8962" width="11.625" style="353" customWidth="1"/>
    <col min="8963" max="8964" width="12.5" style="353" bestFit="1" customWidth="1"/>
    <col min="8965" max="8965" width="52.375" style="353" customWidth="1"/>
    <col min="8966" max="8966" width="7.125" style="353" customWidth="1"/>
    <col min="8967" max="8967" width="7.75" style="353" customWidth="1"/>
    <col min="8968" max="8968" width="9.25" style="353" bestFit="1" customWidth="1"/>
    <col min="8969" max="8969" width="14.75" style="353" customWidth="1"/>
    <col min="8970" max="8970" width="30.125" style="353" bestFit="1" customWidth="1"/>
    <col min="8971" max="8971" width="27.375" style="353" bestFit="1" customWidth="1"/>
    <col min="8972" max="8972" width="13.5" style="353" bestFit="1" customWidth="1"/>
    <col min="8973" max="8973" width="13.75" style="353" customWidth="1"/>
    <col min="8974" max="8974" width="14.625" style="353" bestFit="1" customWidth="1"/>
    <col min="8975" max="8975" width="13.25" style="353" customWidth="1"/>
    <col min="8976" max="8976" width="17.5" style="353" customWidth="1"/>
    <col min="8977" max="8977" width="15.625" style="353" customWidth="1"/>
    <col min="8978" max="9216" width="9" style="353"/>
    <col min="9217" max="9217" width="2.625" style="353" customWidth="1"/>
    <col min="9218" max="9218" width="11.625" style="353" customWidth="1"/>
    <col min="9219" max="9220" width="12.5" style="353" bestFit="1" customWidth="1"/>
    <col min="9221" max="9221" width="52.375" style="353" customWidth="1"/>
    <col min="9222" max="9222" width="7.125" style="353" customWidth="1"/>
    <col min="9223" max="9223" width="7.75" style="353" customWidth="1"/>
    <col min="9224" max="9224" width="9.25" style="353" bestFit="1" customWidth="1"/>
    <col min="9225" max="9225" width="14.75" style="353" customWidth="1"/>
    <col min="9226" max="9226" width="30.125" style="353" bestFit="1" customWidth="1"/>
    <col min="9227" max="9227" width="27.375" style="353" bestFit="1" customWidth="1"/>
    <col min="9228" max="9228" width="13.5" style="353" bestFit="1" customWidth="1"/>
    <col min="9229" max="9229" width="13.75" style="353" customWidth="1"/>
    <col min="9230" max="9230" width="14.625" style="353" bestFit="1" customWidth="1"/>
    <col min="9231" max="9231" width="13.25" style="353" customWidth="1"/>
    <col min="9232" max="9232" width="17.5" style="353" customWidth="1"/>
    <col min="9233" max="9233" width="15.625" style="353" customWidth="1"/>
    <col min="9234" max="9472" width="9" style="353"/>
    <col min="9473" max="9473" width="2.625" style="353" customWidth="1"/>
    <col min="9474" max="9474" width="11.625" style="353" customWidth="1"/>
    <col min="9475" max="9476" width="12.5" style="353" bestFit="1" customWidth="1"/>
    <col min="9477" max="9477" width="52.375" style="353" customWidth="1"/>
    <col min="9478" max="9478" width="7.125" style="353" customWidth="1"/>
    <col min="9479" max="9479" width="7.75" style="353" customWidth="1"/>
    <col min="9480" max="9480" width="9.25" style="353" bestFit="1" customWidth="1"/>
    <col min="9481" max="9481" width="14.75" style="353" customWidth="1"/>
    <col min="9482" max="9482" width="30.125" style="353" bestFit="1" customWidth="1"/>
    <col min="9483" max="9483" width="27.375" style="353" bestFit="1" customWidth="1"/>
    <col min="9484" max="9484" width="13.5" style="353" bestFit="1" customWidth="1"/>
    <col min="9485" max="9485" width="13.75" style="353" customWidth="1"/>
    <col min="9486" max="9486" width="14.625" style="353" bestFit="1" customWidth="1"/>
    <col min="9487" max="9487" width="13.25" style="353" customWidth="1"/>
    <col min="9488" max="9488" width="17.5" style="353" customWidth="1"/>
    <col min="9489" max="9489" width="15.625" style="353" customWidth="1"/>
    <col min="9490" max="9728" width="9" style="353"/>
    <col min="9729" max="9729" width="2.625" style="353" customWidth="1"/>
    <col min="9730" max="9730" width="11.625" style="353" customWidth="1"/>
    <col min="9731" max="9732" width="12.5" style="353" bestFit="1" customWidth="1"/>
    <col min="9733" max="9733" width="52.375" style="353" customWidth="1"/>
    <col min="9734" max="9734" width="7.125" style="353" customWidth="1"/>
    <col min="9735" max="9735" width="7.75" style="353" customWidth="1"/>
    <col min="9736" max="9736" width="9.25" style="353" bestFit="1" customWidth="1"/>
    <col min="9737" max="9737" width="14.75" style="353" customWidth="1"/>
    <col min="9738" max="9738" width="30.125" style="353" bestFit="1" customWidth="1"/>
    <col min="9739" max="9739" width="27.375" style="353" bestFit="1" customWidth="1"/>
    <col min="9740" max="9740" width="13.5" style="353" bestFit="1" customWidth="1"/>
    <col min="9741" max="9741" width="13.75" style="353" customWidth="1"/>
    <col min="9742" max="9742" width="14.625" style="353" bestFit="1" customWidth="1"/>
    <col min="9743" max="9743" width="13.25" style="353" customWidth="1"/>
    <col min="9744" max="9744" width="17.5" style="353" customWidth="1"/>
    <col min="9745" max="9745" width="15.625" style="353" customWidth="1"/>
    <col min="9746" max="9984" width="9" style="353"/>
    <col min="9985" max="9985" width="2.625" style="353" customWidth="1"/>
    <col min="9986" max="9986" width="11.625" style="353" customWidth="1"/>
    <col min="9987" max="9988" width="12.5" style="353" bestFit="1" customWidth="1"/>
    <col min="9989" max="9989" width="52.375" style="353" customWidth="1"/>
    <col min="9990" max="9990" width="7.125" style="353" customWidth="1"/>
    <col min="9991" max="9991" width="7.75" style="353" customWidth="1"/>
    <col min="9992" max="9992" width="9.25" style="353" bestFit="1" customWidth="1"/>
    <col min="9993" max="9993" width="14.75" style="353" customWidth="1"/>
    <col min="9994" max="9994" width="30.125" style="353" bestFit="1" customWidth="1"/>
    <col min="9995" max="9995" width="27.375" style="353" bestFit="1" customWidth="1"/>
    <col min="9996" max="9996" width="13.5" style="353" bestFit="1" customWidth="1"/>
    <col min="9997" max="9997" width="13.75" style="353" customWidth="1"/>
    <col min="9998" max="9998" width="14.625" style="353" bestFit="1" customWidth="1"/>
    <col min="9999" max="9999" width="13.25" style="353" customWidth="1"/>
    <col min="10000" max="10000" width="17.5" style="353" customWidth="1"/>
    <col min="10001" max="10001" width="15.625" style="353" customWidth="1"/>
    <col min="10002" max="10240" width="9" style="353"/>
    <col min="10241" max="10241" width="2.625" style="353" customWidth="1"/>
    <col min="10242" max="10242" width="11.625" style="353" customWidth="1"/>
    <col min="10243" max="10244" width="12.5" style="353" bestFit="1" customWidth="1"/>
    <col min="10245" max="10245" width="52.375" style="353" customWidth="1"/>
    <col min="10246" max="10246" width="7.125" style="353" customWidth="1"/>
    <col min="10247" max="10247" width="7.75" style="353" customWidth="1"/>
    <col min="10248" max="10248" width="9.25" style="353" bestFit="1" customWidth="1"/>
    <col min="10249" max="10249" width="14.75" style="353" customWidth="1"/>
    <col min="10250" max="10250" width="30.125" style="353" bestFit="1" customWidth="1"/>
    <col min="10251" max="10251" width="27.375" style="353" bestFit="1" customWidth="1"/>
    <col min="10252" max="10252" width="13.5" style="353" bestFit="1" customWidth="1"/>
    <col min="10253" max="10253" width="13.75" style="353" customWidth="1"/>
    <col min="10254" max="10254" width="14.625" style="353" bestFit="1" customWidth="1"/>
    <col min="10255" max="10255" width="13.25" style="353" customWidth="1"/>
    <col min="10256" max="10256" width="17.5" style="353" customWidth="1"/>
    <col min="10257" max="10257" width="15.625" style="353" customWidth="1"/>
    <col min="10258" max="10496" width="9" style="353"/>
    <col min="10497" max="10497" width="2.625" style="353" customWidth="1"/>
    <col min="10498" max="10498" width="11.625" style="353" customWidth="1"/>
    <col min="10499" max="10500" width="12.5" style="353" bestFit="1" customWidth="1"/>
    <col min="10501" max="10501" width="52.375" style="353" customWidth="1"/>
    <col min="10502" max="10502" width="7.125" style="353" customWidth="1"/>
    <col min="10503" max="10503" width="7.75" style="353" customWidth="1"/>
    <col min="10504" max="10504" width="9.25" style="353" bestFit="1" customWidth="1"/>
    <col min="10505" max="10505" width="14.75" style="353" customWidth="1"/>
    <col min="10506" max="10506" width="30.125" style="353" bestFit="1" customWidth="1"/>
    <col min="10507" max="10507" width="27.375" style="353" bestFit="1" customWidth="1"/>
    <col min="10508" max="10508" width="13.5" style="353" bestFit="1" customWidth="1"/>
    <col min="10509" max="10509" width="13.75" style="353" customWidth="1"/>
    <col min="10510" max="10510" width="14.625" style="353" bestFit="1" customWidth="1"/>
    <col min="10511" max="10511" width="13.25" style="353" customWidth="1"/>
    <col min="10512" max="10512" width="17.5" style="353" customWidth="1"/>
    <col min="10513" max="10513" width="15.625" style="353" customWidth="1"/>
    <col min="10514" max="10752" width="9" style="353"/>
    <col min="10753" max="10753" width="2.625" style="353" customWidth="1"/>
    <col min="10754" max="10754" width="11.625" style="353" customWidth="1"/>
    <col min="10755" max="10756" width="12.5" style="353" bestFit="1" customWidth="1"/>
    <col min="10757" max="10757" width="52.375" style="353" customWidth="1"/>
    <col min="10758" max="10758" width="7.125" style="353" customWidth="1"/>
    <col min="10759" max="10759" width="7.75" style="353" customWidth="1"/>
    <col min="10760" max="10760" width="9.25" style="353" bestFit="1" customWidth="1"/>
    <col min="10761" max="10761" width="14.75" style="353" customWidth="1"/>
    <col min="10762" max="10762" width="30.125" style="353" bestFit="1" customWidth="1"/>
    <col min="10763" max="10763" width="27.375" style="353" bestFit="1" customWidth="1"/>
    <col min="10764" max="10764" width="13.5" style="353" bestFit="1" customWidth="1"/>
    <col min="10765" max="10765" width="13.75" style="353" customWidth="1"/>
    <col min="10766" max="10766" width="14.625" style="353" bestFit="1" customWidth="1"/>
    <col min="10767" max="10767" width="13.25" style="353" customWidth="1"/>
    <col min="10768" max="10768" width="17.5" style="353" customWidth="1"/>
    <col min="10769" max="10769" width="15.625" style="353" customWidth="1"/>
    <col min="10770" max="11008" width="9" style="353"/>
    <col min="11009" max="11009" width="2.625" style="353" customWidth="1"/>
    <col min="11010" max="11010" width="11.625" style="353" customWidth="1"/>
    <col min="11011" max="11012" width="12.5" style="353" bestFit="1" customWidth="1"/>
    <col min="11013" max="11013" width="52.375" style="353" customWidth="1"/>
    <col min="11014" max="11014" width="7.125" style="353" customWidth="1"/>
    <col min="11015" max="11015" width="7.75" style="353" customWidth="1"/>
    <col min="11016" max="11016" width="9.25" style="353" bestFit="1" customWidth="1"/>
    <col min="11017" max="11017" width="14.75" style="353" customWidth="1"/>
    <col min="11018" max="11018" width="30.125" style="353" bestFit="1" customWidth="1"/>
    <col min="11019" max="11019" width="27.375" style="353" bestFit="1" customWidth="1"/>
    <col min="11020" max="11020" width="13.5" style="353" bestFit="1" customWidth="1"/>
    <col min="11021" max="11021" width="13.75" style="353" customWidth="1"/>
    <col min="11022" max="11022" width="14.625" style="353" bestFit="1" customWidth="1"/>
    <col min="11023" max="11023" width="13.25" style="353" customWidth="1"/>
    <col min="11024" max="11024" width="17.5" style="353" customWidth="1"/>
    <col min="11025" max="11025" width="15.625" style="353" customWidth="1"/>
    <col min="11026" max="11264" width="9" style="353"/>
    <col min="11265" max="11265" width="2.625" style="353" customWidth="1"/>
    <col min="11266" max="11266" width="11.625" style="353" customWidth="1"/>
    <col min="11267" max="11268" width="12.5" style="353" bestFit="1" customWidth="1"/>
    <col min="11269" max="11269" width="52.375" style="353" customWidth="1"/>
    <col min="11270" max="11270" width="7.125" style="353" customWidth="1"/>
    <col min="11271" max="11271" width="7.75" style="353" customWidth="1"/>
    <col min="11272" max="11272" width="9.25" style="353" bestFit="1" customWidth="1"/>
    <col min="11273" max="11273" width="14.75" style="353" customWidth="1"/>
    <col min="11274" max="11274" width="30.125" style="353" bestFit="1" customWidth="1"/>
    <col min="11275" max="11275" width="27.375" style="353" bestFit="1" customWidth="1"/>
    <col min="11276" max="11276" width="13.5" style="353" bestFit="1" customWidth="1"/>
    <col min="11277" max="11277" width="13.75" style="353" customWidth="1"/>
    <col min="11278" max="11278" width="14.625" style="353" bestFit="1" customWidth="1"/>
    <col min="11279" max="11279" width="13.25" style="353" customWidth="1"/>
    <col min="11280" max="11280" width="17.5" style="353" customWidth="1"/>
    <col min="11281" max="11281" width="15.625" style="353" customWidth="1"/>
    <col min="11282" max="11520" width="9" style="353"/>
    <col min="11521" max="11521" width="2.625" style="353" customWidth="1"/>
    <col min="11522" max="11522" width="11.625" style="353" customWidth="1"/>
    <col min="11523" max="11524" width="12.5" style="353" bestFit="1" customWidth="1"/>
    <col min="11525" max="11525" width="52.375" style="353" customWidth="1"/>
    <col min="11526" max="11526" width="7.125" style="353" customWidth="1"/>
    <col min="11527" max="11527" width="7.75" style="353" customWidth="1"/>
    <col min="11528" max="11528" width="9.25" style="353" bestFit="1" customWidth="1"/>
    <col min="11529" max="11529" width="14.75" style="353" customWidth="1"/>
    <col min="11530" max="11530" width="30.125" style="353" bestFit="1" customWidth="1"/>
    <col min="11531" max="11531" width="27.375" style="353" bestFit="1" customWidth="1"/>
    <col min="11532" max="11532" width="13.5" style="353" bestFit="1" customWidth="1"/>
    <col min="11533" max="11533" width="13.75" style="353" customWidth="1"/>
    <col min="11534" max="11534" width="14.625" style="353" bestFit="1" customWidth="1"/>
    <col min="11535" max="11535" width="13.25" style="353" customWidth="1"/>
    <col min="11536" max="11536" width="17.5" style="353" customWidth="1"/>
    <col min="11537" max="11537" width="15.625" style="353" customWidth="1"/>
    <col min="11538" max="11776" width="9" style="353"/>
    <col min="11777" max="11777" width="2.625" style="353" customWidth="1"/>
    <col min="11778" max="11778" width="11.625" style="353" customWidth="1"/>
    <col min="11779" max="11780" width="12.5" style="353" bestFit="1" customWidth="1"/>
    <col min="11781" max="11781" width="52.375" style="353" customWidth="1"/>
    <col min="11782" max="11782" width="7.125" style="353" customWidth="1"/>
    <col min="11783" max="11783" width="7.75" style="353" customWidth="1"/>
    <col min="11784" max="11784" width="9.25" style="353" bestFit="1" customWidth="1"/>
    <col min="11785" max="11785" width="14.75" style="353" customWidth="1"/>
    <col min="11786" max="11786" width="30.125" style="353" bestFit="1" customWidth="1"/>
    <col min="11787" max="11787" width="27.375" style="353" bestFit="1" customWidth="1"/>
    <col min="11788" max="11788" width="13.5" style="353" bestFit="1" customWidth="1"/>
    <col min="11789" max="11789" width="13.75" style="353" customWidth="1"/>
    <col min="11790" max="11790" width="14.625" style="353" bestFit="1" customWidth="1"/>
    <col min="11791" max="11791" width="13.25" style="353" customWidth="1"/>
    <col min="11792" max="11792" width="17.5" style="353" customWidth="1"/>
    <col min="11793" max="11793" width="15.625" style="353" customWidth="1"/>
    <col min="11794" max="12032" width="9" style="353"/>
    <col min="12033" max="12033" width="2.625" style="353" customWidth="1"/>
    <col min="12034" max="12034" width="11.625" style="353" customWidth="1"/>
    <col min="12035" max="12036" width="12.5" style="353" bestFit="1" customWidth="1"/>
    <col min="12037" max="12037" width="52.375" style="353" customWidth="1"/>
    <col min="12038" max="12038" width="7.125" style="353" customWidth="1"/>
    <col min="12039" max="12039" width="7.75" style="353" customWidth="1"/>
    <col min="12040" max="12040" width="9.25" style="353" bestFit="1" customWidth="1"/>
    <col min="12041" max="12041" width="14.75" style="353" customWidth="1"/>
    <col min="12042" max="12042" width="30.125" style="353" bestFit="1" customWidth="1"/>
    <col min="12043" max="12043" width="27.375" style="353" bestFit="1" customWidth="1"/>
    <col min="12044" max="12044" width="13.5" style="353" bestFit="1" customWidth="1"/>
    <col min="12045" max="12045" width="13.75" style="353" customWidth="1"/>
    <col min="12046" max="12046" width="14.625" style="353" bestFit="1" customWidth="1"/>
    <col min="12047" max="12047" width="13.25" style="353" customWidth="1"/>
    <col min="12048" max="12048" width="17.5" style="353" customWidth="1"/>
    <col min="12049" max="12049" width="15.625" style="353" customWidth="1"/>
    <col min="12050" max="12288" width="9" style="353"/>
    <col min="12289" max="12289" width="2.625" style="353" customWidth="1"/>
    <col min="12290" max="12290" width="11.625" style="353" customWidth="1"/>
    <col min="12291" max="12292" width="12.5" style="353" bestFit="1" customWidth="1"/>
    <col min="12293" max="12293" width="52.375" style="353" customWidth="1"/>
    <col min="12294" max="12294" width="7.125" style="353" customWidth="1"/>
    <col min="12295" max="12295" width="7.75" style="353" customWidth="1"/>
    <col min="12296" max="12296" width="9.25" style="353" bestFit="1" customWidth="1"/>
    <col min="12297" max="12297" width="14.75" style="353" customWidth="1"/>
    <col min="12298" max="12298" width="30.125" style="353" bestFit="1" customWidth="1"/>
    <col min="12299" max="12299" width="27.375" style="353" bestFit="1" customWidth="1"/>
    <col min="12300" max="12300" width="13.5" style="353" bestFit="1" customWidth="1"/>
    <col min="12301" max="12301" width="13.75" style="353" customWidth="1"/>
    <col min="12302" max="12302" width="14.625" style="353" bestFit="1" customWidth="1"/>
    <col min="12303" max="12303" width="13.25" style="353" customWidth="1"/>
    <col min="12304" max="12304" width="17.5" style="353" customWidth="1"/>
    <col min="12305" max="12305" width="15.625" style="353" customWidth="1"/>
    <col min="12306" max="12544" width="9" style="353"/>
    <col min="12545" max="12545" width="2.625" style="353" customWidth="1"/>
    <col min="12546" max="12546" width="11.625" style="353" customWidth="1"/>
    <col min="12547" max="12548" width="12.5" style="353" bestFit="1" customWidth="1"/>
    <col min="12549" max="12549" width="52.375" style="353" customWidth="1"/>
    <col min="12550" max="12550" width="7.125" style="353" customWidth="1"/>
    <col min="12551" max="12551" width="7.75" style="353" customWidth="1"/>
    <col min="12552" max="12552" width="9.25" style="353" bestFit="1" customWidth="1"/>
    <col min="12553" max="12553" width="14.75" style="353" customWidth="1"/>
    <col min="12554" max="12554" width="30.125" style="353" bestFit="1" customWidth="1"/>
    <col min="12555" max="12555" width="27.375" style="353" bestFit="1" customWidth="1"/>
    <col min="12556" max="12556" width="13.5" style="353" bestFit="1" customWidth="1"/>
    <col min="12557" max="12557" width="13.75" style="353" customWidth="1"/>
    <col min="12558" max="12558" width="14.625" style="353" bestFit="1" customWidth="1"/>
    <col min="12559" max="12559" width="13.25" style="353" customWidth="1"/>
    <col min="12560" max="12560" width="17.5" style="353" customWidth="1"/>
    <col min="12561" max="12561" width="15.625" style="353" customWidth="1"/>
    <col min="12562" max="12800" width="9" style="353"/>
    <col min="12801" max="12801" width="2.625" style="353" customWidth="1"/>
    <col min="12802" max="12802" width="11.625" style="353" customWidth="1"/>
    <col min="12803" max="12804" width="12.5" style="353" bestFit="1" customWidth="1"/>
    <col min="12805" max="12805" width="52.375" style="353" customWidth="1"/>
    <col min="12806" max="12806" width="7.125" style="353" customWidth="1"/>
    <col min="12807" max="12807" width="7.75" style="353" customWidth="1"/>
    <col min="12808" max="12808" width="9.25" style="353" bestFit="1" customWidth="1"/>
    <col min="12809" max="12809" width="14.75" style="353" customWidth="1"/>
    <col min="12810" max="12810" width="30.125" style="353" bestFit="1" customWidth="1"/>
    <col min="12811" max="12811" width="27.375" style="353" bestFit="1" customWidth="1"/>
    <col min="12812" max="12812" width="13.5" style="353" bestFit="1" customWidth="1"/>
    <col min="12813" max="12813" width="13.75" style="353" customWidth="1"/>
    <col min="12814" max="12814" width="14.625" style="353" bestFit="1" customWidth="1"/>
    <col min="12815" max="12815" width="13.25" style="353" customWidth="1"/>
    <col min="12816" max="12816" width="17.5" style="353" customWidth="1"/>
    <col min="12817" max="12817" width="15.625" style="353" customWidth="1"/>
    <col min="12818" max="13056" width="9" style="353"/>
    <col min="13057" max="13057" width="2.625" style="353" customWidth="1"/>
    <col min="13058" max="13058" width="11.625" style="353" customWidth="1"/>
    <col min="13059" max="13060" width="12.5" style="353" bestFit="1" customWidth="1"/>
    <col min="13061" max="13061" width="52.375" style="353" customWidth="1"/>
    <col min="13062" max="13062" width="7.125" style="353" customWidth="1"/>
    <col min="13063" max="13063" width="7.75" style="353" customWidth="1"/>
    <col min="13064" max="13064" width="9.25" style="353" bestFit="1" customWidth="1"/>
    <col min="13065" max="13065" width="14.75" style="353" customWidth="1"/>
    <col min="13066" max="13066" width="30.125" style="353" bestFit="1" customWidth="1"/>
    <col min="13067" max="13067" width="27.375" style="353" bestFit="1" customWidth="1"/>
    <col min="13068" max="13068" width="13.5" style="353" bestFit="1" customWidth="1"/>
    <col min="13069" max="13069" width="13.75" style="353" customWidth="1"/>
    <col min="13070" max="13070" width="14.625" style="353" bestFit="1" customWidth="1"/>
    <col min="13071" max="13071" width="13.25" style="353" customWidth="1"/>
    <col min="13072" max="13072" width="17.5" style="353" customWidth="1"/>
    <col min="13073" max="13073" width="15.625" style="353" customWidth="1"/>
    <col min="13074" max="13312" width="9" style="353"/>
    <col min="13313" max="13313" width="2.625" style="353" customWidth="1"/>
    <col min="13314" max="13314" width="11.625" style="353" customWidth="1"/>
    <col min="13315" max="13316" width="12.5" style="353" bestFit="1" customWidth="1"/>
    <col min="13317" max="13317" width="52.375" style="353" customWidth="1"/>
    <col min="13318" max="13318" width="7.125" style="353" customWidth="1"/>
    <col min="13319" max="13319" width="7.75" style="353" customWidth="1"/>
    <col min="13320" max="13320" width="9.25" style="353" bestFit="1" customWidth="1"/>
    <col min="13321" max="13321" width="14.75" style="353" customWidth="1"/>
    <col min="13322" max="13322" width="30.125" style="353" bestFit="1" customWidth="1"/>
    <col min="13323" max="13323" width="27.375" style="353" bestFit="1" customWidth="1"/>
    <col min="13324" max="13324" width="13.5" style="353" bestFit="1" customWidth="1"/>
    <col min="13325" max="13325" width="13.75" style="353" customWidth="1"/>
    <col min="13326" max="13326" width="14.625" style="353" bestFit="1" customWidth="1"/>
    <col min="13327" max="13327" width="13.25" style="353" customWidth="1"/>
    <col min="13328" max="13328" width="17.5" style="353" customWidth="1"/>
    <col min="13329" max="13329" width="15.625" style="353" customWidth="1"/>
    <col min="13330" max="13568" width="9" style="353"/>
    <col min="13569" max="13569" width="2.625" style="353" customWidth="1"/>
    <col min="13570" max="13570" width="11.625" style="353" customWidth="1"/>
    <col min="13571" max="13572" width="12.5" style="353" bestFit="1" customWidth="1"/>
    <col min="13573" max="13573" width="52.375" style="353" customWidth="1"/>
    <col min="13574" max="13574" width="7.125" style="353" customWidth="1"/>
    <col min="13575" max="13575" width="7.75" style="353" customWidth="1"/>
    <col min="13576" max="13576" width="9.25" style="353" bestFit="1" customWidth="1"/>
    <col min="13577" max="13577" width="14.75" style="353" customWidth="1"/>
    <col min="13578" max="13578" width="30.125" style="353" bestFit="1" customWidth="1"/>
    <col min="13579" max="13579" width="27.375" style="353" bestFit="1" customWidth="1"/>
    <col min="13580" max="13580" width="13.5" style="353" bestFit="1" customWidth="1"/>
    <col min="13581" max="13581" width="13.75" style="353" customWidth="1"/>
    <col min="13582" max="13582" width="14.625" style="353" bestFit="1" customWidth="1"/>
    <col min="13583" max="13583" width="13.25" style="353" customWidth="1"/>
    <col min="13584" max="13584" width="17.5" style="353" customWidth="1"/>
    <col min="13585" max="13585" width="15.625" style="353" customWidth="1"/>
    <col min="13586" max="13824" width="9" style="353"/>
    <col min="13825" max="13825" width="2.625" style="353" customWidth="1"/>
    <col min="13826" max="13826" width="11.625" style="353" customWidth="1"/>
    <col min="13827" max="13828" width="12.5" style="353" bestFit="1" customWidth="1"/>
    <col min="13829" max="13829" width="52.375" style="353" customWidth="1"/>
    <col min="13830" max="13830" width="7.125" style="353" customWidth="1"/>
    <col min="13831" max="13831" width="7.75" style="353" customWidth="1"/>
    <col min="13832" max="13832" width="9.25" style="353" bestFit="1" customWidth="1"/>
    <col min="13833" max="13833" width="14.75" style="353" customWidth="1"/>
    <col min="13834" max="13834" width="30.125" style="353" bestFit="1" customWidth="1"/>
    <col min="13835" max="13835" width="27.375" style="353" bestFit="1" customWidth="1"/>
    <col min="13836" max="13836" width="13.5" style="353" bestFit="1" customWidth="1"/>
    <col min="13837" max="13837" width="13.75" style="353" customWidth="1"/>
    <col min="13838" max="13838" width="14.625" style="353" bestFit="1" customWidth="1"/>
    <col min="13839" max="13839" width="13.25" style="353" customWidth="1"/>
    <col min="13840" max="13840" width="17.5" style="353" customWidth="1"/>
    <col min="13841" max="13841" width="15.625" style="353" customWidth="1"/>
    <col min="13842" max="14080" width="9" style="353"/>
    <col min="14081" max="14081" width="2.625" style="353" customWidth="1"/>
    <col min="14082" max="14082" width="11.625" style="353" customWidth="1"/>
    <col min="14083" max="14084" width="12.5" style="353" bestFit="1" customWidth="1"/>
    <col min="14085" max="14085" width="52.375" style="353" customWidth="1"/>
    <col min="14086" max="14086" width="7.125" style="353" customWidth="1"/>
    <col min="14087" max="14087" width="7.75" style="353" customWidth="1"/>
    <col min="14088" max="14088" width="9.25" style="353" bestFit="1" customWidth="1"/>
    <col min="14089" max="14089" width="14.75" style="353" customWidth="1"/>
    <col min="14090" max="14090" width="30.125" style="353" bestFit="1" customWidth="1"/>
    <col min="14091" max="14091" width="27.375" style="353" bestFit="1" customWidth="1"/>
    <col min="14092" max="14092" width="13.5" style="353" bestFit="1" customWidth="1"/>
    <col min="14093" max="14093" width="13.75" style="353" customWidth="1"/>
    <col min="14094" max="14094" width="14.625" style="353" bestFit="1" customWidth="1"/>
    <col min="14095" max="14095" width="13.25" style="353" customWidth="1"/>
    <col min="14096" max="14096" width="17.5" style="353" customWidth="1"/>
    <col min="14097" max="14097" width="15.625" style="353" customWidth="1"/>
    <col min="14098" max="14336" width="9" style="353"/>
    <col min="14337" max="14337" width="2.625" style="353" customWidth="1"/>
    <col min="14338" max="14338" width="11.625" style="353" customWidth="1"/>
    <col min="14339" max="14340" width="12.5" style="353" bestFit="1" customWidth="1"/>
    <col min="14341" max="14341" width="52.375" style="353" customWidth="1"/>
    <col min="14342" max="14342" width="7.125" style="353" customWidth="1"/>
    <col min="14343" max="14343" width="7.75" style="353" customWidth="1"/>
    <col min="14344" max="14344" width="9.25" style="353" bestFit="1" customWidth="1"/>
    <col min="14345" max="14345" width="14.75" style="353" customWidth="1"/>
    <col min="14346" max="14346" width="30.125" style="353" bestFit="1" customWidth="1"/>
    <col min="14347" max="14347" width="27.375" style="353" bestFit="1" customWidth="1"/>
    <col min="14348" max="14348" width="13.5" style="353" bestFit="1" customWidth="1"/>
    <col min="14349" max="14349" width="13.75" style="353" customWidth="1"/>
    <col min="14350" max="14350" width="14.625" style="353" bestFit="1" customWidth="1"/>
    <col min="14351" max="14351" width="13.25" style="353" customWidth="1"/>
    <col min="14352" max="14352" width="17.5" style="353" customWidth="1"/>
    <col min="14353" max="14353" width="15.625" style="353" customWidth="1"/>
    <col min="14354" max="14592" width="9" style="353"/>
    <col min="14593" max="14593" width="2.625" style="353" customWidth="1"/>
    <col min="14594" max="14594" width="11.625" style="353" customWidth="1"/>
    <col min="14595" max="14596" width="12.5" style="353" bestFit="1" customWidth="1"/>
    <col min="14597" max="14597" width="52.375" style="353" customWidth="1"/>
    <col min="14598" max="14598" width="7.125" style="353" customWidth="1"/>
    <col min="14599" max="14599" width="7.75" style="353" customWidth="1"/>
    <col min="14600" max="14600" width="9.25" style="353" bestFit="1" customWidth="1"/>
    <col min="14601" max="14601" width="14.75" style="353" customWidth="1"/>
    <col min="14602" max="14602" width="30.125" style="353" bestFit="1" customWidth="1"/>
    <col min="14603" max="14603" width="27.375" style="353" bestFit="1" customWidth="1"/>
    <col min="14604" max="14604" width="13.5" style="353" bestFit="1" customWidth="1"/>
    <col min="14605" max="14605" width="13.75" style="353" customWidth="1"/>
    <col min="14606" max="14606" width="14.625" style="353" bestFit="1" customWidth="1"/>
    <col min="14607" max="14607" width="13.25" style="353" customWidth="1"/>
    <col min="14608" max="14608" width="17.5" style="353" customWidth="1"/>
    <col min="14609" max="14609" width="15.625" style="353" customWidth="1"/>
    <col min="14610" max="14848" width="9" style="353"/>
    <col min="14849" max="14849" width="2.625" style="353" customWidth="1"/>
    <col min="14850" max="14850" width="11.625" style="353" customWidth="1"/>
    <col min="14851" max="14852" width="12.5" style="353" bestFit="1" customWidth="1"/>
    <col min="14853" max="14853" width="52.375" style="353" customWidth="1"/>
    <col min="14854" max="14854" width="7.125" style="353" customWidth="1"/>
    <col min="14855" max="14855" width="7.75" style="353" customWidth="1"/>
    <col min="14856" max="14856" width="9.25" style="353" bestFit="1" customWidth="1"/>
    <col min="14857" max="14857" width="14.75" style="353" customWidth="1"/>
    <col min="14858" max="14858" width="30.125" style="353" bestFit="1" customWidth="1"/>
    <col min="14859" max="14859" width="27.375" style="353" bestFit="1" customWidth="1"/>
    <col min="14860" max="14860" width="13.5" style="353" bestFit="1" customWidth="1"/>
    <col min="14861" max="14861" width="13.75" style="353" customWidth="1"/>
    <col min="14862" max="14862" width="14.625" style="353" bestFit="1" customWidth="1"/>
    <col min="14863" max="14863" width="13.25" style="353" customWidth="1"/>
    <col min="14864" max="14864" width="17.5" style="353" customWidth="1"/>
    <col min="14865" max="14865" width="15.625" style="353" customWidth="1"/>
    <col min="14866" max="15104" width="9" style="353"/>
    <col min="15105" max="15105" width="2.625" style="353" customWidth="1"/>
    <col min="15106" max="15106" width="11.625" style="353" customWidth="1"/>
    <col min="15107" max="15108" width="12.5" style="353" bestFit="1" customWidth="1"/>
    <col min="15109" max="15109" width="52.375" style="353" customWidth="1"/>
    <col min="15110" max="15110" width="7.125" style="353" customWidth="1"/>
    <col min="15111" max="15111" width="7.75" style="353" customWidth="1"/>
    <col min="15112" max="15112" width="9.25" style="353" bestFit="1" customWidth="1"/>
    <col min="15113" max="15113" width="14.75" style="353" customWidth="1"/>
    <col min="15114" max="15114" width="30.125" style="353" bestFit="1" customWidth="1"/>
    <col min="15115" max="15115" width="27.375" style="353" bestFit="1" customWidth="1"/>
    <col min="15116" max="15116" width="13.5" style="353" bestFit="1" customWidth="1"/>
    <col min="15117" max="15117" width="13.75" style="353" customWidth="1"/>
    <col min="15118" max="15118" width="14.625" style="353" bestFit="1" customWidth="1"/>
    <col min="15119" max="15119" width="13.25" style="353" customWidth="1"/>
    <col min="15120" max="15120" width="17.5" style="353" customWidth="1"/>
    <col min="15121" max="15121" width="15.625" style="353" customWidth="1"/>
    <col min="15122" max="15360" width="9" style="353"/>
    <col min="15361" max="15361" width="2.625" style="353" customWidth="1"/>
    <col min="15362" max="15362" width="11.625" style="353" customWidth="1"/>
    <col min="15363" max="15364" width="12.5" style="353" bestFit="1" customWidth="1"/>
    <col min="15365" max="15365" width="52.375" style="353" customWidth="1"/>
    <col min="15366" max="15366" width="7.125" style="353" customWidth="1"/>
    <col min="15367" max="15367" width="7.75" style="353" customWidth="1"/>
    <col min="15368" max="15368" width="9.25" style="353" bestFit="1" customWidth="1"/>
    <col min="15369" max="15369" width="14.75" style="353" customWidth="1"/>
    <col min="15370" max="15370" width="30.125" style="353" bestFit="1" customWidth="1"/>
    <col min="15371" max="15371" width="27.375" style="353" bestFit="1" customWidth="1"/>
    <col min="15372" max="15372" width="13.5" style="353" bestFit="1" customWidth="1"/>
    <col min="15373" max="15373" width="13.75" style="353" customWidth="1"/>
    <col min="15374" max="15374" width="14.625" style="353" bestFit="1" customWidth="1"/>
    <col min="15375" max="15375" width="13.25" style="353" customWidth="1"/>
    <col min="15376" max="15376" width="17.5" style="353" customWidth="1"/>
    <col min="15377" max="15377" width="15.625" style="353" customWidth="1"/>
    <col min="15378" max="15616" width="9" style="353"/>
    <col min="15617" max="15617" width="2.625" style="353" customWidth="1"/>
    <col min="15618" max="15618" width="11.625" style="353" customWidth="1"/>
    <col min="15619" max="15620" width="12.5" style="353" bestFit="1" customWidth="1"/>
    <col min="15621" max="15621" width="52.375" style="353" customWidth="1"/>
    <col min="15622" max="15622" width="7.125" style="353" customWidth="1"/>
    <col min="15623" max="15623" width="7.75" style="353" customWidth="1"/>
    <col min="15624" max="15624" width="9.25" style="353" bestFit="1" customWidth="1"/>
    <col min="15625" max="15625" width="14.75" style="353" customWidth="1"/>
    <col min="15626" max="15626" width="30.125" style="353" bestFit="1" customWidth="1"/>
    <col min="15627" max="15627" width="27.375" style="353" bestFit="1" customWidth="1"/>
    <col min="15628" max="15628" width="13.5" style="353" bestFit="1" customWidth="1"/>
    <col min="15629" max="15629" width="13.75" style="353" customWidth="1"/>
    <col min="15630" max="15630" width="14.625" style="353" bestFit="1" customWidth="1"/>
    <col min="15631" max="15631" width="13.25" style="353" customWidth="1"/>
    <col min="15632" max="15632" width="17.5" style="353" customWidth="1"/>
    <col min="15633" max="15633" width="15.625" style="353" customWidth="1"/>
    <col min="15634" max="15872" width="9" style="353"/>
    <col min="15873" max="15873" width="2.625" style="353" customWidth="1"/>
    <col min="15874" max="15874" width="11.625" style="353" customWidth="1"/>
    <col min="15875" max="15876" width="12.5" style="353" bestFit="1" customWidth="1"/>
    <col min="15877" max="15877" width="52.375" style="353" customWidth="1"/>
    <col min="15878" max="15878" width="7.125" style="353" customWidth="1"/>
    <col min="15879" max="15879" width="7.75" style="353" customWidth="1"/>
    <col min="15880" max="15880" width="9.25" style="353" bestFit="1" customWidth="1"/>
    <col min="15881" max="15881" width="14.75" style="353" customWidth="1"/>
    <col min="15882" max="15882" width="30.125" style="353" bestFit="1" customWidth="1"/>
    <col min="15883" max="15883" width="27.375" style="353" bestFit="1" customWidth="1"/>
    <col min="15884" max="15884" width="13.5" style="353" bestFit="1" customWidth="1"/>
    <col min="15885" max="15885" width="13.75" style="353" customWidth="1"/>
    <col min="15886" max="15886" width="14.625" style="353" bestFit="1" customWidth="1"/>
    <col min="15887" max="15887" width="13.25" style="353" customWidth="1"/>
    <col min="15888" max="15888" width="17.5" style="353" customWidth="1"/>
    <col min="15889" max="15889" width="15.625" style="353" customWidth="1"/>
    <col min="15890" max="16128" width="9" style="353"/>
    <col min="16129" max="16129" width="2.625" style="353" customWidth="1"/>
    <col min="16130" max="16130" width="11.625" style="353" customWidth="1"/>
    <col min="16131" max="16132" width="12.5" style="353" bestFit="1" customWidth="1"/>
    <col min="16133" max="16133" width="52.375" style="353" customWidth="1"/>
    <col min="16134" max="16134" width="7.125" style="353" customWidth="1"/>
    <col min="16135" max="16135" width="7.75" style="353" customWidth="1"/>
    <col min="16136" max="16136" width="9.25" style="353" bestFit="1" customWidth="1"/>
    <col min="16137" max="16137" width="14.75" style="353" customWidth="1"/>
    <col min="16138" max="16138" width="30.125" style="353" bestFit="1" customWidth="1"/>
    <col min="16139" max="16139" width="27.375" style="353" bestFit="1" customWidth="1"/>
    <col min="16140" max="16140" width="13.5" style="353" bestFit="1" customWidth="1"/>
    <col min="16141" max="16141" width="13.75" style="353" customWidth="1"/>
    <col min="16142" max="16142" width="14.625" style="353" bestFit="1" customWidth="1"/>
    <col min="16143" max="16143" width="13.25" style="353" customWidth="1"/>
    <col min="16144" max="16144" width="17.5" style="353" customWidth="1"/>
    <col min="16145" max="16145" width="15.625" style="353" customWidth="1"/>
    <col min="16146" max="16384" width="9" style="353"/>
  </cols>
  <sheetData>
    <row r="2" spans="2:18" ht="20.100000000000001" customHeight="1">
      <c r="B2" s="346" t="s">
        <v>0</v>
      </c>
      <c r="C2" s="346"/>
      <c r="D2" s="346"/>
      <c r="E2" s="347" t="s">
        <v>3148</v>
      </c>
      <c r="G2" s="349" t="s">
        <v>2</v>
      </c>
      <c r="H2" s="350"/>
      <c r="I2" s="351"/>
      <c r="J2" s="396">
        <f>SUM(H9:H48)</f>
        <v>182813</v>
      </c>
    </row>
    <row r="3" spans="2:18" ht="20.100000000000001" customHeight="1">
      <c r="B3" s="346" t="s">
        <v>3</v>
      </c>
      <c r="C3" s="346"/>
      <c r="D3" s="346"/>
      <c r="E3" s="347" t="s">
        <v>2217</v>
      </c>
    </row>
    <row r="4" spans="2:18" ht="20.100000000000001" customHeight="1">
      <c r="B4" s="346" t="s">
        <v>5</v>
      </c>
      <c r="C4" s="346"/>
      <c r="D4" s="346"/>
      <c r="E4" s="1012" t="s">
        <v>3149</v>
      </c>
      <c r="G4" s="346" t="s">
        <v>16</v>
      </c>
      <c r="H4" s="346"/>
      <c r="I4" s="346"/>
      <c r="J4" s="1013"/>
      <c r="K4" s="1013"/>
    </row>
    <row r="5" spans="2:18" ht="20.100000000000001" customHeight="1">
      <c r="B5" s="346" t="s">
        <v>6</v>
      </c>
      <c r="C5" s="346"/>
      <c r="D5" s="346"/>
      <c r="E5" s="359"/>
      <c r="G5" s="346"/>
      <c r="H5" s="346"/>
      <c r="I5" s="346"/>
      <c r="J5" s="1013"/>
      <c r="K5" s="1013"/>
    </row>
    <row r="6" spans="2:18" ht="20.100000000000001" customHeight="1">
      <c r="B6" s="346" t="s">
        <v>7</v>
      </c>
      <c r="C6" s="346"/>
      <c r="D6" s="346"/>
      <c r="E6" s="359"/>
      <c r="G6" s="346"/>
      <c r="H6" s="346"/>
      <c r="I6" s="346"/>
      <c r="J6" s="1013"/>
      <c r="K6" s="1013"/>
    </row>
    <row r="8" spans="2:18" s="137" customFormat="1" ht="19.5" customHeight="1">
      <c r="B8" s="239" t="s">
        <v>150</v>
      </c>
      <c r="C8" s="239" t="s">
        <v>8</v>
      </c>
      <c r="D8" s="239" t="s">
        <v>9</v>
      </c>
      <c r="E8" s="231" t="s">
        <v>10</v>
      </c>
      <c r="F8" s="231" t="s">
        <v>1987</v>
      </c>
      <c r="G8" s="232" t="s">
        <v>12</v>
      </c>
      <c r="H8" s="232" t="s">
        <v>13</v>
      </c>
      <c r="I8" s="231" t="s">
        <v>14</v>
      </c>
      <c r="J8" s="231" t="s">
        <v>15</v>
      </c>
      <c r="K8" s="231" t="s">
        <v>16</v>
      </c>
      <c r="L8" s="231" t="s">
        <v>17</v>
      </c>
      <c r="M8" s="25" t="s">
        <v>18</v>
      </c>
      <c r="N8" s="25" t="s">
        <v>19</v>
      </c>
      <c r="O8" s="79" t="s">
        <v>20</v>
      </c>
      <c r="P8" s="152" t="s">
        <v>21</v>
      </c>
      <c r="Q8" s="154" t="s">
        <v>151</v>
      </c>
    </row>
    <row r="9" spans="2:18" ht="18" customHeight="1">
      <c r="B9" s="231"/>
      <c r="C9" s="239" t="s">
        <v>966</v>
      </c>
      <c r="D9" s="239" t="s">
        <v>966</v>
      </c>
      <c r="E9" s="26" t="s">
        <v>3150</v>
      </c>
      <c r="F9" s="26">
        <v>1</v>
      </c>
      <c r="G9" s="1014">
        <v>9800</v>
      </c>
      <c r="H9" s="1014">
        <v>9800</v>
      </c>
      <c r="I9" s="235"/>
      <c r="J9" s="26" t="s">
        <v>3151</v>
      </c>
      <c r="K9" s="16" t="s">
        <v>1019</v>
      </c>
      <c r="L9" s="231"/>
      <c r="M9" s="152"/>
      <c r="N9" s="152"/>
      <c r="O9" s="152"/>
      <c r="P9" s="40">
        <v>42209</v>
      </c>
      <c r="Q9" s="154"/>
    </row>
    <row r="10" spans="2:18" ht="18" customHeight="1">
      <c r="B10" s="231"/>
      <c r="C10" s="239" t="s">
        <v>966</v>
      </c>
      <c r="D10" s="239" t="s">
        <v>966</v>
      </c>
      <c r="E10" s="26" t="s">
        <v>3152</v>
      </c>
      <c r="F10" s="26">
        <v>4</v>
      </c>
      <c r="G10" s="1014">
        <v>1030</v>
      </c>
      <c r="H10" s="1014">
        <v>4120</v>
      </c>
      <c r="I10" s="235"/>
      <c r="J10" s="26" t="s">
        <v>3153</v>
      </c>
      <c r="K10" s="16" t="s">
        <v>1019</v>
      </c>
      <c r="L10" s="231"/>
      <c r="M10" s="152"/>
      <c r="N10" s="152"/>
      <c r="O10" s="152"/>
      <c r="P10" s="40">
        <v>42209</v>
      </c>
      <c r="Q10" s="154"/>
    </row>
    <row r="11" spans="2:18" ht="18" customHeight="1">
      <c r="B11" s="231"/>
      <c r="C11" s="239" t="s">
        <v>966</v>
      </c>
      <c r="D11" s="239" t="s">
        <v>966</v>
      </c>
      <c r="E11" s="26" t="s">
        <v>3154</v>
      </c>
      <c r="F11" s="26">
        <v>2</v>
      </c>
      <c r="G11" s="1014">
        <v>310</v>
      </c>
      <c r="H11" s="1014">
        <v>620</v>
      </c>
      <c r="I11" s="41"/>
      <c r="J11" s="26" t="s">
        <v>982</v>
      </c>
      <c r="K11" s="16" t="s">
        <v>1019</v>
      </c>
      <c r="L11" s="231"/>
      <c r="M11" s="152"/>
      <c r="N11" s="152"/>
      <c r="O11" s="152"/>
      <c r="P11" s="40">
        <v>42209</v>
      </c>
      <c r="Q11" s="154"/>
    </row>
    <row r="12" spans="2:18" ht="18" customHeight="1">
      <c r="B12" s="231"/>
      <c r="C12" s="239" t="s">
        <v>966</v>
      </c>
      <c r="D12" s="239" t="s">
        <v>966</v>
      </c>
      <c r="E12" s="26" t="s">
        <v>3155</v>
      </c>
      <c r="F12" s="26">
        <v>4</v>
      </c>
      <c r="G12" s="1014">
        <v>320</v>
      </c>
      <c r="H12" s="1014">
        <v>1280</v>
      </c>
      <c r="I12" s="41"/>
      <c r="J12" s="26" t="s">
        <v>982</v>
      </c>
      <c r="K12" s="16" t="s">
        <v>1019</v>
      </c>
      <c r="L12" s="231"/>
      <c r="M12" s="152"/>
      <c r="N12" s="152"/>
      <c r="O12" s="152"/>
      <c r="P12" s="40">
        <v>42209</v>
      </c>
      <c r="Q12" s="154"/>
      <c r="R12" s="1015"/>
    </row>
    <row r="13" spans="2:18" ht="18" customHeight="1">
      <c r="B13" s="231"/>
      <c r="C13" s="239" t="s">
        <v>966</v>
      </c>
      <c r="D13" s="239" t="s">
        <v>966</v>
      </c>
      <c r="E13" s="26" t="s">
        <v>3156</v>
      </c>
      <c r="F13" s="26">
        <v>5</v>
      </c>
      <c r="G13" s="1014">
        <v>360</v>
      </c>
      <c r="H13" s="1014">
        <v>1800</v>
      </c>
      <c r="I13" s="41"/>
      <c r="J13" s="26" t="s">
        <v>982</v>
      </c>
      <c r="K13" s="16" t="s">
        <v>1019</v>
      </c>
      <c r="L13" s="231"/>
      <c r="M13" s="152"/>
      <c r="N13" s="152"/>
      <c r="O13" s="152"/>
      <c r="P13" s="40">
        <v>42209</v>
      </c>
      <c r="Q13" s="154"/>
      <c r="R13" s="1015"/>
    </row>
    <row r="14" spans="2:18" ht="18" customHeight="1">
      <c r="B14" s="231"/>
      <c r="C14" s="239" t="s">
        <v>966</v>
      </c>
      <c r="D14" s="239" t="s">
        <v>966</v>
      </c>
      <c r="E14" s="26" t="s">
        <v>3157</v>
      </c>
      <c r="F14" s="26">
        <v>2</v>
      </c>
      <c r="G14" s="1014">
        <v>600</v>
      </c>
      <c r="H14" s="1014">
        <v>1200</v>
      </c>
      <c r="I14" s="232"/>
      <c r="J14" s="26" t="s">
        <v>982</v>
      </c>
      <c r="K14" s="16" t="s">
        <v>1019</v>
      </c>
      <c r="L14" s="231"/>
      <c r="M14" s="152"/>
      <c r="N14" s="666"/>
      <c r="O14" s="660"/>
      <c r="P14" s="40">
        <v>42209</v>
      </c>
      <c r="Q14" s="154"/>
    </row>
    <row r="15" spans="2:18" s="639" customFormat="1" ht="18" customHeight="1">
      <c r="B15" s="231"/>
      <c r="C15" s="239" t="s">
        <v>966</v>
      </c>
      <c r="D15" s="239" t="s">
        <v>966</v>
      </c>
      <c r="E15" s="26" t="s">
        <v>3158</v>
      </c>
      <c r="F15" s="26">
        <v>2</v>
      </c>
      <c r="G15" s="1014">
        <v>460</v>
      </c>
      <c r="H15" s="1014">
        <v>920</v>
      </c>
      <c r="I15" s="232"/>
      <c r="J15" s="26" t="s">
        <v>982</v>
      </c>
      <c r="K15" s="16" t="s">
        <v>1019</v>
      </c>
      <c r="L15" s="231"/>
      <c r="M15" s="648"/>
      <c r="N15" s="1016"/>
      <c r="O15" s="1017"/>
      <c r="P15" s="40">
        <v>42209</v>
      </c>
      <c r="Q15" s="650"/>
    </row>
    <row r="16" spans="2:18" ht="18" customHeight="1">
      <c r="B16" s="231"/>
      <c r="C16" s="239" t="s">
        <v>966</v>
      </c>
      <c r="D16" s="239" t="s">
        <v>966</v>
      </c>
      <c r="E16" s="26" t="s">
        <v>3159</v>
      </c>
      <c r="F16" s="26">
        <v>2</v>
      </c>
      <c r="G16" s="1014">
        <v>660</v>
      </c>
      <c r="H16" s="1014">
        <v>1320</v>
      </c>
      <c r="I16" s="232"/>
      <c r="J16" s="26" t="s">
        <v>982</v>
      </c>
      <c r="K16" s="16" t="s">
        <v>1019</v>
      </c>
      <c r="L16" s="231"/>
      <c r="M16" s="152"/>
      <c r="N16" s="666"/>
      <c r="O16" s="660"/>
      <c r="P16" s="40">
        <v>42209</v>
      </c>
      <c r="Q16" s="154"/>
    </row>
    <row r="17" spans="2:17" ht="18" customHeight="1">
      <c r="B17" s="231"/>
      <c r="C17" s="239" t="s">
        <v>966</v>
      </c>
      <c r="D17" s="239" t="s">
        <v>966</v>
      </c>
      <c r="E17" s="26" t="s">
        <v>3160</v>
      </c>
      <c r="F17" s="26">
        <v>2</v>
      </c>
      <c r="G17" s="1014">
        <v>930</v>
      </c>
      <c r="H17" s="1014">
        <v>1860</v>
      </c>
      <c r="I17" s="232"/>
      <c r="J17" s="26" t="s">
        <v>982</v>
      </c>
      <c r="K17" s="16" t="s">
        <v>1019</v>
      </c>
      <c r="L17" s="231"/>
      <c r="M17" s="152"/>
      <c r="N17" s="666"/>
      <c r="O17" s="660"/>
      <c r="P17" s="40">
        <v>42209</v>
      </c>
      <c r="Q17" s="154"/>
    </row>
    <row r="18" spans="2:17" ht="18" customHeight="1">
      <c r="B18" s="231"/>
      <c r="C18" s="239" t="s">
        <v>966</v>
      </c>
      <c r="D18" s="239" t="s">
        <v>966</v>
      </c>
      <c r="E18" s="26" t="s">
        <v>3161</v>
      </c>
      <c r="F18" s="26">
        <v>4</v>
      </c>
      <c r="G18" s="1014">
        <v>419</v>
      </c>
      <c r="H18" s="1014">
        <v>1676</v>
      </c>
      <c r="I18" s="232"/>
      <c r="J18" s="26" t="s">
        <v>3162</v>
      </c>
      <c r="K18" s="16" t="s">
        <v>1019</v>
      </c>
      <c r="L18" s="231"/>
      <c r="M18" s="152"/>
      <c r="N18" s="666"/>
      <c r="O18" s="660"/>
      <c r="P18" s="40">
        <v>42209</v>
      </c>
      <c r="Q18" s="154"/>
    </row>
    <row r="19" spans="2:17" s="639" customFormat="1" ht="18" customHeight="1">
      <c r="B19" s="231"/>
      <c r="C19" s="239" t="s">
        <v>966</v>
      </c>
      <c r="D19" s="239" t="s">
        <v>966</v>
      </c>
      <c r="E19" s="26" t="s">
        <v>3163</v>
      </c>
      <c r="F19" s="26">
        <v>28</v>
      </c>
      <c r="G19" s="1014">
        <v>176</v>
      </c>
      <c r="H19" s="1014">
        <v>4928</v>
      </c>
      <c r="I19" s="561"/>
      <c r="J19" s="26" t="s">
        <v>3162</v>
      </c>
      <c r="K19" s="16" t="s">
        <v>1019</v>
      </c>
      <c r="L19" s="231"/>
      <c r="M19" s="648"/>
      <c r="N19" s="1016"/>
      <c r="O19" s="1017"/>
      <c r="P19" s="40">
        <v>42209</v>
      </c>
      <c r="Q19" s="650"/>
    </row>
    <row r="20" spans="2:17" s="639" customFormat="1" ht="18" customHeight="1">
      <c r="B20" s="231"/>
      <c r="C20" s="239" t="s">
        <v>966</v>
      </c>
      <c r="D20" s="239" t="s">
        <v>966</v>
      </c>
      <c r="E20" s="26" t="s">
        <v>3164</v>
      </c>
      <c r="F20" s="26">
        <v>4</v>
      </c>
      <c r="G20" s="1014">
        <v>156</v>
      </c>
      <c r="H20" s="1014">
        <v>624</v>
      </c>
      <c r="I20" s="561"/>
      <c r="J20" s="26" t="s">
        <v>3162</v>
      </c>
      <c r="K20" s="16" t="s">
        <v>1019</v>
      </c>
      <c r="L20" s="231"/>
      <c r="M20" s="648"/>
      <c r="N20" s="1016"/>
      <c r="O20" s="1017"/>
      <c r="P20" s="40">
        <v>42209</v>
      </c>
      <c r="Q20" s="650"/>
    </row>
    <row r="21" spans="2:17" s="639" customFormat="1" ht="18" customHeight="1">
      <c r="B21" s="231"/>
      <c r="C21" s="239" t="s">
        <v>966</v>
      </c>
      <c r="D21" s="239" t="s">
        <v>966</v>
      </c>
      <c r="E21" s="26" t="s">
        <v>3165</v>
      </c>
      <c r="F21" s="26">
        <v>4</v>
      </c>
      <c r="G21" s="1014">
        <v>220</v>
      </c>
      <c r="H21" s="1014">
        <v>880</v>
      </c>
      <c r="I21" s="561"/>
      <c r="J21" s="26" t="s">
        <v>3166</v>
      </c>
      <c r="K21" s="16" t="s">
        <v>1019</v>
      </c>
      <c r="L21" s="231"/>
      <c r="M21" s="648"/>
      <c r="N21" s="1016"/>
      <c r="O21" s="1017"/>
      <c r="P21" s="40">
        <v>42209</v>
      </c>
      <c r="Q21" s="650"/>
    </row>
    <row r="22" spans="2:17" s="639" customFormat="1" ht="18" customHeight="1">
      <c r="B22" s="231"/>
      <c r="C22" s="239" t="s">
        <v>966</v>
      </c>
      <c r="D22" s="239" t="s">
        <v>966</v>
      </c>
      <c r="E22" s="26" t="s">
        <v>3167</v>
      </c>
      <c r="F22" s="26">
        <v>1</v>
      </c>
      <c r="G22" s="1014">
        <v>4000</v>
      </c>
      <c r="H22" s="1014">
        <v>4000</v>
      </c>
      <c r="I22" s="561"/>
      <c r="J22" s="26" t="s">
        <v>3168</v>
      </c>
      <c r="K22" s="16" t="s">
        <v>1019</v>
      </c>
      <c r="L22" s="231"/>
      <c r="M22" s="648"/>
      <c r="N22" s="1016"/>
      <c r="O22" s="1017"/>
      <c r="P22" s="40">
        <v>42209</v>
      </c>
      <c r="Q22" s="650"/>
    </row>
    <row r="23" spans="2:17" ht="18" customHeight="1">
      <c r="B23" s="231"/>
      <c r="C23" s="239" t="s">
        <v>966</v>
      </c>
      <c r="D23" s="239" t="s">
        <v>966</v>
      </c>
      <c r="E23" s="26" t="s">
        <v>3169</v>
      </c>
      <c r="F23" s="26">
        <v>2</v>
      </c>
      <c r="G23" s="1014">
        <v>5300</v>
      </c>
      <c r="H23" s="1014">
        <v>10600</v>
      </c>
      <c r="I23" s="561"/>
      <c r="J23" s="26" t="s">
        <v>3168</v>
      </c>
      <c r="K23" s="16" t="s">
        <v>1019</v>
      </c>
      <c r="L23" s="231"/>
      <c r="M23" s="152"/>
      <c r="N23" s="666"/>
      <c r="O23" s="660"/>
      <c r="P23" s="40">
        <v>42209</v>
      </c>
      <c r="Q23" s="154"/>
    </row>
    <row r="24" spans="2:17" ht="18" customHeight="1">
      <c r="B24" s="231"/>
      <c r="C24" s="239" t="s">
        <v>966</v>
      </c>
      <c r="D24" s="239" t="s">
        <v>966</v>
      </c>
      <c r="E24" s="26" t="s">
        <v>3170</v>
      </c>
      <c r="F24" s="26">
        <v>1</v>
      </c>
      <c r="G24" s="1014">
        <v>4000</v>
      </c>
      <c r="H24" s="1014">
        <v>4000</v>
      </c>
      <c r="I24" s="561"/>
      <c r="J24" s="26" t="s">
        <v>3168</v>
      </c>
      <c r="K24" s="16" t="s">
        <v>1019</v>
      </c>
      <c r="L24" s="231"/>
      <c r="M24" s="152"/>
      <c r="N24" s="666"/>
      <c r="O24" s="660"/>
      <c r="P24" s="40">
        <v>42209</v>
      </c>
      <c r="Q24" s="154"/>
    </row>
    <row r="25" spans="2:17" ht="18" customHeight="1">
      <c r="B25" s="231"/>
      <c r="C25" s="239" t="s">
        <v>966</v>
      </c>
      <c r="D25" s="239" t="s">
        <v>966</v>
      </c>
      <c r="E25" s="26" t="s">
        <v>3171</v>
      </c>
      <c r="F25" s="26">
        <v>1</v>
      </c>
      <c r="G25" s="1014">
        <v>5100</v>
      </c>
      <c r="H25" s="1014">
        <v>5100</v>
      </c>
      <c r="I25" s="561"/>
      <c r="J25" s="26" t="s">
        <v>3168</v>
      </c>
      <c r="K25" s="16" t="s">
        <v>1019</v>
      </c>
      <c r="L25" s="231"/>
      <c r="M25" s="152"/>
      <c r="N25" s="666"/>
      <c r="O25" s="660"/>
      <c r="P25" s="40">
        <v>42209</v>
      </c>
      <c r="Q25" s="154"/>
    </row>
    <row r="26" spans="2:17" ht="18" customHeight="1">
      <c r="B26" s="231"/>
      <c r="C26" s="239" t="s">
        <v>966</v>
      </c>
      <c r="D26" s="239" t="s">
        <v>966</v>
      </c>
      <c r="E26" s="26" t="s">
        <v>3172</v>
      </c>
      <c r="F26" s="26">
        <v>2</v>
      </c>
      <c r="G26" s="1014">
        <v>612</v>
      </c>
      <c r="H26" s="1014">
        <v>1224</v>
      </c>
      <c r="I26" s="561"/>
      <c r="J26" s="26" t="s">
        <v>3173</v>
      </c>
      <c r="K26" s="16" t="s">
        <v>1019</v>
      </c>
      <c r="L26" s="231"/>
      <c r="M26" s="152"/>
      <c r="N26" s="666"/>
      <c r="O26" s="660"/>
      <c r="P26" s="40">
        <v>42209</v>
      </c>
      <c r="Q26" s="154"/>
    </row>
    <row r="27" spans="2:17" s="639" customFormat="1" ht="18" customHeight="1">
      <c r="B27" s="231"/>
      <c r="C27" s="239" t="s">
        <v>966</v>
      </c>
      <c r="D27" s="239" t="s">
        <v>966</v>
      </c>
      <c r="E27" s="26" t="s">
        <v>3174</v>
      </c>
      <c r="F27" s="26">
        <v>1</v>
      </c>
      <c r="G27" s="1014">
        <v>276</v>
      </c>
      <c r="H27" s="1014">
        <v>276</v>
      </c>
      <c r="I27" s="561"/>
      <c r="J27" s="26" t="s">
        <v>1651</v>
      </c>
      <c r="K27" s="16" t="s">
        <v>1019</v>
      </c>
      <c r="L27" s="231"/>
      <c r="M27" s="648"/>
      <c r="N27" s="1016"/>
      <c r="O27" s="1017"/>
      <c r="P27" s="40">
        <v>42209</v>
      </c>
      <c r="Q27" s="650"/>
    </row>
    <row r="28" spans="2:17" s="639" customFormat="1" ht="18" customHeight="1">
      <c r="B28" s="231"/>
      <c r="C28" s="239" t="s">
        <v>966</v>
      </c>
      <c r="D28" s="239" t="s">
        <v>966</v>
      </c>
      <c r="E28" s="26" t="s">
        <v>3175</v>
      </c>
      <c r="F28" s="26">
        <v>1</v>
      </c>
      <c r="G28" s="1014">
        <v>810</v>
      </c>
      <c r="H28" s="1014">
        <v>810</v>
      </c>
      <c r="I28" s="561"/>
      <c r="J28" s="26" t="s">
        <v>3176</v>
      </c>
      <c r="K28" s="16" t="s">
        <v>1019</v>
      </c>
      <c r="L28" s="231"/>
      <c r="M28" s="648"/>
      <c r="N28" s="1016"/>
      <c r="O28" s="1017"/>
      <c r="P28" s="40">
        <v>42209</v>
      </c>
      <c r="Q28" s="650"/>
    </row>
    <row r="29" spans="2:17" s="639" customFormat="1" ht="18" customHeight="1">
      <c r="B29" s="231"/>
      <c r="C29" s="239" t="s">
        <v>966</v>
      </c>
      <c r="D29" s="239" t="s">
        <v>966</v>
      </c>
      <c r="E29" s="26" t="s">
        <v>3177</v>
      </c>
      <c r="F29" s="26">
        <v>1</v>
      </c>
      <c r="G29" s="1014">
        <v>1745</v>
      </c>
      <c r="H29" s="1014">
        <v>1745</v>
      </c>
      <c r="I29" s="561"/>
      <c r="J29" s="26" t="s">
        <v>3176</v>
      </c>
      <c r="K29" s="16" t="s">
        <v>1019</v>
      </c>
      <c r="L29" s="231"/>
      <c r="M29" s="648"/>
      <c r="N29" s="1016"/>
      <c r="O29" s="1017"/>
      <c r="P29" s="40">
        <v>42209</v>
      </c>
      <c r="Q29" s="650"/>
    </row>
    <row r="30" spans="2:17" s="639" customFormat="1" ht="18" customHeight="1">
      <c r="B30" s="231"/>
      <c r="C30" s="239" t="s">
        <v>966</v>
      </c>
      <c r="D30" s="239" t="s">
        <v>966</v>
      </c>
      <c r="E30" s="26" t="s">
        <v>3178</v>
      </c>
      <c r="F30" s="26">
        <v>8</v>
      </c>
      <c r="G30" s="1014">
        <v>160</v>
      </c>
      <c r="H30" s="1014">
        <v>1280</v>
      </c>
      <c r="I30" s="561"/>
      <c r="J30" s="26" t="s">
        <v>980</v>
      </c>
      <c r="K30" s="16" t="s">
        <v>1019</v>
      </c>
      <c r="L30" s="231"/>
      <c r="M30" s="648"/>
      <c r="N30" s="1016"/>
      <c r="O30" s="1017"/>
      <c r="P30" s="40">
        <v>42209</v>
      </c>
      <c r="Q30" s="650"/>
    </row>
    <row r="31" spans="2:17" ht="18" customHeight="1">
      <c r="B31" s="231"/>
      <c r="C31" s="239" t="s">
        <v>966</v>
      </c>
      <c r="D31" s="239" t="s">
        <v>966</v>
      </c>
      <c r="E31" s="26" t="s">
        <v>3179</v>
      </c>
      <c r="F31" s="26">
        <v>2</v>
      </c>
      <c r="G31" s="1014">
        <v>117</v>
      </c>
      <c r="H31" s="1014">
        <v>234</v>
      </c>
      <c r="I31" s="561"/>
      <c r="J31" s="26" t="s">
        <v>3180</v>
      </c>
      <c r="K31" s="16" t="s">
        <v>1019</v>
      </c>
      <c r="L31" s="231"/>
      <c r="M31" s="152"/>
      <c r="N31" s="666"/>
      <c r="O31" s="660"/>
      <c r="P31" s="40">
        <v>42209</v>
      </c>
      <c r="Q31" s="154"/>
    </row>
    <row r="32" spans="2:17" ht="18" customHeight="1">
      <c r="B32" s="231"/>
      <c r="C32" s="239" t="s">
        <v>966</v>
      </c>
      <c r="D32" s="239" t="s">
        <v>966</v>
      </c>
      <c r="E32" s="26" t="s">
        <v>3181</v>
      </c>
      <c r="F32" s="26">
        <v>20</v>
      </c>
      <c r="G32" s="1014">
        <v>25</v>
      </c>
      <c r="H32" s="1014">
        <v>500</v>
      </c>
      <c r="I32" s="561"/>
      <c r="J32" s="26" t="s">
        <v>3182</v>
      </c>
      <c r="K32" s="16" t="s">
        <v>1019</v>
      </c>
      <c r="L32" s="231"/>
      <c r="M32" s="152"/>
      <c r="N32" s="666"/>
      <c r="O32" s="660"/>
      <c r="P32" s="40">
        <v>42209</v>
      </c>
      <c r="Q32" s="154"/>
    </row>
    <row r="33" spans="2:18" ht="18" customHeight="1">
      <c r="B33" s="231"/>
      <c r="C33" s="239" t="s">
        <v>966</v>
      </c>
      <c r="D33" s="239" t="s">
        <v>966</v>
      </c>
      <c r="E33" s="26" t="s">
        <v>3183</v>
      </c>
      <c r="F33" s="26">
        <v>2</v>
      </c>
      <c r="G33" s="1014">
        <v>33</v>
      </c>
      <c r="H33" s="1014">
        <v>66</v>
      </c>
      <c r="I33" s="561"/>
      <c r="J33" s="26" t="s">
        <v>3184</v>
      </c>
      <c r="K33" s="16" t="s">
        <v>1019</v>
      </c>
      <c r="L33" s="231"/>
      <c r="M33" s="152"/>
      <c r="N33" s="666"/>
      <c r="O33" s="660"/>
      <c r="P33" s="40">
        <v>42209</v>
      </c>
      <c r="Q33" s="154"/>
    </row>
    <row r="34" spans="2:18" ht="18" customHeight="1">
      <c r="B34" s="657"/>
      <c r="C34" s="657" t="s">
        <v>165</v>
      </c>
      <c r="D34" s="657" t="s">
        <v>165</v>
      </c>
      <c r="E34" s="1018" t="s">
        <v>3185</v>
      </c>
      <c r="F34" s="561">
        <v>1</v>
      </c>
      <c r="G34" s="1019">
        <v>8200</v>
      </c>
      <c r="H34" s="1019">
        <f>F34*G34</f>
        <v>8200</v>
      </c>
      <c r="I34" s="656"/>
      <c r="J34" s="1018" t="s">
        <v>950</v>
      </c>
      <c r="K34" s="184" t="s">
        <v>3186</v>
      </c>
      <c r="L34" s="657"/>
      <c r="M34" s="153">
        <v>42206</v>
      </c>
      <c r="N34" s="78"/>
      <c r="O34" s="824"/>
      <c r="P34" s="666"/>
      <c r="Q34" s="389">
        <v>42213</v>
      </c>
      <c r="R34" s="1015"/>
    </row>
    <row r="35" spans="2:18" ht="18" customHeight="1">
      <c r="B35" s="657"/>
      <c r="C35" s="657" t="s">
        <v>165</v>
      </c>
      <c r="D35" s="657" t="s">
        <v>165</v>
      </c>
      <c r="E35" s="1018" t="s">
        <v>3187</v>
      </c>
      <c r="F35" s="561">
        <v>1</v>
      </c>
      <c r="G35" s="1019">
        <v>10100</v>
      </c>
      <c r="H35" s="1019">
        <f t="shared" ref="H35:H46" si="0">F35*G35</f>
        <v>10100</v>
      </c>
      <c r="I35" s="656"/>
      <c r="J35" s="1018" t="s">
        <v>1450</v>
      </c>
      <c r="K35" s="184" t="s">
        <v>3186</v>
      </c>
      <c r="L35" s="657"/>
      <c r="M35" s="153">
        <v>42206</v>
      </c>
      <c r="N35" s="78"/>
      <c r="O35" s="824"/>
      <c r="P35" s="666"/>
      <c r="Q35" s="389">
        <v>42213</v>
      </c>
      <c r="R35" s="1015"/>
    </row>
    <row r="36" spans="2:18" ht="18" customHeight="1">
      <c r="B36" s="657"/>
      <c r="C36" s="657" t="s">
        <v>165</v>
      </c>
      <c r="D36" s="657" t="s">
        <v>165</v>
      </c>
      <c r="E36" s="1018" t="s">
        <v>3188</v>
      </c>
      <c r="F36" s="561">
        <v>1</v>
      </c>
      <c r="G36" s="1019">
        <v>4400</v>
      </c>
      <c r="H36" s="1019">
        <f t="shared" si="0"/>
        <v>4400</v>
      </c>
      <c r="I36" s="656"/>
      <c r="J36" s="1018" t="s">
        <v>3189</v>
      </c>
      <c r="K36" s="184" t="s">
        <v>3186</v>
      </c>
      <c r="L36" s="657"/>
      <c r="M36" s="153">
        <v>42206</v>
      </c>
      <c r="N36" s="78"/>
      <c r="O36" s="824"/>
      <c r="P36" s="666"/>
      <c r="Q36" s="389">
        <v>42213</v>
      </c>
      <c r="R36" s="1015"/>
    </row>
    <row r="37" spans="2:18" ht="18" customHeight="1">
      <c r="B37" s="657"/>
      <c r="C37" s="657" t="s">
        <v>165</v>
      </c>
      <c r="D37" s="657" t="s">
        <v>165</v>
      </c>
      <c r="E37" s="1018" t="s">
        <v>3190</v>
      </c>
      <c r="F37" s="561">
        <v>1</v>
      </c>
      <c r="G37" s="1019">
        <v>19700</v>
      </c>
      <c r="H37" s="1019">
        <f t="shared" si="0"/>
        <v>19700</v>
      </c>
      <c r="I37" s="656"/>
      <c r="J37" s="1018" t="s">
        <v>1030</v>
      </c>
      <c r="K37" s="184" t="s">
        <v>3186</v>
      </c>
      <c r="L37" s="657"/>
      <c r="M37" s="153">
        <v>42206</v>
      </c>
      <c r="N37" s="78"/>
      <c r="O37" s="824"/>
      <c r="P37" s="666"/>
      <c r="Q37" s="389">
        <v>42213</v>
      </c>
      <c r="R37" s="1015"/>
    </row>
    <row r="38" spans="2:18" ht="18" customHeight="1">
      <c r="B38" s="657"/>
      <c r="C38" s="657" t="s">
        <v>165</v>
      </c>
      <c r="D38" s="657" t="s">
        <v>165</v>
      </c>
      <c r="E38" s="1018" t="s">
        <v>3191</v>
      </c>
      <c r="F38" s="561">
        <v>2</v>
      </c>
      <c r="G38" s="1019">
        <v>2900</v>
      </c>
      <c r="H38" s="1019">
        <f t="shared" si="0"/>
        <v>5800</v>
      </c>
      <c r="I38" s="656"/>
      <c r="J38" s="1018" t="s">
        <v>3192</v>
      </c>
      <c r="K38" s="184" t="s">
        <v>3186</v>
      </c>
      <c r="L38" s="657"/>
      <c r="M38" s="153">
        <v>42206</v>
      </c>
      <c r="N38" s="78"/>
      <c r="O38" s="824"/>
      <c r="P38" s="666"/>
      <c r="Q38" s="389">
        <v>42213</v>
      </c>
      <c r="R38" s="1015"/>
    </row>
    <row r="39" spans="2:18" ht="18" customHeight="1">
      <c r="B39" s="657"/>
      <c r="C39" s="657" t="s">
        <v>165</v>
      </c>
      <c r="D39" s="657" t="s">
        <v>165</v>
      </c>
      <c r="E39" s="1018" t="s">
        <v>3193</v>
      </c>
      <c r="F39" s="561">
        <v>1</v>
      </c>
      <c r="G39" s="1019">
        <v>1700</v>
      </c>
      <c r="H39" s="1019">
        <f t="shared" si="0"/>
        <v>1700</v>
      </c>
      <c r="I39" s="656"/>
      <c r="J39" s="1018" t="s">
        <v>3194</v>
      </c>
      <c r="K39" s="184" t="s">
        <v>3186</v>
      </c>
      <c r="L39" s="657"/>
      <c r="M39" s="153">
        <v>42227</v>
      </c>
      <c r="N39" s="78"/>
      <c r="O39" s="824"/>
      <c r="P39" s="666"/>
      <c r="Q39" s="389">
        <v>42226</v>
      </c>
      <c r="R39" s="1015"/>
    </row>
    <row r="40" spans="2:18" s="698" customFormat="1" ht="18" customHeight="1">
      <c r="B40" s="1020"/>
      <c r="C40" s="1020" t="s">
        <v>165</v>
      </c>
      <c r="D40" s="1020" t="s">
        <v>165</v>
      </c>
      <c r="E40" s="1018" t="s">
        <v>3195</v>
      </c>
      <c r="F40" s="561">
        <v>1</v>
      </c>
      <c r="G40" s="1019">
        <v>9800</v>
      </c>
      <c r="H40" s="1019">
        <f t="shared" si="0"/>
        <v>9800</v>
      </c>
      <c r="I40" s="656"/>
      <c r="J40" s="1018" t="s">
        <v>3196</v>
      </c>
      <c r="K40" s="427" t="s">
        <v>3186</v>
      </c>
      <c r="L40" s="1020"/>
      <c r="M40" s="1021">
        <v>42227</v>
      </c>
      <c r="N40" s="248"/>
      <c r="O40" s="1022"/>
      <c r="P40" s="1023"/>
      <c r="Q40" s="606" t="s">
        <v>3197</v>
      </c>
      <c r="R40" s="1024"/>
    </row>
    <row r="41" spans="2:18" s="698" customFormat="1" ht="18" customHeight="1">
      <c r="B41" s="1020"/>
      <c r="C41" s="1020" t="s">
        <v>165</v>
      </c>
      <c r="D41" s="1020" t="s">
        <v>165</v>
      </c>
      <c r="E41" s="1018" t="s">
        <v>3198</v>
      </c>
      <c r="F41" s="561">
        <v>1</v>
      </c>
      <c r="G41" s="1019">
        <v>16800</v>
      </c>
      <c r="H41" s="1019">
        <f t="shared" si="0"/>
        <v>16800</v>
      </c>
      <c r="I41" s="656"/>
      <c r="J41" s="1018" t="s">
        <v>3199</v>
      </c>
      <c r="K41" s="427" t="s">
        <v>3186</v>
      </c>
      <c r="L41" s="1020"/>
      <c r="M41" s="1021">
        <v>42206</v>
      </c>
      <c r="N41" s="248"/>
      <c r="O41" s="1022"/>
      <c r="P41" s="1023"/>
      <c r="Q41" s="389">
        <v>42213</v>
      </c>
      <c r="R41" s="1024"/>
    </row>
    <row r="42" spans="2:18" s="698" customFormat="1" ht="18" customHeight="1">
      <c r="B42" s="1020"/>
      <c r="C42" s="1020" t="s">
        <v>165</v>
      </c>
      <c r="D42" s="1020" t="s">
        <v>165</v>
      </c>
      <c r="E42" s="1018" t="s">
        <v>3200</v>
      </c>
      <c r="F42" s="561">
        <v>1</v>
      </c>
      <c r="G42" s="1019">
        <v>15000</v>
      </c>
      <c r="H42" s="1019">
        <f t="shared" si="0"/>
        <v>15000</v>
      </c>
      <c r="I42" s="656"/>
      <c r="J42" s="1018"/>
      <c r="K42" s="427" t="s">
        <v>3186</v>
      </c>
      <c r="L42" s="1020"/>
      <c r="M42" s="1021">
        <v>42227</v>
      </c>
      <c r="N42" s="248"/>
      <c r="O42" s="1022"/>
      <c r="P42" s="1023"/>
      <c r="Q42" s="606"/>
      <c r="R42" s="1024"/>
    </row>
    <row r="43" spans="2:18" ht="18" customHeight="1">
      <c r="B43" s="657"/>
      <c r="C43" s="657" t="s">
        <v>165</v>
      </c>
      <c r="D43" s="657" t="s">
        <v>165</v>
      </c>
      <c r="E43" s="1018" t="s">
        <v>3201</v>
      </c>
      <c r="F43" s="561">
        <v>1</v>
      </c>
      <c r="G43" s="1019">
        <v>10100</v>
      </c>
      <c r="H43" s="1019">
        <f t="shared" si="0"/>
        <v>10100</v>
      </c>
      <c r="I43" s="656"/>
      <c r="J43" s="1018" t="s">
        <v>1450</v>
      </c>
      <c r="K43" s="16" t="s">
        <v>3202</v>
      </c>
      <c r="L43" s="657"/>
      <c r="M43" s="153">
        <v>42227</v>
      </c>
      <c r="N43" s="78"/>
      <c r="O43" s="824"/>
      <c r="P43" s="666"/>
      <c r="Q43" s="389">
        <v>42228</v>
      </c>
      <c r="R43" s="1015"/>
    </row>
    <row r="44" spans="2:18" ht="18" customHeight="1">
      <c r="B44" s="657"/>
      <c r="C44" s="657" t="s">
        <v>165</v>
      </c>
      <c r="D44" s="657" t="s">
        <v>165</v>
      </c>
      <c r="E44" s="1018" t="s">
        <v>3203</v>
      </c>
      <c r="F44" s="561">
        <v>1</v>
      </c>
      <c r="G44" s="1019">
        <v>3200</v>
      </c>
      <c r="H44" s="1019">
        <f t="shared" si="0"/>
        <v>3200</v>
      </c>
      <c r="I44" s="656"/>
      <c r="J44" s="1018" t="s">
        <v>3204</v>
      </c>
      <c r="K44" s="16" t="s">
        <v>3205</v>
      </c>
      <c r="L44" s="657"/>
      <c r="M44" s="153">
        <v>42227</v>
      </c>
      <c r="N44" s="78"/>
      <c r="O44" s="824"/>
      <c r="P44" s="666"/>
      <c r="Q44" s="389">
        <v>42228</v>
      </c>
      <c r="R44" s="1015"/>
    </row>
    <row r="45" spans="2:18" ht="18" customHeight="1">
      <c r="B45" s="657"/>
      <c r="C45" s="657" t="s">
        <v>165</v>
      </c>
      <c r="D45" s="657" t="s">
        <v>165</v>
      </c>
      <c r="E45" s="1018" t="s">
        <v>3206</v>
      </c>
      <c r="F45" s="561">
        <v>1</v>
      </c>
      <c r="G45" s="1019">
        <v>3200</v>
      </c>
      <c r="H45" s="1019">
        <f t="shared" si="0"/>
        <v>3200</v>
      </c>
      <c r="I45" s="656"/>
      <c r="J45" s="1018" t="s">
        <v>3207</v>
      </c>
      <c r="K45" s="16" t="s">
        <v>3208</v>
      </c>
      <c r="L45" s="657"/>
      <c r="M45" s="153">
        <v>42227</v>
      </c>
      <c r="N45" s="78"/>
      <c r="O45" s="824"/>
      <c r="P45" s="666"/>
      <c r="Q45" s="389">
        <v>42228</v>
      </c>
      <c r="R45" s="1015"/>
    </row>
    <row r="46" spans="2:18" ht="18" customHeight="1">
      <c r="B46" s="657"/>
      <c r="C46" s="657" t="s">
        <v>94</v>
      </c>
      <c r="D46" s="657" t="s">
        <v>1026</v>
      </c>
      <c r="E46" s="1018" t="s">
        <v>3209</v>
      </c>
      <c r="F46" s="561">
        <v>1</v>
      </c>
      <c r="G46" s="1019">
        <v>12240</v>
      </c>
      <c r="H46" s="1019">
        <f t="shared" si="0"/>
        <v>12240</v>
      </c>
      <c r="I46" s="656"/>
      <c r="J46" s="1018" t="s">
        <v>2399</v>
      </c>
      <c r="K46" s="184" t="s">
        <v>1680</v>
      </c>
      <c r="L46" s="657"/>
      <c r="M46" s="153">
        <v>42223</v>
      </c>
      <c r="N46" s="78"/>
      <c r="O46" s="824"/>
      <c r="P46" s="666"/>
      <c r="Q46" s="389">
        <v>42226</v>
      </c>
      <c r="R46" s="1015"/>
    </row>
    <row r="47" spans="2:18" ht="18" customHeight="1">
      <c r="B47" s="657" t="s">
        <v>3210</v>
      </c>
      <c r="C47" s="239" t="s">
        <v>966</v>
      </c>
      <c r="D47" s="239" t="s">
        <v>966</v>
      </c>
      <c r="E47" s="26" t="s">
        <v>3211</v>
      </c>
      <c r="F47" s="26">
        <v>5</v>
      </c>
      <c r="G47" s="1014">
        <v>78</v>
      </c>
      <c r="H47" s="1014">
        <v>390</v>
      </c>
      <c r="I47" s="656"/>
      <c r="J47" s="26" t="s">
        <v>2264</v>
      </c>
      <c r="K47" s="16" t="s">
        <v>1019</v>
      </c>
      <c r="L47" s="657"/>
      <c r="M47" s="153"/>
      <c r="N47" s="78"/>
      <c r="O47" s="824"/>
      <c r="P47" s="152">
        <v>42226</v>
      </c>
      <c r="Q47" s="389">
        <v>42226</v>
      </c>
      <c r="R47" s="1015"/>
    </row>
    <row r="48" spans="2:18" ht="18" customHeight="1">
      <c r="B48" s="657"/>
      <c r="C48" s="239" t="s">
        <v>966</v>
      </c>
      <c r="D48" s="239" t="s">
        <v>966</v>
      </c>
      <c r="E48" s="26" t="s">
        <v>3212</v>
      </c>
      <c r="F48" s="26">
        <v>20</v>
      </c>
      <c r="G48" s="1014">
        <v>66</v>
      </c>
      <c r="H48" s="1014">
        <v>1320</v>
      </c>
      <c r="I48" s="656"/>
      <c r="J48" s="26" t="s">
        <v>3213</v>
      </c>
      <c r="K48" s="16" t="s">
        <v>1019</v>
      </c>
      <c r="L48" s="657"/>
      <c r="M48" s="153"/>
      <c r="N48" s="78"/>
      <c r="O48" s="824"/>
      <c r="P48" s="152">
        <v>42226</v>
      </c>
      <c r="Q48" s="389">
        <v>42226</v>
      </c>
      <c r="R48" s="1015"/>
    </row>
    <row r="49" spans="2:18" s="639" customFormat="1" ht="18" customHeight="1">
      <c r="B49" s="231"/>
      <c r="C49" s="239" t="s">
        <v>966</v>
      </c>
      <c r="D49" s="239" t="s">
        <v>966</v>
      </c>
      <c r="E49" s="26" t="s">
        <v>3214</v>
      </c>
      <c r="F49" s="26">
        <v>10</v>
      </c>
      <c r="G49" s="1014">
        <v>25</v>
      </c>
      <c r="H49" s="1014">
        <v>250</v>
      </c>
      <c r="I49" s="232"/>
      <c r="J49" s="26" t="s">
        <v>3182</v>
      </c>
      <c r="K49" s="16" t="s">
        <v>1019</v>
      </c>
      <c r="L49" s="231"/>
      <c r="M49" s="648"/>
      <c r="N49" s="1016"/>
      <c r="O49" s="1017"/>
      <c r="P49" s="648">
        <v>42226</v>
      </c>
      <c r="Q49" s="650">
        <v>42226</v>
      </c>
    </row>
    <row r="50" spans="2:18" ht="18" customHeight="1">
      <c r="B50" s="231"/>
      <c r="C50" s="239"/>
      <c r="D50" s="239"/>
      <c r="E50" s="26"/>
      <c r="F50" s="26"/>
      <c r="G50" s="1014"/>
      <c r="H50" s="1014"/>
      <c r="I50" s="232"/>
      <c r="J50" s="26"/>
      <c r="K50" s="1025"/>
      <c r="L50" s="231"/>
      <c r="M50" s="152"/>
      <c r="N50" s="666"/>
      <c r="O50" s="660"/>
      <c r="P50" s="40"/>
      <c r="Q50" s="154"/>
    </row>
    <row r="51" spans="2:18" ht="18" customHeight="1">
      <c r="B51" s="231"/>
      <c r="C51" s="239" t="s">
        <v>3215</v>
      </c>
      <c r="D51" s="239" t="s">
        <v>966</v>
      </c>
      <c r="E51" s="26" t="s">
        <v>3216</v>
      </c>
      <c r="F51" s="26">
        <v>1</v>
      </c>
      <c r="G51" s="1014">
        <v>3314</v>
      </c>
      <c r="H51" s="1014">
        <v>3314</v>
      </c>
      <c r="I51" s="232"/>
      <c r="J51" s="26" t="s">
        <v>478</v>
      </c>
      <c r="K51" s="16" t="s">
        <v>1019</v>
      </c>
      <c r="L51" s="231"/>
      <c r="M51" s="152"/>
      <c r="N51" s="666"/>
      <c r="O51" s="660"/>
      <c r="P51" s="40">
        <v>42235</v>
      </c>
      <c r="Q51" s="154">
        <v>42235</v>
      </c>
      <c r="R51" s="639" t="s">
        <v>3217</v>
      </c>
    </row>
    <row r="52" spans="2:18" ht="18" customHeight="1">
      <c r="B52" s="231"/>
      <c r="C52" s="239" t="s">
        <v>966</v>
      </c>
      <c r="D52" s="239" t="s">
        <v>966</v>
      </c>
      <c r="E52" s="26" t="s">
        <v>3218</v>
      </c>
      <c r="F52" s="26">
        <v>1</v>
      </c>
      <c r="G52" s="1014">
        <v>320</v>
      </c>
      <c r="H52" s="1014">
        <v>320</v>
      </c>
      <c r="I52" s="232"/>
      <c r="J52" s="26" t="s">
        <v>1255</v>
      </c>
      <c r="K52" s="16" t="s">
        <v>1019</v>
      </c>
      <c r="L52" s="231"/>
      <c r="M52" s="152"/>
      <c r="N52" s="666"/>
      <c r="O52" s="660"/>
      <c r="P52" s="40">
        <v>42235</v>
      </c>
      <c r="Q52" s="154">
        <v>42235</v>
      </c>
      <c r="R52" s="639" t="s">
        <v>3217</v>
      </c>
    </row>
    <row r="53" spans="2:18" ht="18" customHeight="1">
      <c r="B53" s="231"/>
      <c r="C53" s="239" t="s">
        <v>966</v>
      </c>
      <c r="D53" s="239" t="s">
        <v>966</v>
      </c>
      <c r="E53" s="26" t="s">
        <v>975</v>
      </c>
      <c r="F53" s="26">
        <v>6</v>
      </c>
      <c r="G53" s="1014">
        <v>97</v>
      </c>
      <c r="H53" s="1014">
        <v>582</v>
      </c>
      <c r="I53" s="232"/>
      <c r="J53" s="26" t="s">
        <v>3182</v>
      </c>
      <c r="K53" s="16" t="s">
        <v>1019</v>
      </c>
      <c r="L53" s="231"/>
      <c r="M53" s="152"/>
      <c r="N53" s="666"/>
      <c r="O53" s="660"/>
      <c r="P53" s="40">
        <v>42240</v>
      </c>
      <c r="Q53" s="154">
        <v>42240</v>
      </c>
      <c r="R53" s="639" t="s">
        <v>3217</v>
      </c>
    </row>
    <row r="54" spans="2:18" s="639" customFormat="1" ht="18" customHeight="1">
      <c r="B54" s="231"/>
      <c r="C54" s="239"/>
      <c r="D54" s="239"/>
      <c r="E54" s="26"/>
      <c r="F54" s="26"/>
      <c r="G54" s="1014"/>
      <c r="H54" s="1014"/>
      <c r="I54" s="561"/>
      <c r="J54" s="26"/>
      <c r="K54" s="231"/>
      <c r="L54" s="231"/>
      <c r="M54" s="648"/>
      <c r="N54" s="1016"/>
      <c r="O54" s="1017"/>
      <c r="P54" s="1016"/>
      <c r="Q54" s="650"/>
    </row>
    <row r="55" spans="2:18" s="639" customFormat="1" ht="18" customHeight="1">
      <c r="B55" s="231"/>
      <c r="C55" s="239" t="s">
        <v>252</v>
      </c>
      <c r="D55" s="239" t="s">
        <v>252</v>
      </c>
      <c r="E55" s="26" t="s">
        <v>3219</v>
      </c>
      <c r="F55" s="26">
        <v>1</v>
      </c>
      <c r="G55" s="1014">
        <v>30000</v>
      </c>
      <c r="H55" s="1014">
        <v>30000</v>
      </c>
      <c r="I55" s="561"/>
      <c r="J55" s="26"/>
      <c r="K55" s="231"/>
      <c r="L55" s="231"/>
      <c r="M55" s="648">
        <v>42234</v>
      </c>
      <c r="N55" s="1016"/>
      <c r="O55" s="1017"/>
      <c r="P55" s="648">
        <v>42242</v>
      </c>
      <c r="Q55" s="650">
        <v>42242</v>
      </c>
      <c r="R55" s="639" t="s">
        <v>3217</v>
      </c>
    </row>
    <row r="56" spans="2:18" s="639" customFormat="1" ht="18" customHeight="1">
      <c r="B56" s="231"/>
      <c r="C56" s="239"/>
      <c r="D56" s="239"/>
      <c r="E56" s="26"/>
      <c r="F56" s="26"/>
      <c r="G56" s="1014"/>
      <c r="H56" s="1014"/>
      <c r="I56" s="561"/>
      <c r="J56" s="26"/>
      <c r="K56" s="231"/>
      <c r="L56" s="231"/>
      <c r="M56" s="648"/>
      <c r="N56" s="1016"/>
      <c r="O56" s="1017"/>
      <c r="P56" s="1016"/>
      <c r="Q56" s="650"/>
    </row>
    <row r="57" spans="2:18" s="639" customFormat="1" ht="18" customHeight="1">
      <c r="B57" s="231"/>
      <c r="C57" s="657" t="s">
        <v>165</v>
      </c>
      <c r="D57" s="657" t="s">
        <v>165</v>
      </c>
      <c r="E57" s="26" t="s">
        <v>3220</v>
      </c>
      <c r="F57" s="26">
        <v>2</v>
      </c>
      <c r="G57" s="1014">
        <v>3500</v>
      </c>
      <c r="H57" s="1014">
        <v>7000</v>
      </c>
      <c r="I57" s="561"/>
      <c r="J57" s="26" t="s">
        <v>3221</v>
      </c>
      <c r="K57" s="231"/>
      <c r="L57" s="231"/>
      <c r="M57" s="648">
        <v>42247</v>
      </c>
      <c r="N57" s="1016"/>
      <c r="O57" s="1017"/>
      <c r="P57" s="1016" t="s">
        <v>3222</v>
      </c>
      <c r="Q57" s="650"/>
    </row>
    <row r="58" spans="2:18" ht="18" customHeight="1">
      <c r="B58" s="231"/>
      <c r="C58" s="239"/>
      <c r="D58" s="239"/>
      <c r="E58" s="26"/>
      <c r="F58" s="26"/>
      <c r="G58" s="1014"/>
      <c r="H58" s="1014"/>
      <c r="I58" s="561"/>
      <c r="J58" s="26"/>
      <c r="K58" s="231"/>
      <c r="L58" s="231"/>
      <c r="M58" s="152"/>
      <c r="N58" s="666"/>
      <c r="O58" s="660"/>
      <c r="P58" s="666"/>
      <c r="Q58" s="154"/>
    </row>
    <row r="59" spans="2:18" ht="18" customHeight="1">
      <c r="B59" s="231"/>
      <c r="C59" s="239"/>
      <c r="D59" s="239"/>
      <c r="E59" s="26"/>
      <c r="F59" s="26"/>
      <c r="G59" s="1014"/>
      <c r="H59" s="1014"/>
      <c r="I59" s="561"/>
      <c r="J59" s="26"/>
      <c r="K59" s="231"/>
      <c r="L59" s="231"/>
      <c r="M59" s="152"/>
      <c r="N59" s="666"/>
      <c r="O59" s="660"/>
      <c r="P59" s="666"/>
      <c r="Q59" s="154"/>
    </row>
    <row r="60" spans="2:18" ht="18" customHeight="1">
      <c r="B60" s="231"/>
      <c r="C60" s="239"/>
      <c r="D60" s="239"/>
      <c r="E60" s="26"/>
      <c r="F60" s="26"/>
      <c r="G60" s="1014"/>
      <c r="H60" s="1014"/>
      <c r="I60" s="561"/>
      <c r="J60" s="26"/>
      <c r="K60" s="231"/>
      <c r="L60" s="231"/>
      <c r="M60" s="152"/>
      <c r="N60" s="666"/>
      <c r="O60" s="660"/>
      <c r="P60" s="666"/>
      <c r="Q60" s="154"/>
    </row>
    <row r="61" spans="2:18" ht="18" customHeight="1">
      <c r="B61" s="231"/>
      <c r="C61" s="239"/>
      <c r="D61" s="239"/>
      <c r="E61" s="26"/>
      <c r="F61" s="26"/>
      <c r="G61" s="1014"/>
      <c r="H61" s="1014"/>
      <c r="I61" s="561"/>
      <c r="J61" s="26"/>
      <c r="K61" s="231"/>
      <c r="L61" s="231"/>
      <c r="M61" s="152"/>
      <c r="N61" s="666"/>
      <c r="O61" s="660"/>
      <c r="P61" s="666"/>
      <c r="Q61" s="154"/>
    </row>
    <row r="62" spans="2:18" s="639" customFormat="1" ht="18" customHeight="1">
      <c r="B62" s="231"/>
      <c r="C62" s="239"/>
      <c r="D62" s="239"/>
      <c r="E62" s="26"/>
      <c r="F62" s="26"/>
      <c r="G62" s="1014"/>
      <c r="H62" s="1014"/>
      <c r="I62" s="561"/>
      <c r="J62" s="26"/>
      <c r="K62" s="231"/>
      <c r="L62" s="231"/>
      <c r="M62" s="648"/>
      <c r="N62" s="1016"/>
      <c r="O62" s="1017"/>
      <c r="P62" s="1016"/>
      <c r="Q62" s="650"/>
    </row>
    <row r="63" spans="2:18" s="639" customFormat="1" ht="18" customHeight="1">
      <c r="B63" s="231"/>
      <c r="C63" s="239"/>
      <c r="D63" s="239"/>
      <c r="E63" s="26"/>
      <c r="F63" s="26"/>
      <c r="G63" s="1014"/>
      <c r="H63" s="1014"/>
      <c r="I63" s="561"/>
      <c r="J63" s="26"/>
      <c r="K63" s="231"/>
      <c r="L63" s="231"/>
      <c r="M63" s="648"/>
      <c r="N63" s="1016"/>
      <c r="O63" s="1017"/>
      <c r="P63" s="1016"/>
      <c r="Q63" s="650"/>
    </row>
    <row r="64" spans="2:18" s="639" customFormat="1" ht="18" customHeight="1">
      <c r="B64" s="231"/>
      <c r="C64" s="239"/>
      <c r="D64" s="239"/>
      <c r="E64" s="26"/>
      <c r="F64" s="26"/>
      <c r="G64" s="1014"/>
      <c r="H64" s="1014"/>
      <c r="I64" s="561"/>
      <c r="J64" s="26"/>
      <c r="K64" s="231"/>
      <c r="L64" s="231"/>
      <c r="M64" s="648"/>
      <c r="N64" s="1016"/>
      <c r="O64" s="1017"/>
      <c r="P64" s="1016"/>
      <c r="Q64" s="650"/>
    </row>
    <row r="65" spans="2:18" s="639" customFormat="1" ht="18" customHeight="1">
      <c r="B65" s="231"/>
      <c r="C65" s="239"/>
      <c r="D65" s="239"/>
      <c r="E65" s="26"/>
      <c r="F65" s="26"/>
      <c r="G65" s="1014"/>
      <c r="H65" s="1014"/>
      <c r="I65" s="561"/>
      <c r="J65" s="26"/>
      <c r="K65" s="231"/>
      <c r="L65" s="231"/>
      <c r="M65" s="648"/>
      <c r="N65" s="1016"/>
      <c r="O65" s="1017"/>
      <c r="P65" s="1016"/>
      <c r="Q65" s="650"/>
    </row>
    <row r="66" spans="2:18" ht="18" customHeight="1">
      <c r="B66" s="231"/>
      <c r="C66" s="239"/>
      <c r="D66" s="239"/>
      <c r="E66" s="26"/>
      <c r="F66" s="26"/>
      <c r="G66" s="26"/>
      <c r="H66" s="26"/>
      <c r="I66" s="561"/>
      <c r="J66" s="26"/>
      <c r="K66" s="231"/>
      <c r="L66" s="231"/>
      <c r="M66" s="152"/>
      <c r="N66" s="666"/>
      <c r="O66" s="660"/>
      <c r="P66" s="666"/>
      <c r="Q66" s="154"/>
    </row>
    <row r="67" spans="2:18" ht="18" customHeight="1">
      <c r="B67" s="231"/>
      <c r="C67" s="239"/>
      <c r="D67" s="239"/>
      <c r="E67" s="26"/>
      <c r="F67" s="26"/>
      <c r="G67" s="26"/>
      <c r="H67" s="26"/>
      <c r="I67" s="561"/>
      <c r="J67" s="26"/>
      <c r="K67" s="231"/>
      <c r="L67" s="231"/>
      <c r="M67" s="152"/>
      <c r="N67" s="666"/>
      <c r="O67" s="660"/>
      <c r="P67" s="666"/>
      <c r="Q67" s="154"/>
    </row>
    <row r="68" spans="2:18" ht="18" customHeight="1">
      <c r="B68" s="231"/>
      <c r="C68" s="239"/>
      <c r="D68" s="239"/>
      <c r="E68" s="26"/>
      <c r="F68" s="26"/>
      <c r="G68" s="26"/>
      <c r="H68" s="26"/>
      <c r="I68" s="561"/>
      <c r="J68" s="26"/>
      <c r="K68" s="231"/>
      <c r="L68" s="231"/>
      <c r="M68" s="152"/>
      <c r="N68" s="666"/>
      <c r="O68" s="660"/>
      <c r="P68" s="666"/>
      <c r="Q68" s="154"/>
    </row>
    <row r="69" spans="2:18" ht="18" customHeight="1">
      <c r="B69" s="657"/>
      <c r="C69" s="657"/>
      <c r="D69" s="657"/>
      <c r="E69" s="1018"/>
      <c r="F69" s="561"/>
      <c r="G69" s="656"/>
      <c r="H69" s="656"/>
      <c r="I69" s="656"/>
      <c r="J69" s="657"/>
      <c r="K69" s="657"/>
      <c r="L69" s="657"/>
      <c r="M69" s="388"/>
      <c r="N69" s="291"/>
      <c r="O69" s="483"/>
      <c r="P69" s="668"/>
      <c r="Q69" s="389"/>
      <c r="R69" s="1015"/>
    </row>
    <row r="70" spans="2:18" ht="18" customHeight="1">
      <c r="B70" s="657"/>
      <c r="C70" s="657"/>
      <c r="D70" s="657"/>
      <c r="E70" s="1018"/>
      <c r="F70" s="561"/>
      <c r="G70" s="656"/>
      <c r="H70" s="656"/>
      <c r="I70" s="656"/>
      <c r="J70" s="657"/>
      <c r="K70" s="657"/>
      <c r="L70" s="657"/>
      <c r="M70" s="388"/>
      <c r="N70" s="291"/>
      <c r="O70" s="483"/>
      <c r="P70" s="668"/>
      <c r="Q70" s="389"/>
      <c r="R70" s="1015"/>
    </row>
    <row r="71" spans="2:18" ht="18" customHeight="1">
      <c r="B71" s="657"/>
      <c r="C71" s="657"/>
      <c r="D71" s="657"/>
      <c r="E71" s="1018"/>
      <c r="F71" s="561"/>
      <c r="G71" s="656"/>
      <c r="H71" s="656"/>
      <c r="I71" s="656"/>
      <c r="J71" s="657"/>
      <c r="K71" s="657"/>
      <c r="L71" s="657"/>
      <c r="M71" s="388"/>
      <c r="N71" s="291"/>
      <c r="O71" s="483"/>
      <c r="P71" s="668"/>
      <c r="Q71" s="389"/>
      <c r="R71" s="1015"/>
    </row>
    <row r="72" spans="2:18" ht="18" customHeight="1">
      <c r="B72" s="657"/>
      <c r="C72" s="657"/>
      <c r="D72" s="657"/>
      <c r="E72" s="1018"/>
      <c r="F72" s="561"/>
      <c r="G72" s="656"/>
      <c r="H72" s="656"/>
      <c r="I72" s="656"/>
      <c r="J72" s="657"/>
      <c r="K72" s="657"/>
      <c r="L72" s="657"/>
      <c r="M72" s="388"/>
      <c r="N72" s="291"/>
      <c r="O72" s="483"/>
      <c r="P72" s="668"/>
      <c r="Q72" s="389"/>
      <c r="R72" s="1015"/>
    </row>
    <row r="73" spans="2:18" ht="18" customHeight="1">
      <c r="B73" s="657"/>
      <c r="C73" s="657"/>
      <c r="D73" s="657"/>
      <c r="E73" s="1018"/>
      <c r="F73" s="561"/>
      <c r="G73" s="656"/>
      <c r="H73" s="656"/>
      <c r="I73" s="656"/>
      <c r="J73" s="657"/>
      <c r="K73" s="657"/>
      <c r="L73" s="657"/>
      <c r="M73" s="388"/>
      <c r="N73" s="291"/>
      <c r="O73" s="483"/>
      <c r="P73" s="668"/>
      <c r="Q73" s="389"/>
      <c r="R73" s="1015"/>
    </row>
    <row r="74" spans="2:18" ht="18" customHeight="1">
      <c r="B74" s="657"/>
      <c r="C74" s="657"/>
      <c r="D74" s="657"/>
      <c r="E74" s="1018"/>
      <c r="F74" s="561"/>
      <c r="G74" s="656"/>
      <c r="H74" s="656"/>
      <c r="I74" s="656"/>
      <c r="J74" s="657"/>
      <c r="K74" s="657"/>
      <c r="L74" s="657"/>
      <c r="M74" s="388"/>
      <c r="N74" s="291"/>
      <c r="O74" s="483"/>
      <c r="P74" s="668"/>
      <c r="Q74" s="389"/>
      <c r="R74" s="1015"/>
    </row>
    <row r="75" spans="2:18" ht="18" customHeight="1">
      <c r="B75" s="657"/>
      <c r="C75" s="657"/>
      <c r="D75" s="657"/>
      <c r="E75" s="1018"/>
      <c r="F75" s="561"/>
      <c r="G75" s="656"/>
      <c r="H75" s="656"/>
      <c r="I75" s="656"/>
      <c r="J75" s="657"/>
      <c r="K75" s="657"/>
      <c r="L75" s="657"/>
      <c r="M75" s="388"/>
      <c r="N75" s="291"/>
      <c r="O75" s="483"/>
      <c r="P75" s="668"/>
      <c r="Q75" s="389"/>
      <c r="R75" s="1015"/>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BC8D-DE07-4B1F-BD80-3B34F8F76BE1}">
  <sheetPr>
    <pageSetUpPr fitToPage="1"/>
  </sheetPr>
  <dimension ref="B2:R11"/>
  <sheetViews>
    <sheetView zoomScale="85" zoomScaleNormal="85" workbookViewId="0">
      <pane xSplit="10" ySplit="8" topLeftCell="M9" activePane="bottomRight" state="frozen"/>
      <selection pane="topRight" activeCell="K1" sqref="K1"/>
      <selection pane="bottomLeft" activeCell="A9" sqref="A9"/>
      <selection pane="bottomRight" activeCell="B9" sqref="B9"/>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6" width="7.125" style="527" customWidth="1"/>
    <col min="7" max="7" width="8.5" style="528" bestFit="1" customWidth="1"/>
    <col min="8" max="8" width="9.875" style="528" bestFit="1" customWidth="1"/>
    <col min="9" max="9" width="13.625" style="361" bestFit="1" customWidth="1"/>
    <col min="10" max="10" width="31.5" style="360" bestFit="1" customWidth="1"/>
    <col min="11" max="11" width="42.125" style="360" customWidth="1"/>
    <col min="12" max="12" width="13.5" style="360" bestFit="1" customWidth="1"/>
    <col min="13" max="13" width="13.75" style="360" customWidth="1"/>
    <col min="14" max="14" width="10" style="353" bestFit="1" customWidth="1"/>
    <col min="15" max="15" width="13.25" style="361" customWidth="1"/>
    <col min="16" max="16" width="14.5" style="397" customWidth="1"/>
    <col min="17" max="17" width="15.625" style="377" customWidth="1"/>
    <col min="18" max="256" width="9" style="353"/>
    <col min="257" max="257" width="2.625" style="353" customWidth="1"/>
    <col min="258" max="258" width="13.25" style="353" bestFit="1" customWidth="1"/>
    <col min="259" max="260" width="14.625" style="353" bestFit="1" customWidth="1"/>
    <col min="261" max="261" width="39.125" style="353" bestFit="1" customWidth="1"/>
    <col min="262" max="262" width="7.125" style="353" customWidth="1"/>
    <col min="263" max="263" width="8.5" style="353" bestFit="1" customWidth="1"/>
    <col min="264" max="264" width="9.875" style="353" bestFit="1" customWidth="1"/>
    <col min="265" max="265" width="13.625" style="353" bestFit="1" customWidth="1"/>
    <col min="266" max="266" width="31.5" style="353" bestFit="1" customWidth="1"/>
    <col min="267" max="267" width="42.125" style="353" customWidth="1"/>
    <col min="268" max="268" width="13.5" style="353" bestFit="1" customWidth="1"/>
    <col min="269" max="269" width="13.75" style="353" customWidth="1"/>
    <col min="270" max="270" width="10" style="353" bestFit="1" customWidth="1"/>
    <col min="271" max="271" width="13.25" style="353" customWidth="1"/>
    <col min="272" max="272" width="14.5" style="353" customWidth="1"/>
    <col min="273" max="273" width="15.625" style="353" customWidth="1"/>
    <col min="274" max="512" width="9" style="353"/>
    <col min="513" max="513" width="2.625" style="353" customWidth="1"/>
    <col min="514" max="514" width="13.25" style="353" bestFit="1" customWidth="1"/>
    <col min="515" max="516" width="14.625" style="353" bestFit="1" customWidth="1"/>
    <col min="517" max="517" width="39.125" style="353" bestFit="1" customWidth="1"/>
    <col min="518" max="518" width="7.125" style="353" customWidth="1"/>
    <col min="519" max="519" width="8.5" style="353" bestFit="1" customWidth="1"/>
    <col min="520" max="520" width="9.875" style="353" bestFit="1" customWidth="1"/>
    <col min="521" max="521" width="13.625" style="353" bestFit="1" customWidth="1"/>
    <col min="522" max="522" width="31.5" style="353" bestFit="1" customWidth="1"/>
    <col min="523" max="523" width="42.125" style="353" customWidth="1"/>
    <col min="524" max="524" width="13.5" style="353" bestFit="1" customWidth="1"/>
    <col min="525" max="525" width="13.75" style="353" customWidth="1"/>
    <col min="526" max="526" width="10" style="353" bestFit="1" customWidth="1"/>
    <col min="527" max="527" width="13.25" style="353" customWidth="1"/>
    <col min="528" max="528" width="14.5" style="353" customWidth="1"/>
    <col min="529" max="529" width="15.625" style="353" customWidth="1"/>
    <col min="530" max="768" width="9" style="353"/>
    <col min="769" max="769" width="2.625" style="353" customWidth="1"/>
    <col min="770" max="770" width="13.25" style="353" bestFit="1" customWidth="1"/>
    <col min="771" max="772" width="14.625" style="353" bestFit="1" customWidth="1"/>
    <col min="773" max="773" width="39.125" style="353" bestFit="1" customWidth="1"/>
    <col min="774" max="774" width="7.125" style="353" customWidth="1"/>
    <col min="775" max="775" width="8.5" style="353" bestFit="1" customWidth="1"/>
    <col min="776" max="776" width="9.875" style="353" bestFit="1" customWidth="1"/>
    <col min="777" max="777" width="13.625" style="353" bestFit="1" customWidth="1"/>
    <col min="778" max="778" width="31.5" style="353" bestFit="1" customWidth="1"/>
    <col min="779" max="779" width="42.125" style="353" customWidth="1"/>
    <col min="780" max="780" width="13.5" style="353" bestFit="1" customWidth="1"/>
    <col min="781" max="781" width="13.75" style="353" customWidth="1"/>
    <col min="782" max="782" width="10" style="353" bestFit="1" customWidth="1"/>
    <col min="783" max="783" width="13.25" style="353" customWidth="1"/>
    <col min="784" max="784" width="14.5" style="353" customWidth="1"/>
    <col min="785" max="785" width="15.625" style="353" customWidth="1"/>
    <col min="786"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0" width="7.125" style="353" customWidth="1"/>
    <col min="1031" max="1031" width="8.5" style="353" bestFit="1" customWidth="1"/>
    <col min="1032" max="1032" width="9.875" style="353" bestFit="1" customWidth="1"/>
    <col min="1033" max="1033" width="13.625" style="353" bestFit="1" customWidth="1"/>
    <col min="1034" max="1034" width="31.5" style="353" bestFit="1" customWidth="1"/>
    <col min="1035" max="1035" width="42.125" style="353" customWidth="1"/>
    <col min="1036" max="1036" width="13.5" style="353" bestFit="1" customWidth="1"/>
    <col min="1037" max="1037" width="13.75" style="353" customWidth="1"/>
    <col min="1038" max="1038" width="10" style="353" bestFit="1" customWidth="1"/>
    <col min="1039" max="1039" width="13.25" style="353" customWidth="1"/>
    <col min="1040" max="1040" width="14.5" style="353" customWidth="1"/>
    <col min="1041" max="1041" width="15.625" style="353" customWidth="1"/>
    <col min="1042"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6" width="7.125" style="353" customWidth="1"/>
    <col min="1287" max="1287" width="8.5" style="353" bestFit="1" customWidth="1"/>
    <col min="1288" max="1288" width="9.875" style="353" bestFit="1" customWidth="1"/>
    <col min="1289" max="1289" width="13.625" style="353" bestFit="1" customWidth="1"/>
    <col min="1290" max="1290" width="31.5" style="353" bestFit="1" customWidth="1"/>
    <col min="1291" max="1291" width="42.125" style="353" customWidth="1"/>
    <col min="1292" max="1292" width="13.5" style="353" bestFit="1" customWidth="1"/>
    <col min="1293" max="1293" width="13.75" style="353" customWidth="1"/>
    <col min="1294" max="1294" width="10" style="353" bestFit="1" customWidth="1"/>
    <col min="1295" max="1295" width="13.25" style="353" customWidth="1"/>
    <col min="1296" max="1296" width="14.5" style="353" customWidth="1"/>
    <col min="1297" max="1297" width="15.625" style="353" customWidth="1"/>
    <col min="1298"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2" width="7.125" style="353" customWidth="1"/>
    <col min="1543" max="1543" width="8.5" style="353" bestFit="1" customWidth="1"/>
    <col min="1544" max="1544" width="9.875" style="353" bestFit="1" customWidth="1"/>
    <col min="1545" max="1545" width="13.625" style="353" bestFit="1" customWidth="1"/>
    <col min="1546" max="1546" width="31.5" style="353" bestFit="1" customWidth="1"/>
    <col min="1547" max="1547" width="42.125" style="353" customWidth="1"/>
    <col min="1548" max="1548" width="13.5" style="353" bestFit="1" customWidth="1"/>
    <col min="1549" max="1549" width="13.75" style="353" customWidth="1"/>
    <col min="1550" max="1550" width="10" style="353" bestFit="1" customWidth="1"/>
    <col min="1551" max="1551" width="13.25" style="353" customWidth="1"/>
    <col min="1552" max="1552" width="14.5" style="353" customWidth="1"/>
    <col min="1553" max="1553" width="15.625" style="353" customWidth="1"/>
    <col min="1554"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8" width="7.125" style="353" customWidth="1"/>
    <col min="1799" max="1799" width="8.5" style="353" bestFit="1" customWidth="1"/>
    <col min="1800" max="1800" width="9.875" style="353" bestFit="1" customWidth="1"/>
    <col min="1801" max="1801" width="13.625" style="353" bestFit="1" customWidth="1"/>
    <col min="1802" max="1802" width="31.5" style="353" bestFit="1" customWidth="1"/>
    <col min="1803" max="1803" width="42.125" style="353" customWidth="1"/>
    <col min="1804" max="1804" width="13.5" style="353" bestFit="1" customWidth="1"/>
    <col min="1805" max="1805" width="13.75" style="353" customWidth="1"/>
    <col min="1806" max="1806" width="10" style="353" bestFit="1" customWidth="1"/>
    <col min="1807" max="1807" width="13.25" style="353" customWidth="1"/>
    <col min="1808" max="1808" width="14.5" style="353" customWidth="1"/>
    <col min="1809" max="1809" width="15.625" style="353" customWidth="1"/>
    <col min="1810"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4" width="7.125" style="353" customWidth="1"/>
    <col min="2055" max="2055" width="8.5" style="353" bestFit="1" customWidth="1"/>
    <col min="2056" max="2056" width="9.875" style="353" bestFit="1" customWidth="1"/>
    <col min="2057" max="2057" width="13.625" style="353" bestFit="1" customWidth="1"/>
    <col min="2058" max="2058" width="31.5" style="353" bestFit="1" customWidth="1"/>
    <col min="2059" max="2059" width="42.125" style="353" customWidth="1"/>
    <col min="2060" max="2060" width="13.5" style="353" bestFit="1" customWidth="1"/>
    <col min="2061" max="2061" width="13.75" style="353" customWidth="1"/>
    <col min="2062" max="2062" width="10" style="353" bestFit="1" customWidth="1"/>
    <col min="2063" max="2063" width="13.25" style="353" customWidth="1"/>
    <col min="2064" max="2064" width="14.5" style="353" customWidth="1"/>
    <col min="2065" max="2065" width="15.625" style="353" customWidth="1"/>
    <col min="2066"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0" width="7.125" style="353" customWidth="1"/>
    <col min="2311" max="2311" width="8.5" style="353" bestFit="1" customWidth="1"/>
    <col min="2312" max="2312" width="9.875" style="353" bestFit="1" customWidth="1"/>
    <col min="2313" max="2313" width="13.625" style="353" bestFit="1" customWidth="1"/>
    <col min="2314" max="2314" width="31.5" style="353" bestFit="1" customWidth="1"/>
    <col min="2315" max="2315" width="42.125" style="353" customWidth="1"/>
    <col min="2316" max="2316" width="13.5" style="353" bestFit="1" customWidth="1"/>
    <col min="2317" max="2317" width="13.75" style="353" customWidth="1"/>
    <col min="2318" max="2318" width="10" style="353" bestFit="1" customWidth="1"/>
    <col min="2319" max="2319" width="13.25" style="353" customWidth="1"/>
    <col min="2320" max="2320" width="14.5" style="353" customWidth="1"/>
    <col min="2321" max="2321" width="15.625" style="353" customWidth="1"/>
    <col min="2322"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6" width="7.125" style="353" customWidth="1"/>
    <col min="2567" max="2567" width="8.5" style="353" bestFit="1" customWidth="1"/>
    <col min="2568" max="2568" width="9.875" style="353" bestFit="1" customWidth="1"/>
    <col min="2569" max="2569" width="13.625" style="353" bestFit="1" customWidth="1"/>
    <col min="2570" max="2570" width="31.5" style="353" bestFit="1" customWidth="1"/>
    <col min="2571" max="2571" width="42.125" style="353" customWidth="1"/>
    <col min="2572" max="2572" width="13.5" style="353" bestFit="1" customWidth="1"/>
    <col min="2573" max="2573" width="13.75" style="353" customWidth="1"/>
    <col min="2574" max="2574" width="10" style="353" bestFit="1" customWidth="1"/>
    <col min="2575" max="2575" width="13.25" style="353" customWidth="1"/>
    <col min="2576" max="2576" width="14.5" style="353" customWidth="1"/>
    <col min="2577" max="2577" width="15.625" style="353" customWidth="1"/>
    <col min="2578"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2" width="7.125" style="353" customWidth="1"/>
    <col min="2823" max="2823" width="8.5" style="353" bestFit="1" customWidth="1"/>
    <col min="2824" max="2824" width="9.875" style="353" bestFit="1" customWidth="1"/>
    <col min="2825" max="2825" width="13.625" style="353" bestFit="1" customWidth="1"/>
    <col min="2826" max="2826" width="31.5" style="353" bestFit="1" customWidth="1"/>
    <col min="2827" max="2827" width="42.125" style="353" customWidth="1"/>
    <col min="2828" max="2828" width="13.5" style="353" bestFit="1" customWidth="1"/>
    <col min="2829" max="2829" width="13.75" style="353" customWidth="1"/>
    <col min="2830" max="2830" width="10" style="353" bestFit="1" customWidth="1"/>
    <col min="2831" max="2831" width="13.25" style="353" customWidth="1"/>
    <col min="2832" max="2832" width="14.5" style="353" customWidth="1"/>
    <col min="2833" max="2833" width="15.625" style="353" customWidth="1"/>
    <col min="2834"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8" width="7.125" style="353" customWidth="1"/>
    <col min="3079" max="3079" width="8.5" style="353" bestFit="1" customWidth="1"/>
    <col min="3080" max="3080" width="9.875" style="353" bestFit="1" customWidth="1"/>
    <col min="3081" max="3081" width="13.625" style="353" bestFit="1" customWidth="1"/>
    <col min="3082" max="3082" width="31.5" style="353" bestFit="1" customWidth="1"/>
    <col min="3083" max="3083" width="42.125" style="353" customWidth="1"/>
    <col min="3084" max="3084" width="13.5" style="353" bestFit="1" customWidth="1"/>
    <col min="3085" max="3085" width="13.75" style="353" customWidth="1"/>
    <col min="3086" max="3086" width="10" style="353" bestFit="1" customWidth="1"/>
    <col min="3087" max="3087" width="13.25" style="353" customWidth="1"/>
    <col min="3088" max="3088" width="14.5" style="353" customWidth="1"/>
    <col min="3089" max="3089" width="15.625" style="353" customWidth="1"/>
    <col min="3090"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4" width="7.125" style="353" customWidth="1"/>
    <col min="3335" max="3335" width="8.5" style="353" bestFit="1" customWidth="1"/>
    <col min="3336" max="3336" width="9.875" style="353" bestFit="1" customWidth="1"/>
    <col min="3337" max="3337" width="13.625" style="353" bestFit="1" customWidth="1"/>
    <col min="3338" max="3338" width="31.5" style="353" bestFit="1" customWidth="1"/>
    <col min="3339" max="3339" width="42.125" style="353" customWidth="1"/>
    <col min="3340" max="3340" width="13.5" style="353" bestFit="1" customWidth="1"/>
    <col min="3341" max="3341" width="13.75" style="353" customWidth="1"/>
    <col min="3342" max="3342" width="10" style="353" bestFit="1" customWidth="1"/>
    <col min="3343" max="3343" width="13.25" style="353" customWidth="1"/>
    <col min="3344" max="3344" width="14.5" style="353" customWidth="1"/>
    <col min="3345" max="3345" width="15.625" style="353" customWidth="1"/>
    <col min="3346"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0" width="7.125" style="353" customWidth="1"/>
    <col min="3591" max="3591" width="8.5" style="353" bestFit="1" customWidth="1"/>
    <col min="3592" max="3592" width="9.875" style="353" bestFit="1" customWidth="1"/>
    <col min="3593" max="3593" width="13.625" style="353" bestFit="1" customWidth="1"/>
    <col min="3594" max="3594" width="31.5" style="353" bestFit="1" customWidth="1"/>
    <col min="3595" max="3595" width="42.125" style="353" customWidth="1"/>
    <col min="3596" max="3596" width="13.5" style="353" bestFit="1" customWidth="1"/>
    <col min="3597" max="3597" width="13.75" style="353" customWidth="1"/>
    <col min="3598" max="3598" width="10" style="353" bestFit="1" customWidth="1"/>
    <col min="3599" max="3599" width="13.25" style="353" customWidth="1"/>
    <col min="3600" max="3600" width="14.5" style="353" customWidth="1"/>
    <col min="3601" max="3601" width="15.625" style="353" customWidth="1"/>
    <col min="3602"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6" width="7.125" style="353" customWidth="1"/>
    <col min="3847" max="3847" width="8.5" style="353" bestFit="1" customWidth="1"/>
    <col min="3848" max="3848" width="9.875" style="353" bestFit="1" customWidth="1"/>
    <col min="3849" max="3849" width="13.625" style="353" bestFit="1" customWidth="1"/>
    <col min="3850" max="3850" width="31.5" style="353" bestFit="1" customWidth="1"/>
    <col min="3851" max="3851" width="42.125" style="353" customWidth="1"/>
    <col min="3852" max="3852" width="13.5" style="353" bestFit="1" customWidth="1"/>
    <col min="3853" max="3853" width="13.75" style="353" customWidth="1"/>
    <col min="3854" max="3854" width="10" style="353" bestFit="1" customWidth="1"/>
    <col min="3855" max="3855" width="13.25" style="353" customWidth="1"/>
    <col min="3856" max="3856" width="14.5" style="353" customWidth="1"/>
    <col min="3857" max="3857" width="15.625" style="353" customWidth="1"/>
    <col min="3858"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2" width="7.125" style="353" customWidth="1"/>
    <col min="4103" max="4103" width="8.5" style="353" bestFit="1" customWidth="1"/>
    <col min="4104" max="4104" width="9.875" style="353" bestFit="1" customWidth="1"/>
    <col min="4105" max="4105" width="13.625" style="353" bestFit="1" customWidth="1"/>
    <col min="4106" max="4106" width="31.5" style="353" bestFit="1" customWidth="1"/>
    <col min="4107" max="4107" width="42.125" style="353" customWidth="1"/>
    <col min="4108" max="4108" width="13.5" style="353" bestFit="1" customWidth="1"/>
    <col min="4109" max="4109" width="13.75" style="353" customWidth="1"/>
    <col min="4110" max="4110" width="10" style="353" bestFit="1" customWidth="1"/>
    <col min="4111" max="4111" width="13.25" style="353" customWidth="1"/>
    <col min="4112" max="4112" width="14.5" style="353" customWidth="1"/>
    <col min="4113" max="4113" width="15.625" style="353" customWidth="1"/>
    <col min="4114"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8" width="7.125" style="353" customWidth="1"/>
    <col min="4359" max="4359" width="8.5" style="353" bestFit="1" customWidth="1"/>
    <col min="4360" max="4360" width="9.875" style="353" bestFit="1" customWidth="1"/>
    <col min="4361" max="4361" width="13.625" style="353" bestFit="1" customWidth="1"/>
    <col min="4362" max="4362" width="31.5" style="353" bestFit="1" customWidth="1"/>
    <col min="4363" max="4363" width="42.125" style="353" customWidth="1"/>
    <col min="4364" max="4364" width="13.5" style="353" bestFit="1" customWidth="1"/>
    <col min="4365" max="4365" width="13.75" style="353" customWidth="1"/>
    <col min="4366" max="4366" width="10" style="353" bestFit="1" customWidth="1"/>
    <col min="4367" max="4367" width="13.25" style="353" customWidth="1"/>
    <col min="4368" max="4368" width="14.5" style="353" customWidth="1"/>
    <col min="4369" max="4369" width="15.625" style="353" customWidth="1"/>
    <col min="4370"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4" width="7.125" style="353" customWidth="1"/>
    <col min="4615" max="4615" width="8.5" style="353" bestFit="1" customWidth="1"/>
    <col min="4616" max="4616" width="9.875" style="353" bestFit="1" customWidth="1"/>
    <col min="4617" max="4617" width="13.625" style="353" bestFit="1" customWidth="1"/>
    <col min="4618" max="4618" width="31.5" style="353" bestFit="1" customWidth="1"/>
    <col min="4619" max="4619" width="42.125" style="353" customWidth="1"/>
    <col min="4620" max="4620" width="13.5" style="353" bestFit="1" customWidth="1"/>
    <col min="4621" max="4621" width="13.75" style="353" customWidth="1"/>
    <col min="4622" max="4622" width="10" style="353" bestFit="1" customWidth="1"/>
    <col min="4623" max="4623" width="13.25" style="353" customWidth="1"/>
    <col min="4624" max="4624" width="14.5" style="353" customWidth="1"/>
    <col min="4625" max="4625" width="15.625" style="353" customWidth="1"/>
    <col min="4626"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0" width="7.125" style="353" customWidth="1"/>
    <col min="4871" max="4871" width="8.5" style="353" bestFit="1" customWidth="1"/>
    <col min="4872" max="4872" width="9.875" style="353" bestFit="1" customWidth="1"/>
    <col min="4873" max="4873" width="13.625" style="353" bestFit="1" customWidth="1"/>
    <col min="4874" max="4874" width="31.5" style="353" bestFit="1" customWidth="1"/>
    <col min="4875" max="4875" width="42.125" style="353" customWidth="1"/>
    <col min="4876" max="4876" width="13.5" style="353" bestFit="1" customWidth="1"/>
    <col min="4877" max="4877" width="13.75" style="353" customWidth="1"/>
    <col min="4878" max="4878" width="10" style="353" bestFit="1" customWidth="1"/>
    <col min="4879" max="4879" width="13.25" style="353" customWidth="1"/>
    <col min="4880" max="4880" width="14.5" style="353" customWidth="1"/>
    <col min="4881" max="4881" width="15.625" style="353" customWidth="1"/>
    <col min="4882"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6" width="7.125" style="353" customWidth="1"/>
    <col min="5127" max="5127" width="8.5" style="353" bestFit="1" customWidth="1"/>
    <col min="5128" max="5128" width="9.875" style="353" bestFit="1" customWidth="1"/>
    <col min="5129" max="5129" width="13.625" style="353" bestFit="1" customWidth="1"/>
    <col min="5130" max="5130" width="31.5" style="353" bestFit="1" customWidth="1"/>
    <col min="5131" max="5131" width="42.125" style="353" customWidth="1"/>
    <col min="5132" max="5132" width="13.5" style="353" bestFit="1" customWidth="1"/>
    <col min="5133" max="5133" width="13.75" style="353" customWidth="1"/>
    <col min="5134" max="5134" width="10" style="353" bestFit="1" customWidth="1"/>
    <col min="5135" max="5135" width="13.25" style="353" customWidth="1"/>
    <col min="5136" max="5136" width="14.5" style="353" customWidth="1"/>
    <col min="5137" max="5137" width="15.625" style="353" customWidth="1"/>
    <col min="5138"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2" width="7.125" style="353" customWidth="1"/>
    <col min="5383" max="5383" width="8.5" style="353" bestFit="1" customWidth="1"/>
    <col min="5384" max="5384" width="9.875" style="353" bestFit="1" customWidth="1"/>
    <col min="5385" max="5385" width="13.625" style="353" bestFit="1" customWidth="1"/>
    <col min="5386" max="5386" width="31.5" style="353" bestFit="1" customWidth="1"/>
    <col min="5387" max="5387" width="42.125" style="353" customWidth="1"/>
    <col min="5388" max="5388" width="13.5" style="353" bestFit="1" customWidth="1"/>
    <col min="5389" max="5389" width="13.75" style="353" customWidth="1"/>
    <col min="5390" max="5390" width="10" style="353" bestFit="1" customWidth="1"/>
    <col min="5391" max="5391" width="13.25" style="353" customWidth="1"/>
    <col min="5392" max="5392" width="14.5" style="353" customWidth="1"/>
    <col min="5393" max="5393" width="15.625" style="353" customWidth="1"/>
    <col min="5394"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8" width="7.125" style="353" customWidth="1"/>
    <col min="5639" max="5639" width="8.5" style="353" bestFit="1" customWidth="1"/>
    <col min="5640" max="5640" width="9.875" style="353" bestFit="1" customWidth="1"/>
    <col min="5641" max="5641" width="13.625" style="353" bestFit="1" customWidth="1"/>
    <col min="5642" max="5642" width="31.5" style="353" bestFit="1" customWidth="1"/>
    <col min="5643" max="5643" width="42.125" style="353" customWidth="1"/>
    <col min="5644" max="5644" width="13.5" style="353" bestFit="1" customWidth="1"/>
    <col min="5645" max="5645" width="13.75" style="353" customWidth="1"/>
    <col min="5646" max="5646" width="10" style="353" bestFit="1" customWidth="1"/>
    <col min="5647" max="5647" width="13.25" style="353" customWidth="1"/>
    <col min="5648" max="5648" width="14.5" style="353" customWidth="1"/>
    <col min="5649" max="5649" width="15.625" style="353" customWidth="1"/>
    <col min="5650"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4" width="7.125" style="353" customWidth="1"/>
    <col min="5895" max="5895" width="8.5" style="353" bestFit="1" customWidth="1"/>
    <col min="5896" max="5896" width="9.875" style="353" bestFit="1" customWidth="1"/>
    <col min="5897" max="5897" width="13.625" style="353" bestFit="1" customWidth="1"/>
    <col min="5898" max="5898" width="31.5" style="353" bestFit="1" customWidth="1"/>
    <col min="5899" max="5899" width="42.125" style="353" customWidth="1"/>
    <col min="5900" max="5900" width="13.5" style="353" bestFit="1" customWidth="1"/>
    <col min="5901" max="5901" width="13.75" style="353" customWidth="1"/>
    <col min="5902" max="5902" width="10" style="353" bestFit="1" customWidth="1"/>
    <col min="5903" max="5903" width="13.25" style="353" customWidth="1"/>
    <col min="5904" max="5904" width="14.5" style="353" customWidth="1"/>
    <col min="5905" max="5905" width="15.625" style="353" customWidth="1"/>
    <col min="5906"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0" width="7.125" style="353" customWidth="1"/>
    <col min="6151" max="6151" width="8.5" style="353" bestFit="1" customWidth="1"/>
    <col min="6152" max="6152" width="9.875" style="353" bestFit="1" customWidth="1"/>
    <col min="6153" max="6153" width="13.625" style="353" bestFit="1" customWidth="1"/>
    <col min="6154" max="6154" width="31.5" style="353" bestFit="1" customWidth="1"/>
    <col min="6155" max="6155" width="42.125" style="353" customWidth="1"/>
    <col min="6156" max="6156" width="13.5" style="353" bestFit="1" customWidth="1"/>
    <col min="6157" max="6157" width="13.75" style="353" customWidth="1"/>
    <col min="6158" max="6158" width="10" style="353" bestFit="1" customWidth="1"/>
    <col min="6159" max="6159" width="13.25" style="353" customWidth="1"/>
    <col min="6160" max="6160" width="14.5" style="353" customWidth="1"/>
    <col min="6161" max="6161" width="15.625" style="353" customWidth="1"/>
    <col min="6162"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6" width="7.125" style="353" customWidth="1"/>
    <col min="6407" max="6407" width="8.5" style="353" bestFit="1" customWidth="1"/>
    <col min="6408" max="6408" width="9.875" style="353" bestFit="1" customWidth="1"/>
    <col min="6409" max="6409" width="13.625" style="353" bestFit="1" customWidth="1"/>
    <col min="6410" max="6410" width="31.5" style="353" bestFit="1" customWidth="1"/>
    <col min="6411" max="6411" width="42.125" style="353" customWidth="1"/>
    <col min="6412" max="6412" width="13.5" style="353" bestFit="1" customWidth="1"/>
    <col min="6413" max="6413" width="13.75" style="353" customWidth="1"/>
    <col min="6414" max="6414" width="10" style="353" bestFit="1" customWidth="1"/>
    <col min="6415" max="6415" width="13.25" style="353" customWidth="1"/>
    <col min="6416" max="6416" width="14.5" style="353" customWidth="1"/>
    <col min="6417" max="6417" width="15.625" style="353" customWidth="1"/>
    <col min="6418"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2" width="7.125" style="353" customWidth="1"/>
    <col min="6663" max="6663" width="8.5" style="353" bestFit="1" customWidth="1"/>
    <col min="6664" max="6664" width="9.875" style="353" bestFit="1" customWidth="1"/>
    <col min="6665" max="6665" width="13.625" style="353" bestFit="1" customWidth="1"/>
    <col min="6666" max="6666" width="31.5" style="353" bestFit="1" customWidth="1"/>
    <col min="6667" max="6667" width="42.125" style="353" customWidth="1"/>
    <col min="6668" max="6668" width="13.5" style="353" bestFit="1" customWidth="1"/>
    <col min="6669" max="6669" width="13.75" style="353" customWidth="1"/>
    <col min="6670" max="6670" width="10" style="353" bestFit="1" customWidth="1"/>
    <col min="6671" max="6671" width="13.25" style="353" customWidth="1"/>
    <col min="6672" max="6672" width="14.5" style="353" customWidth="1"/>
    <col min="6673" max="6673" width="15.625" style="353" customWidth="1"/>
    <col min="6674"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8" width="7.125" style="353" customWidth="1"/>
    <col min="6919" max="6919" width="8.5" style="353" bestFit="1" customWidth="1"/>
    <col min="6920" max="6920" width="9.875" style="353" bestFit="1" customWidth="1"/>
    <col min="6921" max="6921" width="13.625" style="353" bestFit="1" customWidth="1"/>
    <col min="6922" max="6922" width="31.5" style="353" bestFit="1" customWidth="1"/>
    <col min="6923" max="6923" width="42.125" style="353" customWidth="1"/>
    <col min="6924" max="6924" width="13.5" style="353" bestFit="1" customWidth="1"/>
    <col min="6925" max="6925" width="13.75" style="353" customWidth="1"/>
    <col min="6926" max="6926" width="10" style="353" bestFit="1" customWidth="1"/>
    <col min="6927" max="6927" width="13.25" style="353" customWidth="1"/>
    <col min="6928" max="6928" width="14.5" style="353" customWidth="1"/>
    <col min="6929" max="6929" width="15.625" style="353" customWidth="1"/>
    <col min="6930"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4" width="7.125" style="353" customWidth="1"/>
    <col min="7175" max="7175" width="8.5" style="353" bestFit="1" customWidth="1"/>
    <col min="7176" max="7176" width="9.875" style="353" bestFit="1" customWidth="1"/>
    <col min="7177" max="7177" width="13.625" style="353" bestFit="1" customWidth="1"/>
    <col min="7178" max="7178" width="31.5" style="353" bestFit="1" customWidth="1"/>
    <col min="7179" max="7179" width="42.125" style="353" customWidth="1"/>
    <col min="7180" max="7180" width="13.5" style="353" bestFit="1" customWidth="1"/>
    <col min="7181" max="7181" width="13.75" style="353" customWidth="1"/>
    <col min="7182" max="7182" width="10" style="353" bestFit="1" customWidth="1"/>
    <col min="7183" max="7183" width="13.25" style="353" customWidth="1"/>
    <col min="7184" max="7184" width="14.5" style="353" customWidth="1"/>
    <col min="7185" max="7185" width="15.625" style="353" customWidth="1"/>
    <col min="7186"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0" width="7.125" style="353" customWidth="1"/>
    <col min="7431" max="7431" width="8.5" style="353" bestFit="1" customWidth="1"/>
    <col min="7432" max="7432" width="9.875" style="353" bestFit="1" customWidth="1"/>
    <col min="7433" max="7433" width="13.625" style="353" bestFit="1" customWidth="1"/>
    <col min="7434" max="7434" width="31.5" style="353" bestFit="1" customWidth="1"/>
    <col min="7435" max="7435" width="42.125" style="353" customWidth="1"/>
    <col min="7436" max="7436" width="13.5" style="353" bestFit="1" customWidth="1"/>
    <col min="7437" max="7437" width="13.75" style="353" customWidth="1"/>
    <col min="7438" max="7438" width="10" style="353" bestFit="1" customWidth="1"/>
    <col min="7439" max="7439" width="13.25" style="353" customWidth="1"/>
    <col min="7440" max="7440" width="14.5" style="353" customWidth="1"/>
    <col min="7441" max="7441" width="15.625" style="353" customWidth="1"/>
    <col min="7442"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6" width="7.125" style="353" customWidth="1"/>
    <col min="7687" max="7687" width="8.5" style="353" bestFit="1" customWidth="1"/>
    <col min="7688" max="7688" width="9.875" style="353" bestFit="1" customWidth="1"/>
    <col min="7689" max="7689" width="13.625" style="353" bestFit="1" customWidth="1"/>
    <col min="7690" max="7690" width="31.5" style="353" bestFit="1" customWidth="1"/>
    <col min="7691" max="7691" width="42.125" style="353" customWidth="1"/>
    <col min="7692" max="7692" width="13.5" style="353" bestFit="1" customWidth="1"/>
    <col min="7693" max="7693" width="13.75" style="353" customWidth="1"/>
    <col min="7694" max="7694" width="10" style="353" bestFit="1" customWidth="1"/>
    <col min="7695" max="7695" width="13.25" style="353" customWidth="1"/>
    <col min="7696" max="7696" width="14.5" style="353" customWidth="1"/>
    <col min="7697" max="7697" width="15.625" style="353" customWidth="1"/>
    <col min="7698"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2" width="7.125" style="353" customWidth="1"/>
    <col min="7943" max="7943" width="8.5" style="353" bestFit="1" customWidth="1"/>
    <col min="7944" max="7944" width="9.875" style="353" bestFit="1" customWidth="1"/>
    <col min="7945" max="7945" width="13.625" style="353" bestFit="1" customWidth="1"/>
    <col min="7946" max="7946" width="31.5" style="353" bestFit="1" customWidth="1"/>
    <col min="7947" max="7947" width="42.125" style="353" customWidth="1"/>
    <col min="7948" max="7948" width="13.5" style="353" bestFit="1" customWidth="1"/>
    <col min="7949" max="7949" width="13.75" style="353" customWidth="1"/>
    <col min="7950" max="7950" width="10" style="353" bestFit="1" customWidth="1"/>
    <col min="7951" max="7951" width="13.25" style="353" customWidth="1"/>
    <col min="7952" max="7952" width="14.5" style="353" customWidth="1"/>
    <col min="7953" max="7953" width="15.625" style="353" customWidth="1"/>
    <col min="7954"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8" width="7.125" style="353" customWidth="1"/>
    <col min="8199" max="8199" width="8.5" style="353" bestFit="1" customWidth="1"/>
    <col min="8200" max="8200" width="9.875" style="353" bestFit="1" customWidth="1"/>
    <col min="8201" max="8201" width="13.625" style="353" bestFit="1" customWidth="1"/>
    <col min="8202" max="8202" width="31.5" style="353" bestFit="1" customWidth="1"/>
    <col min="8203" max="8203" width="42.125" style="353" customWidth="1"/>
    <col min="8204" max="8204" width="13.5" style="353" bestFit="1" customWidth="1"/>
    <col min="8205" max="8205" width="13.75" style="353" customWidth="1"/>
    <col min="8206" max="8206" width="10" style="353" bestFit="1" customWidth="1"/>
    <col min="8207" max="8207" width="13.25" style="353" customWidth="1"/>
    <col min="8208" max="8208" width="14.5" style="353" customWidth="1"/>
    <col min="8209" max="8209" width="15.625" style="353" customWidth="1"/>
    <col min="8210"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4" width="7.125" style="353" customWidth="1"/>
    <col min="8455" max="8455" width="8.5" style="353" bestFit="1" customWidth="1"/>
    <col min="8456" max="8456" width="9.875" style="353" bestFit="1" customWidth="1"/>
    <col min="8457" max="8457" width="13.625" style="353" bestFit="1" customWidth="1"/>
    <col min="8458" max="8458" width="31.5" style="353" bestFit="1" customWidth="1"/>
    <col min="8459" max="8459" width="42.125" style="353" customWidth="1"/>
    <col min="8460" max="8460" width="13.5" style="353" bestFit="1" customWidth="1"/>
    <col min="8461" max="8461" width="13.75" style="353" customWidth="1"/>
    <col min="8462" max="8462" width="10" style="353" bestFit="1" customWidth="1"/>
    <col min="8463" max="8463" width="13.25" style="353" customWidth="1"/>
    <col min="8464" max="8464" width="14.5" style="353" customWidth="1"/>
    <col min="8465" max="8465" width="15.625" style="353" customWidth="1"/>
    <col min="8466"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0" width="7.125" style="353" customWidth="1"/>
    <col min="8711" max="8711" width="8.5" style="353" bestFit="1" customWidth="1"/>
    <col min="8712" max="8712" width="9.875" style="353" bestFit="1" customWidth="1"/>
    <col min="8713" max="8713" width="13.625" style="353" bestFit="1" customWidth="1"/>
    <col min="8714" max="8714" width="31.5" style="353" bestFit="1" customWidth="1"/>
    <col min="8715" max="8715" width="42.125" style="353" customWidth="1"/>
    <col min="8716" max="8716" width="13.5" style="353" bestFit="1" customWidth="1"/>
    <col min="8717" max="8717" width="13.75" style="353" customWidth="1"/>
    <col min="8718" max="8718" width="10" style="353" bestFit="1" customWidth="1"/>
    <col min="8719" max="8719" width="13.25" style="353" customWidth="1"/>
    <col min="8720" max="8720" width="14.5" style="353" customWidth="1"/>
    <col min="8721" max="8721" width="15.625" style="353" customWidth="1"/>
    <col min="8722"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6" width="7.125" style="353" customWidth="1"/>
    <col min="8967" max="8967" width="8.5" style="353" bestFit="1" customWidth="1"/>
    <col min="8968" max="8968" width="9.875" style="353" bestFit="1" customWidth="1"/>
    <col min="8969" max="8969" width="13.625" style="353" bestFit="1" customWidth="1"/>
    <col min="8970" max="8970" width="31.5" style="353" bestFit="1" customWidth="1"/>
    <col min="8971" max="8971" width="42.125" style="353" customWidth="1"/>
    <col min="8972" max="8972" width="13.5" style="353" bestFit="1" customWidth="1"/>
    <col min="8973" max="8973" width="13.75" style="353" customWidth="1"/>
    <col min="8974" max="8974" width="10" style="353" bestFit="1" customWidth="1"/>
    <col min="8975" max="8975" width="13.25" style="353" customWidth="1"/>
    <col min="8976" max="8976" width="14.5" style="353" customWidth="1"/>
    <col min="8977" max="8977" width="15.625" style="353" customWidth="1"/>
    <col min="8978"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2" width="7.125" style="353" customWidth="1"/>
    <col min="9223" max="9223" width="8.5" style="353" bestFit="1" customWidth="1"/>
    <col min="9224" max="9224" width="9.875" style="353" bestFit="1" customWidth="1"/>
    <col min="9225" max="9225" width="13.625" style="353" bestFit="1" customWidth="1"/>
    <col min="9226" max="9226" width="31.5" style="353" bestFit="1" customWidth="1"/>
    <col min="9227" max="9227" width="42.125" style="353" customWidth="1"/>
    <col min="9228" max="9228" width="13.5" style="353" bestFit="1" customWidth="1"/>
    <col min="9229" max="9229" width="13.75" style="353" customWidth="1"/>
    <col min="9230" max="9230" width="10" style="353" bestFit="1" customWidth="1"/>
    <col min="9231" max="9231" width="13.25" style="353" customWidth="1"/>
    <col min="9232" max="9232" width="14.5" style="353" customWidth="1"/>
    <col min="9233" max="9233" width="15.625" style="353" customWidth="1"/>
    <col min="9234"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8" width="7.125" style="353" customWidth="1"/>
    <col min="9479" max="9479" width="8.5" style="353" bestFit="1" customWidth="1"/>
    <col min="9480" max="9480" width="9.875" style="353" bestFit="1" customWidth="1"/>
    <col min="9481" max="9481" width="13.625" style="353" bestFit="1" customWidth="1"/>
    <col min="9482" max="9482" width="31.5" style="353" bestFit="1" customWidth="1"/>
    <col min="9483" max="9483" width="42.125" style="353" customWidth="1"/>
    <col min="9484" max="9484" width="13.5" style="353" bestFit="1" customWidth="1"/>
    <col min="9485" max="9485" width="13.75" style="353" customWidth="1"/>
    <col min="9486" max="9486" width="10" style="353" bestFit="1" customWidth="1"/>
    <col min="9487" max="9487" width="13.25" style="353" customWidth="1"/>
    <col min="9488" max="9488" width="14.5" style="353" customWidth="1"/>
    <col min="9489" max="9489" width="15.625" style="353" customWidth="1"/>
    <col min="9490"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4" width="7.125" style="353" customWidth="1"/>
    <col min="9735" max="9735" width="8.5" style="353" bestFit="1" customWidth="1"/>
    <col min="9736" max="9736" width="9.875" style="353" bestFit="1" customWidth="1"/>
    <col min="9737" max="9737" width="13.625" style="353" bestFit="1" customWidth="1"/>
    <col min="9738" max="9738" width="31.5" style="353" bestFit="1" customWidth="1"/>
    <col min="9739" max="9739" width="42.125" style="353" customWidth="1"/>
    <col min="9740" max="9740" width="13.5" style="353" bestFit="1" customWidth="1"/>
    <col min="9741" max="9741" width="13.75" style="353" customWidth="1"/>
    <col min="9742" max="9742" width="10" style="353" bestFit="1" customWidth="1"/>
    <col min="9743" max="9743" width="13.25" style="353" customWidth="1"/>
    <col min="9744" max="9744" width="14.5" style="353" customWidth="1"/>
    <col min="9745" max="9745" width="15.625" style="353" customWidth="1"/>
    <col min="9746"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0" width="7.125" style="353" customWidth="1"/>
    <col min="9991" max="9991" width="8.5" style="353" bestFit="1" customWidth="1"/>
    <col min="9992" max="9992" width="9.875" style="353" bestFit="1" customWidth="1"/>
    <col min="9993" max="9993" width="13.625" style="353" bestFit="1" customWidth="1"/>
    <col min="9994" max="9994" width="31.5" style="353" bestFit="1" customWidth="1"/>
    <col min="9995" max="9995" width="42.125" style="353" customWidth="1"/>
    <col min="9996" max="9996" width="13.5" style="353" bestFit="1" customWidth="1"/>
    <col min="9997" max="9997" width="13.75" style="353" customWidth="1"/>
    <col min="9998" max="9998" width="10" style="353" bestFit="1" customWidth="1"/>
    <col min="9999" max="9999" width="13.25" style="353" customWidth="1"/>
    <col min="10000" max="10000" width="14.5" style="353" customWidth="1"/>
    <col min="10001" max="10001" width="15.625" style="353" customWidth="1"/>
    <col min="10002"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6" width="7.125" style="353" customWidth="1"/>
    <col min="10247" max="10247" width="8.5" style="353" bestFit="1" customWidth="1"/>
    <col min="10248" max="10248" width="9.875" style="353" bestFit="1" customWidth="1"/>
    <col min="10249" max="10249" width="13.625" style="353" bestFit="1" customWidth="1"/>
    <col min="10250" max="10250" width="31.5" style="353" bestFit="1" customWidth="1"/>
    <col min="10251" max="10251" width="42.125" style="353" customWidth="1"/>
    <col min="10252" max="10252" width="13.5" style="353" bestFit="1" customWidth="1"/>
    <col min="10253" max="10253" width="13.75" style="353" customWidth="1"/>
    <col min="10254" max="10254" width="10" style="353" bestFit="1" customWidth="1"/>
    <col min="10255" max="10255" width="13.25" style="353" customWidth="1"/>
    <col min="10256" max="10256" width="14.5" style="353" customWidth="1"/>
    <col min="10257" max="10257" width="15.625" style="353" customWidth="1"/>
    <col min="10258"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2" width="7.125" style="353" customWidth="1"/>
    <col min="10503" max="10503" width="8.5" style="353" bestFit="1" customWidth="1"/>
    <col min="10504" max="10504" width="9.875" style="353" bestFit="1" customWidth="1"/>
    <col min="10505" max="10505" width="13.625" style="353" bestFit="1" customWidth="1"/>
    <col min="10506" max="10506" width="31.5" style="353" bestFit="1" customWidth="1"/>
    <col min="10507" max="10507" width="42.125" style="353" customWidth="1"/>
    <col min="10508" max="10508" width="13.5" style="353" bestFit="1" customWidth="1"/>
    <col min="10509" max="10509" width="13.75" style="353" customWidth="1"/>
    <col min="10510" max="10510" width="10" style="353" bestFit="1" customWidth="1"/>
    <col min="10511" max="10511" width="13.25" style="353" customWidth="1"/>
    <col min="10512" max="10512" width="14.5" style="353" customWidth="1"/>
    <col min="10513" max="10513" width="15.625" style="353" customWidth="1"/>
    <col min="10514"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8" width="7.125" style="353" customWidth="1"/>
    <col min="10759" max="10759" width="8.5" style="353" bestFit="1" customWidth="1"/>
    <col min="10760" max="10760" width="9.875" style="353" bestFit="1" customWidth="1"/>
    <col min="10761" max="10761" width="13.625" style="353" bestFit="1" customWidth="1"/>
    <col min="10762" max="10762" width="31.5" style="353" bestFit="1" customWidth="1"/>
    <col min="10763" max="10763" width="42.125" style="353" customWidth="1"/>
    <col min="10764" max="10764" width="13.5" style="353" bestFit="1" customWidth="1"/>
    <col min="10765" max="10765" width="13.75" style="353" customWidth="1"/>
    <col min="10766" max="10766" width="10" style="353" bestFit="1" customWidth="1"/>
    <col min="10767" max="10767" width="13.25" style="353" customWidth="1"/>
    <col min="10768" max="10768" width="14.5" style="353" customWidth="1"/>
    <col min="10769" max="10769" width="15.625" style="353" customWidth="1"/>
    <col min="10770"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4" width="7.125" style="353" customWidth="1"/>
    <col min="11015" max="11015" width="8.5" style="353" bestFit="1" customWidth="1"/>
    <col min="11016" max="11016" width="9.875" style="353" bestFit="1" customWidth="1"/>
    <col min="11017" max="11017" width="13.625" style="353" bestFit="1" customWidth="1"/>
    <col min="11018" max="11018" width="31.5" style="353" bestFit="1" customWidth="1"/>
    <col min="11019" max="11019" width="42.125" style="353" customWidth="1"/>
    <col min="11020" max="11020" width="13.5" style="353" bestFit="1" customWidth="1"/>
    <col min="11021" max="11021" width="13.75" style="353" customWidth="1"/>
    <col min="11022" max="11022" width="10" style="353" bestFit="1" customWidth="1"/>
    <col min="11023" max="11023" width="13.25" style="353" customWidth="1"/>
    <col min="11024" max="11024" width="14.5" style="353" customWidth="1"/>
    <col min="11025" max="11025" width="15.625" style="353" customWidth="1"/>
    <col min="11026"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0" width="7.125" style="353" customWidth="1"/>
    <col min="11271" max="11271" width="8.5" style="353" bestFit="1" customWidth="1"/>
    <col min="11272" max="11272" width="9.875" style="353" bestFit="1" customWidth="1"/>
    <col min="11273" max="11273" width="13.625" style="353" bestFit="1" customWidth="1"/>
    <col min="11274" max="11274" width="31.5" style="353" bestFit="1" customWidth="1"/>
    <col min="11275" max="11275" width="42.125" style="353" customWidth="1"/>
    <col min="11276" max="11276" width="13.5" style="353" bestFit="1" customWidth="1"/>
    <col min="11277" max="11277" width="13.75" style="353" customWidth="1"/>
    <col min="11278" max="11278" width="10" style="353" bestFit="1" customWidth="1"/>
    <col min="11279" max="11279" width="13.25" style="353" customWidth="1"/>
    <col min="11280" max="11280" width="14.5" style="353" customWidth="1"/>
    <col min="11281" max="11281" width="15.625" style="353" customWidth="1"/>
    <col min="11282"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6" width="7.125" style="353" customWidth="1"/>
    <col min="11527" max="11527" width="8.5" style="353" bestFit="1" customWidth="1"/>
    <col min="11528" max="11528" width="9.875" style="353" bestFit="1" customWidth="1"/>
    <col min="11529" max="11529" width="13.625" style="353" bestFit="1" customWidth="1"/>
    <col min="11530" max="11530" width="31.5" style="353" bestFit="1" customWidth="1"/>
    <col min="11531" max="11531" width="42.125" style="353" customWidth="1"/>
    <col min="11532" max="11532" width="13.5" style="353" bestFit="1" customWidth="1"/>
    <col min="11533" max="11533" width="13.75" style="353" customWidth="1"/>
    <col min="11534" max="11534" width="10" style="353" bestFit="1" customWidth="1"/>
    <col min="11535" max="11535" width="13.25" style="353" customWidth="1"/>
    <col min="11536" max="11536" width="14.5" style="353" customWidth="1"/>
    <col min="11537" max="11537" width="15.625" style="353" customWidth="1"/>
    <col min="11538"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2" width="7.125" style="353" customWidth="1"/>
    <col min="11783" max="11783" width="8.5" style="353" bestFit="1" customWidth="1"/>
    <col min="11784" max="11784" width="9.875" style="353" bestFit="1" customWidth="1"/>
    <col min="11785" max="11785" width="13.625" style="353" bestFit="1" customWidth="1"/>
    <col min="11786" max="11786" width="31.5" style="353" bestFit="1" customWidth="1"/>
    <col min="11787" max="11787" width="42.125" style="353" customWidth="1"/>
    <col min="11788" max="11788" width="13.5" style="353" bestFit="1" customWidth="1"/>
    <col min="11789" max="11789" width="13.75" style="353" customWidth="1"/>
    <col min="11790" max="11790" width="10" style="353" bestFit="1" customWidth="1"/>
    <col min="11791" max="11791" width="13.25" style="353" customWidth="1"/>
    <col min="11792" max="11792" width="14.5" style="353" customWidth="1"/>
    <col min="11793" max="11793" width="15.625" style="353" customWidth="1"/>
    <col min="11794"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8" width="7.125" style="353" customWidth="1"/>
    <col min="12039" max="12039" width="8.5" style="353" bestFit="1" customWidth="1"/>
    <col min="12040" max="12040" width="9.875" style="353" bestFit="1" customWidth="1"/>
    <col min="12041" max="12041" width="13.625" style="353" bestFit="1" customWidth="1"/>
    <col min="12042" max="12042" width="31.5" style="353" bestFit="1" customWidth="1"/>
    <col min="12043" max="12043" width="42.125" style="353" customWidth="1"/>
    <col min="12044" max="12044" width="13.5" style="353" bestFit="1" customWidth="1"/>
    <col min="12045" max="12045" width="13.75" style="353" customWidth="1"/>
    <col min="12046" max="12046" width="10" style="353" bestFit="1" customWidth="1"/>
    <col min="12047" max="12047" width="13.25" style="353" customWidth="1"/>
    <col min="12048" max="12048" width="14.5" style="353" customWidth="1"/>
    <col min="12049" max="12049" width="15.625" style="353" customWidth="1"/>
    <col min="12050"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4" width="7.125" style="353" customWidth="1"/>
    <col min="12295" max="12295" width="8.5" style="353" bestFit="1" customWidth="1"/>
    <col min="12296" max="12296" width="9.875" style="353" bestFit="1" customWidth="1"/>
    <col min="12297" max="12297" width="13.625" style="353" bestFit="1" customWidth="1"/>
    <col min="12298" max="12298" width="31.5" style="353" bestFit="1" customWidth="1"/>
    <col min="12299" max="12299" width="42.125" style="353" customWidth="1"/>
    <col min="12300" max="12300" width="13.5" style="353" bestFit="1" customWidth="1"/>
    <col min="12301" max="12301" width="13.75" style="353" customWidth="1"/>
    <col min="12302" max="12302" width="10" style="353" bestFit="1" customWidth="1"/>
    <col min="12303" max="12303" width="13.25" style="353" customWidth="1"/>
    <col min="12304" max="12304" width="14.5" style="353" customWidth="1"/>
    <col min="12305" max="12305" width="15.625" style="353" customWidth="1"/>
    <col min="12306"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0" width="7.125" style="353" customWidth="1"/>
    <col min="12551" max="12551" width="8.5" style="353" bestFit="1" customWidth="1"/>
    <col min="12552" max="12552" width="9.875" style="353" bestFit="1" customWidth="1"/>
    <col min="12553" max="12553" width="13.625" style="353" bestFit="1" customWidth="1"/>
    <col min="12554" max="12554" width="31.5" style="353" bestFit="1" customWidth="1"/>
    <col min="12555" max="12555" width="42.125" style="353" customWidth="1"/>
    <col min="12556" max="12556" width="13.5" style="353" bestFit="1" customWidth="1"/>
    <col min="12557" max="12557" width="13.75" style="353" customWidth="1"/>
    <col min="12558" max="12558" width="10" style="353" bestFit="1" customWidth="1"/>
    <col min="12559" max="12559" width="13.25" style="353" customWidth="1"/>
    <col min="12560" max="12560" width="14.5" style="353" customWidth="1"/>
    <col min="12561" max="12561" width="15.625" style="353" customWidth="1"/>
    <col min="12562"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6" width="7.125" style="353" customWidth="1"/>
    <col min="12807" max="12807" width="8.5" style="353" bestFit="1" customWidth="1"/>
    <col min="12808" max="12808" width="9.875" style="353" bestFit="1" customWidth="1"/>
    <col min="12809" max="12809" width="13.625" style="353" bestFit="1" customWidth="1"/>
    <col min="12810" max="12810" width="31.5" style="353" bestFit="1" customWidth="1"/>
    <col min="12811" max="12811" width="42.125" style="353" customWidth="1"/>
    <col min="12812" max="12812" width="13.5" style="353" bestFit="1" customWidth="1"/>
    <col min="12813" max="12813" width="13.75" style="353" customWidth="1"/>
    <col min="12814" max="12814" width="10" style="353" bestFit="1" customWidth="1"/>
    <col min="12815" max="12815" width="13.25" style="353" customWidth="1"/>
    <col min="12816" max="12816" width="14.5" style="353" customWidth="1"/>
    <col min="12817" max="12817" width="15.625" style="353" customWidth="1"/>
    <col min="12818"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2" width="7.125" style="353" customWidth="1"/>
    <col min="13063" max="13063" width="8.5" style="353" bestFit="1" customWidth="1"/>
    <col min="13064" max="13064" width="9.875" style="353" bestFit="1" customWidth="1"/>
    <col min="13065" max="13065" width="13.625" style="353" bestFit="1" customWidth="1"/>
    <col min="13066" max="13066" width="31.5" style="353" bestFit="1" customWidth="1"/>
    <col min="13067" max="13067" width="42.125" style="353" customWidth="1"/>
    <col min="13068" max="13068" width="13.5" style="353" bestFit="1" customWidth="1"/>
    <col min="13069" max="13069" width="13.75" style="353" customWidth="1"/>
    <col min="13070" max="13070" width="10" style="353" bestFit="1" customWidth="1"/>
    <col min="13071" max="13071" width="13.25" style="353" customWidth="1"/>
    <col min="13072" max="13072" width="14.5" style="353" customWidth="1"/>
    <col min="13073" max="13073" width="15.625" style="353" customWidth="1"/>
    <col min="13074"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8" width="7.125" style="353" customWidth="1"/>
    <col min="13319" max="13319" width="8.5" style="353" bestFit="1" customWidth="1"/>
    <col min="13320" max="13320" width="9.875" style="353" bestFit="1" customWidth="1"/>
    <col min="13321" max="13321" width="13.625" style="353" bestFit="1" customWidth="1"/>
    <col min="13322" max="13322" width="31.5" style="353" bestFit="1" customWidth="1"/>
    <col min="13323" max="13323" width="42.125" style="353" customWidth="1"/>
    <col min="13324" max="13324" width="13.5" style="353" bestFit="1" customWidth="1"/>
    <col min="13325" max="13325" width="13.75" style="353" customWidth="1"/>
    <col min="13326" max="13326" width="10" style="353" bestFit="1" customWidth="1"/>
    <col min="13327" max="13327" width="13.25" style="353" customWidth="1"/>
    <col min="13328" max="13328" width="14.5" style="353" customWidth="1"/>
    <col min="13329" max="13329" width="15.625" style="353" customWidth="1"/>
    <col min="13330"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4" width="7.125" style="353" customWidth="1"/>
    <col min="13575" max="13575" width="8.5" style="353" bestFit="1" customWidth="1"/>
    <col min="13576" max="13576" width="9.875" style="353" bestFit="1" customWidth="1"/>
    <col min="13577" max="13577" width="13.625" style="353" bestFit="1" customWidth="1"/>
    <col min="13578" max="13578" width="31.5" style="353" bestFit="1" customWidth="1"/>
    <col min="13579" max="13579" width="42.125" style="353" customWidth="1"/>
    <col min="13580" max="13580" width="13.5" style="353" bestFit="1" customWidth="1"/>
    <col min="13581" max="13581" width="13.75" style="353" customWidth="1"/>
    <col min="13582" max="13582" width="10" style="353" bestFit="1" customWidth="1"/>
    <col min="13583" max="13583" width="13.25" style="353" customWidth="1"/>
    <col min="13584" max="13584" width="14.5" style="353" customWidth="1"/>
    <col min="13585" max="13585" width="15.625" style="353" customWidth="1"/>
    <col min="13586"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0" width="7.125" style="353" customWidth="1"/>
    <col min="13831" max="13831" width="8.5" style="353" bestFit="1" customWidth="1"/>
    <col min="13832" max="13832" width="9.875" style="353" bestFit="1" customWidth="1"/>
    <col min="13833" max="13833" width="13.625" style="353" bestFit="1" customWidth="1"/>
    <col min="13834" max="13834" width="31.5" style="353" bestFit="1" customWidth="1"/>
    <col min="13835" max="13835" width="42.125" style="353" customWidth="1"/>
    <col min="13836" max="13836" width="13.5" style="353" bestFit="1" customWidth="1"/>
    <col min="13837" max="13837" width="13.75" style="353" customWidth="1"/>
    <col min="13838" max="13838" width="10" style="353" bestFit="1" customWidth="1"/>
    <col min="13839" max="13839" width="13.25" style="353" customWidth="1"/>
    <col min="13840" max="13840" width="14.5" style="353" customWidth="1"/>
    <col min="13841" max="13841" width="15.625" style="353" customWidth="1"/>
    <col min="13842"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6" width="7.125" style="353" customWidth="1"/>
    <col min="14087" max="14087" width="8.5" style="353" bestFit="1" customWidth="1"/>
    <col min="14088" max="14088" width="9.875" style="353" bestFit="1" customWidth="1"/>
    <col min="14089" max="14089" width="13.625" style="353" bestFit="1" customWidth="1"/>
    <col min="14090" max="14090" width="31.5" style="353" bestFit="1" customWidth="1"/>
    <col min="14091" max="14091" width="42.125" style="353" customWidth="1"/>
    <col min="14092" max="14092" width="13.5" style="353" bestFit="1" customWidth="1"/>
    <col min="14093" max="14093" width="13.75" style="353" customWidth="1"/>
    <col min="14094" max="14094" width="10" style="353" bestFit="1" customWidth="1"/>
    <col min="14095" max="14095" width="13.25" style="353" customWidth="1"/>
    <col min="14096" max="14096" width="14.5" style="353" customWidth="1"/>
    <col min="14097" max="14097" width="15.625" style="353" customWidth="1"/>
    <col min="14098"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2" width="7.125" style="353" customWidth="1"/>
    <col min="14343" max="14343" width="8.5" style="353" bestFit="1" customWidth="1"/>
    <col min="14344" max="14344" width="9.875" style="353" bestFit="1" customWidth="1"/>
    <col min="14345" max="14345" width="13.625" style="353" bestFit="1" customWidth="1"/>
    <col min="14346" max="14346" width="31.5" style="353" bestFit="1" customWidth="1"/>
    <col min="14347" max="14347" width="42.125" style="353" customWidth="1"/>
    <col min="14348" max="14348" width="13.5" style="353" bestFit="1" customWidth="1"/>
    <col min="14349" max="14349" width="13.75" style="353" customWidth="1"/>
    <col min="14350" max="14350" width="10" style="353" bestFit="1" customWidth="1"/>
    <col min="14351" max="14351" width="13.25" style="353" customWidth="1"/>
    <col min="14352" max="14352" width="14.5" style="353" customWidth="1"/>
    <col min="14353" max="14353" width="15.625" style="353" customWidth="1"/>
    <col min="14354"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8" width="7.125" style="353" customWidth="1"/>
    <col min="14599" max="14599" width="8.5" style="353" bestFit="1" customWidth="1"/>
    <col min="14600" max="14600" width="9.875" style="353" bestFit="1" customWidth="1"/>
    <col min="14601" max="14601" width="13.625" style="353" bestFit="1" customWidth="1"/>
    <col min="14602" max="14602" width="31.5" style="353" bestFit="1" customWidth="1"/>
    <col min="14603" max="14603" width="42.125" style="353" customWidth="1"/>
    <col min="14604" max="14604" width="13.5" style="353" bestFit="1" customWidth="1"/>
    <col min="14605" max="14605" width="13.75" style="353" customWidth="1"/>
    <col min="14606" max="14606" width="10" style="353" bestFit="1" customWidth="1"/>
    <col min="14607" max="14607" width="13.25" style="353" customWidth="1"/>
    <col min="14608" max="14608" width="14.5" style="353" customWidth="1"/>
    <col min="14609" max="14609" width="15.625" style="353" customWidth="1"/>
    <col min="14610"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4" width="7.125" style="353" customWidth="1"/>
    <col min="14855" max="14855" width="8.5" style="353" bestFit="1" customWidth="1"/>
    <col min="14856" max="14856" width="9.875" style="353" bestFit="1" customWidth="1"/>
    <col min="14857" max="14857" width="13.625" style="353" bestFit="1" customWidth="1"/>
    <col min="14858" max="14858" width="31.5" style="353" bestFit="1" customWidth="1"/>
    <col min="14859" max="14859" width="42.125" style="353" customWidth="1"/>
    <col min="14860" max="14860" width="13.5" style="353" bestFit="1" customWidth="1"/>
    <col min="14861" max="14861" width="13.75" style="353" customWidth="1"/>
    <col min="14862" max="14862" width="10" style="353" bestFit="1" customWidth="1"/>
    <col min="14863" max="14863" width="13.25" style="353" customWidth="1"/>
    <col min="14864" max="14864" width="14.5" style="353" customWidth="1"/>
    <col min="14865" max="14865" width="15.625" style="353" customWidth="1"/>
    <col min="14866"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0" width="7.125" style="353" customWidth="1"/>
    <col min="15111" max="15111" width="8.5" style="353" bestFit="1" customWidth="1"/>
    <col min="15112" max="15112" width="9.875" style="353" bestFit="1" customWidth="1"/>
    <col min="15113" max="15113" width="13.625" style="353" bestFit="1" customWidth="1"/>
    <col min="15114" max="15114" width="31.5" style="353" bestFit="1" customWidth="1"/>
    <col min="15115" max="15115" width="42.125" style="353" customWidth="1"/>
    <col min="15116" max="15116" width="13.5" style="353" bestFit="1" customWidth="1"/>
    <col min="15117" max="15117" width="13.75" style="353" customWidth="1"/>
    <col min="15118" max="15118" width="10" style="353" bestFit="1" customWidth="1"/>
    <col min="15119" max="15119" width="13.25" style="353" customWidth="1"/>
    <col min="15120" max="15120" width="14.5" style="353" customWidth="1"/>
    <col min="15121" max="15121" width="15.625" style="353" customWidth="1"/>
    <col min="15122"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6" width="7.125" style="353" customWidth="1"/>
    <col min="15367" max="15367" width="8.5" style="353" bestFit="1" customWidth="1"/>
    <col min="15368" max="15368" width="9.875" style="353" bestFit="1" customWidth="1"/>
    <col min="15369" max="15369" width="13.625" style="353" bestFit="1" customWidth="1"/>
    <col min="15370" max="15370" width="31.5" style="353" bestFit="1" customWidth="1"/>
    <col min="15371" max="15371" width="42.125" style="353" customWidth="1"/>
    <col min="15372" max="15372" width="13.5" style="353" bestFit="1" customWidth="1"/>
    <col min="15373" max="15373" width="13.75" style="353" customWidth="1"/>
    <col min="15374" max="15374" width="10" style="353" bestFit="1" customWidth="1"/>
    <col min="15375" max="15375" width="13.25" style="353" customWidth="1"/>
    <col min="15376" max="15376" width="14.5" style="353" customWidth="1"/>
    <col min="15377" max="15377" width="15.625" style="353" customWidth="1"/>
    <col min="15378"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2" width="7.125" style="353" customWidth="1"/>
    <col min="15623" max="15623" width="8.5" style="353" bestFit="1" customWidth="1"/>
    <col min="15624" max="15624" width="9.875" style="353" bestFit="1" customWidth="1"/>
    <col min="15625" max="15625" width="13.625" style="353" bestFit="1" customWidth="1"/>
    <col min="15626" max="15626" width="31.5" style="353" bestFit="1" customWidth="1"/>
    <col min="15627" max="15627" width="42.125" style="353" customWidth="1"/>
    <col min="15628" max="15628" width="13.5" style="353" bestFit="1" customWidth="1"/>
    <col min="15629" max="15629" width="13.75" style="353" customWidth="1"/>
    <col min="15630" max="15630" width="10" style="353" bestFit="1" customWidth="1"/>
    <col min="15631" max="15631" width="13.25" style="353" customWidth="1"/>
    <col min="15632" max="15632" width="14.5" style="353" customWidth="1"/>
    <col min="15633" max="15633" width="15.625" style="353" customWidth="1"/>
    <col min="15634"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8" width="7.125" style="353" customWidth="1"/>
    <col min="15879" max="15879" width="8.5" style="353" bestFit="1" customWidth="1"/>
    <col min="15880" max="15880" width="9.875" style="353" bestFit="1" customWidth="1"/>
    <col min="15881" max="15881" width="13.625" style="353" bestFit="1" customWidth="1"/>
    <col min="15882" max="15882" width="31.5" style="353" bestFit="1" customWidth="1"/>
    <col min="15883" max="15883" width="42.125" style="353" customWidth="1"/>
    <col min="15884" max="15884" width="13.5" style="353" bestFit="1" customWidth="1"/>
    <col min="15885" max="15885" width="13.75" style="353" customWidth="1"/>
    <col min="15886" max="15886" width="10" style="353" bestFit="1" customWidth="1"/>
    <col min="15887" max="15887" width="13.25" style="353" customWidth="1"/>
    <col min="15888" max="15888" width="14.5" style="353" customWidth="1"/>
    <col min="15889" max="15889" width="15.625" style="353" customWidth="1"/>
    <col min="15890"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4" width="7.125" style="353" customWidth="1"/>
    <col min="16135" max="16135" width="8.5" style="353" bestFit="1" customWidth="1"/>
    <col min="16136" max="16136" width="9.875" style="353" bestFit="1" customWidth="1"/>
    <col min="16137" max="16137" width="13.625" style="353" bestFit="1" customWidth="1"/>
    <col min="16138" max="16138" width="31.5" style="353" bestFit="1" customWidth="1"/>
    <col min="16139" max="16139" width="42.125" style="353" customWidth="1"/>
    <col min="16140" max="16140" width="13.5" style="353" bestFit="1" customWidth="1"/>
    <col min="16141" max="16141" width="13.75" style="353" customWidth="1"/>
    <col min="16142" max="16142" width="10" style="353" bestFit="1" customWidth="1"/>
    <col min="16143" max="16143" width="13.25" style="353" customWidth="1"/>
    <col min="16144" max="16144" width="14.5" style="353" customWidth="1"/>
    <col min="16145" max="16145" width="15.625" style="353" customWidth="1"/>
    <col min="16146" max="16384" width="9" style="353"/>
  </cols>
  <sheetData>
    <row r="2" spans="2:18" ht="20.100000000000001" customHeight="1">
      <c r="B2" s="346" t="s">
        <v>0</v>
      </c>
      <c r="C2" s="346"/>
      <c r="D2" s="346"/>
      <c r="E2" s="347" t="s">
        <v>1007</v>
      </c>
      <c r="G2" s="349" t="s">
        <v>2</v>
      </c>
      <c r="H2" s="350"/>
      <c r="I2" s="351"/>
      <c r="J2" s="396">
        <f>SUM(H:H)</f>
        <v>489220</v>
      </c>
    </row>
    <row r="3" spans="2:18" ht="20.100000000000001" customHeight="1">
      <c r="B3" s="346" t="s">
        <v>3</v>
      </c>
      <c r="C3" s="346"/>
      <c r="D3" s="346"/>
      <c r="E3" s="347" t="s">
        <v>1008</v>
      </c>
    </row>
    <row r="4" spans="2:18" ht="20.100000000000001" customHeight="1">
      <c r="B4" s="346" t="s">
        <v>5</v>
      </c>
      <c r="C4" s="346"/>
      <c r="D4" s="346"/>
      <c r="E4" s="347">
        <v>130762</v>
      </c>
      <c r="G4" s="360"/>
      <c r="H4" s="360"/>
      <c r="I4" s="360"/>
      <c r="J4" s="353"/>
      <c r="K4" s="361"/>
      <c r="L4" s="397"/>
      <c r="M4" s="377"/>
      <c r="O4" s="353"/>
      <c r="P4" s="353"/>
      <c r="Q4" s="353"/>
    </row>
    <row r="5" spans="2:18" ht="20.100000000000001" customHeight="1">
      <c r="B5" s="346" t="s">
        <v>6</v>
      </c>
      <c r="C5" s="346"/>
      <c r="D5" s="346"/>
      <c r="E5" s="359"/>
      <c r="G5" s="360"/>
      <c r="H5" s="360"/>
      <c r="I5" s="360"/>
      <c r="J5" s="353"/>
      <c r="K5" s="361"/>
      <c r="L5" s="397"/>
      <c r="M5" s="377"/>
      <c r="O5" s="353"/>
      <c r="P5" s="353"/>
      <c r="Q5" s="353"/>
    </row>
    <row r="6" spans="2:18" ht="20.100000000000001" customHeight="1">
      <c r="B6" s="346" t="s">
        <v>7</v>
      </c>
      <c r="C6" s="346"/>
      <c r="D6" s="346"/>
      <c r="E6" s="359"/>
    </row>
    <row r="8" spans="2:18" s="360" customFormat="1" ht="19.5" customHeight="1">
      <c r="B8" s="530" t="s">
        <v>150</v>
      </c>
      <c r="C8" s="531" t="s">
        <v>8</v>
      </c>
      <c r="D8" s="531" t="s">
        <v>9</v>
      </c>
      <c r="E8" s="532" t="s">
        <v>10</v>
      </c>
      <c r="F8" s="533" t="s">
        <v>11</v>
      </c>
      <c r="G8" s="534" t="s">
        <v>12</v>
      </c>
      <c r="H8" s="535" t="s">
        <v>13</v>
      </c>
      <c r="I8" s="536" t="s">
        <v>14</v>
      </c>
      <c r="J8" s="537" t="s">
        <v>15</v>
      </c>
      <c r="K8" s="537" t="s">
        <v>16</v>
      </c>
      <c r="L8" s="537" t="s">
        <v>17</v>
      </c>
      <c r="M8" s="530" t="s">
        <v>18</v>
      </c>
      <c r="N8" s="530" t="s">
        <v>19</v>
      </c>
      <c r="O8" s="537" t="s">
        <v>20</v>
      </c>
      <c r="P8" s="538" t="s">
        <v>21</v>
      </c>
      <c r="Q8" s="659" t="s">
        <v>151</v>
      </c>
    </row>
    <row r="9" spans="2:18" ht="18" customHeight="1">
      <c r="B9" s="363"/>
      <c r="C9" s="413" t="s">
        <v>165</v>
      </c>
      <c r="D9" s="413" t="s">
        <v>165</v>
      </c>
      <c r="E9" s="562" t="s">
        <v>3223</v>
      </c>
      <c r="F9" s="551">
        <v>80</v>
      </c>
      <c r="G9" s="415">
        <v>6000</v>
      </c>
      <c r="H9" s="415">
        <f>F9*G9</f>
        <v>480000</v>
      </c>
      <c r="I9" s="483"/>
      <c r="J9" s="79" t="s">
        <v>3224</v>
      </c>
      <c r="K9" s="386"/>
      <c r="L9" s="386"/>
      <c r="M9" s="388">
        <v>42215</v>
      </c>
      <c r="N9" s="291"/>
      <c r="O9" s="483"/>
      <c r="P9" s="485"/>
      <c r="Q9" s="389">
        <v>42228</v>
      </c>
      <c r="R9" s="291"/>
    </row>
    <row r="10" spans="2:18" ht="18" customHeight="1">
      <c r="B10" s="363"/>
      <c r="C10" s="386" t="s">
        <v>1198</v>
      </c>
      <c r="D10" s="413" t="s">
        <v>1026</v>
      </c>
      <c r="E10" s="414" t="s">
        <v>1199</v>
      </c>
      <c r="F10" s="551">
        <v>1</v>
      </c>
      <c r="G10" s="415">
        <v>8420</v>
      </c>
      <c r="H10" s="415">
        <f>F10*G10</f>
        <v>8420</v>
      </c>
      <c r="I10" s="483"/>
      <c r="J10" s="1026" t="s">
        <v>1680</v>
      </c>
      <c r="K10" s="386"/>
      <c r="L10" s="386"/>
      <c r="M10" s="388">
        <v>42220</v>
      </c>
      <c r="N10" s="291"/>
      <c r="O10" s="483"/>
      <c r="P10" s="485">
        <v>42220</v>
      </c>
      <c r="Q10" s="389"/>
      <c r="R10" s="291"/>
    </row>
    <row r="11" spans="2:18" ht="18" customHeight="1">
      <c r="B11" s="363"/>
      <c r="C11" s="386" t="s">
        <v>1198</v>
      </c>
      <c r="D11" s="413" t="s">
        <v>1026</v>
      </c>
      <c r="E11" s="414" t="s">
        <v>1039</v>
      </c>
      <c r="F11" s="551">
        <v>1</v>
      </c>
      <c r="G11" s="415">
        <v>800</v>
      </c>
      <c r="H11" s="415">
        <f>F11*G11</f>
        <v>800</v>
      </c>
      <c r="I11" s="483"/>
      <c r="J11" s="1026" t="s">
        <v>1680</v>
      </c>
      <c r="K11" s="386"/>
      <c r="L11" s="386"/>
      <c r="M11" s="388">
        <v>42220</v>
      </c>
      <c r="N11" s="291"/>
      <c r="O11" s="483"/>
      <c r="P11" s="485"/>
      <c r="Q11" s="389"/>
      <c r="R11" s="291"/>
    </row>
  </sheetData>
  <autoFilter ref="B8:R8" xr:uid="{7837AE97-17EA-40DD-A18D-EDE13D7BEB64}"/>
  <mergeCells count="6">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68E6-18D1-4444-955D-29207B7DCB05}">
  <dimension ref="B2:Q24"/>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2721</v>
      </c>
      <c r="G2" s="4" t="s">
        <v>2</v>
      </c>
      <c r="H2" s="5"/>
      <c r="I2" s="6"/>
      <c r="J2" s="7">
        <f>SUM(H:H)</f>
        <v>724960</v>
      </c>
    </row>
    <row r="3" spans="2:17" ht="20.100000000000001" customHeight="1">
      <c r="B3" s="1" t="s">
        <v>3</v>
      </c>
      <c r="C3" s="1"/>
      <c r="D3" s="1"/>
      <c r="E3" s="13" t="s">
        <v>2722</v>
      </c>
    </row>
    <row r="4" spans="2:17" ht="20.100000000000001" customHeight="1">
      <c r="B4" s="1" t="s">
        <v>5</v>
      </c>
      <c r="C4" s="1"/>
      <c r="D4" s="1"/>
      <c r="E4" s="13">
        <v>130763</v>
      </c>
    </row>
    <row r="5" spans="2:17" ht="20.100000000000001" customHeight="1">
      <c r="B5" s="1" t="s">
        <v>6</v>
      </c>
      <c r="C5" s="1"/>
      <c r="D5" s="1"/>
      <c r="E5" s="14">
        <v>42241</v>
      </c>
    </row>
    <row r="6" spans="2:17" ht="20.100000000000001" customHeight="1">
      <c r="B6" s="1" t="s">
        <v>7</v>
      </c>
      <c r="C6" s="1"/>
      <c r="D6" s="1"/>
      <c r="E6" s="14">
        <v>42244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2</v>
      </c>
      <c r="C10" s="15" t="s">
        <v>58</v>
      </c>
      <c r="D10" s="15" t="s">
        <v>58</v>
      </c>
      <c r="E10" s="220" t="s">
        <v>2455</v>
      </c>
      <c r="F10" s="26">
        <v>40</v>
      </c>
      <c r="G10" s="984">
        <v>229</v>
      </c>
      <c r="H10" s="630">
        <f t="shared" ref="H10:H24" si="0">F10*G10</f>
        <v>9160</v>
      </c>
      <c r="I10" s="17"/>
      <c r="J10" s="78" t="s">
        <v>361</v>
      </c>
      <c r="K10" s="36" t="s">
        <v>3225</v>
      </c>
      <c r="L10" s="16"/>
      <c r="M10" s="18"/>
      <c r="N10" s="15"/>
      <c r="O10" s="16"/>
      <c r="P10" s="18"/>
      <c r="Q10" s="70">
        <v>42222</v>
      </c>
    </row>
    <row r="11" spans="2:17" s="8" customFormat="1" ht="19.7" customHeight="1">
      <c r="B11" s="15">
        <v>2</v>
      </c>
      <c r="C11" s="15" t="s">
        <v>58</v>
      </c>
      <c r="D11" s="15" t="s">
        <v>58</v>
      </c>
      <c r="E11" s="220" t="s">
        <v>2723</v>
      </c>
      <c r="F11" s="26">
        <v>10</v>
      </c>
      <c r="G11" s="984">
        <v>5909</v>
      </c>
      <c r="H11" s="630">
        <f t="shared" si="0"/>
        <v>59090</v>
      </c>
      <c r="I11" s="17"/>
      <c r="J11" s="78" t="s">
        <v>2724</v>
      </c>
      <c r="K11" s="36" t="s">
        <v>3225</v>
      </c>
      <c r="L11" s="16"/>
      <c r="M11" s="18"/>
      <c r="N11" s="15"/>
      <c r="O11" s="16"/>
      <c r="P11" s="18"/>
      <c r="Q11" s="70">
        <v>42222</v>
      </c>
    </row>
    <row r="12" spans="2:17" s="8" customFormat="1" ht="19.7" customHeight="1">
      <c r="B12" s="15">
        <v>2</v>
      </c>
      <c r="C12" s="15" t="s">
        <v>58</v>
      </c>
      <c r="D12" s="15" t="s">
        <v>58</v>
      </c>
      <c r="E12" s="73" t="s">
        <v>3226</v>
      </c>
      <c r="F12" s="26">
        <v>1</v>
      </c>
      <c r="G12" s="629">
        <v>12500</v>
      </c>
      <c r="H12" s="630">
        <f>F12*G12</f>
        <v>12500</v>
      </c>
      <c r="I12" s="17"/>
      <c r="J12" s="78" t="s">
        <v>2454</v>
      </c>
      <c r="K12" s="36" t="s">
        <v>3225</v>
      </c>
      <c r="L12" s="16"/>
      <c r="M12" s="18"/>
      <c r="N12" s="15"/>
      <c r="O12" s="16"/>
      <c r="P12" s="18"/>
      <c r="Q12" s="70">
        <v>42222</v>
      </c>
    </row>
    <row r="13" spans="2:17" s="8" customFormat="1" ht="19.7" customHeight="1">
      <c r="B13" s="15">
        <v>2</v>
      </c>
      <c r="C13" s="15" t="s">
        <v>58</v>
      </c>
      <c r="D13" s="15" t="s">
        <v>58</v>
      </c>
      <c r="E13" s="220" t="s">
        <v>2449</v>
      </c>
      <c r="F13" s="26">
        <v>10</v>
      </c>
      <c r="G13" s="984">
        <v>3610</v>
      </c>
      <c r="H13" s="630">
        <f t="shared" si="0"/>
        <v>36100</v>
      </c>
      <c r="I13" s="17"/>
      <c r="J13" s="78" t="s">
        <v>2083</v>
      </c>
      <c r="K13" s="36" t="s">
        <v>3225</v>
      </c>
      <c r="L13" s="16"/>
      <c r="M13" s="18"/>
      <c r="N13" s="15"/>
      <c r="O13" s="16"/>
      <c r="P13" s="18"/>
      <c r="Q13" s="70">
        <v>42222</v>
      </c>
    </row>
    <row r="14" spans="2:17" s="8" customFormat="1" ht="19.7" customHeight="1">
      <c r="B14" s="15">
        <v>2</v>
      </c>
      <c r="C14" s="15" t="s">
        <v>58</v>
      </c>
      <c r="D14" s="15" t="s">
        <v>58</v>
      </c>
      <c r="E14" s="220" t="s">
        <v>2725</v>
      </c>
      <c r="F14" s="26">
        <v>10</v>
      </c>
      <c r="G14" s="984">
        <v>32000</v>
      </c>
      <c r="H14" s="630">
        <f t="shared" si="0"/>
        <v>320000</v>
      </c>
      <c r="I14" s="17"/>
      <c r="J14" s="78" t="s">
        <v>2726</v>
      </c>
      <c r="K14" s="36" t="s">
        <v>3225</v>
      </c>
      <c r="L14" s="16"/>
      <c r="M14" s="18"/>
      <c r="N14" s="15"/>
      <c r="O14" s="16"/>
      <c r="P14" s="18">
        <v>42240</v>
      </c>
      <c r="Q14" s="70">
        <v>42240</v>
      </c>
    </row>
    <row r="15" spans="2:17" s="8" customFormat="1" ht="19.7" customHeight="1">
      <c r="B15" s="15">
        <v>2</v>
      </c>
      <c r="C15" s="15" t="s">
        <v>58</v>
      </c>
      <c r="D15" s="15" t="s">
        <v>58</v>
      </c>
      <c r="E15" s="220" t="s">
        <v>3227</v>
      </c>
      <c r="F15" s="26">
        <v>10</v>
      </c>
      <c r="G15" s="984">
        <v>333</v>
      </c>
      <c r="H15" s="630">
        <f t="shared" si="0"/>
        <v>3330</v>
      </c>
      <c r="I15" s="17"/>
      <c r="J15" s="78" t="s">
        <v>538</v>
      </c>
      <c r="K15" s="36" t="s">
        <v>3225</v>
      </c>
      <c r="L15" s="16"/>
      <c r="M15" s="18"/>
      <c r="N15" s="15"/>
      <c r="O15" s="16"/>
      <c r="P15" s="18"/>
      <c r="Q15" s="70">
        <v>42222</v>
      </c>
    </row>
    <row r="16" spans="2:17" s="8" customFormat="1" ht="19.7" customHeight="1">
      <c r="B16" s="15">
        <v>2</v>
      </c>
      <c r="C16" s="15" t="s">
        <v>58</v>
      </c>
      <c r="D16" s="15" t="s">
        <v>58</v>
      </c>
      <c r="E16" s="73" t="s">
        <v>2084</v>
      </c>
      <c r="F16" s="26">
        <v>10</v>
      </c>
      <c r="G16" s="629">
        <v>26</v>
      </c>
      <c r="H16" s="630">
        <f>F16*G16</f>
        <v>260</v>
      </c>
      <c r="I16" s="17"/>
      <c r="J16" s="26" t="s">
        <v>346</v>
      </c>
      <c r="K16" s="36" t="s">
        <v>3225</v>
      </c>
      <c r="L16" s="16"/>
      <c r="M16" s="18"/>
      <c r="N16" s="15"/>
      <c r="O16" s="16"/>
      <c r="P16" s="18"/>
      <c r="Q16" s="70">
        <v>42222</v>
      </c>
    </row>
    <row r="17" spans="2:17" s="8" customFormat="1" ht="19.7" customHeight="1">
      <c r="B17" s="15">
        <v>2</v>
      </c>
      <c r="C17" s="15" t="s">
        <v>58</v>
      </c>
      <c r="D17" s="15" t="s">
        <v>58</v>
      </c>
      <c r="E17" s="73" t="s">
        <v>2456</v>
      </c>
      <c r="F17" s="26">
        <v>20</v>
      </c>
      <c r="G17" s="629">
        <v>26</v>
      </c>
      <c r="H17" s="630">
        <f>F17*G17</f>
        <v>520</v>
      </c>
      <c r="I17" s="17"/>
      <c r="J17" s="26" t="s">
        <v>346</v>
      </c>
      <c r="K17" s="36" t="s">
        <v>3225</v>
      </c>
      <c r="L17" s="16"/>
      <c r="M17" s="18"/>
      <c r="N17" s="15"/>
      <c r="O17" s="16"/>
      <c r="P17" s="18"/>
      <c r="Q17" s="70">
        <v>42222</v>
      </c>
    </row>
    <row r="18" spans="2:17" s="8" customFormat="1" ht="19.7" customHeight="1">
      <c r="B18" s="15"/>
      <c r="C18" s="15"/>
      <c r="D18" s="15"/>
      <c r="E18" s="73"/>
      <c r="F18" s="26"/>
      <c r="G18" s="629"/>
      <c r="H18" s="630">
        <f t="shared" si="0"/>
        <v>0</v>
      </c>
      <c r="I18" s="17"/>
      <c r="J18" s="26"/>
      <c r="K18" s="16"/>
      <c r="L18" s="16"/>
      <c r="M18" s="18"/>
      <c r="N18" s="15"/>
      <c r="O18" s="16"/>
      <c r="P18" s="18"/>
      <c r="Q18" s="70"/>
    </row>
    <row r="19" spans="2:17" s="8" customFormat="1" ht="19.7" customHeight="1">
      <c r="B19" s="15">
        <v>2</v>
      </c>
      <c r="C19" s="15" t="s">
        <v>871</v>
      </c>
      <c r="D19" s="15" t="s">
        <v>871</v>
      </c>
      <c r="E19" s="73" t="s">
        <v>2728</v>
      </c>
      <c r="F19" s="26">
        <v>10</v>
      </c>
      <c r="G19" s="629">
        <v>19800</v>
      </c>
      <c r="H19" s="630">
        <f t="shared" si="0"/>
        <v>198000</v>
      </c>
      <c r="I19" s="17"/>
      <c r="J19" s="26" t="s">
        <v>2729</v>
      </c>
      <c r="K19" s="16"/>
      <c r="L19" s="16"/>
      <c r="M19" s="18">
        <v>42219</v>
      </c>
      <c r="N19" s="15"/>
      <c r="O19" s="16"/>
      <c r="P19" s="18">
        <v>42240</v>
      </c>
      <c r="Q19" s="70">
        <v>42240</v>
      </c>
    </row>
    <row r="20" spans="2:17" s="8" customFormat="1" ht="19.7" customHeight="1">
      <c r="B20" s="15">
        <v>2</v>
      </c>
      <c r="C20" s="15" t="s">
        <v>871</v>
      </c>
      <c r="D20" s="15" t="s">
        <v>871</v>
      </c>
      <c r="E20" s="73" t="s">
        <v>3228</v>
      </c>
      <c r="F20" s="26">
        <v>10</v>
      </c>
      <c r="G20" s="629">
        <v>8600</v>
      </c>
      <c r="H20" s="630">
        <f t="shared" si="0"/>
        <v>86000</v>
      </c>
      <c r="I20" s="17"/>
      <c r="J20" s="26" t="s">
        <v>2731</v>
      </c>
      <c r="K20" s="16"/>
      <c r="L20" s="16"/>
      <c r="M20" s="18">
        <v>42219</v>
      </c>
      <c r="N20" s="15"/>
      <c r="O20" s="16"/>
      <c r="P20" s="18">
        <v>42240</v>
      </c>
      <c r="Q20" s="70">
        <v>42240</v>
      </c>
    </row>
    <row r="21" spans="2:17" s="8" customFormat="1" ht="19.7" customHeight="1">
      <c r="B21" s="15"/>
      <c r="C21" s="15"/>
      <c r="D21" s="15"/>
      <c r="E21" s="73"/>
      <c r="F21" s="26"/>
      <c r="G21" s="629"/>
      <c r="H21" s="630">
        <f t="shared" si="0"/>
        <v>0</v>
      </c>
      <c r="I21" s="17"/>
      <c r="J21" s="26"/>
      <c r="K21" s="16"/>
      <c r="L21" s="16"/>
      <c r="M21" s="18"/>
      <c r="N21" s="15"/>
      <c r="O21" s="16"/>
      <c r="P21" s="18"/>
      <c r="Q21" s="70"/>
    </row>
    <row r="22" spans="2:17" s="8" customFormat="1" ht="19.7" customHeight="1">
      <c r="B22" s="15"/>
      <c r="C22" s="15"/>
      <c r="D22" s="15"/>
      <c r="E22" s="73"/>
      <c r="F22" s="26"/>
      <c r="G22" s="629"/>
      <c r="H22" s="630">
        <f t="shared" si="0"/>
        <v>0</v>
      </c>
      <c r="I22" s="17"/>
      <c r="J22" s="97"/>
      <c r="K22" s="94"/>
      <c r="L22" s="94"/>
      <c r="M22" s="18"/>
      <c r="N22" s="15"/>
      <c r="O22" s="16"/>
      <c r="P22" s="18"/>
      <c r="Q22" s="70"/>
    </row>
    <row r="23" spans="2:17" s="8" customFormat="1" ht="19.7" customHeight="1">
      <c r="B23" s="15"/>
      <c r="C23" s="15"/>
      <c r="D23" s="15"/>
      <c r="E23" s="73"/>
      <c r="F23" s="26"/>
      <c r="G23" s="629"/>
      <c r="H23" s="630">
        <f t="shared" si="0"/>
        <v>0</v>
      </c>
      <c r="I23" s="17"/>
      <c r="J23" s="26"/>
      <c r="K23" s="16"/>
      <c r="L23" s="16"/>
      <c r="M23" s="18"/>
      <c r="N23" s="15"/>
      <c r="O23" s="16"/>
      <c r="P23" s="18"/>
      <c r="Q23" s="70"/>
    </row>
    <row r="24" spans="2:17" s="8" customFormat="1" ht="19.7" customHeight="1">
      <c r="B24" s="15"/>
      <c r="C24" s="15"/>
      <c r="D24" s="15"/>
      <c r="E24" s="73"/>
      <c r="F24" s="26"/>
      <c r="G24" s="629"/>
      <c r="H24" s="630">
        <f t="shared" si="0"/>
        <v>0</v>
      </c>
      <c r="I24" s="17"/>
      <c r="J24" s="26"/>
      <c r="K24" s="16"/>
      <c r="L24" s="16"/>
      <c r="M24" s="18"/>
      <c r="N24" s="15"/>
      <c r="O24" s="16"/>
      <c r="P24" s="18"/>
      <c r="Q24" s="70"/>
    </row>
  </sheetData>
  <autoFilter ref="B8:O24" xr:uid="{7C277D4C-CBB2-429D-A577-C524A64ADC1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7704-C765-4E5B-9C35-DCEC4A0BE0B0}">
  <sheetPr>
    <pageSetUpPr fitToPage="1"/>
  </sheetPr>
  <dimension ref="B2:R113"/>
  <sheetViews>
    <sheetView zoomScale="85" zoomScaleNormal="85" workbookViewId="0">
      <pane xSplit="10" ySplit="8" topLeftCell="K9" activePane="bottomRight" state="frozen"/>
      <selection pane="topRight" activeCell="K1" sqref="K1"/>
      <selection pane="bottomLeft" activeCell="A9" sqref="A9"/>
      <selection pane="bottomRight" activeCell="Q23" sqref="Q23"/>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6.375" style="3" customWidth="1"/>
    <col min="15" max="15" width="13.25" style="10" customWidth="1"/>
    <col min="16" max="16" width="15.125" style="67" customWidth="1"/>
    <col min="17" max="17" width="15.625" style="68" customWidth="1"/>
    <col min="18" max="18" width="16" style="3" customWidth="1"/>
    <col min="19" max="16384" width="9" style="3"/>
  </cols>
  <sheetData>
    <row r="2" spans="2:18" ht="20.100000000000001" customHeight="1">
      <c r="B2" s="1" t="s">
        <v>0</v>
      </c>
      <c r="C2" s="1"/>
      <c r="D2" s="1"/>
      <c r="E2" s="2" t="s">
        <v>3229</v>
      </c>
      <c r="G2" s="4" t="s">
        <v>2</v>
      </c>
      <c r="H2" s="5"/>
      <c r="I2" s="6"/>
      <c r="J2" s="7">
        <f>SUM(H$1:H$65552)</f>
        <v>69226</v>
      </c>
    </row>
    <row r="3" spans="2:18" ht="20.100000000000001" customHeight="1">
      <c r="B3" s="1" t="s">
        <v>3</v>
      </c>
      <c r="C3" s="1"/>
      <c r="D3" s="1"/>
      <c r="E3" s="13" t="s">
        <v>2918</v>
      </c>
    </row>
    <row r="4" spans="2:18" ht="20.100000000000001" customHeight="1">
      <c r="B4" s="1" t="s">
        <v>5</v>
      </c>
      <c r="C4" s="1"/>
      <c r="D4" s="1"/>
      <c r="E4" s="13" t="s">
        <v>3230</v>
      </c>
    </row>
    <row r="5" spans="2:18" ht="20.100000000000001" customHeight="1">
      <c r="B5" s="1" t="s">
        <v>6</v>
      </c>
      <c r="C5" s="1"/>
      <c r="D5" s="1"/>
      <c r="E5" s="14">
        <v>42237</v>
      </c>
    </row>
    <row r="6" spans="2:18" ht="20.100000000000001" customHeight="1">
      <c r="B6" s="1" t="s">
        <v>7</v>
      </c>
      <c r="C6" s="1"/>
      <c r="D6" s="1"/>
      <c r="E6" s="14">
        <v>42240</v>
      </c>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988" t="s">
        <v>2921</v>
      </c>
      <c r="D9" s="989"/>
      <c r="E9" s="990"/>
      <c r="F9" s="16"/>
      <c r="G9" s="16"/>
      <c r="H9" s="17"/>
      <c r="I9" s="17"/>
      <c r="J9" s="16"/>
      <c r="K9" s="16"/>
      <c r="L9" s="16"/>
      <c r="M9" s="15"/>
      <c r="N9" s="15"/>
      <c r="O9" s="16"/>
      <c r="P9" s="69"/>
      <c r="Q9" s="70"/>
    </row>
    <row r="10" spans="2:18" s="8" customFormat="1" ht="19.5" customHeight="1">
      <c r="B10" s="15">
        <v>1</v>
      </c>
      <c r="C10" s="25" t="s">
        <v>1893</v>
      </c>
      <c r="D10" s="25" t="s">
        <v>1893</v>
      </c>
      <c r="E10" s="991" t="s">
        <v>3231</v>
      </c>
      <c r="F10" s="16">
        <v>1</v>
      </c>
      <c r="G10" s="66">
        <v>8000</v>
      </c>
      <c r="H10" s="23">
        <f t="shared" ref="H10:H19" si="0">F10*G10</f>
        <v>8000</v>
      </c>
      <c r="I10" s="208"/>
      <c r="J10" s="39" t="s">
        <v>2644</v>
      </c>
      <c r="K10" s="16"/>
      <c r="L10" s="16"/>
      <c r="M10" s="18">
        <v>42222</v>
      </c>
      <c r="N10" s="15"/>
      <c r="O10" s="75"/>
      <c r="P10" s="18" t="s">
        <v>3232</v>
      </c>
      <c r="Q10" s="70"/>
    </row>
    <row r="11" spans="2:18" s="8" customFormat="1" ht="19.5" customHeight="1">
      <c r="B11" s="15">
        <v>2</v>
      </c>
      <c r="C11" s="25" t="s">
        <v>1893</v>
      </c>
      <c r="D11" s="25" t="s">
        <v>1893</v>
      </c>
      <c r="E11" s="991" t="s">
        <v>3233</v>
      </c>
      <c r="F11" s="16">
        <v>1</v>
      </c>
      <c r="G11" s="66">
        <v>6600</v>
      </c>
      <c r="H11" s="23">
        <f t="shared" si="0"/>
        <v>6600</v>
      </c>
      <c r="I11" s="41"/>
      <c r="J11" s="39" t="s">
        <v>3234</v>
      </c>
      <c r="K11" s="16"/>
      <c r="L11" s="16"/>
      <c r="M11" s="18">
        <v>42222</v>
      </c>
      <c r="N11" s="15"/>
      <c r="O11" s="75"/>
      <c r="P11" s="18" t="s">
        <v>3232</v>
      </c>
      <c r="Q11" s="70"/>
    </row>
    <row r="12" spans="2:18" s="8" customFormat="1" ht="19.5" customHeight="1">
      <c r="B12" s="15">
        <v>2</v>
      </c>
      <c r="C12" s="109" t="s">
        <v>1893</v>
      </c>
      <c r="D12" s="109" t="s">
        <v>1893</v>
      </c>
      <c r="E12" s="991" t="s">
        <v>3235</v>
      </c>
      <c r="F12" s="109">
        <v>1</v>
      </c>
      <c r="G12" s="1027">
        <v>3000</v>
      </c>
      <c r="H12" s="23">
        <f t="shared" si="0"/>
        <v>3000</v>
      </c>
      <c r="I12" s="41"/>
      <c r="J12" s="76" t="s">
        <v>2140</v>
      </c>
      <c r="K12" s="16"/>
      <c r="L12" s="16"/>
      <c r="M12" s="18">
        <v>42222</v>
      </c>
      <c r="N12" s="15"/>
      <c r="O12" s="75"/>
      <c r="P12" s="18" t="s">
        <v>3232</v>
      </c>
      <c r="Q12" s="70"/>
    </row>
    <row r="13" spans="2:18" s="128" customFormat="1" ht="19.5" customHeight="1">
      <c r="B13" s="118">
        <f>+B12+1</f>
        <v>3</v>
      </c>
      <c r="C13" s="118" t="s">
        <v>58</v>
      </c>
      <c r="D13" s="118" t="s">
        <v>58</v>
      </c>
      <c r="E13" s="364" t="s">
        <v>2927</v>
      </c>
      <c r="F13" s="124">
        <v>5</v>
      </c>
      <c r="G13" s="122">
        <v>120</v>
      </c>
      <c r="H13" s="122">
        <f t="shared" si="0"/>
        <v>600</v>
      </c>
      <c r="I13" s="122"/>
      <c r="J13" s="364" t="s">
        <v>2928</v>
      </c>
      <c r="K13" s="124"/>
      <c r="L13" s="124"/>
      <c r="M13" s="125">
        <v>42222</v>
      </c>
      <c r="N13" s="118"/>
      <c r="O13" s="1028"/>
      <c r="P13" s="125">
        <v>42233</v>
      </c>
      <c r="Q13" s="808">
        <v>42233</v>
      </c>
      <c r="R13" s="128" t="s">
        <v>3236</v>
      </c>
    </row>
    <row r="14" spans="2:18" s="128" customFormat="1" ht="19.5" customHeight="1">
      <c r="B14" s="118">
        <f t="shared" ref="B14:B33" si="1">+B13+1</f>
        <v>4</v>
      </c>
      <c r="C14" s="118" t="s">
        <v>58</v>
      </c>
      <c r="D14" s="118" t="s">
        <v>58</v>
      </c>
      <c r="E14" s="364" t="s">
        <v>1415</v>
      </c>
      <c r="F14" s="124">
        <v>30</v>
      </c>
      <c r="G14" s="122">
        <v>19</v>
      </c>
      <c r="H14" s="122">
        <f t="shared" si="0"/>
        <v>570</v>
      </c>
      <c r="I14" s="122"/>
      <c r="J14" s="364" t="s">
        <v>2054</v>
      </c>
      <c r="K14" s="124"/>
      <c r="L14" s="124"/>
      <c r="M14" s="125">
        <v>42222</v>
      </c>
      <c r="N14" s="118"/>
      <c r="O14" s="1028"/>
      <c r="P14" s="125">
        <v>42233</v>
      </c>
      <c r="Q14" s="808">
        <v>42233</v>
      </c>
      <c r="R14" s="128" t="s">
        <v>3236</v>
      </c>
    </row>
    <row r="15" spans="2:18" s="128" customFormat="1" ht="19.5" customHeight="1">
      <c r="B15" s="118">
        <f t="shared" si="1"/>
        <v>5</v>
      </c>
      <c r="C15" s="118" t="s">
        <v>58</v>
      </c>
      <c r="D15" s="118" t="s">
        <v>58</v>
      </c>
      <c r="E15" s="858" t="s">
        <v>1921</v>
      </c>
      <c r="F15" s="1029">
        <v>10</v>
      </c>
      <c r="G15" s="122">
        <v>25</v>
      </c>
      <c r="H15" s="122">
        <f t="shared" si="0"/>
        <v>250</v>
      </c>
      <c r="I15" s="122"/>
      <c r="J15" s="364" t="s">
        <v>1922</v>
      </c>
      <c r="K15" s="124"/>
      <c r="L15" s="124"/>
      <c r="M15" s="125">
        <v>42222</v>
      </c>
      <c r="N15" s="118"/>
      <c r="O15" s="1028"/>
      <c r="P15" s="125">
        <v>42233</v>
      </c>
      <c r="Q15" s="808">
        <v>42233</v>
      </c>
      <c r="R15" s="128" t="s">
        <v>3236</v>
      </c>
    </row>
    <row r="16" spans="2:18" s="128" customFormat="1" ht="19.5" customHeight="1">
      <c r="B16" s="118">
        <f t="shared" si="1"/>
        <v>6</v>
      </c>
      <c r="C16" s="118" t="s">
        <v>58</v>
      </c>
      <c r="D16" s="118" t="s">
        <v>58</v>
      </c>
      <c r="E16" s="858" t="s">
        <v>2930</v>
      </c>
      <c r="F16" s="1029">
        <v>10</v>
      </c>
      <c r="G16" s="122">
        <v>25</v>
      </c>
      <c r="H16" s="122">
        <f t="shared" si="0"/>
        <v>250</v>
      </c>
      <c r="I16" s="122"/>
      <c r="J16" s="364" t="s">
        <v>2931</v>
      </c>
      <c r="K16" s="124"/>
      <c r="L16" s="124"/>
      <c r="M16" s="125">
        <v>42222</v>
      </c>
      <c r="N16" s="118"/>
      <c r="O16" s="1028"/>
      <c r="P16" s="125">
        <v>42233</v>
      </c>
      <c r="Q16" s="808">
        <v>42233</v>
      </c>
      <c r="R16" s="128" t="s">
        <v>3236</v>
      </c>
    </row>
    <row r="17" spans="2:18" s="128" customFormat="1" ht="19.5" customHeight="1">
      <c r="B17" s="118">
        <f t="shared" si="1"/>
        <v>7</v>
      </c>
      <c r="C17" s="118" t="s">
        <v>58</v>
      </c>
      <c r="D17" s="118" t="s">
        <v>58</v>
      </c>
      <c r="E17" s="858" t="s">
        <v>2057</v>
      </c>
      <c r="F17" s="1029">
        <v>10</v>
      </c>
      <c r="G17" s="122">
        <v>20</v>
      </c>
      <c r="H17" s="122">
        <f t="shared" si="0"/>
        <v>200</v>
      </c>
      <c r="I17" s="122"/>
      <c r="J17" s="364" t="s">
        <v>2058</v>
      </c>
      <c r="K17" s="124"/>
      <c r="L17" s="124"/>
      <c r="M17" s="125">
        <v>42222</v>
      </c>
      <c r="N17" s="118"/>
      <c r="O17" s="1028"/>
      <c r="P17" s="125">
        <v>42233</v>
      </c>
      <c r="Q17" s="808">
        <v>42233</v>
      </c>
      <c r="R17" s="128" t="s">
        <v>3236</v>
      </c>
    </row>
    <row r="18" spans="2:18" s="128" customFormat="1" ht="19.5" customHeight="1">
      <c r="B18" s="118">
        <f t="shared" si="1"/>
        <v>8</v>
      </c>
      <c r="C18" s="118" t="s">
        <v>58</v>
      </c>
      <c r="D18" s="118" t="s">
        <v>58</v>
      </c>
      <c r="E18" s="858" t="s">
        <v>2059</v>
      </c>
      <c r="F18" s="1029">
        <v>2</v>
      </c>
      <c r="G18" s="122">
        <v>80</v>
      </c>
      <c r="H18" s="122">
        <f t="shared" si="0"/>
        <v>160</v>
      </c>
      <c r="I18" s="122"/>
      <c r="J18" s="364" t="s">
        <v>2060</v>
      </c>
      <c r="K18" s="124"/>
      <c r="L18" s="124"/>
      <c r="M18" s="125">
        <v>42222</v>
      </c>
      <c r="N18" s="118"/>
      <c r="O18" s="1028"/>
      <c r="P18" s="125">
        <v>42233</v>
      </c>
      <c r="Q18" s="808">
        <v>42233</v>
      </c>
      <c r="R18" s="128" t="s">
        <v>3236</v>
      </c>
    </row>
    <row r="19" spans="2:18" s="128" customFormat="1" ht="19.5" customHeight="1">
      <c r="B19" s="118">
        <f t="shared" si="1"/>
        <v>9</v>
      </c>
      <c r="C19" s="118" t="s">
        <v>58</v>
      </c>
      <c r="D19" s="118" t="s">
        <v>58</v>
      </c>
      <c r="E19" s="858" t="s">
        <v>1914</v>
      </c>
      <c r="F19" s="1029">
        <v>2</v>
      </c>
      <c r="G19" s="122">
        <v>75</v>
      </c>
      <c r="H19" s="122">
        <f t="shared" si="0"/>
        <v>150</v>
      </c>
      <c r="I19" s="122"/>
      <c r="J19" s="364" t="s">
        <v>1915</v>
      </c>
      <c r="K19" s="124"/>
      <c r="L19" s="124"/>
      <c r="M19" s="125">
        <v>42222</v>
      </c>
      <c r="N19" s="118"/>
      <c r="O19" s="1028"/>
      <c r="P19" s="125">
        <v>42233</v>
      </c>
      <c r="Q19" s="808">
        <v>42233</v>
      </c>
      <c r="R19" s="128" t="s">
        <v>3236</v>
      </c>
    </row>
    <row r="20" spans="2:18" s="128" customFormat="1" ht="19.5" customHeight="1">
      <c r="B20" s="118">
        <f t="shared" si="1"/>
        <v>10</v>
      </c>
      <c r="C20" s="118" t="s">
        <v>58</v>
      </c>
      <c r="D20" s="118" t="s">
        <v>58</v>
      </c>
      <c r="E20" s="1030" t="s">
        <v>2932</v>
      </c>
      <c r="F20" s="124">
        <v>1</v>
      </c>
      <c r="G20" s="122">
        <v>16000</v>
      </c>
      <c r="H20" s="122">
        <f>F20*G20</f>
        <v>16000</v>
      </c>
      <c r="I20" s="122"/>
      <c r="J20" s="120" t="s">
        <v>2933</v>
      </c>
      <c r="K20" s="124"/>
      <c r="L20" s="124"/>
      <c r="M20" s="125">
        <v>42222</v>
      </c>
      <c r="N20" s="118"/>
      <c r="O20" s="1028"/>
      <c r="P20" s="125">
        <v>42233</v>
      </c>
      <c r="Q20" s="808">
        <v>42233</v>
      </c>
      <c r="R20" s="128" t="s">
        <v>3236</v>
      </c>
    </row>
    <row r="21" spans="2:18" s="8" customFormat="1" ht="19.5" customHeight="1">
      <c r="B21" s="15">
        <f t="shared" si="1"/>
        <v>11</v>
      </c>
      <c r="C21" s="15"/>
      <c r="D21" s="15"/>
      <c r="E21" s="43"/>
      <c r="F21" s="49"/>
      <c r="G21" s="23"/>
      <c r="H21" s="23"/>
      <c r="I21" s="23"/>
      <c r="J21" s="36"/>
      <c r="K21" s="16"/>
      <c r="L21" s="16"/>
      <c r="M21" s="18"/>
      <c r="N21" s="15"/>
      <c r="O21" s="75"/>
      <c r="P21" s="18"/>
      <c r="Q21" s="70"/>
    </row>
    <row r="22" spans="2:18" s="8" customFormat="1" ht="19.5" customHeight="1">
      <c r="B22" s="15">
        <f t="shared" si="1"/>
        <v>12</v>
      </c>
      <c r="C22" s="988" t="s">
        <v>2934</v>
      </c>
      <c r="D22" s="989"/>
      <c r="E22" s="990"/>
      <c r="F22" s="49"/>
      <c r="G22" s="23"/>
      <c r="H22" s="23"/>
      <c r="I22" s="23"/>
      <c r="J22" s="36"/>
      <c r="K22" s="16"/>
      <c r="L22" s="16"/>
      <c r="M22" s="18"/>
      <c r="N22" s="15"/>
      <c r="O22" s="75"/>
      <c r="P22" s="18"/>
      <c r="Q22" s="70"/>
    </row>
    <row r="23" spans="2:18" s="8" customFormat="1" ht="19.5" customHeight="1">
      <c r="B23" s="15">
        <f t="shared" si="1"/>
        <v>13</v>
      </c>
      <c r="C23" s="25" t="s">
        <v>1893</v>
      </c>
      <c r="D23" s="25" t="s">
        <v>1893</v>
      </c>
      <c r="E23" s="108" t="s">
        <v>2935</v>
      </c>
      <c r="F23" s="155">
        <v>1</v>
      </c>
      <c r="G23" s="20">
        <v>8400</v>
      </c>
      <c r="H23" s="151">
        <f t="shared" ref="H23" si="2">F23*G23</f>
        <v>8400</v>
      </c>
      <c r="I23" s="925"/>
      <c r="J23" s="108" t="s">
        <v>1906</v>
      </c>
      <c r="K23" s="16"/>
      <c r="L23" s="16"/>
      <c r="M23" s="18">
        <v>42222</v>
      </c>
      <c r="N23" s="15"/>
      <c r="O23" s="16"/>
      <c r="P23" s="18" t="s">
        <v>3232</v>
      </c>
      <c r="Q23" s="70"/>
    </row>
    <row r="24" spans="2:18" s="8" customFormat="1" ht="19.5" customHeight="1">
      <c r="B24" s="15">
        <f t="shared" si="1"/>
        <v>14</v>
      </c>
      <c r="C24" s="15" t="s">
        <v>58</v>
      </c>
      <c r="D24" s="15" t="s">
        <v>58</v>
      </c>
      <c r="E24" s="43" t="s">
        <v>2057</v>
      </c>
      <c r="F24" s="49">
        <v>2</v>
      </c>
      <c r="G24" s="23">
        <v>25</v>
      </c>
      <c r="H24" s="23">
        <f>F24*G24</f>
        <v>50</v>
      </c>
      <c r="I24" s="23"/>
      <c r="J24" s="36" t="s">
        <v>2058</v>
      </c>
      <c r="K24" s="16"/>
      <c r="L24" s="16"/>
      <c r="M24" s="18">
        <v>42222</v>
      </c>
      <c r="N24" s="15"/>
      <c r="O24" s="16"/>
      <c r="P24" s="18">
        <v>42233</v>
      </c>
      <c r="Q24" s="808">
        <v>42233</v>
      </c>
      <c r="R24" s="128" t="s">
        <v>3236</v>
      </c>
    </row>
    <row r="25" spans="2:18" s="8" customFormat="1" ht="19.5" customHeight="1">
      <c r="B25" s="15">
        <f t="shared" si="1"/>
        <v>15</v>
      </c>
      <c r="C25" s="15" t="s">
        <v>58</v>
      </c>
      <c r="D25" s="15" t="s">
        <v>58</v>
      </c>
      <c r="E25" s="43" t="s">
        <v>1918</v>
      </c>
      <c r="F25" s="49">
        <v>4</v>
      </c>
      <c r="G25" s="23">
        <v>88</v>
      </c>
      <c r="H25" s="23">
        <f t="shared" ref="H25" si="3">F25*G25</f>
        <v>352</v>
      </c>
      <c r="I25" s="23"/>
      <c r="J25" s="36" t="s">
        <v>1919</v>
      </c>
      <c r="K25" s="16"/>
      <c r="L25" s="16"/>
      <c r="M25" s="18">
        <v>42222</v>
      </c>
      <c r="N25" s="15"/>
      <c r="O25" s="16"/>
      <c r="P25" s="18">
        <v>42233</v>
      </c>
      <c r="Q25" s="808">
        <v>42233</v>
      </c>
      <c r="R25" s="128" t="s">
        <v>3236</v>
      </c>
    </row>
    <row r="26" spans="2:18" s="8" customFormat="1" ht="19.5" customHeight="1">
      <c r="B26" s="15">
        <f t="shared" si="1"/>
        <v>16</v>
      </c>
      <c r="C26" s="15"/>
      <c r="D26" s="15"/>
      <c r="E26" s="43"/>
      <c r="F26" s="49"/>
      <c r="G26" s="23"/>
      <c r="H26" s="23"/>
      <c r="I26" s="23"/>
      <c r="J26" s="36"/>
      <c r="K26" s="16"/>
      <c r="L26" s="16"/>
      <c r="M26" s="18"/>
      <c r="N26" s="15"/>
      <c r="O26" s="16"/>
      <c r="P26" s="18"/>
      <c r="Q26" s="70"/>
    </row>
    <row r="27" spans="2:18" s="8" customFormat="1" ht="19.5" customHeight="1">
      <c r="B27" s="15">
        <f t="shared" si="1"/>
        <v>17</v>
      </c>
      <c r="C27" s="15"/>
      <c r="D27" s="15"/>
      <c r="E27" s="43"/>
      <c r="F27" s="49"/>
      <c r="G27" s="23"/>
      <c r="H27" s="23"/>
      <c r="I27" s="23"/>
      <c r="J27" s="36"/>
      <c r="K27" s="16"/>
      <c r="L27" s="16"/>
      <c r="M27" s="18"/>
      <c r="N27" s="15"/>
      <c r="O27" s="16"/>
      <c r="P27" s="18"/>
      <c r="Q27" s="70"/>
    </row>
    <row r="28" spans="2:18" s="8" customFormat="1" ht="19.5" customHeight="1">
      <c r="B28" s="15">
        <f t="shared" si="1"/>
        <v>18</v>
      </c>
      <c r="C28" s="988" t="s">
        <v>3237</v>
      </c>
      <c r="D28" s="989"/>
      <c r="E28" s="990"/>
      <c r="F28" s="49"/>
      <c r="G28" s="23"/>
      <c r="H28" s="23"/>
      <c r="I28" s="23"/>
      <c r="J28" s="36"/>
      <c r="K28" s="16"/>
      <c r="L28" s="16"/>
      <c r="M28" s="18"/>
      <c r="N28" s="15"/>
      <c r="O28" s="16"/>
      <c r="P28" s="18"/>
      <c r="Q28" s="70"/>
    </row>
    <row r="29" spans="2:18" s="8" customFormat="1" ht="19.5" customHeight="1">
      <c r="B29" s="15">
        <f t="shared" si="1"/>
        <v>19</v>
      </c>
      <c r="C29" s="25" t="s">
        <v>1893</v>
      </c>
      <c r="D29" s="25" t="s">
        <v>1893</v>
      </c>
      <c r="E29" s="991" t="s">
        <v>3238</v>
      </c>
      <c r="F29" s="109">
        <v>1</v>
      </c>
      <c r="G29" s="109">
        <v>7500</v>
      </c>
      <c r="H29" s="66">
        <f t="shared" ref="H29:H36" si="4">F29*G29</f>
        <v>7500</v>
      </c>
      <c r="I29" s="207"/>
      <c r="J29" s="39" t="s">
        <v>3239</v>
      </c>
      <c r="K29" s="16"/>
      <c r="L29" s="16"/>
      <c r="M29" s="18">
        <v>42222</v>
      </c>
      <c r="N29" s="15"/>
      <c r="O29" s="16"/>
      <c r="P29" s="18" t="s">
        <v>3232</v>
      </c>
      <c r="Q29" s="70"/>
    </row>
    <row r="30" spans="2:18" s="8" customFormat="1" ht="19.5" customHeight="1">
      <c r="B30" s="15">
        <f t="shared" si="1"/>
        <v>20</v>
      </c>
      <c r="C30" s="25" t="s">
        <v>1893</v>
      </c>
      <c r="D30" s="25" t="s">
        <v>1893</v>
      </c>
      <c r="E30" s="991" t="s">
        <v>3240</v>
      </c>
      <c r="F30" s="109">
        <v>1</v>
      </c>
      <c r="G30" s="109">
        <v>5000</v>
      </c>
      <c r="H30" s="66">
        <f t="shared" si="4"/>
        <v>5000</v>
      </c>
      <c r="I30" s="207"/>
      <c r="J30" s="39" t="s">
        <v>3241</v>
      </c>
      <c r="K30" s="16"/>
      <c r="L30" s="16"/>
      <c r="M30" s="18">
        <v>42222</v>
      </c>
      <c r="N30" s="15"/>
      <c r="O30" s="16"/>
      <c r="P30" s="18" t="s">
        <v>3232</v>
      </c>
      <c r="Q30" s="70"/>
    </row>
    <row r="31" spans="2:18" s="8" customFormat="1" ht="19.5" customHeight="1">
      <c r="B31" s="15">
        <f t="shared" si="1"/>
        <v>21</v>
      </c>
      <c r="C31" s="25" t="s">
        <v>1893</v>
      </c>
      <c r="D31" s="25" t="s">
        <v>1893</v>
      </c>
      <c r="E31" s="991" t="s">
        <v>3242</v>
      </c>
      <c r="F31" s="109">
        <v>1</v>
      </c>
      <c r="G31" s="109">
        <v>2500</v>
      </c>
      <c r="H31" s="66">
        <f t="shared" si="4"/>
        <v>2500</v>
      </c>
      <c r="I31" s="207"/>
      <c r="J31" s="39" t="s">
        <v>2942</v>
      </c>
      <c r="K31" s="16"/>
      <c r="L31" s="16"/>
      <c r="M31" s="18">
        <v>42222</v>
      </c>
      <c r="N31" s="15"/>
      <c r="O31" s="16"/>
      <c r="P31" s="18" t="s">
        <v>3232</v>
      </c>
      <c r="Q31" s="70"/>
    </row>
    <row r="32" spans="2:18" s="8" customFormat="1" ht="19.5" customHeight="1">
      <c r="B32" s="15">
        <f t="shared" si="1"/>
        <v>22</v>
      </c>
      <c r="C32" s="15" t="s">
        <v>58</v>
      </c>
      <c r="D32" s="15" t="s">
        <v>58</v>
      </c>
      <c r="E32" s="620" t="s">
        <v>2943</v>
      </c>
      <c r="F32" s="66">
        <v>1</v>
      </c>
      <c r="G32" s="66">
        <v>460</v>
      </c>
      <c r="H32" s="66">
        <f t="shared" si="4"/>
        <v>460</v>
      </c>
      <c r="I32" s="614"/>
      <c r="J32" s="39" t="s">
        <v>2944</v>
      </c>
      <c r="K32" s="16"/>
      <c r="L32" s="16"/>
      <c r="M32" s="18">
        <v>42222</v>
      </c>
      <c r="N32" s="15"/>
      <c r="O32" s="16"/>
      <c r="P32" s="18">
        <v>42233</v>
      </c>
      <c r="Q32" s="808">
        <v>42233</v>
      </c>
      <c r="R32" s="128" t="s">
        <v>3236</v>
      </c>
    </row>
    <row r="33" spans="2:18" s="8" customFormat="1" ht="19.5" customHeight="1">
      <c r="B33" s="15">
        <f t="shared" si="1"/>
        <v>23</v>
      </c>
      <c r="C33" s="15" t="s">
        <v>58</v>
      </c>
      <c r="D33" s="15" t="s">
        <v>58</v>
      </c>
      <c r="E33" s="620" t="s">
        <v>3243</v>
      </c>
      <c r="F33" s="66">
        <v>1</v>
      </c>
      <c r="G33" s="66">
        <v>300</v>
      </c>
      <c r="H33" s="66">
        <f t="shared" si="4"/>
        <v>300</v>
      </c>
      <c r="I33" s="614"/>
      <c r="J33" s="39" t="s">
        <v>2946</v>
      </c>
      <c r="K33" s="16"/>
      <c r="L33" s="16"/>
      <c r="M33" s="18">
        <v>42222</v>
      </c>
      <c r="N33" s="15"/>
      <c r="O33" s="16"/>
      <c r="P33" s="18">
        <v>42233</v>
      </c>
      <c r="Q33" s="808">
        <v>42233</v>
      </c>
      <c r="R33" s="128" t="s">
        <v>3236</v>
      </c>
    </row>
    <row r="34" spans="2:18" s="8" customFormat="1" ht="19.5" customHeight="1">
      <c r="B34" s="15">
        <f>+B33+1</f>
        <v>24</v>
      </c>
      <c r="C34" s="15" t="s">
        <v>58</v>
      </c>
      <c r="D34" s="15" t="s">
        <v>58</v>
      </c>
      <c r="E34" s="620" t="s">
        <v>3244</v>
      </c>
      <c r="F34" s="66">
        <v>4</v>
      </c>
      <c r="G34" s="66">
        <v>310</v>
      </c>
      <c r="H34" s="66">
        <f t="shared" si="4"/>
        <v>1240</v>
      </c>
      <c r="I34" s="614"/>
      <c r="J34" s="39" t="s">
        <v>2946</v>
      </c>
      <c r="K34" s="16"/>
      <c r="L34" s="16"/>
      <c r="M34" s="18">
        <v>42222</v>
      </c>
      <c r="N34" s="15"/>
      <c r="O34" s="16"/>
      <c r="P34" s="18">
        <v>42233</v>
      </c>
      <c r="Q34" s="808">
        <v>42233</v>
      </c>
      <c r="R34" s="128" t="s">
        <v>3236</v>
      </c>
    </row>
    <row r="35" spans="2:18" s="8" customFormat="1" ht="19.5" customHeight="1">
      <c r="B35" s="15">
        <f t="shared" ref="B35:B40" si="5">+B34+1</f>
        <v>25</v>
      </c>
      <c r="C35" s="15" t="s">
        <v>58</v>
      </c>
      <c r="D35" s="15" t="s">
        <v>58</v>
      </c>
      <c r="E35" s="76" t="s">
        <v>2091</v>
      </c>
      <c r="F35" s="109">
        <v>10</v>
      </c>
      <c r="G35" s="109">
        <v>25</v>
      </c>
      <c r="H35" s="66">
        <f t="shared" si="4"/>
        <v>250</v>
      </c>
      <c r="I35" s="17"/>
      <c r="J35" s="76" t="s">
        <v>2948</v>
      </c>
      <c r="K35" s="16"/>
      <c r="L35" s="16"/>
      <c r="M35" s="18">
        <v>42222</v>
      </c>
      <c r="N35" s="15"/>
      <c r="O35" s="16"/>
      <c r="P35" s="18">
        <v>42233</v>
      </c>
      <c r="Q35" s="808">
        <v>42233</v>
      </c>
      <c r="R35" s="128" t="s">
        <v>3236</v>
      </c>
    </row>
    <row r="36" spans="2:18" s="8" customFormat="1" ht="19.5" customHeight="1">
      <c r="B36" s="15">
        <f t="shared" si="5"/>
        <v>26</v>
      </c>
      <c r="C36" s="16" t="s">
        <v>2949</v>
      </c>
      <c r="D36" s="16" t="s">
        <v>23</v>
      </c>
      <c r="E36" s="620" t="s">
        <v>2950</v>
      </c>
      <c r="F36" s="66">
        <v>1</v>
      </c>
      <c r="G36" s="66">
        <v>2180</v>
      </c>
      <c r="H36" s="66">
        <f t="shared" si="4"/>
        <v>2180</v>
      </c>
      <c r="I36" s="614"/>
      <c r="J36" s="39" t="s">
        <v>2951</v>
      </c>
      <c r="K36" s="16"/>
      <c r="L36" s="16"/>
      <c r="M36" s="18">
        <v>42222</v>
      </c>
      <c r="N36" s="15"/>
      <c r="O36" s="16"/>
      <c r="P36" s="18">
        <v>42226</v>
      </c>
      <c r="Q36" s="808">
        <v>42223</v>
      </c>
      <c r="R36" s="128" t="s">
        <v>3236</v>
      </c>
    </row>
    <row r="37" spans="2:18" s="8" customFormat="1" ht="19.5" customHeight="1">
      <c r="B37" s="15">
        <f t="shared" si="5"/>
        <v>27</v>
      </c>
      <c r="C37" s="15"/>
      <c r="D37" s="15"/>
      <c r="E37" s="189"/>
      <c r="F37" s="16"/>
      <c r="G37" s="66"/>
      <c r="H37" s="66"/>
      <c r="I37" s="66"/>
      <c r="J37" s="26"/>
      <c r="K37" s="16"/>
      <c r="L37" s="16"/>
      <c r="M37" s="18"/>
      <c r="N37" s="15"/>
      <c r="O37" s="16"/>
      <c r="P37" s="18"/>
      <c r="Q37" s="70"/>
    </row>
    <row r="38" spans="2:18" s="8" customFormat="1" ht="19.5" customHeight="1">
      <c r="B38" s="15">
        <f t="shared" si="5"/>
        <v>28</v>
      </c>
      <c r="C38" s="15" t="s">
        <v>58</v>
      </c>
      <c r="D38" s="15" t="s">
        <v>58</v>
      </c>
      <c r="E38" s="95" t="s">
        <v>225</v>
      </c>
      <c r="F38" s="16">
        <v>1</v>
      </c>
      <c r="G38" s="66">
        <v>2814</v>
      </c>
      <c r="H38" s="66">
        <f t="shared" ref="H38:H40" si="6">F38*G38</f>
        <v>2814</v>
      </c>
      <c r="I38" s="23"/>
      <c r="J38" s="26" t="s">
        <v>2953</v>
      </c>
      <c r="K38" s="16"/>
      <c r="L38" s="16"/>
      <c r="M38" s="18">
        <v>42222</v>
      </c>
      <c r="N38" s="15"/>
      <c r="O38" s="16"/>
      <c r="P38" s="18">
        <v>42234</v>
      </c>
      <c r="Q38" s="808">
        <v>42234</v>
      </c>
      <c r="R38" s="128" t="s">
        <v>3236</v>
      </c>
    </row>
    <row r="39" spans="2:18" s="8" customFormat="1" ht="19.5" customHeight="1">
      <c r="B39" s="15">
        <f t="shared" si="5"/>
        <v>29</v>
      </c>
      <c r="C39" s="15" t="s">
        <v>58</v>
      </c>
      <c r="D39" s="15" t="s">
        <v>58</v>
      </c>
      <c r="E39" s="189" t="s">
        <v>3245</v>
      </c>
      <c r="F39" s="16">
        <v>50</v>
      </c>
      <c r="G39" s="66">
        <v>19</v>
      </c>
      <c r="H39" s="66">
        <f t="shared" si="6"/>
        <v>950</v>
      </c>
      <c r="I39" s="66"/>
      <c r="J39" s="26" t="s">
        <v>3246</v>
      </c>
      <c r="K39" s="16"/>
      <c r="L39" s="16"/>
      <c r="M39" s="18">
        <v>42222</v>
      </c>
      <c r="N39" s="15"/>
      <c r="O39" s="16"/>
      <c r="P39" s="18">
        <v>42233</v>
      </c>
      <c r="Q39" s="808">
        <v>42233</v>
      </c>
      <c r="R39" s="128" t="s">
        <v>3236</v>
      </c>
    </row>
    <row r="40" spans="2:18" s="8" customFormat="1" ht="19.5" customHeight="1">
      <c r="B40" s="15">
        <f t="shared" si="5"/>
        <v>30</v>
      </c>
      <c r="C40" s="15" t="s">
        <v>58</v>
      </c>
      <c r="D40" s="15" t="s">
        <v>58</v>
      </c>
      <c r="E40" s="43" t="s">
        <v>2157</v>
      </c>
      <c r="F40" s="49">
        <v>50</v>
      </c>
      <c r="G40" s="66">
        <v>29</v>
      </c>
      <c r="H40" s="66">
        <f t="shared" si="6"/>
        <v>1450</v>
      </c>
      <c r="I40" s="23"/>
      <c r="J40" s="36" t="s">
        <v>3247</v>
      </c>
      <c r="K40" s="16"/>
      <c r="L40" s="16"/>
      <c r="M40" s="18">
        <v>42222</v>
      </c>
      <c r="N40" s="15"/>
      <c r="O40" s="16"/>
      <c r="P40" s="18">
        <v>42233</v>
      </c>
      <c r="Q40" s="808">
        <v>42233</v>
      </c>
      <c r="R40" s="128" t="s">
        <v>3236</v>
      </c>
    </row>
    <row r="41" spans="2:18" s="8" customFormat="1" ht="19.5" customHeight="1">
      <c r="B41" s="15"/>
      <c r="C41" s="15"/>
      <c r="D41" s="15"/>
      <c r="E41" s="189"/>
      <c r="F41" s="16"/>
      <c r="G41" s="23"/>
      <c r="H41" s="23"/>
      <c r="I41" s="23"/>
      <c r="J41" s="26"/>
      <c r="K41" s="16"/>
      <c r="L41" s="16"/>
      <c r="M41" s="18"/>
      <c r="N41" s="15"/>
      <c r="O41" s="16"/>
      <c r="P41" s="18"/>
      <c r="Q41" s="70"/>
    </row>
    <row r="42" spans="2:18" s="8" customFormat="1" ht="19.5" customHeight="1">
      <c r="B42" s="15"/>
      <c r="C42" s="15"/>
      <c r="D42" s="15"/>
      <c r="E42" s="189"/>
      <c r="F42" s="16"/>
      <c r="G42" s="23"/>
      <c r="H42" s="23"/>
      <c r="I42" s="23"/>
      <c r="J42" s="26"/>
      <c r="K42" s="16"/>
      <c r="L42" s="16"/>
      <c r="M42" s="18"/>
      <c r="N42" s="15"/>
      <c r="O42" s="16"/>
      <c r="P42" s="18"/>
      <c r="Q42" s="70"/>
    </row>
    <row r="43" spans="2:18" s="8" customFormat="1" ht="19.5" customHeight="1">
      <c r="B43" s="15"/>
      <c r="C43" s="15"/>
      <c r="D43" s="15"/>
      <c r="E43" s="43" t="s">
        <v>2955</v>
      </c>
      <c r="F43" s="49"/>
      <c r="G43" s="23">
        <v>5000</v>
      </c>
      <c r="H43" s="23">
        <f>F43*G43</f>
        <v>0</v>
      </c>
      <c r="I43" s="23"/>
      <c r="J43" s="36"/>
      <c r="K43" s="38"/>
      <c r="L43" s="16"/>
      <c r="M43" s="18"/>
      <c r="N43" s="15"/>
      <c r="O43" s="16"/>
      <c r="P43" s="18"/>
      <c r="Q43" s="70"/>
    </row>
    <row r="44" spans="2:18" s="8" customFormat="1" ht="19.5" customHeight="1">
      <c r="B44" s="15"/>
      <c r="C44" s="15"/>
      <c r="D44" s="15"/>
      <c r="E44" s="43" t="s">
        <v>2956</v>
      </c>
      <c r="F44" s="49">
        <v>1</v>
      </c>
      <c r="G44" s="23"/>
      <c r="H44" s="23"/>
      <c r="I44" s="23"/>
      <c r="J44" s="36"/>
      <c r="K44" s="38"/>
      <c r="L44" s="16"/>
      <c r="M44" s="18"/>
      <c r="N44" s="15"/>
      <c r="O44" s="16"/>
      <c r="P44" s="18"/>
      <c r="Q44" s="70"/>
    </row>
    <row r="45" spans="2:18" s="8" customFormat="1" ht="19.5" customHeight="1">
      <c r="B45" s="15"/>
      <c r="C45" s="15"/>
      <c r="D45" s="15"/>
      <c r="E45" s="26"/>
      <c r="F45" s="16"/>
      <c r="G45" s="23"/>
      <c r="H45" s="23"/>
      <c r="I45" s="23"/>
      <c r="J45" s="76"/>
      <c r="K45" s="38"/>
      <c r="L45" s="16"/>
      <c r="M45" s="18"/>
      <c r="N45" s="15"/>
      <c r="O45" s="16"/>
      <c r="P45" s="18"/>
      <c r="Q45" s="70"/>
    </row>
    <row r="46" spans="2:18" s="8" customFormat="1" ht="18" customHeight="1">
      <c r="B46" s="15"/>
      <c r="C46" s="623"/>
      <c r="D46" s="623"/>
      <c r="E46" s="43"/>
      <c r="F46" s="49"/>
      <c r="G46" s="23"/>
      <c r="H46" s="23"/>
      <c r="I46" s="208"/>
      <c r="J46" s="36"/>
      <c r="K46" s="38"/>
      <c r="L46" s="38"/>
      <c r="M46" s="18"/>
      <c r="N46" s="69"/>
      <c r="O46" s="209"/>
      <c r="P46" s="18"/>
      <c r="Q46" s="70"/>
    </row>
    <row r="47" spans="2:18" s="8" customFormat="1" ht="18" customHeight="1">
      <c r="B47" s="15"/>
      <c r="C47" s="623"/>
      <c r="D47" s="623"/>
      <c r="E47" s="43"/>
      <c r="F47" s="49"/>
      <c r="G47" s="23"/>
      <c r="H47" s="23"/>
      <c r="I47" s="207"/>
      <c r="J47" s="36"/>
      <c r="K47" s="38"/>
      <c r="L47" s="38"/>
      <c r="M47" s="18"/>
      <c r="N47" s="69"/>
      <c r="O47" s="209"/>
      <c r="P47" s="18"/>
      <c r="Q47" s="70"/>
    </row>
    <row r="48" spans="2:18" s="8" customFormat="1" ht="18" customHeight="1">
      <c r="B48" s="15"/>
      <c r="C48" s="623"/>
      <c r="D48" s="623"/>
      <c r="E48" s="43"/>
      <c r="F48" s="49"/>
      <c r="G48" s="23"/>
      <c r="H48" s="23"/>
      <c r="I48" s="208"/>
      <c r="J48" s="36"/>
      <c r="K48" s="38"/>
      <c r="L48" s="38"/>
      <c r="M48" s="18"/>
      <c r="N48" s="69"/>
      <c r="O48" s="209"/>
      <c r="P48" s="18"/>
      <c r="Q48" s="70"/>
    </row>
    <row r="49" spans="2:18" s="8" customFormat="1" ht="18" customHeight="1">
      <c r="B49" s="15"/>
      <c r="C49" s="15"/>
      <c r="D49" s="15"/>
      <c r="E49" s="16"/>
      <c r="F49" s="109"/>
      <c r="G49" s="23"/>
      <c r="H49" s="23"/>
      <c r="I49" s="23"/>
      <c r="J49" s="36"/>
      <c r="K49" s="38"/>
      <c r="L49" s="38"/>
      <c r="M49" s="18"/>
      <c r="N49" s="69"/>
      <c r="O49" s="209"/>
      <c r="P49" s="18"/>
      <c r="Q49" s="70"/>
    </row>
    <row r="50" spans="2:18" s="8" customFormat="1" ht="18" customHeight="1">
      <c r="B50" s="15"/>
      <c r="C50" s="15"/>
      <c r="D50" s="15"/>
      <c r="E50" s="998"/>
      <c r="F50" s="109"/>
      <c r="G50" s="23"/>
      <c r="H50" s="23"/>
      <c r="I50" s="23"/>
      <c r="J50" s="76"/>
      <c r="K50" s="38"/>
      <c r="L50" s="38"/>
      <c r="M50" s="18"/>
      <c r="N50" s="69"/>
      <c r="O50" s="209"/>
      <c r="P50" s="18"/>
      <c r="Q50" s="70"/>
    </row>
    <row r="51" spans="2:18" s="8" customFormat="1" ht="18" customHeight="1">
      <c r="B51" s="15"/>
      <c r="C51" s="15"/>
      <c r="D51" s="15"/>
      <c r="E51" s="16"/>
      <c r="F51" s="16"/>
      <c r="G51" s="23"/>
      <c r="H51" s="23"/>
      <c r="I51" s="208"/>
      <c r="J51" s="36"/>
      <c r="K51" s="38"/>
      <c r="L51" s="38"/>
      <c r="M51" s="18"/>
      <c r="N51" s="69"/>
      <c r="O51" s="209"/>
      <c r="P51" s="18"/>
      <c r="Q51" s="70"/>
    </row>
    <row r="52" spans="2:18" s="8" customFormat="1" ht="18" customHeight="1">
      <c r="B52" s="15"/>
      <c r="C52" s="15"/>
      <c r="D52" s="15"/>
      <c r="E52" s="16"/>
      <c r="F52" s="16"/>
      <c r="G52" s="23"/>
      <c r="H52" s="23"/>
      <c r="I52" s="207"/>
      <c r="J52" s="36"/>
      <c r="K52" s="38"/>
      <c r="L52" s="38"/>
      <c r="M52" s="18"/>
      <c r="N52" s="69"/>
      <c r="O52" s="209"/>
      <c r="P52" s="18"/>
      <c r="Q52" s="70"/>
      <c r="R52" s="526"/>
    </row>
    <row r="53" spans="2:18" s="8" customFormat="1" ht="18" customHeight="1">
      <c r="B53" s="15"/>
      <c r="C53" s="15"/>
      <c r="D53" s="15"/>
      <c r="E53" s="16"/>
      <c r="F53" s="16"/>
      <c r="G53" s="26"/>
      <c r="H53" s="23"/>
      <c r="I53" s="208"/>
      <c r="J53" s="36"/>
      <c r="K53" s="38"/>
      <c r="L53" s="38"/>
      <c r="M53" s="18"/>
      <c r="N53" s="69"/>
      <c r="O53" s="209"/>
      <c r="P53" s="18"/>
      <c r="Q53" s="70"/>
      <c r="R53" s="526"/>
    </row>
    <row r="54" spans="2:18" s="8" customFormat="1" ht="18" customHeight="1">
      <c r="B54" s="15"/>
      <c r="C54" s="15"/>
      <c r="D54" s="15"/>
      <c r="E54" s="16"/>
      <c r="F54" s="16"/>
      <c r="G54" s="26"/>
      <c r="H54" s="23"/>
      <c r="I54" s="208"/>
      <c r="J54" s="36"/>
      <c r="K54" s="38"/>
      <c r="L54" s="38"/>
      <c r="M54" s="18"/>
      <c r="N54" s="69"/>
      <c r="O54" s="209"/>
      <c r="P54" s="18"/>
      <c r="Q54" s="70"/>
      <c r="R54" s="526"/>
    </row>
    <row r="55" spans="2:18" s="8" customFormat="1" ht="18" customHeight="1">
      <c r="B55" s="15"/>
      <c r="C55" s="623"/>
      <c r="D55" s="623"/>
      <c r="E55" s="26"/>
      <c r="F55" s="16"/>
      <c r="G55" s="23"/>
      <c r="H55" s="23"/>
      <c r="I55" s="207"/>
      <c r="J55" s="36"/>
      <c r="K55" s="38"/>
      <c r="L55" s="38"/>
      <c r="M55" s="18"/>
      <c r="N55" s="69"/>
      <c r="O55" s="209"/>
      <c r="P55" s="18"/>
      <c r="Q55" s="70"/>
      <c r="R55" s="526"/>
    </row>
    <row r="56" spans="2:18" s="8" customFormat="1" ht="18" customHeight="1">
      <c r="B56" s="15"/>
      <c r="C56" s="623"/>
      <c r="D56" s="623"/>
      <c r="E56" s="26"/>
      <c r="F56" s="16"/>
      <c r="G56" s="23"/>
      <c r="H56" s="23"/>
      <c r="I56" s="207"/>
      <c r="J56" s="36"/>
      <c r="K56" s="38"/>
      <c r="L56" s="38"/>
      <c r="M56" s="18"/>
      <c r="N56" s="69"/>
      <c r="O56" s="209"/>
      <c r="P56" s="18"/>
      <c r="Q56" s="70"/>
    </row>
    <row r="57" spans="2:18" s="8" customFormat="1" ht="18" customHeight="1">
      <c r="B57" s="15"/>
      <c r="C57" s="623"/>
      <c r="D57" s="623"/>
      <c r="E57" s="26"/>
      <c r="F57" s="16"/>
      <c r="G57" s="23"/>
      <c r="H57" s="23"/>
      <c r="I57" s="207"/>
      <c r="J57" s="36"/>
      <c r="K57" s="38"/>
      <c r="L57" s="38"/>
      <c r="M57" s="18"/>
      <c r="N57" s="69"/>
      <c r="O57" s="209"/>
      <c r="P57" s="18"/>
      <c r="Q57" s="70"/>
    </row>
    <row r="58" spans="2:18" s="8" customFormat="1" ht="18" customHeight="1">
      <c r="B58" s="15"/>
      <c r="C58" s="623"/>
      <c r="D58" s="623"/>
      <c r="E58" s="26"/>
      <c r="F58" s="16"/>
      <c r="G58" s="23"/>
      <c r="H58" s="23"/>
      <c r="I58" s="207"/>
      <c r="J58" s="36"/>
      <c r="K58" s="131"/>
      <c r="L58" s="38"/>
      <c r="M58" s="18"/>
      <c r="N58" s="69"/>
      <c r="O58" s="209"/>
      <c r="P58" s="18"/>
      <c r="Q58" s="70"/>
    </row>
    <row r="59" spans="2:18" s="8" customFormat="1" ht="18" customHeight="1">
      <c r="B59" s="15"/>
      <c r="C59" s="623"/>
      <c r="D59" s="623"/>
      <c r="E59" s="43"/>
      <c r="F59" s="49"/>
      <c r="G59" s="23"/>
      <c r="H59" s="23"/>
      <c r="I59" s="207"/>
      <c r="J59" s="165"/>
      <c r="K59" s="131"/>
      <c r="L59" s="38"/>
      <c r="M59" s="18"/>
      <c r="N59" s="69"/>
      <c r="O59" s="209"/>
      <c r="P59" s="18"/>
      <c r="Q59" s="70"/>
    </row>
    <row r="60" spans="2:18" s="8" customFormat="1" ht="18" customHeight="1">
      <c r="B60" s="15"/>
      <c r="C60" s="623"/>
      <c r="D60" s="623"/>
      <c r="E60" s="43"/>
      <c r="F60" s="49"/>
      <c r="G60" s="23"/>
      <c r="H60" s="23"/>
      <c r="I60" s="207"/>
      <c r="J60" s="165"/>
      <c r="K60" s="131"/>
      <c r="L60" s="38"/>
      <c r="M60" s="18"/>
      <c r="N60" s="69"/>
      <c r="O60" s="209"/>
      <c r="P60" s="18"/>
      <c r="Q60" s="70"/>
    </row>
    <row r="61" spans="2:18" s="8" customFormat="1" ht="18" customHeight="1">
      <c r="B61" s="15"/>
      <c r="C61" s="623"/>
      <c r="D61" s="623"/>
      <c r="E61" s="43"/>
      <c r="F61" s="49"/>
      <c r="G61" s="23"/>
      <c r="H61" s="23"/>
      <c r="I61" s="207"/>
      <c r="J61" s="165"/>
      <c r="K61" s="131"/>
      <c r="L61" s="38"/>
      <c r="M61" s="18"/>
      <c r="N61" s="69"/>
      <c r="O61" s="209"/>
      <c r="P61" s="18"/>
      <c r="Q61" s="70"/>
    </row>
    <row r="62" spans="2:18" s="8" customFormat="1" ht="18" customHeight="1">
      <c r="B62" s="15"/>
      <c r="C62" s="15"/>
      <c r="D62" s="15"/>
      <c r="E62" s="43"/>
      <c r="F62" s="49"/>
      <c r="G62" s="23"/>
      <c r="H62" s="23"/>
      <c r="I62" s="207"/>
      <c r="J62" s="165"/>
      <c r="K62" s="131"/>
      <c r="L62" s="38"/>
      <c r="M62" s="18"/>
      <c r="N62" s="69"/>
      <c r="O62" s="18"/>
      <c r="P62" s="18"/>
      <c r="Q62" s="70"/>
    </row>
    <row r="63" spans="2:18" s="8" customFormat="1" ht="18" customHeight="1">
      <c r="B63" s="15"/>
      <c r="C63" s="15"/>
      <c r="D63" s="15"/>
      <c r="E63" s="246"/>
      <c r="F63" s="109"/>
      <c r="G63" s="23"/>
      <c r="H63" s="23"/>
      <c r="I63" s="23"/>
      <c r="J63" s="76"/>
      <c r="K63" s="131"/>
      <c r="L63" s="38"/>
      <c r="M63" s="18"/>
      <c r="N63" s="69"/>
      <c r="O63" s="209"/>
      <c r="P63" s="18"/>
      <c r="Q63" s="70"/>
    </row>
    <row r="64" spans="2:18" s="8" customFormat="1" ht="18" customHeight="1">
      <c r="B64" s="15"/>
      <c r="C64" s="15"/>
      <c r="D64" s="15"/>
      <c r="E64" s="999"/>
      <c r="F64" s="16"/>
      <c r="G64" s="23"/>
      <c r="H64" s="23"/>
      <c r="I64" s="23"/>
      <c r="J64" s="36"/>
      <c r="K64" s="131"/>
      <c r="L64" s="38"/>
      <c r="M64" s="18"/>
      <c r="N64" s="69"/>
      <c r="O64" s="209"/>
      <c r="P64" s="18"/>
      <c r="Q64" s="70"/>
    </row>
    <row r="65" spans="2:17" s="8" customFormat="1" ht="18" customHeight="1">
      <c r="B65" s="15"/>
      <c r="C65" s="15"/>
      <c r="D65" s="15"/>
      <c r="E65" s="26"/>
      <c r="F65" s="16"/>
      <c r="G65" s="23"/>
      <c r="H65" s="23"/>
      <c r="I65" s="23"/>
      <c r="J65" s="26"/>
      <c r="K65" s="131"/>
      <c r="L65" s="38"/>
      <c r="M65" s="624"/>
      <c r="N65" s="69"/>
      <c r="O65" s="209"/>
      <c r="P65" s="18"/>
      <c r="Q65" s="70"/>
    </row>
    <row r="66" spans="2:17" s="8" customFormat="1" ht="18" customHeight="1">
      <c r="B66" s="15"/>
      <c r="C66" s="15"/>
      <c r="D66" s="15"/>
      <c r="E66" s="20"/>
      <c r="F66" s="109"/>
      <c r="G66" s="23"/>
      <c r="H66" s="23"/>
      <c r="I66" s="23"/>
      <c r="J66" s="109"/>
      <c r="K66" s="131"/>
      <c r="L66" s="38"/>
      <c r="M66" s="18"/>
      <c r="N66" s="69"/>
      <c r="O66" s="18"/>
      <c r="P66" s="18"/>
      <c r="Q66" s="70"/>
    </row>
    <row r="67" spans="2:17" s="8" customFormat="1" ht="18" customHeight="1">
      <c r="B67" s="15"/>
      <c r="C67" s="15"/>
      <c r="D67" s="15"/>
      <c r="E67" s="95"/>
      <c r="F67" s="109"/>
      <c r="G67" s="23"/>
      <c r="H67" s="23"/>
      <c r="I67" s="23"/>
      <c r="J67" s="76"/>
      <c r="K67" s="131"/>
      <c r="L67" s="38"/>
      <c r="M67" s="18"/>
      <c r="N67" s="69"/>
      <c r="O67" s="209"/>
      <c r="P67" s="18"/>
      <c r="Q67" s="70"/>
    </row>
    <row r="68" spans="2:17" s="8" customFormat="1" ht="18" customHeight="1">
      <c r="B68" s="15"/>
      <c r="C68" s="623"/>
      <c r="D68" s="623"/>
      <c r="E68" s="189"/>
      <c r="F68" s="16"/>
      <c r="G68" s="23"/>
      <c r="H68" s="23"/>
      <c r="I68" s="23"/>
      <c r="J68" s="26"/>
      <c r="K68" s="131"/>
      <c r="L68" s="38"/>
      <c r="M68" s="18"/>
      <c r="N68" s="69"/>
      <c r="O68" s="209"/>
      <c r="P68" s="18"/>
      <c r="Q68" s="70"/>
    </row>
    <row r="69" spans="2:17" s="8" customFormat="1" ht="18" customHeight="1">
      <c r="B69" s="15"/>
      <c r="C69" s="15"/>
      <c r="D69" s="15"/>
      <c r="E69" s="189"/>
      <c r="F69" s="16"/>
      <c r="G69" s="23"/>
      <c r="H69" s="23"/>
      <c r="I69" s="23"/>
      <c r="J69" s="26"/>
      <c r="K69" s="131"/>
      <c r="L69" s="38"/>
      <c r="M69" s="18"/>
      <c r="N69" s="69"/>
      <c r="O69" s="209"/>
      <c r="P69" s="18"/>
      <c r="Q69" s="70"/>
    </row>
    <row r="70" spans="2:17" s="8" customFormat="1" ht="18" customHeight="1">
      <c r="B70" s="16"/>
      <c r="C70" s="15"/>
      <c r="D70" s="15"/>
      <c r="E70" s="189"/>
      <c r="F70" s="26"/>
      <c r="G70" s="23"/>
      <c r="H70" s="23"/>
      <c r="I70" s="23"/>
      <c r="J70" s="26"/>
      <c r="K70" s="131"/>
      <c r="L70" s="38"/>
      <c r="M70" s="18"/>
      <c r="N70" s="69"/>
      <c r="O70" s="209"/>
      <c r="P70" s="18"/>
      <c r="Q70" s="70"/>
    </row>
    <row r="71" spans="2:17" s="8" customFormat="1" ht="18" customHeight="1">
      <c r="B71" s="16"/>
      <c r="C71" s="15"/>
      <c r="D71" s="15"/>
      <c r="E71" s="189"/>
      <c r="F71" s="26"/>
      <c r="G71" s="23"/>
      <c r="H71" s="23"/>
      <c r="I71" s="23"/>
      <c r="J71" s="26"/>
      <c r="K71" s="131"/>
      <c r="L71" s="38"/>
      <c r="M71" s="18"/>
      <c r="N71" s="69"/>
      <c r="O71" s="209"/>
      <c r="P71" s="18"/>
      <c r="Q71" s="70"/>
    </row>
    <row r="72" spans="2:17" s="8" customFormat="1" ht="18" customHeight="1">
      <c r="B72" s="16"/>
      <c r="C72" s="15"/>
      <c r="D72" s="15"/>
      <c r="E72" s="189"/>
      <c r="F72" s="26"/>
      <c r="G72" s="23"/>
      <c r="H72" s="23"/>
      <c r="I72" s="23"/>
      <c r="J72" s="26"/>
      <c r="K72" s="131"/>
      <c r="L72" s="38"/>
      <c r="M72" s="18"/>
      <c r="N72" s="69"/>
      <c r="O72" s="209"/>
      <c r="P72" s="18"/>
      <c r="Q72" s="70"/>
    </row>
    <row r="73" spans="2:17" s="8" customFormat="1" ht="18" customHeight="1">
      <c r="B73" s="16"/>
      <c r="C73" s="15"/>
      <c r="D73" s="15"/>
      <c r="E73" s="135"/>
      <c r="F73" s="26"/>
      <c r="G73" s="23"/>
      <c r="H73" s="23"/>
      <c r="I73" s="23"/>
      <c r="J73" s="26"/>
      <c r="K73" s="131"/>
      <c r="L73" s="38"/>
      <c r="M73" s="18"/>
      <c r="N73" s="69"/>
      <c r="O73" s="209"/>
      <c r="P73" s="18"/>
      <c r="Q73" s="70"/>
    </row>
    <row r="74" spans="2:17" s="8" customFormat="1" ht="18" customHeight="1">
      <c r="B74" s="16"/>
      <c r="C74" s="15"/>
      <c r="D74" s="15"/>
      <c r="E74" s="189"/>
      <c r="F74" s="26"/>
      <c r="G74" s="23"/>
      <c r="H74" s="23"/>
      <c r="I74" s="23"/>
      <c r="J74" s="26"/>
      <c r="K74" s="131"/>
      <c r="L74" s="38"/>
      <c r="M74" s="18"/>
      <c r="N74" s="69"/>
      <c r="O74" s="209"/>
      <c r="P74" s="18"/>
      <c r="Q74" s="70"/>
    </row>
    <row r="75" spans="2:17" s="8" customFormat="1" ht="18" customHeight="1">
      <c r="B75" s="16"/>
      <c r="C75" s="15"/>
      <c r="D75" s="15"/>
      <c r="E75" s="189"/>
      <c r="F75" s="26"/>
      <c r="G75" s="23"/>
      <c r="H75" s="23"/>
      <c r="I75" s="23"/>
      <c r="J75" s="26"/>
      <c r="K75" s="131"/>
      <c r="L75" s="38"/>
      <c r="M75" s="18"/>
      <c r="N75" s="69"/>
      <c r="O75" s="209"/>
      <c r="P75" s="18"/>
      <c r="Q75" s="70"/>
    </row>
    <row r="76" spans="2:17" s="8" customFormat="1" ht="18" customHeight="1">
      <c r="B76" s="16"/>
      <c r="C76" s="15"/>
      <c r="D76" s="15"/>
      <c r="E76" s="189"/>
      <c r="F76" s="26"/>
      <c r="G76" s="23"/>
      <c r="H76" s="23"/>
      <c r="I76" s="23"/>
      <c r="J76" s="26"/>
      <c r="K76" s="131"/>
      <c r="L76" s="38"/>
      <c r="M76" s="18"/>
      <c r="N76" s="69"/>
      <c r="O76" s="209"/>
      <c r="P76" s="18"/>
      <c r="Q76" s="70"/>
    </row>
    <row r="77" spans="2:17" s="8" customFormat="1" ht="18" customHeight="1">
      <c r="B77" s="16"/>
      <c r="C77" s="15"/>
      <c r="D77" s="15"/>
      <c r="E77" s="189"/>
      <c r="F77" s="26"/>
      <c r="G77" s="23"/>
      <c r="H77" s="23"/>
      <c r="I77" s="23"/>
      <c r="J77" s="26"/>
      <c r="K77" s="131"/>
      <c r="L77" s="38"/>
      <c r="M77" s="18"/>
      <c r="N77" s="69"/>
      <c r="O77" s="209"/>
      <c r="P77" s="18"/>
      <c r="Q77" s="70"/>
    </row>
    <row r="78" spans="2:17" s="8" customFormat="1" ht="18" customHeight="1">
      <c r="B78" s="16"/>
      <c r="C78" s="15"/>
      <c r="D78" s="15"/>
      <c r="E78" s="189"/>
      <c r="F78" s="26"/>
      <c r="G78" s="23"/>
      <c r="H78" s="23"/>
      <c r="I78" s="23"/>
      <c r="J78" s="26"/>
      <c r="K78" s="131"/>
      <c r="L78" s="38"/>
      <c r="M78" s="18"/>
      <c r="N78" s="69"/>
      <c r="O78" s="209"/>
      <c r="P78" s="18"/>
      <c r="Q78" s="70"/>
    </row>
    <row r="79" spans="2:17" s="8" customFormat="1" ht="18" customHeight="1">
      <c r="B79" s="16"/>
      <c r="C79" s="15"/>
      <c r="D79" s="15"/>
      <c r="E79" s="258"/>
      <c r="F79" s="258"/>
      <c r="G79" s="258"/>
      <c r="H79" s="23"/>
      <c r="I79" s="23"/>
      <c r="J79" s="258"/>
      <c r="K79" s="131"/>
      <c r="L79" s="38"/>
      <c r="M79" s="18"/>
      <c r="N79" s="69"/>
      <c r="O79" s="209"/>
      <c r="P79" s="18"/>
      <c r="Q79" s="70"/>
    </row>
    <row r="80" spans="2:17" s="8" customFormat="1" ht="18" customHeight="1">
      <c r="B80" s="16"/>
      <c r="C80" s="15"/>
      <c r="D80" s="15"/>
      <c r="E80" s="258"/>
      <c r="F80" s="258"/>
      <c r="G80" s="258"/>
      <c r="H80" s="23"/>
      <c r="I80" s="23"/>
      <c r="J80" s="258"/>
      <c r="K80" s="131"/>
      <c r="L80" s="38"/>
      <c r="M80" s="18"/>
      <c r="N80" s="69"/>
      <c r="O80" s="209"/>
      <c r="P80" s="18"/>
      <c r="Q80" s="70"/>
    </row>
    <row r="81" spans="2:17" s="8" customFormat="1" ht="18" customHeight="1">
      <c r="B81" s="16"/>
      <c r="C81" s="15"/>
      <c r="D81" s="15"/>
      <c r="E81" s="258"/>
      <c r="F81" s="258"/>
      <c r="G81" s="258"/>
      <c r="H81" s="23"/>
      <c r="I81" s="23"/>
      <c r="J81" s="258"/>
      <c r="K81" s="131"/>
      <c r="L81" s="38"/>
      <c r="M81" s="18"/>
      <c r="N81" s="69"/>
      <c r="O81" s="209"/>
      <c r="P81" s="18"/>
      <c r="Q81" s="70"/>
    </row>
    <row r="82" spans="2:17" s="8" customFormat="1" ht="18" customHeight="1">
      <c r="B82" s="16"/>
      <c r="C82" s="15"/>
      <c r="D82" s="15"/>
      <c r="E82" s="258"/>
      <c r="F82" s="258"/>
      <c r="G82" s="258"/>
      <c r="H82" s="23"/>
      <c r="I82" s="23"/>
      <c r="J82" s="258"/>
      <c r="K82" s="131"/>
      <c r="L82" s="38"/>
      <c r="M82" s="18"/>
      <c r="N82" s="69"/>
      <c r="O82" s="209"/>
      <c r="P82" s="18"/>
      <c r="Q82" s="70"/>
    </row>
    <row r="83" spans="2:17" s="8" customFormat="1" ht="18" customHeight="1">
      <c r="B83" s="16"/>
      <c r="C83" s="15"/>
      <c r="D83" s="15"/>
      <c r="E83" s="258"/>
      <c r="F83" s="258"/>
      <c r="G83" s="258"/>
      <c r="H83" s="23"/>
      <c r="I83" s="23"/>
      <c r="J83" s="258"/>
      <c r="K83" s="131"/>
      <c r="L83" s="38"/>
      <c r="M83" s="18"/>
      <c r="N83" s="69"/>
      <c r="O83" s="209"/>
      <c r="P83" s="18"/>
      <c r="Q83" s="70"/>
    </row>
    <row r="84" spans="2:17" s="8" customFormat="1" ht="18" customHeight="1">
      <c r="B84" s="16"/>
      <c r="C84" s="15"/>
      <c r="D84" s="15"/>
      <c r="E84" s="258"/>
      <c r="F84" s="258"/>
      <c r="G84" s="258"/>
      <c r="H84" s="23"/>
      <c r="I84" s="23"/>
      <c r="J84" s="258"/>
      <c r="K84" s="131"/>
      <c r="L84" s="38"/>
      <c r="M84" s="18"/>
      <c r="N84" s="69"/>
      <c r="O84" s="209"/>
      <c r="P84" s="18"/>
      <c r="Q84" s="70"/>
    </row>
    <row r="85" spans="2:17" s="8" customFormat="1" ht="18" customHeight="1">
      <c r="B85" s="16"/>
      <c r="C85" s="15"/>
      <c r="D85" s="15"/>
      <c r="E85" s="258"/>
      <c r="F85" s="258"/>
      <c r="G85" s="258"/>
      <c r="H85" s="23"/>
      <c r="I85" s="23"/>
      <c r="J85" s="258"/>
      <c r="K85" s="131"/>
      <c r="L85" s="38"/>
      <c r="M85" s="18"/>
      <c r="N85" s="69"/>
      <c r="O85" s="209"/>
      <c r="P85" s="18"/>
      <c r="Q85" s="70"/>
    </row>
    <row r="86" spans="2:17" s="8" customFormat="1" ht="18" customHeight="1">
      <c r="B86" s="16"/>
      <c r="C86" s="15"/>
      <c r="D86" s="15"/>
      <c r="E86" s="258"/>
      <c r="F86" s="258"/>
      <c r="G86" s="258"/>
      <c r="H86" s="23"/>
      <c r="I86" s="23"/>
      <c r="J86" s="258"/>
      <c r="K86" s="131"/>
      <c r="L86" s="38"/>
      <c r="M86" s="18"/>
      <c r="N86" s="69"/>
      <c r="O86" s="209"/>
      <c r="P86" s="18"/>
      <c r="Q86" s="70"/>
    </row>
    <row r="87" spans="2:17" s="8" customFormat="1" ht="18" customHeight="1">
      <c r="B87" s="16"/>
      <c r="C87" s="15"/>
      <c r="D87" s="15"/>
      <c r="E87" s="258"/>
      <c r="F87" s="258"/>
      <c r="G87" s="258"/>
      <c r="H87" s="23"/>
      <c r="I87" s="23"/>
      <c r="J87" s="258"/>
      <c r="K87" s="131"/>
      <c r="L87" s="38"/>
      <c r="M87" s="18"/>
      <c r="N87" s="69"/>
      <c r="O87" s="209"/>
      <c r="P87" s="18"/>
      <c r="Q87" s="70"/>
    </row>
    <row r="88" spans="2:17" s="8" customFormat="1" ht="18" customHeight="1">
      <c r="B88" s="16"/>
      <c r="C88" s="15"/>
      <c r="D88" s="15"/>
      <c r="E88" s="258"/>
      <c r="F88" s="258"/>
      <c r="G88" s="258"/>
      <c r="H88" s="23"/>
      <c r="I88" s="23"/>
      <c r="J88" s="258"/>
      <c r="K88" s="131"/>
      <c r="L88" s="38"/>
      <c r="M88" s="18"/>
      <c r="N88" s="69"/>
      <c r="O88" s="209"/>
      <c r="P88" s="18"/>
      <c r="Q88" s="70"/>
    </row>
    <row r="89" spans="2:17" s="8" customFormat="1" ht="18" customHeight="1">
      <c r="B89" s="16"/>
      <c r="C89" s="15"/>
      <c r="D89" s="15"/>
      <c r="E89" s="258"/>
      <c r="F89" s="258"/>
      <c r="G89" s="258"/>
      <c r="H89" s="23"/>
      <c r="I89" s="23"/>
      <c r="J89" s="258"/>
      <c r="K89" s="131"/>
      <c r="L89" s="38"/>
      <c r="M89" s="18"/>
      <c r="N89" s="69"/>
      <c r="O89" s="209"/>
      <c r="P89" s="18"/>
      <c r="Q89" s="70"/>
    </row>
    <row r="90" spans="2:17" s="8" customFormat="1" ht="18" customHeight="1">
      <c r="B90" s="16"/>
      <c r="C90" s="15"/>
      <c r="D90" s="15"/>
      <c r="E90" s="258"/>
      <c r="F90" s="258"/>
      <c r="G90" s="258"/>
      <c r="H90" s="23"/>
      <c r="I90" s="23"/>
      <c r="J90" s="258"/>
      <c r="K90" s="131"/>
      <c r="L90" s="38"/>
      <c r="M90" s="18"/>
      <c r="N90" s="69"/>
      <c r="O90" s="209"/>
      <c r="P90" s="18"/>
      <c r="Q90" s="70"/>
    </row>
    <row r="91" spans="2:17" s="8" customFormat="1" ht="18" customHeight="1">
      <c r="B91" s="16"/>
      <c r="C91" s="15"/>
      <c r="D91" s="15"/>
      <c r="E91" s="189"/>
      <c r="F91" s="26"/>
      <c r="G91" s="23"/>
      <c r="H91" s="23"/>
      <c r="I91" s="23"/>
      <c r="J91" s="26"/>
      <c r="K91" s="131"/>
      <c r="L91" s="38"/>
      <c r="M91" s="18"/>
      <c r="N91" s="18"/>
      <c r="O91" s="625"/>
      <c r="P91" s="18"/>
      <c r="Q91" s="70"/>
    </row>
    <row r="92" spans="2:17" s="8" customFormat="1" ht="18" customHeight="1">
      <c r="B92" s="16"/>
      <c r="C92" s="15"/>
      <c r="D92" s="15"/>
      <c r="E92" s="189"/>
      <c r="F92" s="26"/>
      <c r="G92" s="23"/>
      <c r="H92" s="23"/>
      <c r="I92" s="23"/>
      <c r="J92" s="26"/>
      <c r="K92" s="131"/>
      <c r="L92" s="38"/>
      <c r="M92" s="18"/>
      <c r="N92" s="69"/>
      <c r="O92" s="209"/>
      <c r="P92" s="18"/>
      <c r="Q92" s="70"/>
    </row>
    <row r="93" spans="2:17" s="8" customFormat="1" ht="18" customHeight="1">
      <c r="B93" s="16"/>
      <c r="C93" s="15"/>
      <c r="D93" s="15"/>
      <c r="E93" s="189"/>
      <c r="F93" s="26"/>
      <c r="G93" s="23"/>
      <c r="H93" s="23"/>
      <c r="I93" s="23"/>
      <c r="J93" s="26"/>
      <c r="K93" s="131"/>
      <c r="L93" s="38"/>
      <c r="M93" s="18"/>
      <c r="N93" s="69"/>
      <c r="O93" s="209"/>
      <c r="P93" s="18"/>
      <c r="Q93" s="70"/>
    </row>
    <row r="94" spans="2:17" s="8" customFormat="1" ht="18" customHeight="1">
      <c r="B94" s="16"/>
      <c r="C94" s="15"/>
      <c r="D94" s="15"/>
      <c r="E94" s="131"/>
      <c r="F94" s="23"/>
      <c r="G94" s="23"/>
      <c r="H94" s="23"/>
      <c r="I94" s="23"/>
      <c r="J94" s="39"/>
      <c r="K94" s="131"/>
      <c r="L94" s="38"/>
      <c r="M94" s="18"/>
      <c r="N94" s="69"/>
      <c r="O94" s="209"/>
      <c r="P94" s="18"/>
      <c r="Q94" s="70"/>
    </row>
    <row r="95" spans="2:17" s="8" customFormat="1" ht="18" customHeight="1">
      <c r="B95" s="16"/>
      <c r="C95" s="16"/>
      <c r="D95" s="16"/>
      <c r="E95" s="131"/>
      <c r="F95" s="23"/>
      <c r="G95" s="23"/>
      <c r="H95" s="23"/>
      <c r="I95" s="23"/>
      <c r="J95" s="38"/>
      <c r="K95" s="131"/>
      <c r="L95" s="38"/>
      <c r="M95" s="18"/>
      <c r="N95" s="69"/>
      <c r="O95" s="209"/>
      <c r="P95" s="69"/>
      <c r="Q95" s="70"/>
    </row>
    <row r="96" spans="2:17" s="8" customFormat="1" ht="18" customHeight="1">
      <c r="B96" s="16"/>
      <c r="C96" s="16"/>
      <c r="D96" s="16"/>
      <c r="E96" s="131"/>
      <c r="F96" s="23"/>
      <c r="G96" s="23"/>
      <c r="H96" s="23"/>
      <c r="I96" s="23"/>
      <c r="J96" s="38"/>
      <c r="K96" s="131"/>
      <c r="L96" s="38"/>
      <c r="M96" s="18"/>
      <c r="N96" s="69"/>
      <c r="O96" s="209"/>
      <c r="P96" s="69"/>
      <c r="Q96" s="70"/>
    </row>
    <row r="97" spans="2:17" ht="18" customHeight="1">
      <c r="B97" s="16"/>
      <c r="C97" s="16"/>
      <c r="D97" s="16"/>
      <c r="E97" s="131"/>
      <c r="F97" s="23"/>
      <c r="G97" s="23"/>
      <c r="H97" s="23"/>
      <c r="I97" s="23"/>
      <c r="J97" s="38"/>
      <c r="K97" s="131"/>
      <c r="L97" s="38"/>
      <c r="M97" s="18"/>
      <c r="N97" s="69"/>
      <c r="O97" s="209"/>
      <c r="P97" s="210"/>
      <c r="Q97" s="211"/>
    </row>
    <row r="101" spans="2:17">
      <c r="M101" s="132"/>
    </row>
    <row r="102" spans="2:17">
      <c r="B102" s="3"/>
      <c r="C102" s="8"/>
      <c r="E102" s="626"/>
      <c r="F102" s="223"/>
      <c r="G102" s="8"/>
    </row>
    <row r="103" spans="2:17">
      <c r="M103" s="132"/>
    </row>
    <row r="104" spans="2:17">
      <c r="E104" s="627" t="s">
        <v>2957</v>
      </c>
    </row>
    <row r="105" spans="2:17">
      <c r="E105" s="627" t="s">
        <v>2958</v>
      </c>
    </row>
    <row r="106" spans="2:17">
      <c r="E106" s="627" t="s">
        <v>2959</v>
      </c>
    </row>
    <row r="107" spans="2:17">
      <c r="E107" s="627" t="s">
        <v>2960</v>
      </c>
    </row>
    <row r="108" spans="2:17">
      <c r="E108" s="627" t="s">
        <v>2961</v>
      </c>
    </row>
    <row r="109" spans="2:17">
      <c r="E109" s="627" t="s">
        <v>2962</v>
      </c>
    </row>
    <row r="110" spans="2:17">
      <c r="E110" s="628" t="s">
        <v>2963</v>
      </c>
    </row>
    <row r="111" spans="2:17">
      <c r="E111" s="628" t="s">
        <v>2964</v>
      </c>
    </row>
    <row r="112" spans="2:17">
      <c r="E112" s="628" t="s">
        <v>2965</v>
      </c>
    </row>
    <row r="113" spans="5:5">
      <c r="E113" s="627"/>
    </row>
  </sheetData>
  <autoFilter ref="B8:O67" xr:uid="{00000000-0009-0000-0000-000000000000}"/>
  <mergeCells count="9">
    <mergeCell ref="C9:E9"/>
    <mergeCell ref="C22:E22"/>
    <mergeCell ref="C28:E28"/>
    <mergeCell ref="B2:D2"/>
    <mergeCell ref="G2:I2"/>
    <mergeCell ref="B3:D3"/>
    <mergeCell ref="B4:D4"/>
    <mergeCell ref="B5:D5"/>
    <mergeCell ref="B6:D6"/>
  </mergeCells>
  <phoneticPr fontId="3"/>
  <dataValidations count="1">
    <dataValidation imeMode="hiragana" allowBlank="1" showInputMessage="1" showErrorMessage="1" sqref="J22 J24:J25" xr:uid="{A78108D5-7989-43D7-ABAF-7123E6B209B8}"/>
  </dataValidations>
  <pageMargins left="0.2" right="0.2" top="0.75" bottom="0.75" header="0.3" footer="0.3"/>
  <pageSetup paperSize="9" scale="41"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9A9A-1D25-446A-8713-EB265B918BBC}">
  <dimension ref="B2:Q1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3248</v>
      </c>
      <c r="G2" s="4" t="s">
        <v>2</v>
      </c>
      <c r="H2" s="5"/>
      <c r="I2" s="6"/>
      <c r="J2" s="7">
        <f>SUM(H:H)</f>
        <v>20900</v>
      </c>
    </row>
    <row r="3" spans="2:17" ht="20.100000000000001" customHeight="1">
      <c r="B3" s="1" t="s">
        <v>3</v>
      </c>
      <c r="C3" s="1"/>
      <c r="D3" s="1"/>
      <c r="E3" s="13" t="s">
        <v>3249</v>
      </c>
    </row>
    <row r="4" spans="2:17" ht="20.100000000000001" customHeight="1">
      <c r="B4" s="1" t="s">
        <v>5</v>
      </c>
      <c r="C4" s="1"/>
      <c r="D4" s="1"/>
      <c r="E4" s="13">
        <v>130988</v>
      </c>
    </row>
    <row r="5" spans="2:17" ht="20.100000000000001" customHeight="1">
      <c r="B5" s="1" t="s">
        <v>6</v>
      </c>
      <c r="C5" s="1"/>
      <c r="D5" s="1"/>
      <c r="E5" s="14">
        <v>42243</v>
      </c>
    </row>
    <row r="6" spans="2:17" ht="20.100000000000001" customHeight="1">
      <c r="B6" s="1" t="s">
        <v>7</v>
      </c>
      <c r="C6" s="1"/>
      <c r="D6" s="1"/>
      <c r="E6" s="14">
        <v>42247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871</v>
      </c>
      <c r="D10" s="15" t="s">
        <v>871</v>
      </c>
      <c r="E10" s="73" t="s">
        <v>3250</v>
      </c>
      <c r="F10" s="26">
        <v>1</v>
      </c>
      <c r="G10" s="74">
        <v>2800</v>
      </c>
      <c r="H10" s="23">
        <f t="shared" ref="H10:H15" si="0">F10*G10</f>
        <v>2800</v>
      </c>
      <c r="I10" s="17"/>
      <c r="J10" s="26" t="s">
        <v>3251</v>
      </c>
      <c r="K10" s="16"/>
      <c r="L10" s="16"/>
      <c r="M10" s="18">
        <v>42223</v>
      </c>
      <c r="N10" s="15"/>
      <c r="O10" s="16"/>
      <c r="P10" s="18">
        <v>42243</v>
      </c>
      <c r="Q10" s="70">
        <v>42243</v>
      </c>
    </row>
    <row r="11" spans="2:17" s="8" customFormat="1" ht="19.7" customHeight="1">
      <c r="B11" s="15">
        <v>1</v>
      </c>
      <c r="C11" s="15" t="s">
        <v>871</v>
      </c>
      <c r="D11" s="15" t="s">
        <v>871</v>
      </c>
      <c r="E11" s="73" t="s">
        <v>3252</v>
      </c>
      <c r="F11" s="26">
        <v>1</v>
      </c>
      <c r="G11" s="74">
        <v>4600</v>
      </c>
      <c r="H11" s="23">
        <f t="shared" si="0"/>
        <v>4600</v>
      </c>
      <c r="I11" s="17"/>
      <c r="J11" s="26" t="s">
        <v>3253</v>
      </c>
      <c r="K11" s="16"/>
      <c r="L11" s="16"/>
      <c r="M11" s="18">
        <v>42223</v>
      </c>
      <c r="N11" s="15"/>
      <c r="O11" s="16"/>
      <c r="P11" s="18">
        <v>42243</v>
      </c>
      <c r="Q11" s="70">
        <v>42243</v>
      </c>
    </row>
    <row r="12" spans="2:17" s="8" customFormat="1" ht="19.7" customHeight="1">
      <c r="B12" s="15">
        <v>2</v>
      </c>
      <c r="C12" s="15" t="s">
        <v>871</v>
      </c>
      <c r="D12" s="15" t="s">
        <v>871</v>
      </c>
      <c r="E12" s="73" t="s">
        <v>3254</v>
      </c>
      <c r="F12" s="26">
        <v>1</v>
      </c>
      <c r="G12" s="74">
        <v>13500</v>
      </c>
      <c r="H12" s="23">
        <f t="shared" si="0"/>
        <v>13500</v>
      </c>
      <c r="I12" s="17"/>
      <c r="J12" s="26" t="s">
        <v>3255</v>
      </c>
      <c r="K12" s="16"/>
      <c r="L12" s="16"/>
      <c r="M12" s="18">
        <v>42223</v>
      </c>
      <c r="N12" s="15"/>
      <c r="O12" s="16"/>
      <c r="P12" s="18">
        <v>42243</v>
      </c>
      <c r="Q12" s="70">
        <v>42243</v>
      </c>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c r="C15" s="15"/>
      <c r="D15" s="15"/>
      <c r="E15" s="73"/>
      <c r="F15" s="26"/>
      <c r="G15" s="74"/>
      <c r="H15" s="23">
        <f t="shared" si="0"/>
        <v>0</v>
      </c>
      <c r="I15" s="17"/>
      <c r="J15" s="26"/>
      <c r="K15" s="16"/>
      <c r="L15" s="16"/>
      <c r="M15" s="18"/>
      <c r="N15" s="15"/>
      <c r="O15" s="16"/>
      <c r="P15" s="18"/>
      <c r="Q15" s="70"/>
    </row>
  </sheetData>
  <autoFilter ref="B8:O15" xr:uid="{B8F005F1-0637-440A-8B7C-634856AB01D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EF38D-FFF7-4402-9BEB-F8DBE8130363}">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3256</v>
      </c>
      <c r="G2" s="4" t="s">
        <v>2</v>
      </c>
      <c r="H2" s="5"/>
      <c r="I2" s="6"/>
      <c r="J2" s="7">
        <f>SUM(H:H)</f>
        <v>55021</v>
      </c>
    </row>
    <row r="3" spans="2:17" ht="20.100000000000001" customHeight="1">
      <c r="B3" s="1" t="s">
        <v>3</v>
      </c>
      <c r="C3" s="1"/>
      <c r="D3" s="1"/>
      <c r="E3" s="13" t="s">
        <v>2870</v>
      </c>
    </row>
    <row r="4" spans="2:17" ht="20.100000000000001" customHeight="1">
      <c r="B4" s="1" t="s">
        <v>5</v>
      </c>
      <c r="C4" s="1"/>
      <c r="D4" s="1"/>
      <c r="E4" s="13">
        <v>131015</v>
      </c>
    </row>
    <row r="5" spans="2:17" ht="20.100000000000001" customHeight="1">
      <c r="B5" s="1" t="s">
        <v>6</v>
      </c>
      <c r="C5" s="1"/>
      <c r="D5" s="1"/>
      <c r="E5" s="14" t="s">
        <v>1374</v>
      </c>
    </row>
    <row r="6" spans="2:17" ht="20.100000000000001" customHeight="1">
      <c r="B6" s="1" t="s">
        <v>7</v>
      </c>
      <c r="C6" s="1"/>
      <c r="D6" s="1"/>
      <c r="E6" s="14">
        <v>42236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58</v>
      </c>
      <c r="D10" s="15" t="s">
        <v>58</v>
      </c>
      <c r="E10" s="288" t="s">
        <v>3257</v>
      </c>
      <c r="F10" s="26">
        <v>2</v>
      </c>
      <c r="G10" s="984">
        <v>5710</v>
      </c>
      <c r="H10" s="630">
        <f t="shared" ref="H10:H23" si="0">F10*G10</f>
        <v>11420</v>
      </c>
      <c r="I10" s="17"/>
      <c r="J10" s="78" t="s">
        <v>3258</v>
      </c>
      <c r="K10" s="36"/>
      <c r="L10" s="16"/>
      <c r="M10" s="18">
        <v>42226</v>
      </c>
      <c r="N10" s="15"/>
      <c r="O10" s="16"/>
      <c r="P10" s="18">
        <v>42233</v>
      </c>
      <c r="Q10" s="70">
        <v>42233</v>
      </c>
    </row>
    <row r="11" spans="2:17" s="8" customFormat="1" ht="19.7" customHeight="1">
      <c r="B11" s="15">
        <v>2</v>
      </c>
      <c r="C11" s="15" t="s">
        <v>58</v>
      </c>
      <c r="D11" s="15" t="s">
        <v>58</v>
      </c>
      <c r="E11" s="73" t="s">
        <v>3259</v>
      </c>
      <c r="F11" s="26">
        <v>2</v>
      </c>
      <c r="G11" s="629">
        <v>178</v>
      </c>
      <c r="H11" s="630">
        <f>F11*G11</f>
        <v>356</v>
      </c>
      <c r="I11" s="17"/>
      <c r="J11" s="78" t="s">
        <v>3260</v>
      </c>
      <c r="K11" s="36"/>
      <c r="L11" s="16"/>
      <c r="M11" s="18">
        <v>42226</v>
      </c>
      <c r="N11" s="15"/>
      <c r="O11" s="16"/>
      <c r="P11" s="18">
        <v>42233</v>
      </c>
      <c r="Q11" s="70">
        <v>42233</v>
      </c>
    </row>
    <row r="12" spans="2:17" s="8" customFormat="1" ht="19.7" customHeight="1">
      <c r="B12" s="15">
        <v>3</v>
      </c>
      <c r="C12" s="15" t="s">
        <v>58</v>
      </c>
      <c r="D12" s="15" t="s">
        <v>58</v>
      </c>
      <c r="E12" s="220" t="s">
        <v>3261</v>
      </c>
      <c r="F12" s="26">
        <v>1</v>
      </c>
      <c r="G12" s="984">
        <v>2600</v>
      </c>
      <c r="H12" s="630">
        <f t="shared" si="0"/>
        <v>2600</v>
      </c>
      <c r="I12" s="17"/>
      <c r="J12" s="78" t="s">
        <v>3262</v>
      </c>
      <c r="K12" s="36"/>
      <c r="L12" s="16"/>
      <c r="M12" s="18">
        <v>42226</v>
      </c>
      <c r="N12" s="15"/>
      <c r="O12" s="16"/>
      <c r="P12" s="18">
        <v>42233</v>
      </c>
      <c r="Q12" s="70">
        <v>42233</v>
      </c>
    </row>
    <row r="13" spans="2:17" s="8" customFormat="1" ht="19.7" customHeight="1">
      <c r="B13" s="15">
        <v>4</v>
      </c>
      <c r="C13" s="15" t="s">
        <v>58</v>
      </c>
      <c r="D13" s="15" t="s">
        <v>58</v>
      </c>
      <c r="E13" s="220" t="s">
        <v>3263</v>
      </c>
      <c r="F13" s="26">
        <v>1</v>
      </c>
      <c r="G13" s="984">
        <v>39000</v>
      </c>
      <c r="H13" s="630">
        <f t="shared" si="0"/>
        <v>39000</v>
      </c>
      <c r="I13" s="17"/>
      <c r="J13" s="78" t="s">
        <v>2726</v>
      </c>
      <c r="K13" s="36"/>
      <c r="L13" s="16"/>
      <c r="M13" s="18">
        <v>42226</v>
      </c>
      <c r="N13" s="15"/>
      <c r="O13" s="16"/>
      <c r="P13" s="18">
        <v>42233</v>
      </c>
      <c r="Q13" s="70">
        <v>42233</v>
      </c>
    </row>
    <row r="14" spans="2:17" s="8" customFormat="1" ht="19.7" customHeight="1">
      <c r="B14" s="15">
        <v>6</v>
      </c>
      <c r="C14" s="15" t="s">
        <v>58</v>
      </c>
      <c r="D14" s="15" t="s">
        <v>58</v>
      </c>
      <c r="E14" s="220" t="s">
        <v>3227</v>
      </c>
      <c r="F14" s="26">
        <v>1</v>
      </c>
      <c r="G14" s="984">
        <v>333</v>
      </c>
      <c r="H14" s="630">
        <f t="shared" si="0"/>
        <v>333</v>
      </c>
      <c r="I14" s="17"/>
      <c r="J14" s="78" t="s">
        <v>538</v>
      </c>
      <c r="K14" s="36"/>
      <c r="L14" s="16"/>
      <c r="M14" s="18">
        <v>42226</v>
      </c>
      <c r="N14" s="15"/>
      <c r="O14" s="16"/>
      <c r="P14" s="18">
        <v>42233</v>
      </c>
      <c r="Q14" s="70">
        <v>42233</v>
      </c>
    </row>
    <row r="15" spans="2:17" s="8" customFormat="1" ht="19.7" customHeight="1">
      <c r="B15" s="15">
        <v>5</v>
      </c>
      <c r="C15" s="15" t="s">
        <v>58</v>
      </c>
      <c r="D15" s="15" t="s">
        <v>58</v>
      </c>
      <c r="E15" s="73" t="s">
        <v>3264</v>
      </c>
      <c r="F15" s="26">
        <v>1</v>
      </c>
      <c r="G15" s="629">
        <v>700</v>
      </c>
      <c r="H15" s="630">
        <f>F15*G15</f>
        <v>700</v>
      </c>
      <c r="I15" s="17"/>
      <c r="J15" s="26" t="s">
        <v>3265</v>
      </c>
      <c r="K15" s="36"/>
      <c r="L15" s="16"/>
      <c r="M15" s="18">
        <v>42226</v>
      </c>
      <c r="N15" s="15"/>
      <c r="O15" s="16"/>
      <c r="P15" s="18">
        <v>42233</v>
      </c>
      <c r="Q15" s="70">
        <v>42233</v>
      </c>
    </row>
    <row r="16" spans="2:17" s="8" customFormat="1" ht="19.7" customHeight="1">
      <c r="B16" s="15">
        <v>7</v>
      </c>
      <c r="C16" s="15" t="s">
        <v>58</v>
      </c>
      <c r="D16" s="15" t="s">
        <v>58</v>
      </c>
      <c r="E16" s="73" t="s">
        <v>3266</v>
      </c>
      <c r="F16" s="26">
        <v>1</v>
      </c>
      <c r="G16" s="629">
        <v>282</v>
      </c>
      <c r="H16" s="630">
        <f>F16*G16</f>
        <v>282</v>
      </c>
      <c r="I16" s="17"/>
      <c r="J16" s="26" t="s">
        <v>2072</v>
      </c>
      <c r="K16" s="36"/>
      <c r="L16" s="16"/>
      <c r="M16" s="18">
        <v>42226</v>
      </c>
      <c r="N16" s="15"/>
      <c r="O16" s="16"/>
      <c r="P16" s="18">
        <v>42233</v>
      </c>
      <c r="Q16" s="70">
        <v>42233</v>
      </c>
    </row>
    <row r="17" spans="2:17" s="8" customFormat="1" ht="19.7" customHeight="1">
      <c r="B17" s="15">
        <v>8</v>
      </c>
      <c r="C17" s="15" t="s">
        <v>58</v>
      </c>
      <c r="D17" s="15" t="s">
        <v>58</v>
      </c>
      <c r="E17" s="73" t="s">
        <v>3267</v>
      </c>
      <c r="F17" s="26">
        <v>1</v>
      </c>
      <c r="G17" s="629">
        <v>330</v>
      </c>
      <c r="H17" s="630">
        <f t="shared" si="0"/>
        <v>330</v>
      </c>
      <c r="I17" s="17"/>
      <c r="J17" s="26" t="s">
        <v>1827</v>
      </c>
      <c r="K17" s="16"/>
      <c r="L17" s="16"/>
      <c r="M17" s="18">
        <v>42226</v>
      </c>
      <c r="N17" s="15"/>
      <c r="O17" s="16"/>
      <c r="P17" s="18">
        <v>42233</v>
      </c>
      <c r="Q17" s="70">
        <v>42233</v>
      </c>
    </row>
    <row r="18" spans="2:17" s="8" customFormat="1" ht="19.7" customHeight="1">
      <c r="B18" s="15"/>
      <c r="C18" s="15"/>
      <c r="D18" s="15"/>
      <c r="E18" s="73"/>
      <c r="F18" s="26"/>
      <c r="G18" s="629"/>
      <c r="H18" s="630">
        <f t="shared" si="0"/>
        <v>0</v>
      </c>
      <c r="I18" s="17"/>
      <c r="J18" s="26"/>
      <c r="K18" s="16"/>
      <c r="L18" s="16"/>
      <c r="M18" s="18"/>
      <c r="N18" s="15"/>
      <c r="O18" s="16"/>
      <c r="P18" s="18"/>
      <c r="Q18" s="70"/>
    </row>
    <row r="19" spans="2:17" s="8" customFormat="1" ht="19.7" customHeight="1">
      <c r="B19" s="15"/>
      <c r="C19" s="15"/>
      <c r="D19" s="15"/>
      <c r="E19" s="73"/>
      <c r="F19" s="26"/>
      <c r="G19" s="629"/>
      <c r="H19" s="630">
        <f t="shared" si="0"/>
        <v>0</v>
      </c>
      <c r="I19" s="17"/>
      <c r="J19" s="26"/>
      <c r="K19" s="16"/>
      <c r="L19" s="16"/>
      <c r="M19" s="18"/>
      <c r="N19" s="15"/>
      <c r="O19" s="16"/>
      <c r="P19" s="18"/>
      <c r="Q19" s="70"/>
    </row>
    <row r="20" spans="2:17" s="8" customFormat="1" ht="19.7" customHeight="1">
      <c r="B20" s="15"/>
      <c r="C20" s="15"/>
      <c r="D20" s="15"/>
      <c r="E20" s="73"/>
      <c r="F20" s="26"/>
      <c r="G20" s="629"/>
      <c r="H20" s="630">
        <f t="shared" si="0"/>
        <v>0</v>
      </c>
      <c r="I20" s="17"/>
      <c r="J20" s="26"/>
      <c r="K20" s="16"/>
      <c r="L20" s="16"/>
      <c r="M20" s="18"/>
      <c r="N20" s="15"/>
      <c r="O20" s="16"/>
      <c r="P20" s="18"/>
      <c r="Q20" s="70"/>
    </row>
    <row r="21" spans="2:17" s="8" customFormat="1" ht="19.7" customHeight="1">
      <c r="B21" s="15"/>
      <c r="C21" s="15"/>
      <c r="D21" s="15"/>
      <c r="E21" s="73"/>
      <c r="F21" s="26"/>
      <c r="G21" s="629"/>
      <c r="H21" s="630">
        <f t="shared" si="0"/>
        <v>0</v>
      </c>
      <c r="I21" s="17"/>
      <c r="J21" s="97"/>
      <c r="K21" s="94"/>
      <c r="L21" s="94"/>
      <c r="M21" s="18"/>
      <c r="N21" s="15"/>
      <c r="O21" s="16"/>
      <c r="P21" s="18"/>
      <c r="Q21" s="70"/>
    </row>
    <row r="22" spans="2:17" s="8" customFormat="1" ht="19.7" customHeight="1">
      <c r="B22" s="15"/>
      <c r="C22" s="15"/>
      <c r="D22" s="15"/>
      <c r="E22" s="73"/>
      <c r="F22" s="26"/>
      <c r="G22" s="629"/>
      <c r="H22" s="630">
        <f t="shared" si="0"/>
        <v>0</v>
      </c>
      <c r="I22" s="17"/>
      <c r="J22" s="26"/>
      <c r="K22" s="16"/>
      <c r="L22" s="16"/>
      <c r="M22" s="18"/>
      <c r="N22" s="15"/>
      <c r="O22" s="16"/>
      <c r="P22" s="18"/>
      <c r="Q22" s="70"/>
    </row>
    <row r="23" spans="2:17" s="8" customFormat="1" ht="19.7" customHeight="1">
      <c r="B23" s="15"/>
      <c r="C23" s="15"/>
      <c r="D23" s="15"/>
      <c r="E23" s="73"/>
      <c r="F23" s="26"/>
      <c r="G23" s="629"/>
      <c r="H23" s="630">
        <f t="shared" si="0"/>
        <v>0</v>
      </c>
      <c r="I23" s="17"/>
      <c r="J23" s="26"/>
      <c r="K23" s="16"/>
      <c r="L23" s="16"/>
      <c r="M23" s="18"/>
      <c r="N23" s="15"/>
      <c r="O23" s="16"/>
      <c r="P23" s="18"/>
      <c r="Q23" s="70"/>
    </row>
  </sheetData>
  <autoFilter ref="B8:O23" xr:uid="{781EFC2A-6A6E-49A4-BB74-382C7CAF8C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58A7-2EF4-41CA-9187-4DBB3A7F8147}">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L33" sqref="L33"/>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1.375" style="3"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626</v>
      </c>
      <c r="G2" s="4" t="s">
        <v>2</v>
      </c>
      <c r="H2" s="5"/>
      <c r="I2" s="6"/>
      <c r="J2" s="7">
        <f>SUM(H:H)</f>
        <v>2802</v>
      </c>
      <c r="L2" s="99"/>
    </row>
    <row r="3" spans="2:17" ht="20.100000000000001" customHeight="1">
      <c r="B3" s="1" t="s">
        <v>3</v>
      </c>
      <c r="C3" s="1"/>
      <c r="D3" s="1"/>
      <c r="E3" s="13" t="s">
        <v>149</v>
      </c>
    </row>
    <row r="4" spans="2:17" ht="20.100000000000001" customHeight="1">
      <c r="B4" s="1" t="s">
        <v>5</v>
      </c>
      <c r="C4" s="1"/>
      <c r="D4" s="1"/>
      <c r="E4" s="13">
        <v>131098</v>
      </c>
      <c r="L4" s="99"/>
    </row>
    <row r="5" spans="2:17" ht="20.100000000000001" customHeight="1">
      <c r="B5" s="1" t="s">
        <v>6</v>
      </c>
      <c r="C5" s="1"/>
      <c r="D5" s="1"/>
      <c r="E5" s="14">
        <v>42243</v>
      </c>
    </row>
    <row r="6" spans="2:17" ht="20.100000000000001" customHeight="1">
      <c r="B6" s="1" t="s">
        <v>7</v>
      </c>
      <c r="C6" s="1"/>
      <c r="D6" s="1"/>
      <c r="E6" s="14">
        <v>42243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1</v>
      </c>
      <c r="C9" s="190" t="s">
        <v>165</v>
      </c>
      <c r="D9" s="190" t="s">
        <v>165</v>
      </c>
      <c r="E9" s="302" t="s">
        <v>3268</v>
      </c>
      <c r="F9" s="196">
        <v>1</v>
      </c>
      <c r="G9" s="196">
        <v>1800</v>
      </c>
      <c r="H9" s="392">
        <f t="shared" ref="H9:H14" si="0">F9*G9</f>
        <v>1800</v>
      </c>
      <c r="I9" s="195"/>
      <c r="J9" s="192" t="s">
        <v>3269</v>
      </c>
      <c r="K9" s="1031" t="s">
        <v>1422</v>
      </c>
      <c r="L9" s="16"/>
      <c r="M9" s="18">
        <v>42233</v>
      </c>
      <c r="N9" s="15"/>
      <c r="O9" s="75">
        <v>42242</v>
      </c>
      <c r="P9" s="69"/>
      <c r="Q9" s="70"/>
    </row>
    <row r="10" spans="2:17" s="8" customFormat="1" ht="19.7" customHeight="1">
      <c r="B10" s="15"/>
      <c r="C10" s="15"/>
      <c r="D10" s="15"/>
      <c r="E10" s="16"/>
      <c r="F10" s="16"/>
      <c r="G10" s="16"/>
      <c r="H10" s="150">
        <f t="shared" si="0"/>
        <v>0</v>
      </c>
      <c r="I10" s="17"/>
      <c r="J10" s="26"/>
      <c r="K10" s="1032"/>
      <c r="L10" s="16"/>
      <c r="M10" s="18"/>
      <c r="N10" s="15"/>
      <c r="O10" s="75"/>
      <c r="P10" s="69"/>
      <c r="Q10" s="70"/>
    </row>
    <row r="11" spans="2:17" s="8" customFormat="1" ht="19.7" customHeight="1">
      <c r="B11" s="15">
        <v>1</v>
      </c>
      <c r="C11" s="15" t="s">
        <v>58</v>
      </c>
      <c r="D11" s="15" t="s">
        <v>58</v>
      </c>
      <c r="E11" s="36" t="s">
        <v>3270</v>
      </c>
      <c r="F11" s="16">
        <v>1</v>
      </c>
      <c r="G11" s="16">
        <v>1002</v>
      </c>
      <c r="H11" s="150">
        <f t="shared" si="0"/>
        <v>1002</v>
      </c>
      <c r="I11" s="17"/>
      <c r="J11" s="26" t="s">
        <v>3271</v>
      </c>
      <c r="K11" s="1032" t="s">
        <v>3272</v>
      </c>
      <c r="L11" s="179" t="s">
        <v>3273</v>
      </c>
      <c r="M11" s="18">
        <v>42241</v>
      </c>
      <c r="N11" s="15"/>
      <c r="O11" s="75">
        <v>42242</v>
      </c>
      <c r="P11" s="69"/>
      <c r="Q11" s="70"/>
    </row>
    <row r="12" spans="2:17" s="8" customFormat="1" ht="19.7" customHeight="1">
      <c r="B12" s="15"/>
      <c r="C12" s="15"/>
      <c r="D12" s="15"/>
      <c r="E12" s="16"/>
      <c r="F12" s="16"/>
      <c r="G12" s="16"/>
      <c r="H12" s="150">
        <f t="shared" si="0"/>
        <v>0</v>
      </c>
      <c r="I12" s="17"/>
      <c r="J12" s="26"/>
      <c r="K12" s="1032"/>
      <c r="L12" s="16"/>
      <c r="M12" s="18"/>
      <c r="N12" s="15"/>
      <c r="O12" s="75"/>
      <c r="P12" s="69"/>
      <c r="Q12" s="70"/>
    </row>
    <row r="13" spans="2:17" s="8" customFormat="1" ht="19.7" customHeight="1">
      <c r="B13" s="15"/>
      <c r="C13" s="15"/>
      <c r="D13" s="15"/>
      <c r="E13" s="16"/>
      <c r="F13" s="16"/>
      <c r="G13" s="16"/>
      <c r="H13" s="150">
        <f t="shared" si="0"/>
        <v>0</v>
      </c>
      <c r="I13" s="17"/>
      <c r="J13" s="26"/>
      <c r="K13" s="1032"/>
      <c r="L13" s="16"/>
      <c r="M13" s="18"/>
      <c r="N13" s="15"/>
      <c r="O13" s="75"/>
      <c r="P13" s="69"/>
      <c r="Q13" s="70"/>
    </row>
    <row r="14" spans="2:17" s="8" customFormat="1" ht="19.7" customHeight="1">
      <c r="B14" s="15"/>
      <c r="C14" s="15"/>
      <c r="D14" s="15"/>
      <c r="E14" s="16"/>
      <c r="F14" s="16"/>
      <c r="G14" s="16"/>
      <c r="H14" s="150">
        <f t="shared" si="0"/>
        <v>0</v>
      </c>
      <c r="I14" s="17"/>
      <c r="J14" s="16"/>
      <c r="K14" s="16"/>
      <c r="L14" s="16"/>
      <c r="M14" s="18"/>
      <c r="N14" s="15"/>
      <c r="O14" s="16"/>
      <c r="P14" s="69"/>
      <c r="Q14" s="70"/>
    </row>
    <row r="16" spans="2:17">
      <c r="C16" s="882"/>
    </row>
  </sheetData>
  <autoFilter ref="B8:O8" xr:uid="{8FF8D2DD-4E6E-4EE9-B9CD-4D05B2DBB9E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F24F-0821-4B29-8F9A-28E0A7C8E1A7}">
  <dimension ref="B2:Q32"/>
  <sheetViews>
    <sheetView zoomScale="70" zoomScaleNormal="70" workbookViewId="0">
      <pane xSplit="10" ySplit="8" topLeftCell="K9" activePane="bottomRight" state="frozen"/>
      <selection pane="topRight" activeCell="K1" sqref="K1"/>
      <selection pane="bottomLeft" activeCell="A9" sqref="A9"/>
      <selection pane="bottomRight" activeCell="Q14" sqref="Q14"/>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42" style="3" bestFit="1"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42" style="3" bestFit="1"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42" style="3" bestFit="1"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42" style="3" bestFit="1"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42" style="3" bestFit="1"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42" style="3" bestFit="1"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42" style="3" bestFit="1"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42" style="3" bestFit="1"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42" style="3" bestFit="1"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42" style="3" bestFit="1"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42" style="3" bestFit="1"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42" style="3" bestFit="1"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42" style="3" bestFit="1"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42" style="3" bestFit="1"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42" style="3" bestFit="1"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42" style="3" bestFit="1"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42" style="3" bestFit="1"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42" style="3" bestFit="1"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42" style="3" bestFit="1"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42" style="3" bestFit="1"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42" style="3" bestFit="1"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42" style="3" bestFit="1"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42" style="3" bestFit="1"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42" style="3" bestFit="1"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42" style="3" bestFit="1"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42" style="3" bestFit="1"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42" style="3" bestFit="1"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42" style="3" bestFit="1"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42" style="3" bestFit="1"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42" style="3" bestFit="1"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42" style="3" bestFit="1"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42" style="3" bestFit="1"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42" style="3" bestFit="1"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42" style="3" bestFit="1"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42" style="3" bestFit="1"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42" style="3" bestFit="1"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42" style="3" bestFit="1"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42" style="3" bestFit="1"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42" style="3" bestFit="1"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42" style="3" bestFit="1"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42" style="3" bestFit="1"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42" style="3" bestFit="1"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42" style="3" bestFit="1"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42" style="3" bestFit="1"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42" style="3" bestFit="1"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42" style="3" bestFit="1"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42" style="3" bestFit="1"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42" style="3" bestFit="1"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42" style="3" bestFit="1"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42" style="3" bestFit="1"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42" style="3" bestFit="1"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42" style="3" bestFit="1"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42" style="3" bestFit="1"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42" style="3" bestFit="1"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42" style="3" bestFit="1"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42" style="3" bestFit="1"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42" style="3" bestFit="1"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42" style="3" bestFit="1"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42" style="3" bestFit="1"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42" style="3" bestFit="1"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42" style="3" bestFit="1"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42" style="3" bestFit="1"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42" style="3" bestFit="1"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42" style="3" bestFit="1"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3274</v>
      </c>
      <c r="G2" s="4" t="s">
        <v>2</v>
      </c>
      <c r="H2" s="5"/>
      <c r="I2" s="6"/>
      <c r="J2" s="7">
        <f>SUM(H:H)</f>
        <v>48449</v>
      </c>
    </row>
    <row r="3" spans="2:17" ht="20.100000000000001" customHeight="1">
      <c r="B3" s="1" t="s">
        <v>3</v>
      </c>
      <c r="C3" s="1"/>
      <c r="D3" s="1"/>
      <c r="E3" s="13" t="s">
        <v>3275</v>
      </c>
      <c r="G3" s="135"/>
      <c r="H3" s="135"/>
      <c r="I3" s="138"/>
      <c r="J3" s="137"/>
      <c r="K3" s="137"/>
    </row>
    <row r="4" spans="2:17" ht="20.100000000000001" customHeight="1">
      <c r="B4" s="1" t="s">
        <v>5</v>
      </c>
      <c r="C4" s="1"/>
      <c r="D4" s="1"/>
      <c r="E4" s="486">
        <v>130549</v>
      </c>
      <c r="G4" s="133" t="s">
        <v>16</v>
      </c>
      <c r="H4" s="133"/>
      <c r="I4" s="133"/>
      <c r="J4" s="328"/>
      <c r="K4" s="329"/>
    </row>
    <row r="5" spans="2:17" ht="20.100000000000001" customHeight="1">
      <c r="B5" s="1" t="s">
        <v>6</v>
      </c>
      <c r="C5" s="1"/>
      <c r="D5" s="1"/>
      <c r="E5" s="14">
        <v>42235</v>
      </c>
      <c r="G5" s="133"/>
      <c r="H5" s="133"/>
      <c r="I5" s="133"/>
      <c r="J5" s="330"/>
      <c r="K5" s="331"/>
      <c r="L5" s="99"/>
    </row>
    <row r="6" spans="2:17" ht="20.100000000000001" customHeight="1">
      <c r="B6" s="1" t="s">
        <v>7</v>
      </c>
      <c r="C6" s="1"/>
      <c r="D6" s="1"/>
      <c r="E6" s="14">
        <v>42235</v>
      </c>
      <c r="G6" s="133"/>
      <c r="H6" s="133"/>
      <c r="I6" s="133"/>
      <c r="J6" s="332"/>
      <c r="K6" s="333"/>
      <c r="L6" s="99"/>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t="s">
        <v>252</v>
      </c>
      <c r="D9" s="15" t="s">
        <v>252</v>
      </c>
      <c r="E9" s="1033" t="s">
        <v>2584</v>
      </c>
      <c r="F9" s="16">
        <v>1</v>
      </c>
      <c r="G9" s="863">
        <v>30000</v>
      </c>
      <c r="H9" s="23">
        <f>F9*G9</f>
        <v>30000</v>
      </c>
      <c r="I9" s="17"/>
      <c r="J9" s="1034" t="s">
        <v>2585</v>
      </c>
      <c r="K9" s="867" t="s">
        <v>1597</v>
      </c>
      <c r="L9" s="16"/>
      <c r="M9" s="18">
        <v>42208</v>
      </c>
      <c r="N9" s="15"/>
      <c r="O9" s="75">
        <v>42219</v>
      </c>
      <c r="P9" s="18">
        <v>42216</v>
      </c>
      <c r="Q9" s="70">
        <v>42216</v>
      </c>
    </row>
    <row r="10" spans="2:17" s="8" customFormat="1" ht="19.7" customHeight="1">
      <c r="B10" s="15"/>
      <c r="C10" s="15" t="s">
        <v>252</v>
      </c>
      <c r="D10" s="15" t="s">
        <v>252</v>
      </c>
      <c r="E10" s="109" t="s">
        <v>1598</v>
      </c>
      <c r="F10" s="16">
        <v>1</v>
      </c>
      <c r="G10" s="22">
        <v>1000</v>
      </c>
      <c r="H10" s="23">
        <f>F10*G10</f>
        <v>1000</v>
      </c>
      <c r="I10" s="17"/>
      <c r="J10" s="79"/>
      <c r="K10" s="871"/>
      <c r="L10" s="16"/>
      <c r="M10" s="18">
        <v>42208</v>
      </c>
      <c r="N10" s="15"/>
      <c r="O10" s="75">
        <v>42219</v>
      </c>
      <c r="P10" s="18"/>
      <c r="Q10" s="70"/>
    </row>
    <row r="11" spans="2:17" s="8" customFormat="1" ht="19.7" customHeight="1">
      <c r="B11" s="15"/>
      <c r="C11" s="15"/>
      <c r="D11" s="15"/>
      <c r="E11" s="16"/>
      <c r="F11" s="16"/>
      <c r="G11" s="16"/>
      <c r="H11" s="17"/>
      <c r="I11" s="17"/>
      <c r="J11" s="16"/>
      <c r="K11" s="16"/>
      <c r="L11" s="16"/>
      <c r="M11" s="18"/>
      <c r="N11" s="15"/>
      <c r="O11" s="16"/>
      <c r="P11" s="18"/>
      <c r="Q11" s="70"/>
    </row>
    <row r="12" spans="2:17" s="8" customFormat="1" ht="19.7" customHeight="1">
      <c r="B12" s="190"/>
      <c r="C12" s="190" t="s">
        <v>165</v>
      </c>
      <c r="D12" s="190" t="s">
        <v>165</v>
      </c>
      <c r="E12" s="490" t="s">
        <v>3276</v>
      </c>
      <c r="F12" s="491">
        <v>1</v>
      </c>
      <c r="G12" s="492">
        <v>4800</v>
      </c>
      <c r="H12" s="970">
        <f>SUM(F12*G12)</f>
        <v>4800</v>
      </c>
      <c r="I12" s="493"/>
      <c r="J12" s="490" t="s">
        <v>3277</v>
      </c>
      <c r="K12" s="194" t="s">
        <v>1422</v>
      </c>
      <c r="L12" s="489" t="s">
        <v>600</v>
      </c>
      <c r="M12" s="18">
        <v>42208</v>
      </c>
      <c r="N12" s="15"/>
      <c r="O12" s="75">
        <v>42222</v>
      </c>
      <c r="P12" s="18"/>
      <c r="Q12" s="70">
        <v>42220</v>
      </c>
    </row>
    <row r="13" spans="2:17" s="8" customFormat="1" ht="19.7" customHeight="1">
      <c r="B13" s="190"/>
      <c r="C13" s="190" t="s">
        <v>165</v>
      </c>
      <c r="D13" s="190" t="s">
        <v>165</v>
      </c>
      <c r="E13" s="490" t="s">
        <v>3278</v>
      </c>
      <c r="F13" s="196">
        <v>1</v>
      </c>
      <c r="G13" s="706">
        <v>6000</v>
      </c>
      <c r="H13" s="970">
        <f>SUM(F13*G13)</f>
        <v>6000</v>
      </c>
      <c r="I13" s="195"/>
      <c r="J13" s="192" t="s">
        <v>3279</v>
      </c>
      <c r="K13" s="194" t="s">
        <v>1422</v>
      </c>
      <c r="L13" s="489" t="s">
        <v>600</v>
      </c>
      <c r="M13" s="18">
        <v>42208</v>
      </c>
      <c r="N13" s="15"/>
      <c r="O13" s="75">
        <v>42222</v>
      </c>
      <c r="P13" s="18"/>
      <c r="Q13" s="70">
        <v>42220</v>
      </c>
    </row>
    <row r="14" spans="2:17" s="8" customFormat="1" ht="19.7" customHeight="1">
      <c r="B14" s="15"/>
      <c r="C14" s="15"/>
      <c r="D14" s="15"/>
      <c r="E14" s="76"/>
      <c r="F14" s="16"/>
      <c r="G14" s="20"/>
      <c r="H14" s="107"/>
      <c r="I14" s="17"/>
      <c r="J14" s="26"/>
      <c r="K14" s="23"/>
      <c r="L14" s="16"/>
      <c r="M14" s="18"/>
      <c r="N14" s="15"/>
      <c r="O14" s="75"/>
      <c r="P14" s="18"/>
      <c r="Q14" s="70"/>
    </row>
    <row r="15" spans="2:17" s="8" customFormat="1" ht="19.7" customHeight="1">
      <c r="B15" s="15"/>
      <c r="C15" s="239" t="s">
        <v>58</v>
      </c>
      <c r="D15" s="239" t="s">
        <v>58</v>
      </c>
      <c r="E15" s="906" t="s">
        <v>255</v>
      </c>
      <c r="F15" s="907">
        <v>1</v>
      </c>
      <c r="G15" s="22">
        <v>5200</v>
      </c>
      <c r="H15" s="243">
        <f>F15*G15</f>
        <v>5200</v>
      </c>
      <c r="I15" s="23"/>
      <c r="J15" s="36" t="s">
        <v>478</v>
      </c>
      <c r="K15" s="23" t="s">
        <v>1422</v>
      </c>
      <c r="L15" s="16"/>
      <c r="M15" s="18">
        <v>42208</v>
      </c>
      <c r="N15" s="15"/>
      <c r="O15" s="75">
        <v>42209</v>
      </c>
      <c r="P15" s="18">
        <v>42209</v>
      </c>
      <c r="Q15" s="70">
        <v>42209</v>
      </c>
    </row>
    <row r="16" spans="2:17" s="8" customFormat="1" ht="19.7" customHeight="1">
      <c r="B16" s="15"/>
      <c r="C16" s="239" t="s">
        <v>58</v>
      </c>
      <c r="D16" s="239" t="s">
        <v>58</v>
      </c>
      <c r="E16" s="906" t="s">
        <v>257</v>
      </c>
      <c r="F16" s="907">
        <v>1</v>
      </c>
      <c r="G16" s="908">
        <v>203</v>
      </c>
      <c r="H16" s="233">
        <f>F16*G16</f>
        <v>203</v>
      </c>
      <c r="I16" s="17"/>
      <c r="J16" s="36" t="s">
        <v>479</v>
      </c>
      <c r="K16" s="23" t="s">
        <v>1422</v>
      </c>
      <c r="L16" s="16"/>
      <c r="M16" s="18">
        <v>42208</v>
      </c>
      <c r="N16" s="15"/>
      <c r="O16" s="75">
        <v>42209</v>
      </c>
      <c r="P16" s="18">
        <v>42209</v>
      </c>
      <c r="Q16" s="70">
        <v>42209</v>
      </c>
    </row>
    <row r="17" spans="2:17" s="8" customFormat="1" ht="19.7" customHeight="1">
      <c r="B17" s="15"/>
      <c r="C17" s="72" t="s">
        <v>58</v>
      </c>
      <c r="D17" s="72" t="s">
        <v>58</v>
      </c>
      <c r="E17" s="96" t="s">
        <v>2504</v>
      </c>
      <c r="F17" s="94">
        <v>1</v>
      </c>
      <c r="G17" s="343">
        <v>630</v>
      </c>
      <c r="H17" s="107">
        <f>F17*G17</f>
        <v>630</v>
      </c>
      <c r="I17" s="110"/>
      <c r="J17" s="183" t="s">
        <v>3280</v>
      </c>
      <c r="K17" s="23" t="s">
        <v>1422</v>
      </c>
      <c r="L17" s="16"/>
      <c r="M17" s="18">
        <v>42208</v>
      </c>
      <c r="N17" s="15"/>
      <c r="O17" s="75">
        <v>42209</v>
      </c>
      <c r="P17" s="18">
        <v>42209</v>
      </c>
      <c r="Q17" s="70">
        <v>42209</v>
      </c>
    </row>
    <row r="18" spans="2:17" s="8" customFormat="1" ht="19.7" customHeight="1">
      <c r="B18" s="15"/>
      <c r="C18" s="25" t="s">
        <v>58</v>
      </c>
      <c r="D18" s="25" t="s">
        <v>58</v>
      </c>
      <c r="E18" s="149" t="s">
        <v>3281</v>
      </c>
      <c r="F18" s="155">
        <v>1</v>
      </c>
      <c r="G18" s="151">
        <v>189</v>
      </c>
      <c r="H18" s="151">
        <f>F18*G18</f>
        <v>189</v>
      </c>
      <c r="I18" s="156"/>
      <c r="J18" s="28" t="s">
        <v>3282</v>
      </c>
      <c r="K18" s="23" t="s">
        <v>1422</v>
      </c>
      <c r="L18" s="16"/>
      <c r="M18" s="18">
        <v>42208</v>
      </c>
      <c r="N18" s="15"/>
      <c r="O18" s="75">
        <v>42209</v>
      </c>
      <c r="P18" s="18">
        <v>42209</v>
      </c>
      <c r="Q18" s="70">
        <v>42209</v>
      </c>
    </row>
    <row r="19" spans="2:17" s="8" customFormat="1" ht="19.7" customHeight="1">
      <c r="B19" s="15"/>
      <c r="C19" s="25" t="s">
        <v>58</v>
      </c>
      <c r="D19" s="25" t="s">
        <v>58</v>
      </c>
      <c r="E19" s="149" t="s">
        <v>3283</v>
      </c>
      <c r="F19" s="155">
        <v>1</v>
      </c>
      <c r="G19" s="151">
        <v>427</v>
      </c>
      <c r="H19" s="151">
        <f>F19*G19</f>
        <v>427</v>
      </c>
      <c r="I19" s="156"/>
      <c r="J19" s="28" t="s">
        <v>3284</v>
      </c>
      <c r="K19" s="23" t="s">
        <v>1422</v>
      </c>
      <c r="L19" s="16"/>
      <c r="M19" s="18">
        <v>42208</v>
      </c>
      <c r="N19" s="15"/>
      <c r="O19" s="75">
        <v>42209</v>
      </c>
      <c r="P19" s="18">
        <v>42209</v>
      </c>
      <c r="Q19" s="70">
        <v>42209</v>
      </c>
    </row>
    <row r="20" spans="2:17" s="8" customFormat="1" ht="19.7" customHeight="1">
      <c r="B20" s="15"/>
      <c r="C20" s="25"/>
      <c r="D20" s="25"/>
      <c r="E20" s="149"/>
      <c r="F20" s="155"/>
      <c r="G20" s="151"/>
      <c r="H20" s="151"/>
      <c r="I20" s="837"/>
      <c r="J20" s="28"/>
      <c r="K20" s="16"/>
      <c r="L20" s="16"/>
      <c r="M20" s="18"/>
      <c r="N20" s="15"/>
      <c r="O20" s="16"/>
      <c r="P20" s="18"/>
      <c r="Q20" s="70"/>
    </row>
    <row r="21" spans="2:17" s="8" customFormat="1" ht="19.7" customHeight="1">
      <c r="B21" s="15"/>
      <c r="C21" s="25"/>
      <c r="D21" s="25"/>
      <c r="E21" s="149"/>
      <c r="F21" s="155"/>
      <c r="G21" s="151"/>
      <c r="H21" s="151"/>
      <c r="I21" s="837"/>
      <c r="J21" s="28"/>
      <c r="K21" s="16"/>
      <c r="L21" s="16"/>
      <c r="M21" s="18"/>
      <c r="N21" s="15"/>
      <c r="O21" s="16"/>
      <c r="P21" s="18"/>
      <c r="Q21" s="70"/>
    </row>
    <row r="22" spans="2:17" s="8" customFormat="1" ht="19.7" customHeight="1">
      <c r="B22" s="15"/>
      <c r="C22" s="25"/>
      <c r="D22" s="25"/>
      <c r="E22" s="149"/>
      <c r="F22" s="155"/>
      <c r="G22" s="151"/>
      <c r="H22" s="151"/>
      <c r="I22" s="837"/>
      <c r="J22" s="28"/>
      <c r="K22" s="16"/>
      <c r="L22" s="16"/>
      <c r="M22" s="18"/>
      <c r="N22" s="15"/>
      <c r="O22" s="16"/>
      <c r="P22" s="18"/>
      <c r="Q22" s="70"/>
    </row>
    <row r="23" spans="2:17" s="8" customFormat="1" ht="19.7" customHeight="1">
      <c r="B23" s="15"/>
      <c r="C23" s="15"/>
      <c r="D23" s="15"/>
      <c r="E23" s="73"/>
      <c r="F23" s="16"/>
      <c r="G23" s="74"/>
      <c r="H23" s="107">
        <f>SUM(F23*G23)</f>
        <v>0</v>
      </c>
      <c r="I23" s="17"/>
      <c r="J23" s="26"/>
      <c r="K23" s="16"/>
      <c r="L23" s="16"/>
      <c r="M23" s="18"/>
      <c r="N23" s="15"/>
      <c r="O23" s="16"/>
      <c r="P23" s="18"/>
      <c r="Q23" s="70"/>
    </row>
    <row r="24" spans="2:17" s="8" customFormat="1" ht="19.7" customHeight="1">
      <c r="B24" s="15"/>
      <c r="C24" s="15"/>
      <c r="D24" s="15"/>
      <c r="E24" s="73"/>
      <c r="F24" s="16"/>
      <c r="G24" s="74"/>
      <c r="H24" s="107">
        <f>SUM(F24*G24)</f>
        <v>0</v>
      </c>
      <c r="I24" s="17"/>
      <c r="J24" s="26"/>
      <c r="K24" s="16"/>
      <c r="L24" s="16"/>
      <c r="M24" s="18"/>
      <c r="N24" s="15"/>
      <c r="O24" s="16"/>
      <c r="P24" s="18"/>
      <c r="Q24" s="70"/>
    </row>
    <row r="26" spans="2:17">
      <c r="J26" s="98"/>
    </row>
    <row r="27" spans="2:17">
      <c r="E27" s="98"/>
      <c r="I27" s="8"/>
      <c r="J27" s="98"/>
      <c r="K27" s="98"/>
    </row>
    <row r="28" spans="2:17">
      <c r="D28" s="8"/>
      <c r="E28" s="98"/>
      <c r="I28" s="8"/>
      <c r="J28" s="98"/>
    </row>
    <row r="29" spans="2:17">
      <c r="D29" s="8"/>
      <c r="E29" s="98"/>
    </row>
    <row r="32" spans="2:17">
      <c r="J32" s="98"/>
    </row>
  </sheetData>
  <autoFilter ref="B8:O24" xr:uid="{C7B3EEE2-835A-4F34-AEF4-B964A51FED4F}"/>
  <mergeCells count="9">
    <mergeCell ref="K9:K10"/>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F9A6-D508-4AD8-9EFC-2D3764E47CEA}">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G20" sqref="G20"/>
    </sheetView>
  </sheetViews>
  <sheetFormatPr defaultRowHeight="18.75"/>
  <cols>
    <col min="1" max="1" width="2.625" style="3" customWidth="1"/>
    <col min="2" max="2" width="5.125" style="8" customWidth="1"/>
    <col min="3" max="4" width="15.75" style="3" customWidth="1"/>
    <col min="5" max="5" width="35.625" style="3" customWidth="1"/>
    <col min="6" max="6" width="6.25" style="3" customWidth="1"/>
    <col min="7" max="7" width="9.875" style="178" bestFit="1" customWidth="1"/>
    <col min="8" max="8" width="9.875" style="3" bestFit="1" customWidth="1"/>
    <col min="9" max="9" width="5.75" style="10"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125" style="3" customWidth="1"/>
    <col min="259" max="260" width="15.7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5.7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5.7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5.7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5.7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5.7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5.7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5.7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5.7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5.7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5.7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5.7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5.7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5.7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5.7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5.7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5.7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5.7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5.7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5.7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5.7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5.7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5.7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5.7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5.7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5.7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5.7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5.7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5.7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5.7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5.7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5.7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5.7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5.7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5.7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5.7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5.7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5.7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5.7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5.7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5.7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5.7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5.7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5.7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5.7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5.7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5.7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5.7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5.7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5.7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5.7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5.7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5.7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5.7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5.7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5.7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5.7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5.7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5.7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5.7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5.7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5.7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5.7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3285</v>
      </c>
      <c r="G2" s="4" t="s">
        <v>2</v>
      </c>
      <c r="H2" s="5"/>
      <c r="I2" s="6"/>
      <c r="J2" s="7">
        <f>SUM(H:H)</f>
        <v>146190</v>
      </c>
    </row>
    <row r="3" spans="2:17" ht="20.100000000000001" customHeight="1">
      <c r="B3" s="1" t="s">
        <v>3</v>
      </c>
      <c r="C3" s="1"/>
      <c r="D3" s="1"/>
      <c r="E3" s="13" t="s">
        <v>1696</v>
      </c>
    </row>
    <row r="4" spans="2:17" ht="20.100000000000001" customHeight="1">
      <c r="B4" s="1" t="s">
        <v>5</v>
      </c>
      <c r="C4" s="1"/>
      <c r="D4" s="1"/>
      <c r="E4" s="2">
        <v>130554</v>
      </c>
    </row>
    <row r="5" spans="2:17" ht="20.100000000000001" customHeight="1">
      <c r="B5" s="1" t="s">
        <v>6</v>
      </c>
      <c r="C5" s="1"/>
      <c r="D5" s="1"/>
      <c r="E5" s="14">
        <v>42233</v>
      </c>
    </row>
    <row r="6" spans="2:17" ht="20.100000000000001" customHeight="1">
      <c r="B6" s="1" t="s">
        <v>7</v>
      </c>
      <c r="C6" s="1"/>
      <c r="D6" s="1"/>
      <c r="E6" s="14">
        <v>42264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5</v>
      </c>
      <c r="C9" s="15" t="s">
        <v>58</v>
      </c>
      <c r="D9" s="15" t="s">
        <v>58</v>
      </c>
      <c r="E9" s="76" t="s">
        <v>2792</v>
      </c>
      <c r="F9" s="20">
        <v>24</v>
      </c>
      <c r="G9" s="22">
        <v>170</v>
      </c>
      <c r="H9" s="23">
        <f t="shared" ref="H9:H20" si="0">F9*G9</f>
        <v>4080</v>
      </c>
      <c r="I9" s="17"/>
      <c r="J9" s="36"/>
      <c r="K9" s="36"/>
      <c r="L9" s="16"/>
      <c r="M9" s="18">
        <v>42213</v>
      </c>
      <c r="N9" s="15"/>
      <c r="O9" s="16"/>
      <c r="P9" s="18">
        <v>42215</v>
      </c>
      <c r="Q9" s="70">
        <v>42215</v>
      </c>
    </row>
    <row r="10" spans="2:17" s="8" customFormat="1" ht="19.7" customHeight="1">
      <c r="B10" s="15">
        <v>5</v>
      </c>
      <c r="C10" s="15" t="s">
        <v>58</v>
      </c>
      <c r="D10" s="15" t="s">
        <v>58</v>
      </c>
      <c r="E10" s="26" t="s">
        <v>3286</v>
      </c>
      <c r="F10" s="21">
        <v>8</v>
      </c>
      <c r="G10" s="22">
        <v>420</v>
      </c>
      <c r="H10" s="23">
        <f t="shared" si="0"/>
        <v>3360</v>
      </c>
      <c r="I10" s="17"/>
      <c r="J10" s="36"/>
      <c r="K10" s="36"/>
      <c r="L10" s="16"/>
      <c r="M10" s="18">
        <v>42213</v>
      </c>
      <c r="N10" s="15"/>
      <c r="O10" s="16"/>
      <c r="P10" s="18">
        <v>42215</v>
      </c>
      <c r="Q10" s="70">
        <v>42215</v>
      </c>
    </row>
    <row r="11" spans="2:17" s="8" customFormat="1" ht="19.7" customHeight="1">
      <c r="B11" s="15"/>
      <c r="C11" s="15"/>
      <c r="D11" s="15"/>
      <c r="E11" s="26"/>
      <c r="F11" s="21"/>
      <c r="G11" s="22"/>
      <c r="H11" s="23">
        <f t="shared" si="0"/>
        <v>0</v>
      </c>
      <c r="I11" s="17"/>
      <c r="J11" s="36"/>
      <c r="K11" s="36"/>
      <c r="L11" s="16"/>
      <c r="M11" s="18"/>
      <c r="N11" s="15"/>
      <c r="O11" s="16"/>
      <c r="P11" s="18"/>
      <c r="Q11" s="70"/>
    </row>
    <row r="12" spans="2:17" s="8" customFormat="1" ht="19.7" customHeight="1">
      <c r="B12" s="15">
        <v>5</v>
      </c>
      <c r="C12" s="15" t="s">
        <v>94</v>
      </c>
      <c r="D12" s="15" t="s">
        <v>3287</v>
      </c>
      <c r="E12" s="26" t="s">
        <v>3288</v>
      </c>
      <c r="F12" s="21">
        <v>8</v>
      </c>
      <c r="G12" s="22">
        <v>1610</v>
      </c>
      <c r="H12" s="23">
        <f t="shared" si="0"/>
        <v>12880</v>
      </c>
      <c r="I12" s="17"/>
      <c r="J12" s="36" t="s">
        <v>2399</v>
      </c>
      <c r="K12" s="36"/>
      <c r="L12" s="16"/>
      <c r="M12" s="18">
        <v>42213</v>
      </c>
      <c r="N12" s="15"/>
      <c r="O12" s="16"/>
      <c r="P12" s="18">
        <v>42223</v>
      </c>
      <c r="Q12" s="70">
        <v>42222</v>
      </c>
    </row>
    <row r="13" spans="2:17" s="8" customFormat="1" ht="19.7" customHeight="1">
      <c r="B13" s="15">
        <v>5</v>
      </c>
      <c r="C13" s="15" t="s">
        <v>94</v>
      </c>
      <c r="D13" s="15" t="s">
        <v>3287</v>
      </c>
      <c r="E13" s="43" t="s">
        <v>3289</v>
      </c>
      <c r="F13" s="21">
        <v>1</v>
      </c>
      <c r="G13" s="22">
        <v>1920</v>
      </c>
      <c r="H13" s="23">
        <f t="shared" si="0"/>
        <v>1920</v>
      </c>
      <c r="I13" s="17"/>
      <c r="J13" s="36" t="s">
        <v>3290</v>
      </c>
      <c r="K13" s="36"/>
      <c r="L13" s="16"/>
      <c r="M13" s="18">
        <v>42213</v>
      </c>
      <c r="N13" s="15"/>
      <c r="O13" s="16"/>
      <c r="P13" s="18">
        <v>42223</v>
      </c>
      <c r="Q13" s="70">
        <v>42222</v>
      </c>
    </row>
    <row r="14" spans="2:17" s="8" customFormat="1" ht="19.7" customHeight="1">
      <c r="B14" s="15">
        <v>5</v>
      </c>
      <c r="C14" s="15" t="s">
        <v>363</v>
      </c>
      <c r="D14" s="15" t="s">
        <v>2400</v>
      </c>
      <c r="E14" s="26" t="s">
        <v>2401</v>
      </c>
      <c r="F14" s="21">
        <v>1</v>
      </c>
      <c r="G14" s="22">
        <v>910</v>
      </c>
      <c r="H14" s="23">
        <f t="shared" si="0"/>
        <v>910</v>
      </c>
      <c r="I14" s="17"/>
      <c r="J14" s="36" t="s">
        <v>3291</v>
      </c>
      <c r="K14" s="36"/>
      <c r="L14" s="16"/>
      <c r="M14" s="18">
        <v>42213</v>
      </c>
      <c r="N14" s="15"/>
      <c r="O14" s="16"/>
      <c r="P14" s="18">
        <v>42223</v>
      </c>
      <c r="Q14" s="70">
        <v>42222</v>
      </c>
    </row>
    <row r="15" spans="2:17" s="8" customFormat="1" ht="19.7" customHeight="1">
      <c r="B15" s="15">
        <v>5</v>
      </c>
      <c r="C15" s="15" t="s">
        <v>2649</v>
      </c>
      <c r="D15" s="15" t="s">
        <v>3292</v>
      </c>
      <c r="E15" s="26" t="s">
        <v>3293</v>
      </c>
      <c r="F15" s="21">
        <v>8</v>
      </c>
      <c r="G15" s="22">
        <v>780</v>
      </c>
      <c r="H15" s="23">
        <f t="shared" si="0"/>
        <v>6240</v>
      </c>
      <c r="I15" s="17"/>
      <c r="J15" s="36" t="s">
        <v>80</v>
      </c>
      <c r="K15" s="36"/>
      <c r="L15" s="16"/>
      <c r="M15" s="18">
        <v>42213</v>
      </c>
      <c r="N15" s="15"/>
      <c r="O15" s="16"/>
      <c r="P15" s="18">
        <v>42223</v>
      </c>
      <c r="Q15" s="70">
        <v>42222</v>
      </c>
    </row>
    <row r="16" spans="2:17" s="8" customFormat="1" ht="19.7" customHeight="1">
      <c r="B16" s="15"/>
      <c r="C16" s="15"/>
      <c r="D16" s="15"/>
      <c r="E16" s="26"/>
      <c r="F16" s="21"/>
      <c r="G16" s="22"/>
      <c r="H16" s="23">
        <f t="shared" si="0"/>
        <v>0</v>
      </c>
      <c r="I16" s="17"/>
      <c r="J16" s="36"/>
      <c r="K16" s="36"/>
      <c r="L16" s="16"/>
      <c r="M16" s="18"/>
      <c r="N16" s="15"/>
      <c r="O16" s="16"/>
      <c r="P16" s="18"/>
      <c r="Q16" s="70"/>
    </row>
    <row r="17" spans="2:17" s="8" customFormat="1" ht="19.7" customHeight="1">
      <c r="B17" s="15">
        <v>5</v>
      </c>
      <c r="C17" s="16" t="s">
        <v>3294</v>
      </c>
      <c r="D17" s="16" t="s">
        <v>3294</v>
      </c>
      <c r="E17" s="36" t="s">
        <v>3295</v>
      </c>
      <c r="F17" s="21">
        <v>8</v>
      </c>
      <c r="G17" s="22">
        <v>9800</v>
      </c>
      <c r="H17" s="23">
        <f t="shared" si="0"/>
        <v>78400</v>
      </c>
      <c r="I17" s="17"/>
      <c r="J17" s="36" t="s">
        <v>2789</v>
      </c>
      <c r="K17" s="36" t="s">
        <v>3296</v>
      </c>
      <c r="L17" s="16"/>
      <c r="M17" s="18">
        <v>42213</v>
      </c>
      <c r="N17" s="15"/>
      <c r="O17" s="16"/>
      <c r="P17" s="18">
        <v>42227</v>
      </c>
      <c r="Q17" s="70">
        <v>42227</v>
      </c>
    </row>
    <row r="18" spans="2:17" s="8" customFormat="1" ht="19.7" customHeight="1">
      <c r="B18" s="15">
        <v>5</v>
      </c>
      <c r="C18" s="16" t="s">
        <v>3294</v>
      </c>
      <c r="D18" s="16" t="s">
        <v>3294</v>
      </c>
      <c r="E18" s="36" t="s">
        <v>3297</v>
      </c>
      <c r="F18" s="21">
        <v>8</v>
      </c>
      <c r="G18" s="22">
        <v>3900</v>
      </c>
      <c r="H18" s="23">
        <f t="shared" si="0"/>
        <v>31200</v>
      </c>
      <c r="I18" s="17"/>
      <c r="J18" s="36" t="s">
        <v>2785</v>
      </c>
      <c r="K18" s="36" t="s">
        <v>3296</v>
      </c>
      <c r="L18" s="16"/>
      <c r="M18" s="18">
        <v>42213</v>
      </c>
      <c r="N18" s="15"/>
      <c r="O18" s="16"/>
      <c r="P18" s="18">
        <v>42227</v>
      </c>
      <c r="Q18" s="70">
        <v>42227</v>
      </c>
    </row>
    <row r="19" spans="2:17" s="8" customFormat="1" ht="19.7" customHeight="1">
      <c r="B19" s="15">
        <v>5</v>
      </c>
      <c r="C19" s="16" t="s">
        <v>3294</v>
      </c>
      <c r="D19" s="16" t="s">
        <v>3294</v>
      </c>
      <c r="E19" s="36" t="s">
        <v>3298</v>
      </c>
      <c r="F19" s="21">
        <v>8</v>
      </c>
      <c r="G19" s="22">
        <v>900</v>
      </c>
      <c r="H19" s="23">
        <f t="shared" si="0"/>
        <v>7200</v>
      </c>
      <c r="I19" s="17"/>
      <c r="J19" s="36" t="s">
        <v>2787</v>
      </c>
      <c r="K19" s="36" t="s">
        <v>3296</v>
      </c>
      <c r="L19" s="16"/>
      <c r="M19" s="18">
        <v>42213</v>
      </c>
      <c r="N19" s="15"/>
      <c r="O19" s="16"/>
      <c r="P19" s="18">
        <v>42227</v>
      </c>
      <c r="Q19" s="70">
        <v>42227</v>
      </c>
    </row>
    <row r="20" spans="2:17" s="8" customFormat="1" ht="19.7" customHeight="1">
      <c r="B20" s="15"/>
      <c r="C20" s="15"/>
      <c r="D20" s="15"/>
      <c r="E20" s="26"/>
      <c r="F20" s="21"/>
      <c r="G20" s="22"/>
      <c r="H20" s="23">
        <f t="shared" si="0"/>
        <v>0</v>
      </c>
      <c r="I20" s="17"/>
      <c r="J20" s="36"/>
      <c r="K20" s="36"/>
      <c r="L20" s="16"/>
      <c r="M20" s="18"/>
      <c r="N20" s="15"/>
      <c r="O20" s="16"/>
      <c r="P20" s="18"/>
      <c r="Q20" s="70"/>
    </row>
    <row r="21" spans="2:17">
      <c r="M21" s="9"/>
    </row>
    <row r="24" spans="2:17">
      <c r="M24" s="132"/>
    </row>
    <row r="26" spans="2:17">
      <c r="M26" s="132"/>
    </row>
  </sheetData>
  <autoFilter ref="B8:O20" xr:uid="{428C8CF1-CC47-48E2-A2FB-2796BCDBF7C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3048-01AC-4D8F-8F36-AF1C64FB914B}">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3299</v>
      </c>
      <c r="G2" s="4" t="s">
        <v>2</v>
      </c>
      <c r="H2" s="5"/>
      <c r="I2" s="6"/>
      <c r="J2" s="7">
        <f>SUM(H:H)</f>
        <v>7624</v>
      </c>
    </row>
    <row r="3" spans="2:17" ht="20.100000000000001" customHeight="1">
      <c r="B3" s="1" t="s">
        <v>3</v>
      </c>
      <c r="C3" s="1"/>
      <c r="D3" s="1"/>
      <c r="E3" s="13" t="s">
        <v>3300</v>
      </c>
    </row>
    <row r="4" spans="2:17" ht="20.100000000000001" customHeight="1">
      <c r="B4" s="1" t="s">
        <v>5</v>
      </c>
      <c r="C4" s="1"/>
      <c r="D4" s="1"/>
      <c r="E4" s="13">
        <v>130615</v>
      </c>
    </row>
    <row r="5" spans="2:17" ht="20.100000000000001" customHeight="1">
      <c r="B5" s="1" t="s">
        <v>6</v>
      </c>
      <c r="C5" s="1"/>
      <c r="D5" s="1"/>
      <c r="E5" s="14">
        <v>42233</v>
      </c>
    </row>
    <row r="6" spans="2:17" ht="20.100000000000001" customHeight="1">
      <c r="B6" s="1" t="s">
        <v>7</v>
      </c>
      <c r="C6" s="1"/>
      <c r="D6" s="1"/>
      <c r="E6" s="14">
        <v>42250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15" t="s">
        <v>58</v>
      </c>
      <c r="D10" s="15" t="s">
        <v>58</v>
      </c>
      <c r="E10" s="73" t="s">
        <v>3301</v>
      </c>
      <c r="F10" s="26">
        <v>4</v>
      </c>
      <c r="G10" s="74">
        <v>1906</v>
      </c>
      <c r="H10" s="23">
        <f t="shared" ref="H10:H21" si="0">F10*G10</f>
        <v>7624</v>
      </c>
      <c r="I10" s="17"/>
      <c r="J10" s="26" t="s">
        <v>226</v>
      </c>
      <c r="K10" s="16"/>
      <c r="L10" s="16"/>
      <c r="M10" s="18">
        <v>42220</v>
      </c>
      <c r="N10" s="15"/>
      <c r="O10" s="16"/>
      <c r="P10" s="18">
        <v>42233</v>
      </c>
      <c r="Q10" s="70">
        <v>42233</v>
      </c>
    </row>
    <row r="11" spans="2:17" s="8" customFormat="1" ht="19.7" customHeight="1">
      <c r="B11" s="15"/>
      <c r="C11" s="15"/>
      <c r="D11" s="15"/>
      <c r="E11" s="73"/>
      <c r="F11" s="26"/>
      <c r="G11" s="74"/>
      <c r="H11" s="23">
        <f t="shared" si="0"/>
        <v>0</v>
      </c>
      <c r="I11" s="17"/>
      <c r="J11" s="26"/>
      <c r="K11" s="16"/>
      <c r="L11" s="16"/>
      <c r="M11" s="18"/>
      <c r="N11" s="15"/>
      <c r="O11" s="16"/>
      <c r="P11" s="18"/>
      <c r="Q11" s="70"/>
    </row>
    <row r="12" spans="2:17" s="8" customFormat="1" ht="19.7" customHeight="1">
      <c r="B12" s="15"/>
      <c r="C12" s="15"/>
      <c r="D12" s="15"/>
      <c r="E12" s="73"/>
      <c r="F12" s="26"/>
      <c r="G12" s="74"/>
      <c r="H12" s="23">
        <f t="shared" si="0"/>
        <v>0</v>
      </c>
      <c r="I12" s="17"/>
      <c r="J12" s="26"/>
      <c r="K12" s="16"/>
      <c r="L12" s="16"/>
      <c r="M12" s="18"/>
      <c r="N12" s="15"/>
      <c r="O12" s="16"/>
      <c r="P12" s="18"/>
      <c r="Q12" s="70"/>
    </row>
    <row r="13" spans="2:17" s="8" customFormat="1" ht="19.7" customHeight="1">
      <c r="B13" s="15"/>
      <c r="C13" s="15"/>
      <c r="D13" s="15"/>
      <c r="E13" s="73"/>
      <c r="F13" s="26"/>
      <c r="G13" s="74"/>
      <c r="H13" s="23">
        <f t="shared" si="0"/>
        <v>0</v>
      </c>
      <c r="I13" s="17"/>
      <c r="J13" s="26"/>
      <c r="K13" s="16"/>
      <c r="L13" s="16"/>
      <c r="M13" s="18"/>
      <c r="N13" s="15"/>
      <c r="O13" s="16"/>
      <c r="P13" s="18"/>
      <c r="Q13" s="70"/>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c r="C15" s="15"/>
      <c r="D15" s="15"/>
      <c r="E15" s="73"/>
      <c r="F15" s="26"/>
      <c r="G15" s="74"/>
      <c r="H15" s="23">
        <f t="shared" si="0"/>
        <v>0</v>
      </c>
      <c r="I15" s="17"/>
      <c r="J15" s="26"/>
      <c r="K15" s="16"/>
      <c r="L15" s="16"/>
      <c r="M15" s="18"/>
      <c r="N15" s="15"/>
      <c r="O15" s="16"/>
      <c r="P15" s="18"/>
      <c r="Q15" s="70"/>
    </row>
    <row r="16" spans="2:17" s="8" customFormat="1" ht="19.7" customHeight="1">
      <c r="B16" s="15"/>
      <c r="C16" s="15"/>
      <c r="D16" s="15"/>
      <c r="E16" s="73"/>
      <c r="F16" s="26"/>
      <c r="G16" s="74"/>
      <c r="H16" s="23">
        <f t="shared" si="0"/>
        <v>0</v>
      </c>
      <c r="I16" s="17"/>
      <c r="J16" s="26"/>
      <c r="K16" s="16"/>
      <c r="L16" s="16"/>
      <c r="M16" s="18"/>
      <c r="N16" s="15"/>
      <c r="O16" s="16"/>
      <c r="P16" s="18"/>
      <c r="Q16" s="70"/>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sheetData>
  <autoFilter ref="B8:O21" xr:uid="{082263BB-D4AE-4E3E-BFE3-58CA91C3811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D4A3-27D8-4619-82AB-21E27B1F965C}">
  <dimension ref="B2:Q40"/>
  <sheetViews>
    <sheetView zoomScale="85" zoomScaleNormal="85" workbookViewId="0">
      <pane xSplit="10" ySplit="8" topLeftCell="K21"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3302</v>
      </c>
      <c r="G2" s="4" t="s">
        <v>2</v>
      </c>
      <c r="H2" s="5"/>
      <c r="I2" s="6"/>
      <c r="J2" s="7">
        <f>SUM(H:H)</f>
        <v>98639</v>
      </c>
    </row>
    <row r="3" spans="2:17" ht="20.100000000000001" customHeight="1">
      <c r="B3" s="1" t="s">
        <v>3</v>
      </c>
      <c r="C3" s="1"/>
      <c r="D3" s="1"/>
      <c r="E3" s="13" t="s">
        <v>826</v>
      </c>
    </row>
    <row r="4" spans="2:17" ht="20.100000000000001" customHeight="1">
      <c r="B4" s="1" t="s">
        <v>5</v>
      </c>
      <c r="C4" s="1"/>
      <c r="D4" s="1"/>
      <c r="E4" s="13">
        <v>130649</v>
      </c>
    </row>
    <row r="5" spans="2:17" ht="20.100000000000001" customHeight="1">
      <c r="B5" s="1" t="s">
        <v>6</v>
      </c>
      <c r="C5" s="1"/>
      <c r="D5" s="1"/>
      <c r="E5" s="14">
        <v>42235</v>
      </c>
    </row>
    <row r="6" spans="2:17" ht="20.100000000000001" customHeight="1">
      <c r="B6" s="1" t="s">
        <v>7</v>
      </c>
      <c r="C6" s="1"/>
      <c r="D6" s="1"/>
      <c r="E6" s="14">
        <v>42248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15" t="s">
        <v>58</v>
      </c>
      <c r="D10" s="15" t="s">
        <v>58</v>
      </c>
      <c r="E10" s="220" t="s">
        <v>285</v>
      </c>
      <c r="F10" s="79">
        <v>1</v>
      </c>
      <c r="G10" s="150">
        <v>1767</v>
      </c>
      <c r="H10" s="23">
        <f t="shared" ref="H10:H40" si="0">F10*G10</f>
        <v>1767</v>
      </c>
      <c r="I10" s="17"/>
      <c r="J10" s="149" t="s">
        <v>3303</v>
      </c>
      <c r="K10" s="16"/>
      <c r="L10" s="16"/>
      <c r="M10" s="18">
        <v>42214</v>
      </c>
      <c r="N10" s="15"/>
      <c r="O10" s="16"/>
      <c r="P10" s="18">
        <v>42226</v>
      </c>
      <c r="Q10" s="70">
        <v>42226</v>
      </c>
    </row>
    <row r="11" spans="2:17" s="8" customFormat="1" ht="19.7" customHeight="1">
      <c r="B11" s="15">
        <v>4</v>
      </c>
      <c r="C11" s="15" t="s">
        <v>58</v>
      </c>
      <c r="D11" s="15" t="s">
        <v>58</v>
      </c>
      <c r="E11" s="220" t="s">
        <v>141</v>
      </c>
      <c r="F11" s="79">
        <v>1</v>
      </c>
      <c r="G11" s="150">
        <v>4293</v>
      </c>
      <c r="H11" s="23">
        <f t="shared" si="0"/>
        <v>4293</v>
      </c>
      <c r="I11" s="17"/>
      <c r="J11" s="149" t="s">
        <v>60</v>
      </c>
      <c r="K11" s="16"/>
      <c r="L11" s="16"/>
      <c r="M11" s="18">
        <v>42214</v>
      </c>
      <c r="N11" s="15"/>
      <c r="O11" s="16"/>
      <c r="P11" s="18">
        <v>42219</v>
      </c>
      <c r="Q11" s="70">
        <v>42219</v>
      </c>
    </row>
    <row r="12" spans="2:17" s="8" customFormat="1" ht="19.7" customHeight="1">
      <c r="B12" s="15">
        <v>4</v>
      </c>
      <c r="C12" s="15" t="s">
        <v>58</v>
      </c>
      <c r="D12" s="15" t="s">
        <v>58</v>
      </c>
      <c r="E12" s="220" t="s">
        <v>3020</v>
      </c>
      <c r="F12" s="79">
        <v>1</v>
      </c>
      <c r="G12" s="150">
        <v>930</v>
      </c>
      <c r="H12" s="23">
        <f t="shared" si="0"/>
        <v>930</v>
      </c>
      <c r="I12" s="17"/>
      <c r="J12" s="149" t="s">
        <v>350</v>
      </c>
      <c r="K12" s="16"/>
      <c r="L12" s="16"/>
      <c r="M12" s="18">
        <v>42214</v>
      </c>
      <c r="N12" s="15"/>
      <c r="O12" s="16"/>
      <c r="P12" s="18">
        <v>42219</v>
      </c>
      <c r="Q12" s="70">
        <v>42219</v>
      </c>
    </row>
    <row r="13" spans="2:17" s="8" customFormat="1" ht="19.7" customHeight="1">
      <c r="B13" s="15">
        <v>4</v>
      </c>
      <c r="C13" s="15" t="s">
        <v>58</v>
      </c>
      <c r="D13" s="15" t="s">
        <v>58</v>
      </c>
      <c r="E13" s="220" t="s">
        <v>2373</v>
      </c>
      <c r="F13" s="79">
        <v>1</v>
      </c>
      <c r="G13" s="150">
        <v>2490</v>
      </c>
      <c r="H13" s="23">
        <f t="shared" si="0"/>
        <v>2490</v>
      </c>
      <c r="I13" s="17"/>
      <c r="J13" s="149" t="s">
        <v>1807</v>
      </c>
      <c r="K13" s="16"/>
      <c r="L13" s="16"/>
      <c r="M13" s="18">
        <v>42214</v>
      </c>
      <c r="N13" s="15"/>
      <c r="O13" s="16"/>
      <c r="P13" s="18">
        <v>42219</v>
      </c>
      <c r="Q13" s="70">
        <v>42219</v>
      </c>
    </row>
    <row r="14" spans="2:17" s="8" customFormat="1" ht="19.7" customHeight="1">
      <c r="B14" s="15">
        <v>4</v>
      </c>
      <c r="C14" s="25" t="s">
        <v>357</v>
      </c>
      <c r="D14" s="15" t="s">
        <v>58</v>
      </c>
      <c r="E14" s="220" t="s">
        <v>358</v>
      </c>
      <c r="F14" s="79">
        <v>2</v>
      </c>
      <c r="G14" s="150">
        <v>50</v>
      </c>
      <c r="H14" s="23">
        <f t="shared" si="0"/>
        <v>100</v>
      </c>
      <c r="I14" s="17"/>
      <c r="J14" s="149" t="s">
        <v>359</v>
      </c>
      <c r="K14" s="16"/>
      <c r="L14" s="16"/>
      <c r="M14" s="18">
        <v>42214</v>
      </c>
      <c r="N14" s="15"/>
      <c r="O14" s="16"/>
      <c r="P14" s="18">
        <v>42219</v>
      </c>
      <c r="Q14" s="70">
        <v>42219</v>
      </c>
    </row>
    <row r="15" spans="2:17" s="8" customFormat="1" ht="19.7" customHeight="1">
      <c r="B15" s="15">
        <v>4</v>
      </c>
      <c r="C15" s="25" t="s">
        <v>58</v>
      </c>
      <c r="D15" s="15" t="s">
        <v>58</v>
      </c>
      <c r="E15" s="220" t="s">
        <v>2654</v>
      </c>
      <c r="F15" s="79">
        <v>1</v>
      </c>
      <c r="G15" s="150">
        <v>830</v>
      </c>
      <c r="H15" s="23">
        <f t="shared" si="0"/>
        <v>830</v>
      </c>
      <c r="I15" s="17"/>
      <c r="J15" s="149" t="s">
        <v>517</v>
      </c>
      <c r="K15" s="16"/>
      <c r="L15" s="16"/>
      <c r="M15" s="18">
        <v>42214</v>
      </c>
      <c r="N15" s="15"/>
      <c r="O15" s="16"/>
      <c r="P15" s="18">
        <v>42219</v>
      </c>
      <c r="Q15" s="70">
        <v>42219</v>
      </c>
    </row>
    <row r="16" spans="2:17" s="8" customFormat="1" ht="19.7" customHeight="1">
      <c r="B16" s="15">
        <v>4</v>
      </c>
      <c r="C16" s="25" t="s">
        <v>175</v>
      </c>
      <c r="D16" s="15" t="s">
        <v>58</v>
      </c>
      <c r="E16" s="220" t="s">
        <v>3304</v>
      </c>
      <c r="F16" s="79">
        <v>1</v>
      </c>
      <c r="G16" s="150">
        <v>4667</v>
      </c>
      <c r="H16" s="23">
        <f t="shared" si="0"/>
        <v>4667</v>
      </c>
      <c r="I16" s="17"/>
      <c r="J16" s="149" t="s">
        <v>3305</v>
      </c>
      <c r="K16" s="16"/>
      <c r="L16" s="16"/>
      <c r="M16" s="18">
        <v>42214</v>
      </c>
      <c r="N16" s="15"/>
      <c r="O16" s="16"/>
      <c r="P16" s="18">
        <v>42219</v>
      </c>
      <c r="Q16" s="70">
        <v>42219</v>
      </c>
    </row>
    <row r="17" spans="2:17" s="8" customFormat="1" ht="19.7" customHeight="1">
      <c r="B17" s="15">
        <v>4</v>
      </c>
      <c r="C17" s="15" t="s">
        <v>58</v>
      </c>
      <c r="D17" s="15" t="s">
        <v>58</v>
      </c>
      <c r="E17" s="220" t="s">
        <v>3306</v>
      </c>
      <c r="F17" s="79">
        <v>1</v>
      </c>
      <c r="G17" s="150">
        <v>1262</v>
      </c>
      <c r="H17" s="23">
        <f t="shared" si="0"/>
        <v>1262</v>
      </c>
      <c r="I17" s="17"/>
      <c r="J17" s="149" t="s">
        <v>2454</v>
      </c>
      <c r="K17" s="16"/>
      <c r="L17" s="16"/>
      <c r="M17" s="18">
        <v>42214</v>
      </c>
      <c r="N17" s="15"/>
      <c r="O17" s="16"/>
      <c r="P17" s="18">
        <v>42219</v>
      </c>
      <c r="Q17" s="70">
        <v>42219</v>
      </c>
    </row>
    <row r="18" spans="2:17" s="8" customFormat="1" ht="19.7" customHeight="1">
      <c r="B18" s="15">
        <v>10</v>
      </c>
      <c r="C18" s="15" t="s">
        <v>58</v>
      </c>
      <c r="D18" s="15" t="s">
        <v>58</v>
      </c>
      <c r="E18" s="220" t="s">
        <v>1743</v>
      </c>
      <c r="F18" s="79">
        <v>2</v>
      </c>
      <c r="G18" s="150">
        <v>147</v>
      </c>
      <c r="H18" s="23">
        <f t="shared" si="0"/>
        <v>294</v>
      </c>
      <c r="I18" s="17"/>
      <c r="J18" s="149" t="s">
        <v>1524</v>
      </c>
      <c r="K18" s="16"/>
      <c r="L18" s="16"/>
      <c r="M18" s="18">
        <v>42214</v>
      </c>
      <c r="N18" s="15"/>
      <c r="O18" s="16"/>
      <c r="P18" s="18">
        <v>42219</v>
      </c>
      <c r="Q18" s="70">
        <v>42219</v>
      </c>
    </row>
    <row r="19" spans="2:17" s="8" customFormat="1" ht="19.7" customHeight="1">
      <c r="B19" s="15">
        <v>10</v>
      </c>
      <c r="C19" s="15" t="s">
        <v>58</v>
      </c>
      <c r="D19" s="15" t="s">
        <v>58</v>
      </c>
      <c r="E19" s="220" t="s">
        <v>2436</v>
      </c>
      <c r="F19" s="79">
        <v>1</v>
      </c>
      <c r="G19" s="150">
        <v>1100</v>
      </c>
      <c r="H19" s="23">
        <f t="shared" si="0"/>
        <v>1100</v>
      </c>
      <c r="I19" s="17"/>
      <c r="J19" s="149" t="s">
        <v>395</v>
      </c>
      <c r="K19" s="16"/>
      <c r="L19" s="16"/>
      <c r="M19" s="18">
        <v>42214</v>
      </c>
      <c r="N19" s="15"/>
      <c r="O19" s="16"/>
      <c r="P19" s="18">
        <v>42219</v>
      </c>
      <c r="Q19" s="70">
        <v>42219</v>
      </c>
    </row>
    <row r="20" spans="2:17" s="8" customFormat="1" ht="19.7" customHeight="1">
      <c r="B20" s="15">
        <v>10</v>
      </c>
      <c r="C20" s="15" t="s">
        <v>58</v>
      </c>
      <c r="D20" s="15" t="s">
        <v>58</v>
      </c>
      <c r="E20" s="220" t="s">
        <v>3307</v>
      </c>
      <c r="F20" s="79">
        <v>1</v>
      </c>
      <c r="G20" s="150">
        <v>130</v>
      </c>
      <c r="H20" s="23">
        <f t="shared" si="0"/>
        <v>130</v>
      </c>
      <c r="I20" s="17"/>
      <c r="J20" s="149" t="s">
        <v>393</v>
      </c>
      <c r="K20" s="16"/>
      <c r="L20" s="16"/>
      <c r="M20" s="18">
        <v>42214</v>
      </c>
      <c r="N20" s="15"/>
      <c r="O20" s="16"/>
      <c r="P20" s="18">
        <v>42219</v>
      </c>
      <c r="Q20" s="70">
        <v>42219</v>
      </c>
    </row>
    <row r="21" spans="2:17" s="8" customFormat="1" ht="19.7" customHeight="1">
      <c r="B21" s="15">
        <v>10</v>
      </c>
      <c r="C21" s="15" t="s">
        <v>58</v>
      </c>
      <c r="D21" s="15" t="s">
        <v>58</v>
      </c>
      <c r="E21" s="220" t="s">
        <v>70</v>
      </c>
      <c r="F21" s="79">
        <v>1</v>
      </c>
      <c r="G21" s="150">
        <v>320</v>
      </c>
      <c r="H21" s="23">
        <f>F21*G21</f>
        <v>320</v>
      </c>
      <c r="I21" s="17"/>
      <c r="J21" s="149" t="s">
        <v>393</v>
      </c>
      <c r="K21" s="16"/>
      <c r="L21" s="16"/>
      <c r="M21" s="18">
        <v>42214</v>
      </c>
      <c r="N21" s="15"/>
      <c r="O21" s="16"/>
      <c r="P21" s="18">
        <v>42219</v>
      </c>
      <c r="Q21" s="70">
        <v>42219</v>
      </c>
    </row>
    <row r="22" spans="2:17" s="8" customFormat="1" ht="19.7" customHeight="1">
      <c r="B22" s="72">
        <v>4</v>
      </c>
      <c r="C22" s="42" t="s">
        <v>175</v>
      </c>
      <c r="D22" s="72" t="s">
        <v>58</v>
      </c>
      <c r="E22" s="927" t="s">
        <v>3308</v>
      </c>
      <c r="F22" s="49">
        <v>1</v>
      </c>
      <c r="G22" s="150">
        <v>4256</v>
      </c>
      <c r="H22" s="23">
        <f>F22*G22</f>
        <v>4256</v>
      </c>
      <c r="I22" s="17"/>
      <c r="J22" s="165" t="s">
        <v>3305</v>
      </c>
      <c r="K22" s="183" t="s">
        <v>3309</v>
      </c>
      <c r="L22" s="94"/>
      <c r="M22" s="59">
        <v>42234</v>
      </c>
      <c r="N22" s="15"/>
      <c r="O22" s="16"/>
      <c r="P22" s="18">
        <v>42235</v>
      </c>
      <c r="Q22" s="70">
        <v>42235</v>
      </c>
    </row>
    <row r="23" spans="2:17" s="8" customFormat="1" ht="19.7" customHeight="1">
      <c r="B23" s="72">
        <v>10</v>
      </c>
      <c r="C23" s="72" t="s">
        <v>58</v>
      </c>
      <c r="D23" s="72" t="s">
        <v>58</v>
      </c>
      <c r="E23" s="96" t="s">
        <v>3310</v>
      </c>
      <c r="F23" s="97">
        <v>10</v>
      </c>
      <c r="G23" s="315">
        <v>40</v>
      </c>
      <c r="H23" s="23">
        <f>F23*G23</f>
        <v>400</v>
      </c>
      <c r="I23" s="17"/>
      <c r="J23" s="26" t="s">
        <v>283</v>
      </c>
      <c r="K23" s="183" t="s">
        <v>3309</v>
      </c>
      <c r="L23" s="94"/>
      <c r="M23" s="59">
        <v>42237</v>
      </c>
      <c r="N23" s="15"/>
      <c r="O23" s="16"/>
      <c r="P23" s="18"/>
      <c r="Q23" s="70">
        <v>42240</v>
      </c>
    </row>
    <row r="24" spans="2:17" s="8" customFormat="1" ht="19.7" customHeight="1">
      <c r="B24" s="15"/>
      <c r="C24" s="15"/>
      <c r="D24" s="15"/>
      <c r="E24" s="73"/>
      <c r="F24" s="26"/>
      <c r="G24" s="74"/>
      <c r="H24" s="23">
        <f t="shared" si="0"/>
        <v>0</v>
      </c>
      <c r="I24" s="17"/>
      <c r="J24" s="26"/>
      <c r="K24" s="16"/>
      <c r="L24" s="16"/>
      <c r="M24" s="18"/>
      <c r="N24" s="15"/>
      <c r="O24" s="16"/>
      <c r="P24" s="18"/>
      <c r="Q24" s="70"/>
    </row>
    <row r="25" spans="2:17" s="8" customFormat="1" ht="19.7" customHeight="1">
      <c r="B25" s="15">
        <v>10</v>
      </c>
      <c r="C25" s="15" t="s">
        <v>94</v>
      </c>
      <c r="D25" s="15" t="s">
        <v>23</v>
      </c>
      <c r="E25" s="78" t="s">
        <v>3311</v>
      </c>
      <c r="F25" s="16">
        <v>1</v>
      </c>
      <c r="G25" s="74">
        <v>5940</v>
      </c>
      <c r="H25" s="23">
        <f t="shared" si="0"/>
        <v>5940</v>
      </c>
      <c r="I25" s="17"/>
      <c r="J25" s="149" t="s">
        <v>3312</v>
      </c>
      <c r="K25" s="16"/>
      <c r="L25" s="16"/>
      <c r="M25" s="18">
        <v>42214</v>
      </c>
      <c r="N25" s="15"/>
      <c r="O25" s="16"/>
      <c r="P25" s="18">
        <v>42226</v>
      </c>
      <c r="Q25" s="70">
        <v>42222</v>
      </c>
    </row>
    <row r="26" spans="2:17" s="8" customFormat="1" ht="19.7" customHeight="1">
      <c r="B26" s="15">
        <v>10</v>
      </c>
      <c r="C26" s="15" t="s">
        <v>94</v>
      </c>
      <c r="D26" s="15" t="s">
        <v>23</v>
      </c>
      <c r="E26" s="288" t="s">
        <v>3313</v>
      </c>
      <c r="F26" s="16">
        <v>1</v>
      </c>
      <c r="G26" s="74">
        <v>6360</v>
      </c>
      <c r="H26" s="23">
        <f t="shared" si="0"/>
        <v>6360</v>
      </c>
      <c r="I26" s="17"/>
      <c r="J26" s="149" t="s">
        <v>3314</v>
      </c>
      <c r="K26" s="16"/>
      <c r="L26" s="16"/>
      <c r="M26" s="18">
        <v>42214</v>
      </c>
      <c r="N26" s="15"/>
      <c r="O26" s="16"/>
      <c r="P26" s="18">
        <v>42226</v>
      </c>
      <c r="Q26" s="70">
        <v>42222</v>
      </c>
    </row>
    <row r="27" spans="2:17" s="8" customFormat="1" ht="19.7" customHeight="1">
      <c r="B27" s="15"/>
      <c r="C27" s="15"/>
      <c r="D27" s="15"/>
      <c r="E27" s="73"/>
      <c r="F27" s="26"/>
      <c r="G27" s="74"/>
      <c r="H27" s="23">
        <f t="shared" si="0"/>
        <v>0</v>
      </c>
      <c r="I27" s="17"/>
      <c r="J27" s="26"/>
      <c r="K27" s="16"/>
      <c r="L27" s="16"/>
      <c r="M27" s="18"/>
      <c r="N27" s="15"/>
      <c r="O27" s="16"/>
      <c r="P27" s="18"/>
      <c r="Q27" s="70"/>
    </row>
    <row r="28" spans="2:17" s="8" customFormat="1" ht="19.7" customHeight="1">
      <c r="B28" s="15">
        <v>10</v>
      </c>
      <c r="C28" s="15" t="s">
        <v>165</v>
      </c>
      <c r="D28" s="15" t="s">
        <v>165</v>
      </c>
      <c r="E28" s="149" t="s">
        <v>1574</v>
      </c>
      <c r="F28" s="79">
        <v>1</v>
      </c>
      <c r="G28" s="74">
        <v>6200</v>
      </c>
      <c r="H28" s="23">
        <f t="shared" si="0"/>
        <v>6200</v>
      </c>
      <c r="I28" s="17"/>
      <c r="J28" s="149" t="s">
        <v>1450</v>
      </c>
      <c r="K28" s="16"/>
      <c r="L28" s="16"/>
      <c r="M28" s="18">
        <v>42214</v>
      </c>
      <c r="N28" s="15"/>
      <c r="O28" s="16"/>
      <c r="P28" s="18"/>
      <c r="Q28" s="70">
        <v>42235</v>
      </c>
    </row>
    <row r="29" spans="2:17" s="8" customFormat="1" ht="19.7" customHeight="1">
      <c r="B29" s="15">
        <v>10</v>
      </c>
      <c r="C29" s="15" t="s">
        <v>165</v>
      </c>
      <c r="D29" s="15" t="s">
        <v>165</v>
      </c>
      <c r="E29" s="149" t="s">
        <v>2444</v>
      </c>
      <c r="F29" s="79">
        <v>1</v>
      </c>
      <c r="G29" s="74">
        <v>5400</v>
      </c>
      <c r="H29" s="23">
        <f t="shared" si="0"/>
        <v>5400</v>
      </c>
      <c r="I29" s="17"/>
      <c r="J29" s="149" t="s">
        <v>2445</v>
      </c>
      <c r="K29" s="16"/>
      <c r="L29" s="16"/>
      <c r="M29" s="18">
        <v>42214</v>
      </c>
      <c r="N29" s="15"/>
      <c r="O29" s="16"/>
      <c r="P29" s="18"/>
      <c r="Q29" s="70">
        <v>42235</v>
      </c>
    </row>
    <row r="30" spans="2:17" s="8" customFormat="1" ht="19.7" customHeight="1">
      <c r="B30" s="15">
        <v>10</v>
      </c>
      <c r="C30" s="15" t="s">
        <v>165</v>
      </c>
      <c r="D30" s="15" t="s">
        <v>165</v>
      </c>
      <c r="E30" s="149" t="s">
        <v>3315</v>
      </c>
      <c r="F30" s="79">
        <v>1</v>
      </c>
      <c r="G30" s="74">
        <v>10000</v>
      </c>
      <c r="H30" s="23">
        <f t="shared" si="0"/>
        <v>10000</v>
      </c>
      <c r="I30" s="17"/>
      <c r="J30" s="149" t="s">
        <v>2284</v>
      </c>
      <c r="K30" s="16"/>
      <c r="L30" s="16"/>
      <c r="M30" s="18">
        <v>42214</v>
      </c>
      <c r="N30" s="15"/>
      <c r="O30" s="16"/>
      <c r="P30" s="18"/>
      <c r="Q30" s="70">
        <v>42235</v>
      </c>
    </row>
    <row r="31" spans="2:17" s="8" customFormat="1" ht="19.7" customHeight="1">
      <c r="B31" s="15">
        <v>10</v>
      </c>
      <c r="C31" s="15" t="s">
        <v>165</v>
      </c>
      <c r="D31" s="15" t="s">
        <v>165</v>
      </c>
      <c r="E31" s="149" t="s">
        <v>3316</v>
      </c>
      <c r="F31" s="79">
        <v>1</v>
      </c>
      <c r="G31" s="74">
        <v>13500</v>
      </c>
      <c r="H31" s="23">
        <f t="shared" si="0"/>
        <v>13500</v>
      </c>
      <c r="I31" s="17"/>
      <c r="J31" s="149" t="s">
        <v>3317</v>
      </c>
      <c r="K31" s="16"/>
      <c r="L31" s="16"/>
      <c r="M31" s="18">
        <v>42214</v>
      </c>
      <c r="N31" s="15"/>
      <c r="O31" s="16"/>
      <c r="P31" s="18"/>
      <c r="Q31" s="70">
        <v>42236</v>
      </c>
    </row>
    <row r="32" spans="2:17" s="8" customFormat="1" ht="19.7" customHeight="1">
      <c r="B32" s="15">
        <v>10</v>
      </c>
      <c r="C32" s="15" t="s">
        <v>165</v>
      </c>
      <c r="D32" s="15" t="s">
        <v>165</v>
      </c>
      <c r="E32" s="149" t="s">
        <v>3318</v>
      </c>
      <c r="F32" s="79">
        <v>1</v>
      </c>
      <c r="G32" s="74">
        <v>3000</v>
      </c>
      <c r="H32" s="23">
        <f t="shared" si="0"/>
        <v>3000</v>
      </c>
      <c r="I32" s="17"/>
      <c r="J32" s="149" t="s">
        <v>3319</v>
      </c>
      <c r="K32" s="16"/>
      <c r="L32" s="16"/>
      <c r="M32" s="18">
        <v>42214</v>
      </c>
      <c r="N32" s="15"/>
      <c r="O32" s="16"/>
      <c r="P32" s="18"/>
      <c r="Q32" s="70">
        <v>42235</v>
      </c>
    </row>
    <row r="33" spans="2:17" s="8" customFormat="1" ht="19.7" customHeight="1">
      <c r="B33" s="15">
        <v>10</v>
      </c>
      <c r="C33" s="15" t="s">
        <v>165</v>
      </c>
      <c r="D33" s="15" t="s">
        <v>165</v>
      </c>
      <c r="E33" s="149" t="s">
        <v>3320</v>
      </c>
      <c r="F33" s="79">
        <v>1</v>
      </c>
      <c r="G33" s="74">
        <v>1700</v>
      </c>
      <c r="H33" s="23">
        <f t="shared" si="0"/>
        <v>1700</v>
      </c>
      <c r="I33" s="17"/>
      <c r="J33" s="149" t="s">
        <v>3321</v>
      </c>
      <c r="K33" s="16"/>
      <c r="L33" s="16"/>
      <c r="M33" s="18">
        <v>42214</v>
      </c>
      <c r="N33" s="15"/>
      <c r="O33" s="16"/>
      <c r="P33" s="18"/>
      <c r="Q33" s="70">
        <v>42235</v>
      </c>
    </row>
    <row r="34" spans="2:17" s="8" customFormat="1" ht="19.7" customHeight="1">
      <c r="B34" s="15">
        <v>10</v>
      </c>
      <c r="C34" s="15" t="s">
        <v>165</v>
      </c>
      <c r="D34" s="15" t="s">
        <v>165</v>
      </c>
      <c r="E34" s="149" t="s">
        <v>3322</v>
      </c>
      <c r="F34" s="79">
        <v>1</v>
      </c>
      <c r="G34" s="74">
        <v>2500</v>
      </c>
      <c r="H34" s="23">
        <f t="shared" si="0"/>
        <v>2500</v>
      </c>
      <c r="I34" s="17"/>
      <c r="J34" s="149" t="s">
        <v>3323</v>
      </c>
      <c r="K34" s="16"/>
      <c r="L34" s="16"/>
      <c r="M34" s="18">
        <v>42214</v>
      </c>
      <c r="N34" s="15"/>
      <c r="O34" s="16"/>
      <c r="P34" s="18"/>
      <c r="Q34" s="70">
        <v>42235</v>
      </c>
    </row>
    <row r="35" spans="2:17" s="8" customFormat="1" ht="19.7" customHeight="1">
      <c r="B35" s="15">
        <v>10</v>
      </c>
      <c r="C35" s="15" t="s">
        <v>165</v>
      </c>
      <c r="D35" s="15" t="s">
        <v>165</v>
      </c>
      <c r="E35" s="149" t="s">
        <v>3324</v>
      </c>
      <c r="F35" s="79">
        <v>1</v>
      </c>
      <c r="G35" s="74">
        <v>8600</v>
      </c>
      <c r="H35" s="23">
        <f t="shared" si="0"/>
        <v>8600</v>
      </c>
      <c r="I35" s="17"/>
      <c r="J35" s="149" t="s">
        <v>950</v>
      </c>
      <c r="K35" s="16"/>
      <c r="L35" s="16"/>
      <c r="M35" s="18">
        <v>42214</v>
      </c>
      <c r="N35" s="15"/>
      <c r="O35" s="16"/>
      <c r="P35" s="18"/>
      <c r="Q35" s="70">
        <v>42235</v>
      </c>
    </row>
    <row r="36" spans="2:17" s="8" customFormat="1" ht="19.7" customHeight="1">
      <c r="B36" s="15">
        <v>10</v>
      </c>
      <c r="C36" s="15" t="s">
        <v>165</v>
      </c>
      <c r="D36" s="15" t="s">
        <v>165</v>
      </c>
      <c r="E36" s="149" t="s">
        <v>3325</v>
      </c>
      <c r="F36" s="79">
        <v>1</v>
      </c>
      <c r="G36" s="74">
        <v>12600</v>
      </c>
      <c r="H36" s="23">
        <f t="shared" si="0"/>
        <v>12600</v>
      </c>
      <c r="I36" s="17"/>
      <c r="J36" s="149" t="s">
        <v>3140</v>
      </c>
      <c r="K36" s="16"/>
      <c r="L36" s="16"/>
      <c r="M36" s="18">
        <v>42214</v>
      </c>
      <c r="N36" s="15"/>
      <c r="O36" s="16"/>
      <c r="P36" s="18"/>
      <c r="Q36" s="70">
        <v>42235</v>
      </c>
    </row>
    <row r="37" spans="2:17" s="8" customFormat="1" ht="19.7" customHeight="1">
      <c r="B37" s="15"/>
      <c r="C37" s="15"/>
      <c r="D37" s="15"/>
      <c r="E37" s="73"/>
      <c r="F37" s="26"/>
      <c r="G37" s="74"/>
      <c r="H37" s="23">
        <f>F37*G37</f>
        <v>0</v>
      </c>
      <c r="I37" s="17"/>
      <c r="J37" s="26"/>
      <c r="K37" s="16"/>
      <c r="L37" s="16"/>
      <c r="M37" s="18"/>
      <c r="N37" s="15"/>
      <c r="O37" s="16"/>
      <c r="P37" s="18"/>
      <c r="Q37" s="70"/>
    </row>
    <row r="38" spans="2:17" s="8" customFormat="1" ht="19.7" customHeight="1">
      <c r="B38" s="15"/>
      <c r="C38" s="15"/>
      <c r="D38" s="15"/>
      <c r="E38" s="73"/>
      <c r="F38" s="26"/>
      <c r="G38" s="74"/>
      <c r="H38" s="23">
        <f t="shared" si="0"/>
        <v>0</v>
      </c>
      <c r="I38" s="17"/>
      <c r="J38" s="26"/>
      <c r="K38" s="16"/>
      <c r="L38" s="16"/>
      <c r="M38" s="18"/>
      <c r="N38" s="15"/>
      <c r="O38" s="16"/>
      <c r="P38" s="18"/>
      <c r="Q38" s="70"/>
    </row>
    <row r="39" spans="2:17" s="8" customFormat="1" ht="19.7" customHeight="1">
      <c r="B39" s="15"/>
      <c r="C39" s="15"/>
      <c r="D39" s="15"/>
      <c r="E39" s="73"/>
      <c r="F39" s="26"/>
      <c r="G39" s="74"/>
      <c r="H39" s="23">
        <f>F39*G39</f>
        <v>0</v>
      </c>
      <c r="I39" s="17"/>
      <c r="J39" s="26"/>
      <c r="K39" s="16"/>
      <c r="L39" s="16"/>
      <c r="M39" s="18"/>
      <c r="N39" s="15"/>
      <c r="O39" s="16"/>
      <c r="P39" s="18"/>
      <c r="Q39" s="70"/>
    </row>
    <row r="40" spans="2:17" s="8" customFormat="1" ht="19.7" customHeight="1">
      <c r="B40" s="15"/>
      <c r="C40" s="15"/>
      <c r="D40" s="15"/>
      <c r="E40" s="73"/>
      <c r="F40" s="26"/>
      <c r="G40" s="74"/>
      <c r="H40" s="23">
        <f t="shared" si="0"/>
        <v>0</v>
      </c>
      <c r="I40" s="17"/>
      <c r="J40" s="26"/>
      <c r="K40" s="16"/>
      <c r="L40" s="16"/>
      <c r="M40" s="18"/>
      <c r="N40" s="15"/>
      <c r="O40" s="16"/>
      <c r="P40" s="18"/>
      <c r="Q40" s="70"/>
    </row>
  </sheetData>
  <autoFilter ref="B8:O40" xr:uid="{B97B09E1-D710-406A-98E7-428E1299EC7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D557D-42A7-4737-AC35-7E948DFCB65E}">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R30" sqref="R30"/>
    </sheetView>
  </sheetViews>
  <sheetFormatPr defaultRowHeight="18.75"/>
  <cols>
    <col min="1" max="1" width="2.625" style="3" customWidth="1"/>
    <col min="2" max="2" width="5.625" style="8" customWidth="1"/>
    <col min="3" max="3" width="12.75" style="3" bestFit="1" customWidth="1"/>
    <col min="4" max="4" width="11.75" style="3" bestFit="1" customWidth="1"/>
    <col min="5" max="5" width="40.625" style="3" customWidth="1"/>
    <col min="6" max="6" width="6.25" style="8" customWidth="1"/>
    <col min="7" max="8" width="9.875" style="3" bestFit="1" customWidth="1"/>
    <col min="9" max="9" width="5.75" style="10" customWidth="1"/>
    <col min="10" max="10" width="42" style="3" bestFit="1"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0.625" style="3" customWidth="1"/>
    <col min="262" max="262" width="6.25" style="3" customWidth="1"/>
    <col min="263" max="264" width="9.875" style="3" bestFit="1" customWidth="1"/>
    <col min="265" max="265" width="5.75" style="3" customWidth="1"/>
    <col min="266" max="266" width="42" style="3" bestFit="1"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0.625" style="3" customWidth="1"/>
    <col min="518" max="518" width="6.25" style="3" customWidth="1"/>
    <col min="519" max="520" width="9.875" style="3" bestFit="1" customWidth="1"/>
    <col min="521" max="521" width="5.75" style="3" customWidth="1"/>
    <col min="522" max="522" width="42" style="3" bestFit="1"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0.625" style="3" customWidth="1"/>
    <col min="774" max="774" width="6.25" style="3" customWidth="1"/>
    <col min="775" max="776" width="9.875" style="3" bestFit="1" customWidth="1"/>
    <col min="777" max="777" width="5.75" style="3" customWidth="1"/>
    <col min="778" max="778" width="42" style="3" bestFit="1"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0.625" style="3" customWidth="1"/>
    <col min="1030" max="1030" width="6.25" style="3" customWidth="1"/>
    <col min="1031" max="1032" width="9.875" style="3" bestFit="1" customWidth="1"/>
    <col min="1033" max="1033" width="5.75" style="3" customWidth="1"/>
    <col min="1034" max="1034" width="42" style="3" bestFit="1"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0.625" style="3" customWidth="1"/>
    <col min="1286" max="1286" width="6.25" style="3" customWidth="1"/>
    <col min="1287" max="1288" width="9.875" style="3" bestFit="1" customWidth="1"/>
    <col min="1289" max="1289" width="5.75" style="3" customWidth="1"/>
    <col min="1290" max="1290" width="42" style="3" bestFit="1"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0.625" style="3" customWidth="1"/>
    <col min="1542" max="1542" width="6.25" style="3" customWidth="1"/>
    <col min="1543" max="1544" width="9.875" style="3" bestFit="1" customWidth="1"/>
    <col min="1545" max="1545" width="5.75" style="3" customWidth="1"/>
    <col min="1546" max="1546" width="42" style="3" bestFit="1"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0.625" style="3" customWidth="1"/>
    <col min="1798" max="1798" width="6.25" style="3" customWidth="1"/>
    <col min="1799" max="1800" width="9.875" style="3" bestFit="1" customWidth="1"/>
    <col min="1801" max="1801" width="5.75" style="3" customWidth="1"/>
    <col min="1802" max="1802" width="42" style="3" bestFit="1"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0.625" style="3" customWidth="1"/>
    <col min="2054" max="2054" width="6.25" style="3" customWidth="1"/>
    <col min="2055" max="2056" width="9.875" style="3" bestFit="1" customWidth="1"/>
    <col min="2057" max="2057" width="5.75" style="3" customWidth="1"/>
    <col min="2058" max="2058" width="42" style="3" bestFit="1"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0.625" style="3" customWidth="1"/>
    <col min="2310" max="2310" width="6.25" style="3" customWidth="1"/>
    <col min="2311" max="2312" width="9.875" style="3" bestFit="1" customWidth="1"/>
    <col min="2313" max="2313" width="5.75" style="3" customWidth="1"/>
    <col min="2314" max="2314" width="42" style="3" bestFit="1"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0.625" style="3" customWidth="1"/>
    <col min="2566" max="2566" width="6.25" style="3" customWidth="1"/>
    <col min="2567" max="2568" width="9.875" style="3" bestFit="1" customWidth="1"/>
    <col min="2569" max="2569" width="5.75" style="3" customWidth="1"/>
    <col min="2570" max="2570" width="42" style="3" bestFit="1"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0.625" style="3" customWidth="1"/>
    <col min="2822" max="2822" width="6.25" style="3" customWidth="1"/>
    <col min="2823" max="2824" width="9.875" style="3" bestFit="1" customWidth="1"/>
    <col min="2825" max="2825" width="5.75" style="3" customWidth="1"/>
    <col min="2826" max="2826" width="42" style="3" bestFit="1"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0.625" style="3" customWidth="1"/>
    <col min="3078" max="3078" width="6.25" style="3" customWidth="1"/>
    <col min="3079" max="3080" width="9.875" style="3" bestFit="1" customWidth="1"/>
    <col min="3081" max="3081" width="5.75" style="3" customWidth="1"/>
    <col min="3082" max="3082" width="42" style="3" bestFit="1"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0.625" style="3" customWidth="1"/>
    <col min="3334" max="3334" width="6.25" style="3" customWidth="1"/>
    <col min="3335" max="3336" width="9.875" style="3" bestFit="1" customWidth="1"/>
    <col min="3337" max="3337" width="5.75" style="3" customWidth="1"/>
    <col min="3338" max="3338" width="42" style="3" bestFit="1"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0.625" style="3" customWidth="1"/>
    <col min="3590" max="3590" width="6.25" style="3" customWidth="1"/>
    <col min="3591" max="3592" width="9.875" style="3" bestFit="1" customWidth="1"/>
    <col min="3593" max="3593" width="5.75" style="3" customWidth="1"/>
    <col min="3594" max="3594" width="42" style="3" bestFit="1"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0.625" style="3" customWidth="1"/>
    <col min="3846" max="3846" width="6.25" style="3" customWidth="1"/>
    <col min="3847" max="3848" width="9.875" style="3" bestFit="1" customWidth="1"/>
    <col min="3849" max="3849" width="5.75" style="3" customWidth="1"/>
    <col min="3850" max="3850" width="42" style="3" bestFit="1"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0.625" style="3" customWidth="1"/>
    <col min="4102" max="4102" width="6.25" style="3" customWidth="1"/>
    <col min="4103" max="4104" width="9.875" style="3" bestFit="1" customWidth="1"/>
    <col min="4105" max="4105" width="5.75" style="3" customWidth="1"/>
    <col min="4106" max="4106" width="42" style="3" bestFit="1"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0.625" style="3" customWidth="1"/>
    <col min="4358" max="4358" width="6.25" style="3" customWidth="1"/>
    <col min="4359" max="4360" width="9.875" style="3" bestFit="1" customWidth="1"/>
    <col min="4361" max="4361" width="5.75" style="3" customWidth="1"/>
    <col min="4362" max="4362" width="42" style="3" bestFit="1"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0.625" style="3" customWidth="1"/>
    <col min="4614" max="4614" width="6.25" style="3" customWidth="1"/>
    <col min="4615" max="4616" width="9.875" style="3" bestFit="1" customWidth="1"/>
    <col min="4617" max="4617" width="5.75" style="3" customWidth="1"/>
    <col min="4618" max="4618" width="42" style="3" bestFit="1"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0.625" style="3" customWidth="1"/>
    <col min="4870" max="4870" width="6.25" style="3" customWidth="1"/>
    <col min="4871" max="4872" width="9.875" style="3" bestFit="1" customWidth="1"/>
    <col min="4873" max="4873" width="5.75" style="3" customWidth="1"/>
    <col min="4874" max="4874" width="42" style="3" bestFit="1"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0.625" style="3" customWidth="1"/>
    <col min="5126" max="5126" width="6.25" style="3" customWidth="1"/>
    <col min="5127" max="5128" width="9.875" style="3" bestFit="1" customWidth="1"/>
    <col min="5129" max="5129" width="5.75" style="3" customWidth="1"/>
    <col min="5130" max="5130" width="42" style="3" bestFit="1"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0.625" style="3" customWidth="1"/>
    <col min="5382" max="5382" width="6.25" style="3" customWidth="1"/>
    <col min="5383" max="5384" width="9.875" style="3" bestFit="1" customWidth="1"/>
    <col min="5385" max="5385" width="5.75" style="3" customWidth="1"/>
    <col min="5386" max="5386" width="42" style="3" bestFit="1"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0.625" style="3" customWidth="1"/>
    <col min="5638" max="5638" width="6.25" style="3" customWidth="1"/>
    <col min="5639" max="5640" width="9.875" style="3" bestFit="1" customWidth="1"/>
    <col min="5641" max="5641" width="5.75" style="3" customWidth="1"/>
    <col min="5642" max="5642" width="42" style="3" bestFit="1"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0.625" style="3" customWidth="1"/>
    <col min="5894" max="5894" width="6.25" style="3" customWidth="1"/>
    <col min="5895" max="5896" width="9.875" style="3" bestFit="1" customWidth="1"/>
    <col min="5897" max="5897" width="5.75" style="3" customWidth="1"/>
    <col min="5898" max="5898" width="42" style="3" bestFit="1"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0.625" style="3" customWidth="1"/>
    <col min="6150" max="6150" width="6.25" style="3" customWidth="1"/>
    <col min="6151" max="6152" width="9.875" style="3" bestFit="1" customWidth="1"/>
    <col min="6153" max="6153" width="5.75" style="3" customWidth="1"/>
    <col min="6154" max="6154" width="42" style="3" bestFit="1"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0.625" style="3" customWidth="1"/>
    <col min="6406" max="6406" width="6.25" style="3" customWidth="1"/>
    <col min="6407" max="6408" width="9.875" style="3" bestFit="1" customWidth="1"/>
    <col min="6409" max="6409" width="5.75" style="3" customWidth="1"/>
    <col min="6410" max="6410" width="42" style="3" bestFit="1"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0.625" style="3" customWidth="1"/>
    <col min="6662" max="6662" width="6.25" style="3" customWidth="1"/>
    <col min="6663" max="6664" width="9.875" style="3" bestFit="1" customWidth="1"/>
    <col min="6665" max="6665" width="5.75" style="3" customWidth="1"/>
    <col min="6666" max="6666" width="42" style="3" bestFit="1"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0.625" style="3" customWidth="1"/>
    <col min="6918" max="6918" width="6.25" style="3" customWidth="1"/>
    <col min="6919" max="6920" width="9.875" style="3" bestFit="1" customWidth="1"/>
    <col min="6921" max="6921" width="5.75" style="3" customWidth="1"/>
    <col min="6922" max="6922" width="42" style="3" bestFit="1"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0.625" style="3" customWidth="1"/>
    <col min="7174" max="7174" width="6.25" style="3" customWidth="1"/>
    <col min="7175" max="7176" width="9.875" style="3" bestFit="1" customWidth="1"/>
    <col min="7177" max="7177" width="5.75" style="3" customWidth="1"/>
    <col min="7178" max="7178" width="42" style="3" bestFit="1"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0.625" style="3" customWidth="1"/>
    <col min="7430" max="7430" width="6.25" style="3" customWidth="1"/>
    <col min="7431" max="7432" width="9.875" style="3" bestFit="1" customWidth="1"/>
    <col min="7433" max="7433" width="5.75" style="3" customWidth="1"/>
    <col min="7434" max="7434" width="42" style="3" bestFit="1"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0.625" style="3" customWidth="1"/>
    <col min="7686" max="7686" width="6.25" style="3" customWidth="1"/>
    <col min="7687" max="7688" width="9.875" style="3" bestFit="1" customWidth="1"/>
    <col min="7689" max="7689" width="5.75" style="3" customWidth="1"/>
    <col min="7690" max="7690" width="42" style="3" bestFit="1"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0.625" style="3" customWidth="1"/>
    <col min="7942" max="7942" width="6.25" style="3" customWidth="1"/>
    <col min="7943" max="7944" width="9.875" style="3" bestFit="1" customWidth="1"/>
    <col min="7945" max="7945" width="5.75" style="3" customWidth="1"/>
    <col min="7946" max="7946" width="42" style="3" bestFit="1"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0.625" style="3" customWidth="1"/>
    <col min="8198" max="8198" width="6.25" style="3" customWidth="1"/>
    <col min="8199" max="8200" width="9.875" style="3" bestFit="1" customWidth="1"/>
    <col min="8201" max="8201" width="5.75" style="3" customWidth="1"/>
    <col min="8202" max="8202" width="42" style="3" bestFit="1"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0.625" style="3" customWidth="1"/>
    <col min="8454" max="8454" width="6.25" style="3" customWidth="1"/>
    <col min="8455" max="8456" width="9.875" style="3" bestFit="1" customWidth="1"/>
    <col min="8457" max="8457" width="5.75" style="3" customWidth="1"/>
    <col min="8458" max="8458" width="42" style="3" bestFit="1"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0.625" style="3" customWidth="1"/>
    <col min="8710" max="8710" width="6.25" style="3" customWidth="1"/>
    <col min="8711" max="8712" width="9.875" style="3" bestFit="1" customWidth="1"/>
    <col min="8713" max="8713" width="5.75" style="3" customWidth="1"/>
    <col min="8714" max="8714" width="42" style="3" bestFit="1"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0.625" style="3" customWidth="1"/>
    <col min="8966" max="8966" width="6.25" style="3" customWidth="1"/>
    <col min="8967" max="8968" width="9.875" style="3" bestFit="1" customWidth="1"/>
    <col min="8969" max="8969" width="5.75" style="3" customWidth="1"/>
    <col min="8970" max="8970" width="42" style="3" bestFit="1"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0.625" style="3" customWidth="1"/>
    <col min="9222" max="9222" width="6.25" style="3" customWidth="1"/>
    <col min="9223" max="9224" width="9.875" style="3" bestFit="1" customWidth="1"/>
    <col min="9225" max="9225" width="5.75" style="3" customWidth="1"/>
    <col min="9226" max="9226" width="42" style="3" bestFit="1"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0.625" style="3" customWidth="1"/>
    <col min="9478" max="9478" width="6.25" style="3" customWidth="1"/>
    <col min="9479" max="9480" width="9.875" style="3" bestFit="1" customWidth="1"/>
    <col min="9481" max="9481" width="5.75" style="3" customWidth="1"/>
    <col min="9482" max="9482" width="42" style="3" bestFit="1"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0.625" style="3" customWidth="1"/>
    <col min="9734" max="9734" width="6.25" style="3" customWidth="1"/>
    <col min="9735" max="9736" width="9.875" style="3" bestFit="1" customWidth="1"/>
    <col min="9737" max="9737" width="5.75" style="3" customWidth="1"/>
    <col min="9738" max="9738" width="42" style="3" bestFit="1"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0.625" style="3" customWidth="1"/>
    <col min="9990" max="9990" width="6.25" style="3" customWidth="1"/>
    <col min="9991" max="9992" width="9.875" style="3" bestFit="1" customWidth="1"/>
    <col min="9993" max="9993" width="5.75" style="3" customWidth="1"/>
    <col min="9994" max="9994" width="42" style="3" bestFit="1"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0.625" style="3" customWidth="1"/>
    <col min="10246" max="10246" width="6.25" style="3" customWidth="1"/>
    <col min="10247" max="10248" width="9.875" style="3" bestFit="1" customWidth="1"/>
    <col min="10249" max="10249" width="5.75" style="3" customWidth="1"/>
    <col min="10250" max="10250" width="42" style="3" bestFit="1"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0.625" style="3" customWidth="1"/>
    <col min="10502" max="10502" width="6.25" style="3" customWidth="1"/>
    <col min="10503" max="10504" width="9.875" style="3" bestFit="1" customWidth="1"/>
    <col min="10505" max="10505" width="5.75" style="3" customWidth="1"/>
    <col min="10506" max="10506" width="42" style="3" bestFit="1"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0.625" style="3" customWidth="1"/>
    <col min="10758" max="10758" width="6.25" style="3" customWidth="1"/>
    <col min="10759" max="10760" width="9.875" style="3" bestFit="1" customWidth="1"/>
    <col min="10761" max="10761" width="5.75" style="3" customWidth="1"/>
    <col min="10762" max="10762" width="42" style="3" bestFit="1"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0.625" style="3" customWidth="1"/>
    <col min="11014" max="11014" width="6.25" style="3" customWidth="1"/>
    <col min="11015" max="11016" width="9.875" style="3" bestFit="1" customWidth="1"/>
    <col min="11017" max="11017" width="5.75" style="3" customWidth="1"/>
    <col min="11018" max="11018" width="42" style="3" bestFit="1"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0.625" style="3" customWidth="1"/>
    <col min="11270" max="11270" width="6.25" style="3" customWidth="1"/>
    <col min="11271" max="11272" width="9.875" style="3" bestFit="1" customWidth="1"/>
    <col min="11273" max="11273" width="5.75" style="3" customWidth="1"/>
    <col min="11274" max="11274" width="42" style="3" bestFit="1"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0.625" style="3" customWidth="1"/>
    <col min="11526" max="11526" width="6.25" style="3" customWidth="1"/>
    <col min="11527" max="11528" width="9.875" style="3" bestFit="1" customWidth="1"/>
    <col min="11529" max="11529" width="5.75" style="3" customWidth="1"/>
    <col min="11530" max="11530" width="42" style="3" bestFit="1"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0.625" style="3" customWidth="1"/>
    <col min="11782" max="11782" width="6.25" style="3" customWidth="1"/>
    <col min="11783" max="11784" width="9.875" style="3" bestFit="1" customWidth="1"/>
    <col min="11785" max="11785" width="5.75" style="3" customWidth="1"/>
    <col min="11786" max="11786" width="42" style="3" bestFit="1"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0.625" style="3" customWidth="1"/>
    <col min="12038" max="12038" width="6.25" style="3" customWidth="1"/>
    <col min="12039" max="12040" width="9.875" style="3" bestFit="1" customWidth="1"/>
    <col min="12041" max="12041" width="5.75" style="3" customWidth="1"/>
    <col min="12042" max="12042" width="42" style="3" bestFit="1"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0.625" style="3" customWidth="1"/>
    <col min="12294" max="12294" width="6.25" style="3" customWidth="1"/>
    <col min="12295" max="12296" width="9.875" style="3" bestFit="1" customWidth="1"/>
    <col min="12297" max="12297" width="5.75" style="3" customWidth="1"/>
    <col min="12298" max="12298" width="42" style="3" bestFit="1"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0.625" style="3" customWidth="1"/>
    <col min="12550" max="12550" width="6.25" style="3" customWidth="1"/>
    <col min="12551" max="12552" width="9.875" style="3" bestFit="1" customWidth="1"/>
    <col min="12553" max="12553" width="5.75" style="3" customWidth="1"/>
    <col min="12554" max="12554" width="42" style="3" bestFit="1"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0.625" style="3" customWidth="1"/>
    <col min="12806" max="12806" width="6.25" style="3" customWidth="1"/>
    <col min="12807" max="12808" width="9.875" style="3" bestFit="1" customWidth="1"/>
    <col min="12809" max="12809" width="5.75" style="3" customWidth="1"/>
    <col min="12810" max="12810" width="42" style="3" bestFit="1"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0.625" style="3" customWidth="1"/>
    <col min="13062" max="13062" width="6.25" style="3" customWidth="1"/>
    <col min="13063" max="13064" width="9.875" style="3" bestFit="1" customWidth="1"/>
    <col min="13065" max="13065" width="5.75" style="3" customWidth="1"/>
    <col min="13066" max="13066" width="42" style="3" bestFit="1"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0.625" style="3" customWidth="1"/>
    <col min="13318" max="13318" width="6.25" style="3" customWidth="1"/>
    <col min="13319" max="13320" width="9.875" style="3" bestFit="1" customWidth="1"/>
    <col min="13321" max="13321" width="5.75" style="3" customWidth="1"/>
    <col min="13322" max="13322" width="42" style="3" bestFit="1"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0.625" style="3" customWidth="1"/>
    <col min="13574" max="13574" width="6.25" style="3" customWidth="1"/>
    <col min="13575" max="13576" width="9.875" style="3" bestFit="1" customWidth="1"/>
    <col min="13577" max="13577" width="5.75" style="3" customWidth="1"/>
    <col min="13578" max="13578" width="42" style="3" bestFit="1"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0.625" style="3" customWidth="1"/>
    <col min="13830" max="13830" width="6.25" style="3" customWidth="1"/>
    <col min="13831" max="13832" width="9.875" style="3" bestFit="1" customWidth="1"/>
    <col min="13833" max="13833" width="5.75" style="3" customWidth="1"/>
    <col min="13834" max="13834" width="42" style="3" bestFit="1"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0.625" style="3" customWidth="1"/>
    <col min="14086" max="14086" width="6.25" style="3" customWidth="1"/>
    <col min="14087" max="14088" width="9.875" style="3" bestFit="1" customWidth="1"/>
    <col min="14089" max="14089" width="5.75" style="3" customWidth="1"/>
    <col min="14090" max="14090" width="42" style="3" bestFit="1"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0.625" style="3" customWidth="1"/>
    <col min="14342" max="14342" width="6.25" style="3" customWidth="1"/>
    <col min="14343" max="14344" width="9.875" style="3" bestFit="1" customWidth="1"/>
    <col min="14345" max="14345" width="5.75" style="3" customWidth="1"/>
    <col min="14346" max="14346" width="42" style="3" bestFit="1"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0.625" style="3" customWidth="1"/>
    <col min="14598" max="14598" width="6.25" style="3" customWidth="1"/>
    <col min="14599" max="14600" width="9.875" style="3" bestFit="1" customWidth="1"/>
    <col min="14601" max="14601" width="5.75" style="3" customWidth="1"/>
    <col min="14602" max="14602" width="42" style="3" bestFit="1"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0.625" style="3" customWidth="1"/>
    <col min="14854" max="14854" width="6.25" style="3" customWidth="1"/>
    <col min="14855" max="14856" width="9.875" style="3" bestFit="1" customWidth="1"/>
    <col min="14857" max="14857" width="5.75" style="3" customWidth="1"/>
    <col min="14858" max="14858" width="42" style="3" bestFit="1"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0.625" style="3" customWidth="1"/>
    <col min="15110" max="15110" width="6.25" style="3" customWidth="1"/>
    <col min="15111" max="15112" width="9.875" style="3" bestFit="1" customWidth="1"/>
    <col min="15113" max="15113" width="5.75" style="3" customWidth="1"/>
    <col min="15114" max="15114" width="42" style="3" bestFit="1"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0.625" style="3" customWidth="1"/>
    <col min="15366" max="15366" width="6.25" style="3" customWidth="1"/>
    <col min="15367" max="15368" width="9.875" style="3" bestFit="1" customWidth="1"/>
    <col min="15369" max="15369" width="5.75" style="3" customWidth="1"/>
    <col min="15370" max="15370" width="42" style="3" bestFit="1"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0.625" style="3" customWidth="1"/>
    <col min="15622" max="15622" width="6.25" style="3" customWidth="1"/>
    <col min="15623" max="15624" width="9.875" style="3" bestFit="1" customWidth="1"/>
    <col min="15625" max="15625" width="5.75" style="3" customWidth="1"/>
    <col min="15626" max="15626" width="42" style="3" bestFit="1"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0.625" style="3" customWidth="1"/>
    <col min="15878" max="15878" width="6.25" style="3" customWidth="1"/>
    <col min="15879" max="15880" width="9.875" style="3" bestFit="1" customWidth="1"/>
    <col min="15881" max="15881" width="5.75" style="3" customWidth="1"/>
    <col min="15882" max="15882" width="42" style="3" bestFit="1"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0.625" style="3" customWidth="1"/>
    <col min="16134" max="16134" width="6.25" style="3" customWidth="1"/>
    <col min="16135" max="16136" width="9.875" style="3" bestFit="1" customWidth="1"/>
    <col min="16137" max="16137" width="5.75" style="3" customWidth="1"/>
    <col min="16138" max="16138" width="42" style="3" bestFit="1"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3326</v>
      </c>
      <c r="G2" s="4" t="s">
        <v>2</v>
      </c>
      <c r="H2" s="5"/>
      <c r="I2" s="6"/>
      <c r="J2" s="7">
        <f>SUM(H:H)</f>
        <v>38581</v>
      </c>
    </row>
    <row r="3" spans="2:17" ht="20.100000000000001" customHeight="1">
      <c r="B3" s="1" t="s">
        <v>3</v>
      </c>
      <c r="C3" s="1"/>
      <c r="D3" s="1"/>
      <c r="E3" s="13" t="s">
        <v>548</v>
      </c>
      <c r="G3" s="135"/>
      <c r="H3" s="135"/>
      <c r="I3" s="138"/>
      <c r="J3" s="137"/>
      <c r="K3" s="137"/>
    </row>
    <row r="4" spans="2:17" ht="20.100000000000001" customHeight="1">
      <c r="B4" s="1" t="s">
        <v>5</v>
      </c>
      <c r="C4" s="1"/>
      <c r="D4" s="1"/>
      <c r="E4" s="486">
        <v>130687</v>
      </c>
      <c r="G4" s="133" t="s">
        <v>16</v>
      </c>
      <c r="H4" s="133"/>
      <c r="I4" s="133"/>
      <c r="J4" s="328"/>
      <c r="K4" s="329"/>
    </row>
    <row r="5" spans="2:17" ht="20.100000000000001" customHeight="1">
      <c r="B5" s="1" t="s">
        <v>6</v>
      </c>
      <c r="C5" s="1"/>
      <c r="D5" s="1"/>
      <c r="E5" s="14">
        <v>42253</v>
      </c>
      <c r="G5" s="133"/>
      <c r="H5" s="133"/>
      <c r="I5" s="133"/>
      <c r="J5" s="330"/>
      <c r="K5" s="331"/>
      <c r="L5" s="99"/>
    </row>
    <row r="6" spans="2:17" ht="20.100000000000001" customHeight="1">
      <c r="B6" s="1" t="s">
        <v>7</v>
      </c>
      <c r="C6" s="1"/>
      <c r="D6" s="1"/>
      <c r="E6" s="14">
        <v>42253</v>
      </c>
      <c r="G6" s="133"/>
      <c r="H6" s="133"/>
      <c r="I6" s="133"/>
      <c r="J6" s="332"/>
      <c r="K6" s="333"/>
      <c r="L6" s="99"/>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16"/>
      <c r="F9" s="16"/>
      <c r="G9" s="16"/>
      <c r="H9" s="17"/>
      <c r="I9" s="17"/>
      <c r="J9" s="16"/>
      <c r="K9" s="16"/>
      <c r="L9" s="16"/>
      <c r="M9" s="18"/>
      <c r="N9" s="15"/>
      <c r="O9" s="16"/>
      <c r="P9" s="18"/>
      <c r="Q9" s="70"/>
    </row>
    <row r="10" spans="2:17" s="8" customFormat="1" ht="19.7" customHeight="1">
      <c r="B10" s="15"/>
      <c r="C10" s="1035" t="s">
        <v>165</v>
      </c>
      <c r="D10" s="1035" t="s">
        <v>165</v>
      </c>
      <c r="E10" s="1036" t="s">
        <v>3327</v>
      </c>
      <c r="F10" s="1037">
        <v>1</v>
      </c>
      <c r="G10" s="1038">
        <v>5600</v>
      </c>
      <c r="H10" s="1039">
        <f>SUM(F10*G10)</f>
        <v>5600</v>
      </c>
      <c r="I10" s="1040"/>
      <c r="J10" s="1036" t="s">
        <v>264</v>
      </c>
      <c r="K10" s="1041" t="s">
        <v>1422</v>
      </c>
      <c r="L10" s="16"/>
      <c r="M10" s="18">
        <v>42247</v>
      </c>
      <c r="N10" s="15"/>
      <c r="O10" s="75">
        <v>42255</v>
      </c>
      <c r="P10" s="18"/>
      <c r="Q10" s="70" t="s">
        <v>488</v>
      </c>
    </row>
    <row r="11" spans="2:17" s="8" customFormat="1" ht="19.7" customHeight="1">
      <c r="B11" s="15"/>
      <c r="C11" s="1035" t="s">
        <v>165</v>
      </c>
      <c r="D11" s="1035" t="s">
        <v>165</v>
      </c>
      <c r="E11" s="1036" t="s">
        <v>1004</v>
      </c>
      <c r="F11" s="896">
        <v>1</v>
      </c>
      <c r="G11" s="1042">
        <v>18500</v>
      </c>
      <c r="H11" s="1039">
        <f>SUM(F11*G11)</f>
        <v>18500</v>
      </c>
      <c r="I11" s="1043"/>
      <c r="J11" s="895" t="s">
        <v>3328</v>
      </c>
      <c r="K11" s="1041" t="s">
        <v>1422</v>
      </c>
      <c r="L11" s="16"/>
      <c r="M11" s="18">
        <v>42247</v>
      </c>
      <c r="N11" s="15"/>
      <c r="O11" s="75">
        <v>42255</v>
      </c>
      <c r="P11" s="18"/>
      <c r="Q11" s="70" t="s">
        <v>488</v>
      </c>
    </row>
    <row r="12" spans="2:17" s="8" customFormat="1" ht="19.7" customHeight="1">
      <c r="B12" s="15"/>
      <c r="C12" s="1035" t="s">
        <v>165</v>
      </c>
      <c r="D12" s="1035" t="s">
        <v>165</v>
      </c>
      <c r="E12" s="1044" t="s">
        <v>3329</v>
      </c>
      <c r="F12" s="896">
        <v>1</v>
      </c>
      <c r="G12" s="1045">
        <v>10800</v>
      </c>
      <c r="H12" s="1039">
        <f>SUM(F12*G12)</f>
        <v>10800</v>
      </c>
      <c r="I12" s="1043"/>
      <c r="J12" s="895" t="s">
        <v>573</v>
      </c>
      <c r="K12" s="1041" t="s">
        <v>1422</v>
      </c>
      <c r="L12" s="16"/>
      <c r="M12" s="18">
        <v>42247</v>
      </c>
      <c r="N12" s="15"/>
      <c r="O12" s="75">
        <v>42255</v>
      </c>
      <c r="P12" s="18"/>
      <c r="Q12" s="70" t="s">
        <v>488</v>
      </c>
    </row>
    <row r="13" spans="2:17" s="8" customFormat="1" ht="19.7" customHeight="1">
      <c r="B13" s="15"/>
      <c r="C13" s="15"/>
      <c r="D13" s="15"/>
      <c r="E13" s="76"/>
      <c r="F13" s="109"/>
      <c r="G13" s="494"/>
      <c r="H13" s="107">
        <f t="shared" ref="H13:H20" si="0">SUM(F13*G13)</f>
        <v>0</v>
      </c>
      <c r="I13" s="17"/>
      <c r="J13" s="76"/>
      <c r="K13" s="16"/>
      <c r="L13" s="16"/>
      <c r="M13" s="18"/>
      <c r="N13" s="15"/>
      <c r="O13" s="16"/>
      <c r="P13" s="18"/>
      <c r="Q13" s="70"/>
    </row>
    <row r="14" spans="2:17" s="8" customFormat="1" ht="19.7" customHeight="1">
      <c r="B14" s="15"/>
      <c r="C14" s="15" t="s">
        <v>58</v>
      </c>
      <c r="D14" s="15" t="s">
        <v>58</v>
      </c>
      <c r="E14" s="26" t="s">
        <v>2977</v>
      </c>
      <c r="F14" s="16">
        <v>1</v>
      </c>
      <c r="G14" s="20">
        <v>1150</v>
      </c>
      <c r="H14" s="107">
        <f t="shared" si="0"/>
        <v>1150</v>
      </c>
      <c r="I14" s="17"/>
      <c r="J14" s="26" t="s">
        <v>2978</v>
      </c>
      <c r="K14" s="23" t="s">
        <v>1422</v>
      </c>
      <c r="L14" s="16"/>
      <c r="M14" s="18">
        <v>42248</v>
      </c>
      <c r="N14" s="15"/>
      <c r="O14" s="75">
        <v>42255</v>
      </c>
      <c r="P14" s="75">
        <v>42255</v>
      </c>
      <c r="Q14" s="70">
        <v>42255</v>
      </c>
    </row>
    <row r="15" spans="2:17" s="8" customFormat="1" ht="19.7" customHeight="1">
      <c r="B15" s="15"/>
      <c r="C15" s="15" t="s">
        <v>58</v>
      </c>
      <c r="D15" s="15" t="s">
        <v>58</v>
      </c>
      <c r="E15" s="26" t="s">
        <v>2979</v>
      </c>
      <c r="F15" s="16">
        <v>1</v>
      </c>
      <c r="G15" s="26">
        <v>1150</v>
      </c>
      <c r="H15" s="107">
        <f t="shared" si="0"/>
        <v>1150</v>
      </c>
      <c r="I15" s="17"/>
      <c r="J15" s="26" t="s">
        <v>2980</v>
      </c>
      <c r="K15" s="23" t="s">
        <v>1422</v>
      </c>
      <c r="L15" s="16"/>
      <c r="M15" s="18">
        <v>42248</v>
      </c>
      <c r="N15" s="15"/>
      <c r="O15" s="75">
        <v>42255</v>
      </c>
      <c r="P15" s="75">
        <v>42255</v>
      </c>
      <c r="Q15" s="70">
        <v>42255</v>
      </c>
    </row>
    <row r="16" spans="2:17" s="8" customFormat="1" ht="19.7" customHeight="1">
      <c r="B16" s="15"/>
      <c r="C16" s="25" t="s">
        <v>58</v>
      </c>
      <c r="D16" s="25" t="s">
        <v>58</v>
      </c>
      <c r="E16" s="288" t="s">
        <v>1006</v>
      </c>
      <c r="F16" s="79">
        <v>1</v>
      </c>
      <c r="G16" s="150">
        <v>70</v>
      </c>
      <c r="H16" s="107">
        <f t="shared" si="0"/>
        <v>70</v>
      </c>
      <c r="I16" s="156"/>
      <c r="J16" s="36" t="s">
        <v>277</v>
      </c>
      <c r="K16" s="23" t="s">
        <v>1422</v>
      </c>
      <c r="L16" s="16"/>
      <c r="M16" s="18">
        <v>42248</v>
      </c>
      <c r="N16" s="15"/>
      <c r="O16" s="75">
        <v>42249</v>
      </c>
      <c r="P16" s="75">
        <v>42249</v>
      </c>
      <c r="Q16" s="70">
        <v>42249</v>
      </c>
    </row>
    <row r="17" spans="2:17" s="8" customFormat="1" ht="19.7" customHeight="1">
      <c r="B17" s="15"/>
      <c r="C17" s="72" t="s">
        <v>58</v>
      </c>
      <c r="D17" s="72" t="s">
        <v>58</v>
      </c>
      <c r="E17" s="96" t="s">
        <v>2504</v>
      </c>
      <c r="F17" s="94">
        <v>1</v>
      </c>
      <c r="G17" s="343">
        <v>630</v>
      </c>
      <c r="H17" s="107">
        <f>F17*G17</f>
        <v>630</v>
      </c>
      <c r="I17" s="110"/>
      <c r="J17" s="183" t="s">
        <v>3280</v>
      </c>
      <c r="K17" s="23" t="s">
        <v>1422</v>
      </c>
      <c r="L17" s="16"/>
      <c r="M17" s="18">
        <v>42248</v>
      </c>
      <c r="N17" s="15"/>
      <c r="O17" s="75">
        <v>42249</v>
      </c>
      <c r="P17" s="75">
        <v>42249</v>
      </c>
      <c r="Q17" s="70">
        <v>42249</v>
      </c>
    </row>
    <row r="18" spans="2:17" s="8" customFormat="1" ht="19.7" customHeight="1">
      <c r="B18" s="15"/>
      <c r="C18" s="15" t="s">
        <v>58</v>
      </c>
      <c r="D18" s="15" t="s">
        <v>58</v>
      </c>
      <c r="E18" s="36" t="s">
        <v>1800</v>
      </c>
      <c r="F18" s="16">
        <v>1</v>
      </c>
      <c r="G18" s="22">
        <v>160</v>
      </c>
      <c r="H18" s="151">
        <f>F18*G18</f>
        <v>160</v>
      </c>
      <c r="I18" s="80"/>
      <c r="J18" s="36" t="s">
        <v>2571</v>
      </c>
      <c r="K18" s="23" t="s">
        <v>1422</v>
      </c>
      <c r="L18" s="16"/>
      <c r="M18" s="18">
        <v>42248</v>
      </c>
      <c r="N18" s="15"/>
      <c r="O18" s="75">
        <v>42249</v>
      </c>
      <c r="P18" s="75">
        <v>42249</v>
      </c>
      <c r="Q18" s="70">
        <v>42249</v>
      </c>
    </row>
    <row r="19" spans="2:17" s="8" customFormat="1" ht="19.7" customHeight="1">
      <c r="B19" s="15"/>
      <c r="C19" s="15" t="s">
        <v>58</v>
      </c>
      <c r="D19" s="15" t="s">
        <v>58</v>
      </c>
      <c r="E19" s="36" t="s">
        <v>2572</v>
      </c>
      <c r="F19" s="16">
        <v>1</v>
      </c>
      <c r="G19" s="22">
        <v>521</v>
      </c>
      <c r="H19" s="151">
        <f>F19*G19</f>
        <v>521</v>
      </c>
      <c r="I19" s="80"/>
      <c r="J19" s="36" t="s">
        <v>2573</v>
      </c>
      <c r="K19" s="23" t="s">
        <v>1422</v>
      </c>
      <c r="L19" s="16"/>
      <c r="M19" s="18">
        <v>42248</v>
      </c>
      <c r="N19" s="15"/>
      <c r="O19" s="75">
        <v>42249</v>
      </c>
      <c r="P19" s="75">
        <v>42249</v>
      </c>
      <c r="Q19" s="70">
        <v>42249</v>
      </c>
    </row>
    <row r="20" spans="2:17" s="8" customFormat="1" ht="19.7" customHeight="1">
      <c r="B20" s="15"/>
      <c r="C20" s="15"/>
      <c r="D20" s="15"/>
      <c r="E20" s="73"/>
      <c r="F20" s="16"/>
      <c r="G20" s="74"/>
      <c r="H20" s="107">
        <f t="shared" si="0"/>
        <v>0</v>
      </c>
      <c r="I20" s="17"/>
      <c r="J20" s="26"/>
      <c r="K20" s="16"/>
      <c r="L20" s="16"/>
      <c r="M20" s="18"/>
      <c r="N20" s="15"/>
      <c r="O20" s="16"/>
      <c r="P20" s="18"/>
      <c r="Q20" s="70"/>
    </row>
    <row r="22" spans="2:17">
      <c r="J22" s="98"/>
    </row>
    <row r="23" spans="2:17">
      <c r="E23" s="98"/>
      <c r="I23" s="8"/>
      <c r="J23" s="98"/>
      <c r="K23" s="98"/>
    </row>
    <row r="24" spans="2:17">
      <c r="D24" s="8"/>
      <c r="E24" s="98"/>
      <c r="I24" s="8"/>
      <c r="J24" s="98"/>
    </row>
    <row r="25" spans="2:17">
      <c r="D25" s="8"/>
      <c r="E25" s="98"/>
    </row>
    <row r="28" spans="2:17">
      <c r="J28" s="98"/>
    </row>
  </sheetData>
  <autoFilter ref="B8:O20" xr:uid="{4F4F111A-4DA4-4691-BAD8-702DF17ABFE3}"/>
  <mergeCells count="8">
    <mergeCell ref="B2:D2"/>
    <mergeCell ref="G2:I2"/>
    <mergeCell ref="B3:D3"/>
    <mergeCell ref="B4:D4"/>
    <mergeCell ref="G4:I6"/>
    <mergeCell ref="J4:K6"/>
    <mergeCell ref="B5:D5"/>
    <mergeCell ref="B6:D6"/>
  </mergeCells>
  <phoneticPr fontId="3"/>
  <pageMargins left="0.2" right="0.2" top="0.36" bottom="0.41" header="0.3" footer="0.3"/>
  <pageSetup paperSize="9" scale="70"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90C0-D488-452E-A3BC-BDA978CFD434}">
  <dimension ref="B2:Q46"/>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3330</v>
      </c>
      <c r="G2" s="4" t="s">
        <v>2</v>
      </c>
      <c r="H2" s="5"/>
      <c r="I2" s="6"/>
      <c r="J2" s="7">
        <f>SUM(H:H)</f>
        <v>77558</v>
      </c>
    </row>
    <row r="3" spans="2:17" ht="20.100000000000001" customHeight="1">
      <c r="B3" s="1" t="s">
        <v>3</v>
      </c>
      <c r="C3" s="1"/>
      <c r="D3" s="1"/>
      <c r="E3" s="13" t="s">
        <v>3331</v>
      </c>
    </row>
    <row r="4" spans="2:17" ht="20.100000000000001" customHeight="1">
      <c r="B4" s="1" t="s">
        <v>5</v>
      </c>
      <c r="C4" s="1"/>
      <c r="D4" s="1"/>
      <c r="E4" s="13">
        <v>130802</v>
      </c>
    </row>
    <row r="5" spans="2:17" ht="20.100000000000001" customHeight="1">
      <c r="B5" s="1" t="s">
        <v>6</v>
      </c>
      <c r="C5" s="1"/>
      <c r="D5" s="1"/>
      <c r="E5" s="14">
        <v>42247</v>
      </c>
    </row>
    <row r="6" spans="2:17" ht="20.100000000000001" customHeight="1">
      <c r="B6" s="1" t="s">
        <v>7</v>
      </c>
      <c r="C6" s="1"/>
      <c r="D6" s="1"/>
      <c r="E6" s="14">
        <v>42263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36"/>
      <c r="F9" s="843"/>
      <c r="G9" s="21"/>
      <c r="H9" s="23">
        <f>F9*G9</f>
        <v>0</v>
      </c>
      <c r="I9" s="17"/>
      <c r="J9" s="36"/>
      <c r="K9" s="36"/>
      <c r="L9" s="36"/>
      <c r="M9" s="18"/>
      <c r="N9" s="15"/>
      <c r="O9" s="16"/>
      <c r="P9" s="18"/>
      <c r="Q9" s="70"/>
    </row>
    <row r="10" spans="2:17" s="8" customFormat="1" ht="19.7" customHeight="1">
      <c r="B10" s="15">
        <v>13</v>
      </c>
      <c r="C10" s="15" t="s">
        <v>58</v>
      </c>
      <c r="D10" s="15" t="s">
        <v>58</v>
      </c>
      <c r="E10" s="615" t="s">
        <v>285</v>
      </c>
      <c r="F10" s="37">
        <v>1</v>
      </c>
      <c r="G10" s="21">
        <v>1767</v>
      </c>
      <c r="H10" s="23">
        <f>F10*G10</f>
        <v>1767</v>
      </c>
      <c r="I10" s="17"/>
      <c r="J10" s="26" t="s">
        <v>226</v>
      </c>
      <c r="K10" s="36"/>
      <c r="L10" s="36" t="s">
        <v>3332</v>
      </c>
      <c r="M10" s="18">
        <v>42226</v>
      </c>
      <c r="N10" s="15"/>
      <c r="O10" s="16"/>
      <c r="P10" s="18">
        <v>42240</v>
      </c>
      <c r="Q10" s="70">
        <v>42240</v>
      </c>
    </row>
    <row r="11" spans="2:17" s="8" customFormat="1" ht="19.7" customHeight="1">
      <c r="B11" s="15">
        <v>6</v>
      </c>
      <c r="C11" s="15" t="s">
        <v>58</v>
      </c>
      <c r="D11" s="15" t="s">
        <v>58</v>
      </c>
      <c r="E11" s="36" t="s">
        <v>1415</v>
      </c>
      <c r="F11" s="37">
        <v>6</v>
      </c>
      <c r="G11" s="21">
        <v>102</v>
      </c>
      <c r="H11" s="23">
        <f>F11*G11</f>
        <v>612</v>
      </c>
      <c r="I11" s="17"/>
      <c r="J11" s="36" t="s">
        <v>3333</v>
      </c>
      <c r="K11" s="16"/>
      <c r="L11" s="36"/>
      <c r="M11" s="18">
        <v>42226</v>
      </c>
      <c r="N11" s="15"/>
      <c r="O11" s="16"/>
      <c r="P11" s="18">
        <v>42233</v>
      </c>
      <c r="Q11" s="70">
        <v>42233</v>
      </c>
    </row>
    <row r="12" spans="2:17" s="8" customFormat="1" ht="19.7" customHeight="1">
      <c r="B12" s="15">
        <v>6</v>
      </c>
      <c r="C12" s="15" t="s">
        <v>58</v>
      </c>
      <c r="D12" s="15" t="s">
        <v>58</v>
      </c>
      <c r="E12" s="36" t="s">
        <v>3334</v>
      </c>
      <c r="F12" s="37">
        <v>6</v>
      </c>
      <c r="G12" s="21">
        <v>102</v>
      </c>
      <c r="H12" s="23">
        <f>F12*G12</f>
        <v>612</v>
      </c>
      <c r="I12" s="17"/>
      <c r="J12" s="36" t="s">
        <v>3333</v>
      </c>
      <c r="K12" s="16"/>
      <c r="L12" s="36"/>
      <c r="M12" s="18">
        <v>42226</v>
      </c>
      <c r="N12" s="15"/>
      <c r="O12" s="16"/>
      <c r="P12" s="18">
        <v>42233</v>
      </c>
      <c r="Q12" s="70">
        <v>42233</v>
      </c>
    </row>
    <row r="13" spans="2:17" s="8" customFormat="1" ht="19.7" customHeight="1">
      <c r="B13" s="15">
        <v>6</v>
      </c>
      <c r="C13" s="15" t="s">
        <v>58</v>
      </c>
      <c r="D13" s="15" t="s">
        <v>58</v>
      </c>
      <c r="E13" s="36" t="s">
        <v>3211</v>
      </c>
      <c r="F13" s="37">
        <v>2</v>
      </c>
      <c r="G13" s="21">
        <v>78</v>
      </c>
      <c r="H13" s="23">
        <f>F13*G13</f>
        <v>156</v>
      </c>
      <c r="I13" s="17"/>
      <c r="J13" s="36" t="s">
        <v>229</v>
      </c>
      <c r="K13" s="16"/>
      <c r="L13" s="36"/>
      <c r="M13" s="18">
        <v>42226</v>
      </c>
      <c r="N13" s="15"/>
      <c r="O13" s="16"/>
      <c r="P13" s="18">
        <v>42233</v>
      </c>
      <c r="Q13" s="70">
        <v>42233</v>
      </c>
    </row>
    <row r="14" spans="2:17" s="8" customFormat="1" ht="19.7" customHeight="1">
      <c r="B14" s="15">
        <v>7</v>
      </c>
      <c r="C14" s="15" t="s">
        <v>58</v>
      </c>
      <c r="D14" s="15" t="s">
        <v>58</v>
      </c>
      <c r="E14" s="316" t="s">
        <v>3335</v>
      </c>
      <c r="F14" s="37">
        <v>3</v>
      </c>
      <c r="G14" s="74">
        <v>280</v>
      </c>
      <c r="H14" s="23">
        <f t="shared" ref="H14:H43" si="0">F14*G14</f>
        <v>840</v>
      </c>
      <c r="I14" s="17"/>
      <c r="J14" s="316" t="s">
        <v>361</v>
      </c>
      <c r="K14" s="36"/>
      <c r="L14" s="36"/>
      <c r="M14" s="18">
        <v>42226</v>
      </c>
      <c r="N14" s="15"/>
      <c r="O14" s="16"/>
      <c r="P14" s="18">
        <v>42233</v>
      </c>
      <c r="Q14" s="70">
        <v>42233</v>
      </c>
    </row>
    <row r="15" spans="2:17" s="8" customFormat="1" ht="19.7" customHeight="1">
      <c r="B15" s="15">
        <v>7</v>
      </c>
      <c r="C15" s="15" t="s">
        <v>58</v>
      </c>
      <c r="D15" s="15" t="s">
        <v>58</v>
      </c>
      <c r="E15" s="316" t="s">
        <v>3336</v>
      </c>
      <c r="F15" s="37">
        <v>1</v>
      </c>
      <c r="G15" s="74">
        <v>910</v>
      </c>
      <c r="H15" s="23">
        <f t="shared" si="0"/>
        <v>910</v>
      </c>
      <c r="I15" s="17"/>
      <c r="J15" s="316" t="s">
        <v>3337</v>
      </c>
      <c r="K15" s="36"/>
      <c r="L15" s="36"/>
      <c r="M15" s="18">
        <v>42226</v>
      </c>
      <c r="N15" s="15"/>
      <c r="O15" s="16"/>
      <c r="P15" s="18">
        <v>42233</v>
      </c>
      <c r="Q15" s="70">
        <v>42233</v>
      </c>
    </row>
    <row r="16" spans="2:17" s="8" customFormat="1" ht="19.7" customHeight="1">
      <c r="B16" s="15">
        <v>7</v>
      </c>
      <c r="C16" s="15" t="s">
        <v>58</v>
      </c>
      <c r="D16" s="15" t="s">
        <v>58</v>
      </c>
      <c r="E16" s="316" t="s">
        <v>177</v>
      </c>
      <c r="F16" s="37">
        <v>1</v>
      </c>
      <c r="G16" s="74">
        <v>370</v>
      </c>
      <c r="H16" s="23">
        <f t="shared" si="0"/>
        <v>370</v>
      </c>
      <c r="I16" s="17"/>
      <c r="J16" s="316" t="s">
        <v>3337</v>
      </c>
      <c r="K16" s="36"/>
      <c r="L16" s="36"/>
      <c r="M16" s="18">
        <v>42226</v>
      </c>
      <c r="N16" s="15"/>
      <c r="O16" s="16"/>
      <c r="P16" s="18">
        <v>42233</v>
      </c>
      <c r="Q16" s="70">
        <v>42233</v>
      </c>
    </row>
    <row r="17" spans="2:17" s="8" customFormat="1" ht="19.7" customHeight="1">
      <c r="B17" s="15">
        <v>9</v>
      </c>
      <c r="C17" s="15" t="s">
        <v>58</v>
      </c>
      <c r="D17" s="15" t="s">
        <v>58</v>
      </c>
      <c r="E17" s="620" t="s">
        <v>3338</v>
      </c>
      <c r="F17" s="37">
        <v>1</v>
      </c>
      <c r="G17" s="74">
        <v>4293</v>
      </c>
      <c r="H17" s="23">
        <f>F17*G17</f>
        <v>4293</v>
      </c>
      <c r="I17" s="17"/>
      <c r="J17" s="316" t="s">
        <v>3339</v>
      </c>
      <c r="K17" s="36"/>
      <c r="L17" s="36" t="s">
        <v>3340</v>
      </c>
      <c r="M17" s="18">
        <v>42226</v>
      </c>
      <c r="N17" s="15"/>
      <c r="O17" s="16"/>
      <c r="P17" s="18">
        <v>42233</v>
      </c>
      <c r="Q17" s="70">
        <v>42233</v>
      </c>
    </row>
    <row r="18" spans="2:17" s="8" customFormat="1" ht="19.7" customHeight="1">
      <c r="B18" s="15">
        <v>9</v>
      </c>
      <c r="C18" s="15" t="s">
        <v>58</v>
      </c>
      <c r="D18" s="15" t="s">
        <v>58</v>
      </c>
      <c r="E18" s="316" t="s">
        <v>755</v>
      </c>
      <c r="F18" s="37">
        <v>1</v>
      </c>
      <c r="G18" s="74">
        <v>930</v>
      </c>
      <c r="H18" s="23">
        <f t="shared" si="0"/>
        <v>930</v>
      </c>
      <c r="I18" s="17"/>
      <c r="J18" s="36" t="s">
        <v>350</v>
      </c>
      <c r="K18" s="36"/>
      <c r="L18" s="36"/>
      <c r="M18" s="18">
        <v>42226</v>
      </c>
      <c r="N18" s="15"/>
      <c r="O18" s="16"/>
      <c r="P18" s="18">
        <v>42233</v>
      </c>
      <c r="Q18" s="70">
        <v>42233</v>
      </c>
    </row>
    <row r="19" spans="2:17" s="8" customFormat="1" ht="19.7" customHeight="1">
      <c r="B19" s="15">
        <v>9</v>
      </c>
      <c r="C19" s="15" t="s">
        <v>58</v>
      </c>
      <c r="D19" s="15" t="s">
        <v>58</v>
      </c>
      <c r="E19" s="316" t="s">
        <v>2373</v>
      </c>
      <c r="F19" s="37">
        <v>1</v>
      </c>
      <c r="G19" s="74">
        <v>2490</v>
      </c>
      <c r="H19" s="23">
        <f t="shared" si="0"/>
        <v>2490</v>
      </c>
      <c r="I19" s="17"/>
      <c r="J19" s="36" t="s">
        <v>139</v>
      </c>
      <c r="K19" s="36"/>
      <c r="L19" s="36"/>
      <c r="M19" s="18">
        <v>42226</v>
      </c>
      <c r="N19" s="15"/>
      <c r="O19" s="16"/>
      <c r="P19" s="18">
        <v>42233</v>
      </c>
      <c r="Q19" s="70">
        <v>42233</v>
      </c>
    </row>
    <row r="20" spans="2:17" s="8" customFormat="1" ht="19.7" customHeight="1">
      <c r="B20" s="15">
        <v>9</v>
      </c>
      <c r="C20" s="15" t="s">
        <v>58</v>
      </c>
      <c r="D20" s="15" t="s">
        <v>58</v>
      </c>
      <c r="E20" s="326" t="s">
        <v>1130</v>
      </c>
      <c r="F20" s="1046">
        <v>1</v>
      </c>
      <c r="G20" s="315">
        <v>3022</v>
      </c>
      <c r="H20" s="23">
        <f t="shared" si="0"/>
        <v>3022</v>
      </c>
      <c r="I20" s="110"/>
      <c r="J20" s="183" t="s">
        <v>3341</v>
      </c>
      <c r="K20" s="36"/>
      <c r="L20" s="36"/>
      <c r="M20" s="18">
        <v>42226</v>
      </c>
      <c r="N20" s="15"/>
      <c r="O20" s="16"/>
      <c r="P20" s="18">
        <v>42233</v>
      </c>
      <c r="Q20" s="70">
        <v>42233</v>
      </c>
    </row>
    <row r="21" spans="2:17" s="8" customFormat="1" ht="19.7" customHeight="1">
      <c r="B21" s="15">
        <v>9</v>
      </c>
      <c r="C21" s="15" t="s">
        <v>1939</v>
      </c>
      <c r="D21" s="15" t="s">
        <v>58</v>
      </c>
      <c r="E21" s="165" t="s">
        <v>769</v>
      </c>
      <c r="F21" s="1046">
        <v>2</v>
      </c>
      <c r="G21" s="74">
        <v>71</v>
      </c>
      <c r="H21" s="23">
        <f t="shared" si="0"/>
        <v>142</v>
      </c>
      <c r="I21" s="17"/>
      <c r="J21" s="36" t="s">
        <v>770</v>
      </c>
      <c r="K21" s="36"/>
      <c r="L21" s="36"/>
      <c r="M21" s="18">
        <v>42226</v>
      </c>
      <c r="N21" s="15"/>
      <c r="O21" s="16"/>
      <c r="P21" s="18">
        <v>42233</v>
      </c>
      <c r="Q21" s="70">
        <v>42233</v>
      </c>
    </row>
    <row r="22" spans="2:17" s="8" customFormat="1" ht="19.7" customHeight="1">
      <c r="B22" s="15">
        <v>9</v>
      </c>
      <c r="C22" s="15" t="s">
        <v>58</v>
      </c>
      <c r="D22" s="15" t="s">
        <v>58</v>
      </c>
      <c r="E22" s="183" t="s">
        <v>765</v>
      </c>
      <c r="F22" s="1046">
        <v>1</v>
      </c>
      <c r="G22" s="74">
        <v>403</v>
      </c>
      <c r="H22" s="23">
        <f t="shared" si="0"/>
        <v>403</v>
      </c>
      <c r="I22" s="17"/>
      <c r="J22" s="97" t="s">
        <v>766</v>
      </c>
      <c r="K22" s="36"/>
      <c r="L22" s="36"/>
      <c r="M22" s="18">
        <v>42226</v>
      </c>
      <c r="N22" s="15"/>
      <c r="O22" s="16"/>
      <c r="P22" s="18">
        <v>42233</v>
      </c>
      <c r="Q22" s="70">
        <v>42233</v>
      </c>
    </row>
    <row r="23" spans="2:17" s="8" customFormat="1" ht="19.7" customHeight="1">
      <c r="B23" s="15">
        <v>9</v>
      </c>
      <c r="C23" s="15" t="s">
        <v>58</v>
      </c>
      <c r="D23" s="15" t="s">
        <v>58</v>
      </c>
      <c r="E23" s="183" t="s">
        <v>767</v>
      </c>
      <c r="F23" s="1046">
        <v>1</v>
      </c>
      <c r="G23" s="21">
        <v>881</v>
      </c>
      <c r="H23" s="23">
        <f t="shared" si="0"/>
        <v>881</v>
      </c>
      <c r="I23" s="17"/>
      <c r="J23" s="97" t="s">
        <v>768</v>
      </c>
      <c r="K23" s="16"/>
      <c r="L23" s="36"/>
      <c r="M23" s="18">
        <v>42226</v>
      </c>
      <c r="N23" s="15"/>
      <c r="O23" s="16"/>
      <c r="P23" s="18">
        <v>42233</v>
      </c>
      <c r="Q23" s="70">
        <v>42233</v>
      </c>
    </row>
    <row r="24" spans="2:17" s="8" customFormat="1" ht="19.7" customHeight="1">
      <c r="B24" s="15">
        <v>9</v>
      </c>
      <c r="C24" s="15" t="s">
        <v>58</v>
      </c>
      <c r="D24" s="15" t="s">
        <v>58</v>
      </c>
      <c r="E24" s="615" t="s">
        <v>123</v>
      </c>
      <c r="F24" s="37">
        <v>2</v>
      </c>
      <c r="G24" s="74">
        <v>230</v>
      </c>
      <c r="H24" s="23">
        <f t="shared" si="0"/>
        <v>460</v>
      </c>
      <c r="I24" s="17"/>
      <c r="J24" s="36" t="s">
        <v>3342</v>
      </c>
      <c r="K24" s="16"/>
      <c r="L24" s="36" t="s">
        <v>3343</v>
      </c>
      <c r="M24" s="18">
        <v>42226</v>
      </c>
      <c r="N24" s="15"/>
      <c r="O24" s="16"/>
      <c r="P24" s="18">
        <v>42233</v>
      </c>
      <c r="Q24" s="70">
        <v>42233</v>
      </c>
    </row>
    <row r="25" spans="2:17" s="8" customFormat="1" ht="19.7" customHeight="1">
      <c r="B25" s="15">
        <v>9</v>
      </c>
      <c r="C25" s="15" t="s">
        <v>58</v>
      </c>
      <c r="D25" s="15" t="s">
        <v>58</v>
      </c>
      <c r="E25" s="615" t="s">
        <v>92</v>
      </c>
      <c r="F25" s="37">
        <v>1</v>
      </c>
      <c r="G25" s="74">
        <v>280</v>
      </c>
      <c r="H25" s="23">
        <f>F25*G25</f>
        <v>280</v>
      </c>
      <c r="I25" s="17"/>
      <c r="J25" s="36" t="s">
        <v>93</v>
      </c>
      <c r="K25" s="16"/>
      <c r="L25" s="36" t="s">
        <v>3344</v>
      </c>
      <c r="M25" s="18">
        <v>42226</v>
      </c>
      <c r="N25" s="15"/>
      <c r="O25" s="16"/>
      <c r="P25" s="18">
        <v>42233</v>
      </c>
      <c r="Q25" s="70">
        <v>42233</v>
      </c>
    </row>
    <row r="26" spans="2:17" s="8" customFormat="1" ht="19.7" customHeight="1">
      <c r="B26" s="15">
        <v>9</v>
      </c>
      <c r="C26" s="15" t="s">
        <v>58</v>
      </c>
      <c r="D26" s="15" t="s">
        <v>58</v>
      </c>
      <c r="E26" s="615" t="s">
        <v>90</v>
      </c>
      <c r="F26" s="37">
        <v>1</v>
      </c>
      <c r="G26" s="74">
        <v>130</v>
      </c>
      <c r="H26" s="23">
        <f>F26*G26</f>
        <v>130</v>
      </c>
      <c r="I26" s="17"/>
      <c r="J26" s="36" t="s">
        <v>3345</v>
      </c>
      <c r="K26" s="16"/>
      <c r="L26" s="36" t="s">
        <v>3344</v>
      </c>
      <c r="M26" s="18">
        <v>42226</v>
      </c>
      <c r="N26" s="15"/>
      <c r="O26" s="16"/>
      <c r="P26" s="18">
        <v>42233</v>
      </c>
      <c r="Q26" s="70">
        <v>42233</v>
      </c>
    </row>
    <row r="27" spans="2:17" s="8" customFormat="1" ht="19.7" customHeight="1">
      <c r="B27" s="15">
        <v>8</v>
      </c>
      <c r="C27" s="15" t="s">
        <v>58</v>
      </c>
      <c r="D27" s="15" t="s">
        <v>58</v>
      </c>
      <c r="E27" s="615" t="s">
        <v>3346</v>
      </c>
      <c r="F27" s="37">
        <v>1</v>
      </c>
      <c r="G27" s="74">
        <v>570</v>
      </c>
      <c r="H27" s="23">
        <f t="shared" si="0"/>
        <v>570</v>
      </c>
      <c r="I27" s="17"/>
      <c r="J27" s="36" t="s">
        <v>78</v>
      </c>
      <c r="K27" s="16"/>
      <c r="L27" s="36" t="s">
        <v>3347</v>
      </c>
      <c r="M27" s="18">
        <v>42226</v>
      </c>
      <c r="N27" s="15"/>
      <c r="O27" s="16"/>
      <c r="P27" s="18">
        <v>42233</v>
      </c>
      <c r="Q27" s="70">
        <v>42233</v>
      </c>
    </row>
    <row r="28" spans="2:17" s="8" customFormat="1" ht="19.7" customHeight="1">
      <c r="B28" s="15">
        <v>8</v>
      </c>
      <c r="C28" s="15" t="s">
        <v>58</v>
      </c>
      <c r="D28" s="15" t="s">
        <v>58</v>
      </c>
      <c r="E28" s="615" t="s">
        <v>3348</v>
      </c>
      <c r="F28" s="37">
        <v>1</v>
      </c>
      <c r="G28" s="74">
        <v>200</v>
      </c>
      <c r="H28" s="23">
        <f t="shared" si="0"/>
        <v>200</v>
      </c>
      <c r="I28" s="17"/>
      <c r="J28" s="36" t="s">
        <v>775</v>
      </c>
      <c r="K28" s="16"/>
      <c r="L28" s="36" t="s">
        <v>3347</v>
      </c>
      <c r="M28" s="18">
        <v>42226</v>
      </c>
      <c r="N28" s="15"/>
      <c r="O28" s="16"/>
      <c r="P28" s="18">
        <v>42233</v>
      </c>
      <c r="Q28" s="70">
        <v>42233</v>
      </c>
    </row>
    <row r="29" spans="2:17" s="8" customFormat="1" ht="19.7" customHeight="1">
      <c r="B29" s="15">
        <v>8</v>
      </c>
      <c r="C29" s="15" t="s">
        <v>58</v>
      </c>
      <c r="D29" s="15" t="s">
        <v>58</v>
      </c>
      <c r="E29" s="615" t="s">
        <v>3349</v>
      </c>
      <c r="F29" s="37">
        <v>1</v>
      </c>
      <c r="G29" s="74">
        <v>540</v>
      </c>
      <c r="H29" s="23">
        <f t="shared" si="0"/>
        <v>540</v>
      </c>
      <c r="I29" s="17"/>
      <c r="J29" s="36" t="s">
        <v>3350</v>
      </c>
      <c r="K29" s="16"/>
      <c r="L29" s="36" t="s">
        <v>3347</v>
      </c>
      <c r="M29" s="18">
        <v>42226</v>
      </c>
      <c r="N29" s="15"/>
      <c r="O29" s="16"/>
      <c r="P29" s="18">
        <v>42233</v>
      </c>
      <c r="Q29" s="70">
        <v>42233</v>
      </c>
    </row>
    <row r="30" spans="2:17" s="8" customFormat="1" ht="19.7" customHeight="1">
      <c r="B30" s="15">
        <v>8</v>
      </c>
      <c r="C30" s="15" t="s">
        <v>58</v>
      </c>
      <c r="D30" s="15" t="s">
        <v>58</v>
      </c>
      <c r="E30" s="162" t="s">
        <v>1353</v>
      </c>
      <c r="F30" s="37">
        <v>1</v>
      </c>
      <c r="G30" s="74">
        <v>1002</v>
      </c>
      <c r="H30" s="23">
        <f t="shared" si="0"/>
        <v>1002</v>
      </c>
      <c r="I30" s="17"/>
      <c r="J30" s="26" t="s">
        <v>1354</v>
      </c>
      <c r="K30" s="16"/>
      <c r="L30" s="36" t="s">
        <v>3351</v>
      </c>
      <c r="M30" s="18">
        <v>42226</v>
      </c>
      <c r="N30" s="15"/>
      <c r="O30" s="16"/>
      <c r="P30" s="18">
        <v>42233</v>
      </c>
      <c r="Q30" s="70">
        <v>42233</v>
      </c>
    </row>
    <row r="31" spans="2:17" s="8" customFormat="1" ht="19.7" customHeight="1">
      <c r="B31" s="15">
        <v>8</v>
      </c>
      <c r="C31" s="15" t="s">
        <v>58</v>
      </c>
      <c r="D31" s="15" t="s">
        <v>58</v>
      </c>
      <c r="E31" s="26" t="s">
        <v>3352</v>
      </c>
      <c r="F31" s="37">
        <v>2</v>
      </c>
      <c r="G31" s="74">
        <v>1339</v>
      </c>
      <c r="H31" s="23">
        <f t="shared" si="0"/>
        <v>2678</v>
      </c>
      <c r="I31" s="17"/>
      <c r="J31" s="26" t="s">
        <v>3353</v>
      </c>
      <c r="K31" s="16"/>
      <c r="L31" s="36" t="s">
        <v>3351</v>
      </c>
      <c r="M31" s="18">
        <v>42226</v>
      </c>
      <c r="N31" s="15"/>
      <c r="O31" s="16"/>
      <c r="P31" s="18">
        <v>42233</v>
      </c>
      <c r="Q31" s="70">
        <v>42233</v>
      </c>
    </row>
    <row r="32" spans="2:17" s="8" customFormat="1" ht="19.7" customHeight="1">
      <c r="B32" s="15"/>
      <c r="C32" s="15"/>
      <c r="D32" s="15"/>
      <c r="E32" s="183"/>
      <c r="F32" s="844"/>
      <c r="G32" s="74"/>
      <c r="H32" s="23">
        <f>F32*G32</f>
        <v>0</v>
      </c>
      <c r="I32" s="17"/>
      <c r="J32" s="183"/>
      <c r="K32" s="16"/>
      <c r="L32" s="36"/>
      <c r="M32" s="18"/>
      <c r="N32" s="15"/>
      <c r="O32" s="16"/>
      <c r="P32" s="18"/>
      <c r="Q32" s="70"/>
    </row>
    <row r="33" spans="2:17" s="8" customFormat="1" ht="19.7" customHeight="1">
      <c r="B33" s="15"/>
      <c r="C33" s="15"/>
      <c r="D33" s="15"/>
      <c r="E33" s="119"/>
      <c r="F33" s="844"/>
      <c r="G33" s="253"/>
      <c r="H33" s="122">
        <f>F33*G33</f>
        <v>0</v>
      </c>
      <c r="I33" s="123"/>
      <c r="J33" s="120"/>
      <c r="K33" s="16"/>
      <c r="L33" s="36"/>
      <c r="M33" s="18"/>
      <c r="N33" s="15"/>
      <c r="O33" s="16"/>
      <c r="P33" s="18"/>
      <c r="Q33" s="70"/>
    </row>
    <row r="34" spans="2:17" s="8" customFormat="1" ht="19.7" customHeight="1">
      <c r="B34" s="15">
        <v>9</v>
      </c>
      <c r="C34" s="15" t="s">
        <v>94</v>
      </c>
      <c r="D34" s="15" t="s">
        <v>23</v>
      </c>
      <c r="E34" s="615" t="s">
        <v>3354</v>
      </c>
      <c r="F34" s="844">
        <v>1</v>
      </c>
      <c r="G34" s="74">
        <v>4520</v>
      </c>
      <c r="H34" s="23">
        <f t="shared" si="0"/>
        <v>4520</v>
      </c>
      <c r="I34" s="17"/>
      <c r="J34" s="97" t="s">
        <v>3355</v>
      </c>
      <c r="K34" s="16"/>
      <c r="L34" s="36" t="s">
        <v>3356</v>
      </c>
      <c r="M34" s="18">
        <v>42226</v>
      </c>
      <c r="N34" s="15"/>
      <c r="O34" s="16"/>
      <c r="P34" s="18">
        <v>42240</v>
      </c>
      <c r="Q34" s="70">
        <v>42237</v>
      </c>
    </row>
    <row r="35" spans="2:17" s="8" customFormat="1" ht="19.7" customHeight="1">
      <c r="B35" s="15">
        <v>7</v>
      </c>
      <c r="C35" s="15" t="s">
        <v>363</v>
      </c>
      <c r="D35" s="15" t="s">
        <v>23</v>
      </c>
      <c r="E35" s="183" t="s">
        <v>3054</v>
      </c>
      <c r="F35" s="844">
        <v>1</v>
      </c>
      <c r="G35" s="74">
        <v>2350</v>
      </c>
      <c r="H35" s="23">
        <f t="shared" si="0"/>
        <v>2350</v>
      </c>
      <c r="I35" s="17"/>
      <c r="J35" s="97" t="s">
        <v>2402</v>
      </c>
      <c r="K35" s="16"/>
      <c r="L35" s="36" t="s">
        <v>3357</v>
      </c>
      <c r="M35" s="18">
        <v>42226</v>
      </c>
      <c r="N35" s="15"/>
      <c r="O35" s="16"/>
      <c r="P35" s="18">
        <v>42240</v>
      </c>
      <c r="Q35" s="70">
        <v>42237</v>
      </c>
    </row>
    <row r="36" spans="2:17" s="8" customFormat="1" ht="19.7" customHeight="1">
      <c r="B36" s="15"/>
      <c r="C36" s="15"/>
      <c r="D36" s="15"/>
      <c r="E36" s="183"/>
      <c r="F36" s="844"/>
      <c r="G36" s="74"/>
      <c r="H36" s="23">
        <f t="shared" si="0"/>
        <v>0</v>
      </c>
      <c r="I36" s="17"/>
      <c r="J36" s="97"/>
      <c r="K36" s="16"/>
      <c r="L36" s="36"/>
      <c r="M36" s="18"/>
      <c r="N36" s="15"/>
      <c r="O36" s="16"/>
      <c r="P36" s="18"/>
      <c r="Q36" s="70"/>
    </row>
    <row r="37" spans="2:17" s="8" customFormat="1" ht="19.7" customHeight="1">
      <c r="B37" s="15">
        <v>6</v>
      </c>
      <c r="C37" s="15" t="s">
        <v>3358</v>
      </c>
      <c r="D37" s="15" t="s">
        <v>3358</v>
      </c>
      <c r="E37" s="165" t="s">
        <v>3359</v>
      </c>
      <c r="F37" s="844">
        <v>1</v>
      </c>
      <c r="G37" s="74">
        <v>11000</v>
      </c>
      <c r="H37" s="23">
        <f t="shared" si="0"/>
        <v>11000</v>
      </c>
      <c r="I37" s="17"/>
      <c r="J37" s="97" t="s">
        <v>3360</v>
      </c>
      <c r="K37" s="36" t="s">
        <v>3361</v>
      </c>
      <c r="L37" s="36"/>
      <c r="M37" s="18">
        <v>42226</v>
      </c>
      <c r="N37" s="15"/>
      <c r="O37" s="16"/>
      <c r="P37" s="18">
        <v>42244</v>
      </c>
      <c r="Q37" s="70">
        <v>42244</v>
      </c>
    </row>
    <row r="38" spans="2:17" s="8" customFormat="1" ht="19.7" customHeight="1">
      <c r="B38" s="15">
        <v>6</v>
      </c>
      <c r="C38" s="15" t="s">
        <v>3358</v>
      </c>
      <c r="D38" s="15" t="s">
        <v>3358</v>
      </c>
      <c r="E38" s="165" t="s">
        <v>3362</v>
      </c>
      <c r="F38" s="843">
        <v>1</v>
      </c>
      <c r="G38" s="74">
        <v>5000</v>
      </c>
      <c r="H38" s="23">
        <f t="shared" si="0"/>
        <v>5000</v>
      </c>
      <c r="I38" s="17"/>
      <c r="J38" s="36" t="s">
        <v>3363</v>
      </c>
      <c r="K38" s="36" t="s">
        <v>3361</v>
      </c>
      <c r="L38" s="36"/>
      <c r="M38" s="18">
        <v>42226</v>
      </c>
      <c r="N38" s="15"/>
      <c r="O38" s="16"/>
      <c r="P38" s="18">
        <v>42244</v>
      </c>
      <c r="Q38" s="70">
        <v>42244</v>
      </c>
    </row>
    <row r="39" spans="2:17" s="8" customFormat="1" ht="19.7" customHeight="1">
      <c r="B39" s="15">
        <v>6</v>
      </c>
      <c r="C39" s="15" t="s">
        <v>3358</v>
      </c>
      <c r="D39" s="15" t="s">
        <v>3358</v>
      </c>
      <c r="E39" s="165" t="s">
        <v>3364</v>
      </c>
      <c r="F39" s="843">
        <v>1</v>
      </c>
      <c r="G39" s="74">
        <v>3500</v>
      </c>
      <c r="H39" s="23">
        <f t="shared" si="0"/>
        <v>3500</v>
      </c>
      <c r="I39" s="17"/>
      <c r="J39" s="36" t="s">
        <v>3365</v>
      </c>
      <c r="K39" s="36" t="s">
        <v>3361</v>
      </c>
      <c r="L39" s="36"/>
      <c r="M39" s="18">
        <v>42226</v>
      </c>
      <c r="N39" s="15"/>
      <c r="O39" s="16"/>
      <c r="P39" s="18">
        <v>42244</v>
      </c>
      <c r="Q39" s="70">
        <v>42244</v>
      </c>
    </row>
    <row r="40" spans="2:17" s="8" customFormat="1" ht="19.7" customHeight="1">
      <c r="B40" s="15">
        <v>6</v>
      </c>
      <c r="C40" s="15" t="s">
        <v>3358</v>
      </c>
      <c r="D40" s="15" t="s">
        <v>3358</v>
      </c>
      <c r="E40" s="165" t="s">
        <v>3366</v>
      </c>
      <c r="F40" s="843">
        <v>1</v>
      </c>
      <c r="G40" s="74">
        <v>8500</v>
      </c>
      <c r="H40" s="23">
        <f t="shared" si="0"/>
        <v>8500</v>
      </c>
      <c r="I40" s="17"/>
      <c r="J40" s="36" t="s">
        <v>3367</v>
      </c>
      <c r="K40" s="36" t="s">
        <v>3361</v>
      </c>
      <c r="L40" s="36"/>
      <c r="M40" s="18">
        <v>42226</v>
      </c>
      <c r="N40" s="15"/>
      <c r="O40" s="16"/>
      <c r="P40" s="18">
        <v>42244</v>
      </c>
      <c r="Q40" s="70">
        <v>42244</v>
      </c>
    </row>
    <row r="41" spans="2:17" s="8" customFormat="1" ht="19.7" customHeight="1">
      <c r="B41" s="15">
        <v>9</v>
      </c>
      <c r="C41" s="15" t="s">
        <v>3358</v>
      </c>
      <c r="D41" s="15" t="s">
        <v>3358</v>
      </c>
      <c r="E41" s="36" t="s">
        <v>3368</v>
      </c>
      <c r="F41" s="843">
        <v>1</v>
      </c>
      <c r="G41" s="74">
        <v>9500</v>
      </c>
      <c r="H41" s="23">
        <f t="shared" si="0"/>
        <v>9500</v>
      </c>
      <c r="I41" s="17"/>
      <c r="J41" s="26" t="s">
        <v>3369</v>
      </c>
      <c r="K41" s="36" t="s">
        <v>3361</v>
      </c>
      <c r="L41" s="36"/>
      <c r="M41" s="18">
        <v>42226</v>
      </c>
      <c r="N41" s="15"/>
      <c r="O41" s="16"/>
      <c r="P41" s="18">
        <v>42244</v>
      </c>
      <c r="Q41" s="70">
        <v>42244</v>
      </c>
    </row>
    <row r="42" spans="2:17" s="8" customFormat="1" ht="19.7" customHeight="1">
      <c r="B42" s="15">
        <v>7</v>
      </c>
      <c r="C42" s="15" t="s">
        <v>3358</v>
      </c>
      <c r="D42" s="15" t="s">
        <v>3358</v>
      </c>
      <c r="E42" s="36" t="s">
        <v>3370</v>
      </c>
      <c r="F42" s="843">
        <v>1</v>
      </c>
      <c r="G42" s="74">
        <v>3800</v>
      </c>
      <c r="H42" s="23">
        <f t="shared" si="0"/>
        <v>3800</v>
      </c>
      <c r="I42" s="17"/>
      <c r="J42" s="36" t="s">
        <v>3371</v>
      </c>
      <c r="K42" s="36" t="s">
        <v>3361</v>
      </c>
      <c r="L42" s="36"/>
      <c r="M42" s="18">
        <v>42226</v>
      </c>
      <c r="N42" s="15"/>
      <c r="O42" s="16"/>
      <c r="P42" s="18">
        <v>42244</v>
      </c>
      <c r="Q42" s="70">
        <v>42244</v>
      </c>
    </row>
    <row r="43" spans="2:17" s="8" customFormat="1" ht="19.7" customHeight="1">
      <c r="B43" s="15">
        <v>7</v>
      </c>
      <c r="C43" s="15" t="s">
        <v>3358</v>
      </c>
      <c r="D43" s="15" t="s">
        <v>3358</v>
      </c>
      <c r="E43" s="36" t="s">
        <v>3372</v>
      </c>
      <c r="F43" s="843">
        <v>1</v>
      </c>
      <c r="G43" s="74">
        <v>2300</v>
      </c>
      <c r="H43" s="23">
        <f t="shared" si="0"/>
        <v>2300</v>
      </c>
      <c r="I43" s="17"/>
      <c r="J43" s="36" t="s">
        <v>3373</v>
      </c>
      <c r="K43" s="36" t="s">
        <v>3361</v>
      </c>
      <c r="L43" s="36"/>
      <c r="M43" s="18">
        <v>42226</v>
      </c>
      <c r="N43" s="15"/>
      <c r="O43" s="16"/>
      <c r="P43" s="18">
        <v>42244</v>
      </c>
      <c r="Q43" s="70">
        <v>42244</v>
      </c>
    </row>
    <row r="44" spans="2:17" s="8" customFormat="1" ht="19.7" customHeight="1">
      <c r="B44" s="15">
        <v>7</v>
      </c>
      <c r="C44" s="15" t="s">
        <v>3358</v>
      </c>
      <c r="D44" s="15" t="s">
        <v>3358</v>
      </c>
      <c r="E44" s="36" t="s">
        <v>3374</v>
      </c>
      <c r="F44" s="843">
        <v>1</v>
      </c>
      <c r="G44" s="74">
        <v>3800</v>
      </c>
      <c r="H44" s="23">
        <f>F44*G44</f>
        <v>3800</v>
      </c>
      <c r="I44" s="17"/>
      <c r="J44" s="36" t="s">
        <v>3375</v>
      </c>
      <c r="K44" s="36" t="s">
        <v>3361</v>
      </c>
      <c r="L44" s="36"/>
      <c r="M44" s="18">
        <v>42226</v>
      </c>
      <c r="N44" s="15"/>
      <c r="O44" s="16"/>
      <c r="P44" s="18">
        <v>42244</v>
      </c>
      <c r="Q44" s="70">
        <v>42244</v>
      </c>
    </row>
    <row r="45" spans="2:17" s="8" customFormat="1" ht="19.7" customHeight="1">
      <c r="B45" s="15"/>
      <c r="C45" s="15"/>
      <c r="D45" s="15"/>
      <c r="E45" s="316"/>
      <c r="F45" s="843"/>
      <c r="G45" s="74"/>
      <c r="H45" s="23">
        <f>F45*G45</f>
        <v>0</v>
      </c>
      <c r="I45" s="17"/>
      <c r="J45" s="36"/>
      <c r="K45" s="36"/>
      <c r="L45" s="36"/>
      <c r="M45" s="18"/>
      <c r="N45" s="15"/>
      <c r="O45" s="16"/>
      <c r="P45" s="18"/>
      <c r="Q45" s="70"/>
    </row>
    <row r="46" spans="2:17" s="8" customFormat="1" ht="19.7" customHeight="1">
      <c r="B46" s="15"/>
      <c r="C46" s="15"/>
      <c r="D46" s="15"/>
      <c r="E46" s="316"/>
      <c r="F46" s="843"/>
      <c r="G46" s="74"/>
      <c r="H46" s="23">
        <f>F46*G46</f>
        <v>0</v>
      </c>
      <c r="I46" s="17"/>
      <c r="J46" s="36"/>
      <c r="K46" s="36"/>
      <c r="L46" s="36"/>
      <c r="M46" s="18"/>
      <c r="N46" s="15"/>
      <c r="O46" s="16"/>
      <c r="P46" s="18"/>
      <c r="Q46" s="70"/>
    </row>
  </sheetData>
  <autoFilter ref="B8:O46" xr:uid="{257F77C6-7027-4256-9D44-0312A212012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FEA2-D452-4600-B4C6-78035BC57AD9}">
  <dimension ref="B2:Q61"/>
  <sheetViews>
    <sheetView zoomScale="85" zoomScaleNormal="85" workbookViewId="0">
      <pane xSplit="10" ySplit="8" topLeftCell="L33"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3.37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3.37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3.37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3.37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3.37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3.37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3.37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3.37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3.37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3.37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3.37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3.37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3.37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3.37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3.37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3.37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3.37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3.37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3.37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3.37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3.37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3.37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3.37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3.37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3.37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3.37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3.37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3.37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3.37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3.37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3.37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3.37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3.37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3.37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3.37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3.37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3.37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3.37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3.37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3.37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3.37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3.37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3.37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3.37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3.37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3.37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3.37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3.37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3.37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3.37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3.37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3.37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3.37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3.37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3.37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3.37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3.37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3.37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3.37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3.37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3.37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3.37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3.37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3.37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3330</v>
      </c>
      <c r="G2" s="4" t="s">
        <v>2</v>
      </c>
      <c r="H2" s="5"/>
      <c r="I2" s="6"/>
      <c r="J2" s="7">
        <f>SUM(H:H)</f>
        <v>141853</v>
      </c>
    </row>
    <row r="3" spans="2:17" ht="20.100000000000001" customHeight="1">
      <c r="B3" s="1" t="s">
        <v>3</v>
      </c>
      <c r="C3" s="1"/>
      <c r="D3" s="1"/>
      <c r="E3" s="13" t="s">
        <v>3331</v>
      </c>
    </row>
    <row r="4" spans="2:17" ht="20.100000000000001" customHeight="1">
      <c r="B4" s="1" t="s">
        <v>5</v>
      </c>
      <c r="C4" s="1"/>
      <c r="D4" s="1"/>
      <c r="E4" s="13">
        <v>130803</v>
      </c>
    </row>
    <row r="5" spans="2:17" ht="20.100000000000001" customHeight="1">
      <c r="B5" s="1" t="s">
        <v>6</v>
      </c>
      <c r="C5" s="1"/>
      <c r="D5" s="1"/>
      <c r="E5" s="14">
        <v>42247</v>
      </c>
    </row>
    <row r="6" spans="2:17" ht="20.100000000000001" customHeight="1">
      <c r="B6" s="1" t="s">
        <v>7</v>
      </c>
      <c r="C6" s="1"/>
      <c r="D6" s="1"/>
      <c r="E6" s="14">
        <v>42263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36"/>
      <c r="F9" s="843"/>
      <c r="G9" s="21"/>
      <c r="H9" s="23">
        <f t="shared" ref="H9:H61" si="0">F9*G9</f>
        <v>0</v>
      </c>
      <c r="I9" s="17"/>
      <c r="J9" s="36"/>
      <c r="K9" s="36"/>
      <c r="L9" s="36"/>
      <c r="M9" s="18"/>
      <c r="N9" s="15"/>
      <c r="O9" s="16"/>
      <c r="P9" s="18"/>
      <c r="Q9" s="70"/>
    </row>
    <row r="10" spans="2:17" s="8" customFormat="1" ht="19.7" customHeight="1">
      <c r="B10" s="15">
        <v>13</v>
      </c>
      <c r="C10" s="15" t="s">
        <v>58</v>
      </c>
      <c r="D10" s="15" t="s">
        <v>58</v>
      </c>
      <c r="E10" s="615" t="s">
        <v>285</v>
      </c>
      <c r="F10" s="37">
        <v>1</v>
      </c>
      <c r="G10" s="21">
        <v>1767</v>
      </c>
      <c r="H10" s="23">
        <f t="shared" si="0"/>
        <v>1767</v>
      </c>
      <c r="I10" s="17"/>
      <c r="J10" s="26" t="s">
        <v>226</v>
      </c>
      <c r="K10" s="36"/>
      <c r="L10" s="36" t="s">
        <v>3332</v>
      </c>
      <c r="M10" s="18">
        <v>42226</v>
      </c>
      <c r="N10" s="15"/>
      <c r="O10" s="16"/>
      <c r="P10" s="18">
        <v>42240</v>
      </c>
      <c r="Q10" s="70">
        <v>42240</v>
      </c>
    </row>
    <row r="11" spans="2:17" s="8" customFormat="1" ht="19.7" customHeight="1">
      <c r="B11" s="15">
        <v>6</v>
      </c>
      <c r="C11" s="15" t="s">
        <v>58</v>
      </c>
      <c r="D11" s="15" t="s">
        <v>58</v>
      </c>
      <c r="E11" s="36" t="s">
        <v>1415</v>
      </c>
      <c r="F11" s="37">
        <v>20</v>
      </c>
      <c r="G11" s="21">
        <v>44</v>
      </c>
      <c r="H11" s="23">
        <f t="shared" si="0"/>
        <v>880</v>
      </c>
      <c r="I11" s="17"/>
      <c r="J11" s="36" t="s">
        <v>3333</v>
      </c>
      <c r="K11" s="16"/>
      <c r="L11" s="36"/>
      <c r="M11" s="18">
        <v>42226</v>
      </c>
      <c r="N11" s="15"/>
      <c r="O11" s="16"/>
      <c r="P11" s="18">
        <v>42233</v>
      </c>
      <c r="Q11" s="70">
        <v>42233</v>
      </c>
    </row>
    <row r="12" spans="2:17" s="8" customFormat="1" ht="19.7" customHeight="1">
      <c r="B12" s="15">
        <v>6</v>
      </c>
      <c r="C12" s="15" t="s">
        <v>58</v>
      </c>
      <c r="D12" s="15" t="s">
        <v>58</v>
      </c>
      <c r="E12" s="36" t="s">
        <v>3334</v>
      </c>
      <c r="F12" s="37">
        <v>5</v>
      </c>
      <c r="G12" s="21">
        <v>119</v>
      </c>
      <c r="H12" s="23">
        <f t="shared" si="0"/>
        <v>595</v>
      </c>
      <c r="I12" s="17"/>
      <c r="J12" s="36" t="s">
        <v>3333</v>
      </c>
      <c r="K12" s="16"/>
      <c r="L12" s="36"/>
      <c r="M12" s="18">
        <v>42226</v>
      </c>
      <c r="N12" s="15"/>
      <c r="O12" s="16"/>
      <c r="P12" s="18">
        <v>42233</v>
      </c>
      <c r="Q12" s="70">
        <v>42233</v>
      </c>
    </row>
    <row r="13" spans="2:17" s="8" customFormat="1" ht="19.7" customHeight="1">
      <c r="B13" s="15">
        <v>6</v>
      </c>
      <c r="C13" s="15" t="s">
        <v>58</v>
      </c>
      <c r="D13" s="15" t="s">
        <v>58</v>
      </c>
      <c r="E13" s="36" t="s">
        <v>3211</v>
      </c>
      <c r="F13" s="37">
        <v>2</v>
      </c>
      <c r="G13" s="21">
        <v>78</v>
      </c>
      <c r="H13" s="23">
        <f t="shared" si="0"/>
        <v>156</v>
      </c>
      <c r="I13" s="17"/>
      <c r="J13" s="36" t="s">
        <v>229</v>
      </c>
      <c r="K13" s="16"/>
      <c r="L13" s="36"/>
      <c r="M13" s="18">
        <v>42226</v>
      </c>
      <c r="N13" s="15"/>
      <c r="O13" s="16"/>
      <c r="P13" s="18">
        <v>42233</v>
      </c>
      <c r="Q13" s="70">
        <v>42233</v>
      </c>
    </row>
    <row r="14" spans="2:17" s="8" customFormat="1" ht="19.7" customHeight="1">
      <c r="B14" s="15">
        <v>6</v>
      </c>
      <c r="C14" s="15" t="s">
        <v>58</v>
      </c>
      <c r="D14" s="15" t="s">
        <v>58</v>
      </c>
      <c r="E14" s="258" t="s">
        <v>3376</v>
      </c>
      <c r="F14" s="37">
        <v>1</v>
      </c>
      <c r="G14" s="21">
        <v>6600</v>
      </c>
      <c r="H14" s="23">
        <f t="shared" si="0"/>
        <v>6600</v>
      </c>
      <c r="I14" s="17"/>
      <c r="J14" s="36" t="s">
        <v>504</v>
      </c>
      <c r="K14" s="16"/>
      <c r="L14" s="36"/>
      <c r="M14" s="18">
        <v>42226</v>
      </c>
      <c r="N14" s="15"/>
      <c r="O14" s="16"/>
      <c r="P14" s="18">
        <v>42233</v>
      </c>
      <c r="Q14" s="70">
        <v>42233</v>
      </c>
    </row>
    <row r="15" spans="2:17" s="8" customFormat="1" ht="19.7" customHeight="1">
      <c r="B15" s="15">
        <v>6</v>
      </c>
      <c r="C15" s="15" t="s">
        <v>3377</v>
      </c>
      <c r="D15" s="15" t="s">
        <v>2049</v>
      </c>
      <c r="E15" s="76" t="s">
        <v>3378</v>
      </c>
      <c r="F15" s="1047">
        <v>2</v>
      </c>
      <c r="G15" s="21">
        <v>609</v>
      </c>
      <c r="H15" s="23">
        <f t="shared" si="0"/>
        <v>1218</v>
      </c>
      <c r="I15" s="17"/>
      <c r="J15" s="36" t="s">
        <v>2241</v>
      </c>
      <c r="K15" s="16"/>
      <c r="L15" s="36" t="s">
        <v>3379</v>
      </c>
      <c r="M15" s="18">
        <v>42226</v>
      </c>
      <c r="N15" s="15"/>
      <c r="O15" s="16"/>
      <c r="P15" s="18">
        <v>42233</v>
      </c>
      <c r="Q15" s="70">
        <v>42233</v>
      </c>
    </row>
    <row r="16" spans="2:17" s="8" customFormat="1" ht="19.7" customHeight="1">
      <c r="B16" s="15">
        <v>7</v>
      </c>
      <c r="C16" s="15" t="s">
        <v>58</v>
      </c>
      <c r="D16" s="15" t="s">
        <v>58</v>
      </c>
      <c r="E16" s="316" t="s">
        <v>3335</v>
      </c>
      <c r="F16" s="37">
        <v>3</v>
      </c>
      <c r="G16" s="74">
        <v>280</v>
      </c>
      <c r="H16" s="23">
        <f t="shared" si="0"/>
        <v>840</v>
      </c>
      <c r="I16" s="17"/>
      <c r="J16" s="316" t="s">
        <v>361</v>
      </c>
      <c r="K16" s="36"/>
      <c r="L16" s="36"/>
      <c r="M16" s="18">
        <v>42226</v>
      </c>
      <c r="N16" s="15"/>
      <c r="O16" s="16"/>
      <c r="P16" s="18">
        <v>42233</v>
      </c>
      <c r="Q16" s="70">
        <v>42233</v>
      </c>
    </row>
    <row r="17" spans="2:17" s="8" customFormat="1" ht="19.7" customHeight="1">
      <c r="B17" s="15">
        <v>7</v>
      </c>
      <c r="C17" s="15" t="s">
        <v>58</v>
      </c>
      <c r="D17" s="15" t="s">
        <v>58</v>
      </c>
      <c r="E17" s="316" t="s">
        <v>3336</v>
      </c>
      <c r="F17" s="37">
        <v>1</v>
      </c>
      <c r="G17" s="74">
        <v>910</v>
      </c>
      <c r="H17" s="23">
        <f t="shared" si="0"/>
        <v>910</v>
      </c>
      <c r="I17" s="17"/>
      <c r="J17" s="316" t="s">
        <v>3337</v>
      </c>
      <c r="K17" s="36"/>
      <c r="L17" s="36"/>
      <c r="M17" s="18">
        <v>42226</v>
      </c>
      <c r="N17" s="15"/>
      <c r="O17" s="16"/>
      <c r="P17" s="18">
        <v>42233</v>
      </c>
      <c r="Q17" s="70">
        <v>42233</v>
      </c>
    </row>
    <row r="18" spans="2:17" s="8" customFormat="1" ht="19.7" customHeight="1">
      <c r="B18" s="15">
        <v>7</v>
      </c>
      <c r="C18" s="15" t="s">
        <v>58</v>
      </c>
      <c r="D18" s="15" t="s">
        <v>58</v>
      </c>
      <c r="E18" s="316" t="s">
        <v>3380</v>
      </c>
      <c r="F18" s="37">
        <v>1</v>
      </c>
      <c r="G18" s="74">
        <v>370</v>
      </c>
      <c r="H18" s="23">
        <f t="shared" si="0"/>
        <v>370</v>
      </c>
      <c r="I18" s="17"/>
      <c r="J18" s="316" t="s">
        <v>3337</v>
      </c>
      <c r="K18" s="36"/>
      <c r="L18" s="36"/>
      <c r="M18" s="18">
        <v>42226</v>
      </c>
      <c r="N18" s="15"/>
      <c r="O18" s="16"/>
      <c r="P18" s="18">
        <v>42233</v>
      </c>
      <c r="Q18" s="70">
        <v>42233</v>
      </c>
    </row>
    <row r="19" spans="2:17" s="8" customFormat="1" ht="19.7" customHeight="1">
      <c r="B19" s="15">
        <v>9</v>
      </c>
      <c r="C19" s="15" t="s">
        <v>58</v>
      </c>
      <c r="D19" s="15" t="s">
        <v>58</v>
      </c>
      <c r="E19" s="620" t="s">
        <v>3338</v>
      </c>
      <c r="F19" s="37">
        <v>1</v>
      </c>
      <c r="G19" s="74">
        <v>4293</v>
      </c>
      <c r="H19" s="23">
        <f>F19*G19</f>
        <v>4293</v>
      </c>
      <c r="I19" s="17"/>
      <c r="J19" s="316" t="s">
        <v>3339</v>
      </c>
      <c r="K19" s="36"/>
      <c r="L19" s="36" t="s">
        <v>3340</v>
      </c>
      <c r="M19" s="18">
        <v>42226</v>
      </c>
      <c r="N19" s="15"/>
      <c r="O19" s="16"/>
      <c r="P19" s="18">
        <v>42233</v>
      </c>
      <c r="Q19" s="70">
        <v>42233</v>
      </c>
    </row>
    <row r="20" spans="2:17" s="8" customFormat="1" ht="19.7" customHeight="1">
      <c r="B20" s="15">
        <v>9</v>
      </c>
      <c r="C20" s="15" t="s">
        <v>58</v>
      </c>
      <c r="D20" s="15" t="s">
        <v>58</v>
      </c>
      <c r="E20" s="316" t="s">
        <v>755</v>
      </c>
      <c r="F20" s="37">
        <v>1</v>
      </c>
      <c r="G20" s="74">
        <v>930</v>
      </c>
      <c r="H20" s="23">
        <f t="shared" si="0"/>
        <v>930</v>
      </c>
      <c r="I20" s="17"/>
      <c r="J20" s="36" t="s">
        <v>350</v>
      </c>
      <c r="K20" s="36"/>
      <c r="L20" s="36"/>
      <c r="M20" s="18">
        <v>42226</v>
      </c>
      <c r="N20" s="15"/>
      <c r="O20" s="16"/>
      <c r="P20" s="18">
        <v>42233</v>
      </c>
      <c r="Q20" s="70">
        <v>42233</v>
      </c>
    </row>
    <row r="21" spans="2:17" s="8" customFormat="1" ht="19.7" customHeight="1">
      <c r="B21" s="15">
        <v>9</v>
      </c>
      <c r="C21" s="15" t="s">
        <v>58</v>
      </c>
      <c r="D21" s="15" t="s">
        <v>58</v>
      </c>
      <c r="E21" s="316" t="s">
        <v>2373</v>
      </c>
      <c r="F21" s="37">
        <v>1</v>
      </c>
      <c r="G21" s="74">
        <v>2490</v>
      </c>
      <c r="H21" s="23">
        <f t="shared" si="0"/>
        <v>2490</v>
      </c>
      <c r="I21" s="17"/>
      <c r="J21" s="36" t="s">
        <v>139</v>
      </c>
      <c r="K21" s="36"/>
      <c r="L21" s="36"/>
      <c r="M21" s="18">
        <v>42226</v>
      </c>
      <c r="N21" s="15"/>
      <c r="O21" s="16"/>
      <c r="P21" s="18">
        <v>42233</v>
      </c>
      <c r="Q21" s="70">
        <v>42233</v>
      </c>
    </row>
    <row r="22" spans="2:17" s="8" customFormat="1" ht="30" customHeight="1">
      <c r="B22" s="1048">
        <v>9</v>
      </c>
      <c r="C22" s="1048" t="s">
        <v>58</v>
      </c>
      <c r="D22" s="1048" t="s">
        <v>58</v>
      </c>
      <c r="E22" s="1049" t="s">
        <v>1130</v>
      </c>
      <c r="F22" s="1050">
        <v>1</v>
      </c>
      <c r="G22" s="1051">
        <v>3022</v>
      </c>
      <c r="H22" s="1052">
        <f t="shared" si="0"/>
        <v>3022</v>
      </c>
      <c r="I22" s="1053"/>
      <c r="J22" s="1054" t="s">
        <v>3341</v>
      </c>
      <c r="K22" s="1055" t="s">
        <v>3381</v>
      </c>
      <c r="L22" s="36"/>
      <c r="M22" s="18"/>
      <c r="N22" s="15"/>
      <c r="O22" s="16"/>
      <c r="P22" s="18"/>
      <c r="Q22" s="70"/>
    </row>
    <row r="23" spans="2:17" s="8" customFormat="1" ht="19.7" customHeight="1">
      <c r="B23" s="15">
        <v>9</v>
      </c>
      <c r="C23" s="15" t="s">
        <v>1939</v>
      </c>
      <c r="D23" s="15" t="s">
        <v>58</v>
      </c>
      <c r="E23" s="165" t="s">
        <v>769</v>
      </c>
      <c r="F23" s="1046">
        <v>2</v>
      </c>
      <c r="G23" s="74">
        <v>71</v>
      </c>
      <c r="H23" s="23">
        <f t="shared" si="0"/>
        <v>142</v>
      </c>
      <c r="I23" s="17"/>
      <c r="J23" s="36" t="s">
        <v>770</v>
      </c>
      <c r="K23" s="36"/>
      <c r="L23" s="36"/>
      <c r="M23" s="18">
        <v>42226</v>
      </c>
      <c r="N23" s="15"/>
      <c r="O23" s="16"/>
      <c r="P23" s="18">
        <v>42233</v>
      </c>
      <c r="Q23" s="70">
        <v>42233</v>
      </c>
    </row>
    <row r="24" spans="2:17" s="8" customFormat="1" ht="30" customHeight="1">
      <c r="B24" s="1048">
        <v>9</v>
      </c>
      <c r="C24" s="1048" t="s">
        <v>58</v>
      </c>
      <c r="D24" s="1048" t="s">
        <v>58</v>
      </c>
      <c r="E24" s="1054" t="s">
        <v>765</v>
      </c>
      <c r="F24" s="1050">
        <v>1</v>
      </c>
      <c r="G24" s="1051">
        <v>403</v>
      </c>
      <c r="H24" s="1052">
        <f t="shared" si="0"/>
        <v>403</v>
      </c>
      <c r="I24" s="1053"/>
      <c r="J24" s="1056" t="s">
        <v>766</v>
      </c>
      <c r="K24" s="1055" t="s">
        <v>3381</v>
      </c>
      <c r="L24" s="36"/>
      <c r="M24" s="18"/>
      <c r="N24" s="15"/>
      <c r="O24" s="16"/>
      <c r="P24" s="18"/>
      <c r="Q24" s="70"/>
    </row>
    <row r="25" spans="2:17" s="8" customFormat="1" ht="19.7" customHeight="1">
      <c r="B25" s="15">
        <v>9</v>
      </c>
      <c r="C25" s="15" t="s">
        <v>58</v>
      </c>
      <c r="D25" s="15" t="s">
        <v>58</v>
      </c>
      <c r="E25" s="183" t="s">
        <v>767</v>
      </c>
      <c r="F25" s="1046">
        <v>1</v>
      </c>
      <c r="G25" s="21">
        <v>881</v>
      </c>
      <c r="H25" s="23">
        <f t="shared" si="0"/>
        <v>881</v>
      </c>
      <c r="I25" s="17"/>
      <c r="J25" s="97" t="s">
        <v>768</v>
      </c>
      <c r="K25" s="16"/>
      <c r="L25" s="36"/>
      <c r="M25" s="18">
        <v>42226</v>
      </c>
      <c r="N25" s="15"/>
      <c r="O25" s="16"/>
      <c r="P25" s="18">
        <v>42233</v>
      </c>
      <c r="Q25" s="70">
        <v>42233</v>
      </c>
    </row>
    <row r="26" spans="2:17" s="8" customFormat="1" ht="19.7" customHeight="1">
      <c r="B26" s="15">
        <v>9</v>
      </c>
      <c r="C26" s="15" t="s">
        <v>58</v>
      </c>
      <c r="D26" s="15" t="s">
        <v>58</v>
      </c>
      <c r="E26" s="615" t="s">
        <v>123</v>
      </c>
      <c r="F26" s="37">
        <v>2</v>
      </c>
      <c r="G26" s="74">
        <v>230</v>
      </c>
      <c r="H26" s="23">
        <f t="shared" si="0"/>
        <v>460</v>
      </c>
      <c r="I26" s="17"/>
      <c r="J26" s="36" t="s">
        <v>3342</v>
      </c>
      <c r="K26" s="16"/>
      <c r="L26" s="36" t="s">
        <v>3343</v>
      </c>
      <c r="M26" s="18">
        <v>42226</v>
      </c>
      <c r="N26" s="15"/>
      <c r="O26" s="16"/>
      <c r="P26" s="18">
        <v>42233</v>
      </c>
      <c r="Q26" s="70">
        <v>42233</v>
      </c>
    </row>
    <row r="27" spans="2:17" s="8" customFormat="1" ht="19.7" customHeight="1">
      <c r="B27" s="15">
        <v>9</v>
      </c>
      <c r="C27" s="15" t="s">
        <v>58</v>
      </c>
      <c r="D27" s="15" t="s">
        <v>58</v>
      </c>
      <c r="E27" s="615" t="s">
        <v>92</v>
      </c>
      <c r="F27" s="37">
        <v>1</v>
      </c>
      <c r="G27" s="74">
        <v>280</v>
      </c>
      <c r="H27" s="23">
        <f t="shared" si="0"/>
        <v>280</v>
      </c>
      <c r="I27" s="17"/>
      <c r="J27" s="36" t="s">
        <v>93</v>
      </c>
      <c r="K27" s="16"/>
      <c r="L27" s="36" t="s">
        <v>3344</v>
      </c>
      <c r="M27" s="18">
        <v>42226</v>
      </c>
      <c r="N27" s="15"/>
      <c r="O27" s="16"/>
      <c r="P27" s="18">
        <v>42233</v>
      </c>
      <c r="Q27" s="70">
        <v>42233</v>
      </c>
    </row>
    <row r="28" spans="2:17" s="8" customFormat="1" ht="19.7" customHeight="1">
      <c r="B28" s="15">
        <v>9</v>
      </c>
      <c r="C28" s="15" t="s">
        <v>58</v>
      </c>
      <c r="D28" s="15" t="s">
        <v>58</v>
      </c>
      <c r="E28" s="615" t="s">
        <v>90</v>
      </c>
      <c r="F28" s="37">
        <v>1</v>
      </c>
      <c r="G28" s="74">
        <v>130</v>
      </c>
      <c r="H28" s="23">
        <f t="shared" si="0"/>
        <v>130</v>
      </c>
      <c r="I28" s="17"/>
      <c r="J28" s="36" t="s">
        <v>3345</v>
      </c>
      <c r="K28" s="16"/>
      <c r="L28" s="36" t="s">
        <v>3344</v>
      </c>
      <c r="M28" s="18">
        <v>42226</v>
      </c>
      <c r="N28" s="15"/>
      <c r="O28" s="16"/>
      <c r="P28" s="18">
        <v>42233</v>
      </c>
      <c r="Q28" s="70">
        <v>42233</v>
      </c>
    </row>
    <row r="29" spans="2:17" s="8" customFormat="1" ht="19.7" customHeight="1">
      <c r="B29" s="15">
        <v>6</v>
      </c>
      <c r="C29" s="15" t="s">
        <v>3377</v>
      </c>
      <c r="D29" s="15" t="s">
        <v>2049</v>
      </c>
      <c r="E29" s="76" t="s">
        <v>3382</v>
      </c>
      <c r="F29" s="1047">
        <v>1</v>
      </c>
      <c r="G29" s="74">
        <v>118</v>
      </c>
      <c r="H29" s="23">
        <f t="shared" si="0"/>
        <v>118</v>
      </c>
      <c r="I29" s="17"/>
      <c r="J29" s="39" t="s">
        <v>775</v>
      </c>
      <c r="K29" s="16"/>
      <c r="L29" s="36" t="s">
        <v>3383</v>
      </c>
      <c r="M29" s="18">
        <v>42226</v>
      </c>
      <c r="N29" s="15"/>
      <c r="O29" s="16"/>
      <c r="P29" s="18">
        <v>42233</v>
      </c>
      <c r="Q29" s="70">
        <v>42233</v>
      </c>
    </row>
    <row r="30" spans="2:17" s="8" customFormat="1" ht="19.7" customHeight="1">
      <c r="B30" s="15">
        <v>6</v>
      </c>
      <c r="C30" s="201" t="s">
        <v>2049</v>
      </c>
      <c r="D30" s="201" t="s">
        <v>2049</v>
      </c>
      <c r="E30" s="76" t="s">
        <v>3384</v>
      </c>
      <c r="F30" s="1047">
        <v>2</v>
      </c>
      <c r="G30" s="74">
        <v>110</v>
      </c>
      <c r="H30" s="23">
        <f t="shared" si="0"/>
        <v>220</v>
      </c>
      <c r="I30" s="17"/>
      <c r="J30" s="39" t="s">
        <v>1853</v>
      </c>
      <c r="K30" s="16"/>
      <c r="L30" s="36" t="s">
        <v>3385</v>
      </c>
      <c r="M30" s="18">
        <v>42226</v>
      </c>
      <c r="N30" s="15"/>
      <c r="O30" s="16"/>
      <c r="P30" s="18">
        <v>42233</v>
      </c>
      <c r="Q30" s="70">
        <v>42233</v>
      </c>
    </row>
    <row r="31" spans="2:17" s="8" customFormat="1" ht="19.7" customHeight="1">
      <c r="B31" s="15">
        <v>9</v>
      </c>
      <c r="C31" s="15" t="s">
        <v>3377</v>
      </c>
      <c r="D31" s="201" t="s">
        <v>2049</v>
      </c>
      <c r="E31" s="76" t="s">
        <v>3386</v>
      </c>
      <c r="F31" s="1047">
        <v>2</v>
      </c>
      <c r="G31" s="74">
        <v>189</v>
      </c>
      <c r="H31" s="23">
        <f t="shared" si="0"/>
        <v>378</v>
      </c>
      <c r="I31" s="17"/>
      <c r="J31" s="39" t="s">
        <v>3387</v>
      </c>
      <c r="K31" s="16"/>
      <c r="L31" s="36" t="s">
        <v>3388</v>
      </c>
      <c r="M31" s="18">
        <v>42226</v>
      </c>
      <c r="N31" s="15"/>
      <c r="O31" s="16"/>
      <c r="P31" s="18">
        <v>42233</v>
      </c>
      <c r="Q31" s="70">
        <v>42233</v>
      </c>
    </row>
    <row r="32" spans="2:17" s="8" customFormat="1" ht="19.7" customHeight="1">
      <c r="B32" s="15">
        <v>9</v>
      </c>
      <c r="C32" s="15" t="s">
        <v>58</v>
      </c>
      <c r="D32" s="15" t="s">
        <v>58</v>
      </c>
      <c r="E32" s="36" t="s">
        <v>70</v>
      </c>
      <c r="F32" s="37">
        <v>10</v>
      </c>
      <c r="G32" s="74">
        <v>300</v>
      </c>
      <c r="H32" s="23">
        <f t="shared" si="0"/>
        <v>3000</v>
      </c>
      <c r="I32" s="17"/>
      <c r="J32" s="36" t="s">
        <v>2369</v>
      </c>
      <c r="K32" s="16"/>
      <c r="L32" s="36"/>
      <c r="M32" s="18">
        <v>42226</v>
      </c>
      <c r="N32" s="15"/>
      <c r="O32" s="16"/>
      <c r="P32" s="18">
        <v>42233</v>
      </c>
      <c r="Q32" s="70">
        <v>42233</v>
      </c>
    </row>
    <row r="33" spans="2:17" s="8" customFormat="1" ht="19.7" customHeight="1">
      <c r="B33" s="15">
        <v>9</v>
      </c>
      <c r="C33" s="15" t="s">
        <v>58</v>
      </c>
      <c r="D33" s="15" t="s">
        <v>58</v>
      </c>
      <c r="E33" s="615" t="s">
        <v>129</v>
      </c>
      <c r="F33" s="37">
        <v>1</v>
      </c>
      <c r="G33" s="74">
        <v>940</v>
      </c>
      <c r="H33" s="23">
        <f t="shared" si="0"/>
        <v>940</v>
      </c>
      <c r="I33" s="17"/>
      <c r="J33" s="36" t="s">
        <v>78</v>
      </c>
      <c r="K33" s="16"/>
      <c r="L33" s="36" t="s">
        <v>3389</v>
      </c>
      <c r="M33" s="18">
        <v>42226</v>
      </c>
      <c r="N33" s="15"/>
      <c r="O33" s="16"/>
      <c r="P33" s="18">
        <v>42233</v>
      </c>
      <c r="Q33" s="70">
        <v>42233</v>
      </c>
    </row>
    <row r="34" spans="2:17" s="8" customFormat="1" ht="19.7" customHeight="1">
      <c r="B34" s="15">
        <v>9</v>
      </c>
      <c r="C34" s="15" t="s">
        <v>58</v>
      </c>
      <c r="D34" s="15" t="s">
        <v>58</v>
      </c>
      <c r="E34" s="615" t="s">
        <v>3041</v>
      </c>
      <c r="F34" s="37">
        <v>1</v>
      </c>
      <c r="G34" s="74">
        <v>570</v>
      </c>
      <c r="H34" s="23">
        <f t="shared" si="0"/>
        <v>570</v>
      </c>
      <c r="I34" s="17"/>
      <c r="J34" s="36" t="s">
        <v>78</v>
      </c>
      <c r="K34" s="16"/>
      <c r="L34" s="36" t="s">
        <v>3390</v>
      </c>
      <c r="M34" s="18">
        <v>42226</v>
      </c>
      <c r="N34" s="15"/>
      <c r="O34" s="16"/>
      <c r="P34" s="18">
        <v>42233</v>
      </c>
      <c r="Q34" s="70">
        <v>42233</v>
      </c>
    </row>
    <row r="35" spans="2:17" s="8" customFormat="1" ht="19.7" customHeight="1">
      <c r="B35" s="15">
        <v>8</v>
      </c>
      <c r="C35" s="15" t="s">
        <v>58</v>
      </c>
      <c r="D35" s="15" t="s">
        <v>58</v>
      </c>
      <c r="E35" s="615" t="s">
        <v>3346</v>
      </c>
      <c r="F35" s="37">
        <v>1</v>
      </c>
      <c r="G35" s="74">
        <v>570</v>
      </c>
      <c r="H35" s="23">
        <f t="shared" si="0"/>
        <v>570</v>
      </c>
      <c r="I35" s="17"/>
      <c r="J35" s="36" t="s">
        <v>78</v>
      </c>
      <c r="K35" s="16"/>
      <c r="L35" s="36" t="s">
        <v>3347</v>
      </c>
      <c r="M35" s="18">
        <v>42226</v>
      </c>
      <c r="N35" s="15"/>
      <c r="O35" s="16"/>
      <c r="P35" s="18">
        <v>42233</v>
      </c>
      <c r="Q35" s="70">
        <v>42233</v>
      </c>
    </row>
    <row r="36" spans="2:17" s="8" customFormat="1" ht="19.7" customHeight="1">
      <c r="B36" s="15">
        <v>8</v>
      </c>
      <c r="C36" s="15" t="s">
        <v>58</v>
      </c>
      <c r="D36" s="15" t="s">
        <v>58</v>
      </c>
      <c r="E36" s="615" t="s">
        <v>3348</v>
      </c>
      <c r="F36" s="37">
        <v>1</v>
      </c>
      <c r="G36" s="74">
        <v>200</v>
      </c>
      <c r="H36" s="23">
        <f t="shared" si="0"/>
        <v>200</v>
      </c>
      <c r="I36" s="17"/>
      <c r="J36" s="36" t="s">
        <v>775</v>
      </c>
      <c r="K36" s="16"/>
      <c r="L36" s="36" t="s">
        <v>3347</v>
      </c>
      <c r="M36" s="18">
        <v>42226</v>
      </c>
      <c r="N36" s="15"/>
      <c r="O36" s="16"/>
      <c r="P36" s="18">
        <v>42233</v>
      </c>
      <c r="Q36" s="70">
        <v>42233</v>
      </c>
    </row>
    <row r="37" spans="2:17" s="8" customFormat="1" ht="19.7" customHeight="1">
      <c r="B37" s="15">
        <v>8</v>
      </c>
      <c r="C37" s="15" t="s">
        <v>58</v>
      </c>
      <c r="D37" s="15" t="s">
        <v>58</v>
      </c>
      <c r="E37" s="615" t="s">
        <v>3349</v>
      </c>
      <c r="F37" s="37">
        <v>1</v>
      </c>
      <c r="G37" s="74">
        <v>540</v>
      </c>
      <c r="H37" s="23">
        <f t="shared" si="0"/>
        <v>540</v>
      </c>
      <c r="I37" s="17"/>
      <c r="J37" s="36" t="s">
        <v>3350</v>
      </c>
      <c r="K37" s="16"/>
      <c r="L37" s="36" t="s">
        <v>3347</v>
      </c>
      <c r="M37" s="18">
        <v>42226</v>
      </c>
      <c r="N37" s="15"/>
      <c r="O37" s="16"/>
      <c r="P37" s="18">
        <v>42233</v>
      </c>
      <c r="Q37" s="70">
        <v>42233</v>
      </c>
    </row>
    <row r="38" spans="2:17" s="8" customFormat="1" ht="19.7" customHeight="1">
      <c r="B38" s="15">
        <v>8</v>
      </c>
      <c r="C38" s="15" t="s">
        <v>58</v>
      </c>
      <c r="D38" s="15" t="s">
        <v>58</v>
      </c>
      <c r="E38" s="162" t="s">
        <v>1353</v>
      </c>
      <c r="F38" s="37">
        <v>1</v>
      </c>
      <c r="G38" s="74">
        <v>1002</v>
      </c>
      <c r="H38" s="23">
        <f t="shared" si="0"/>
        <v>1002</v>
      </c>
      <c r="I38" s="17"/>
      <c r="J38" s="26" t="s">
        <v>1354</v>
      </c>
      <c r="K38" s="16"/>
      <c r="L38" s="36" t="s">
        <v>3351</v>
      </c>
      <c r="M38" s="18">
        <v>42226</v>
      </c>
      <c r="N38" s="15"/>
      <c r="O38" s="16"/>
      <c r="P38" s="18">
        <v>42233</v>
      </c>
      <c r="Q38" s="70">
        <v>42233</v>
      </c>
    </row>
    <row r="39" spans="2:17" s="8" customFormat="1" ht="19.7" customHeight="1">
      <c r="B39" s="15">
        <v>8</v>
      </c>
      <c r="C39" s="15" t="s">
        <v>58</v>
      </c>
      <c r="D39" s="15" t="s">
        <v>58</v>
      </c>
      <c r="E39" s="26" t="s">
        <v>3352</v>
      </c>
      <c r="F39" s="37">
        <v>2</v>
      </c>
      <c r="G39" s="74">
        <v>1339</v>
      </c>
      <c r="H39" s="23">
        <f t="shared" si="0"/>
        <v>2678</v>
      </c>
      <c r="I39" s="17"/>
      <c r="J39" s="26" t="s">
        <v>3353</v>
      </c>
      <c r="K39" s="16"/>
      <c r="L39" s="36" t="s">
        <v>3351</v>
      </c>
      <c r="M39" s="18">
        <v>42226</v>
      </c>
      <c r="N39" s="15"/>
      <c r="O39" s="16"/>
      <c r="P39" s="18">
        <v>42233</v>
      </c>
      <c r="Q39" s="70">
        <v>42233</v>
      </c>
    </row>
    <row r="40" spans="2:17" s="8" customFormat="1" ht="19.7" customHeight="1">
      <c r="B40" s="15"/>
      <c r="C40" s="15"/>
      <c r="D40" s="15"/>
      <c r="E40" s="183"/>
      <c r="F40" s="844"/>
      <c r="G40" s="74"/>
      <c r="H40" s="23">
        <f>F40*G40</f>
        <v>0</v>
      </c>
      <c r="I40" s="17"/>
      <c r="J40" s="183"/>
      <c r="K40" s="16"/>
      <c r="L40" s="36"/>
      <c r="M40" s="18"/>
      <c r="N40" s="15"/>
      <c r="O40" s="16"/>
      <c r="P40" s="18"/>
      <c r="Q40" s="70"/>
    </row>
    <row r="41" spans="2:17" s="8" customFormat="1" ht="19.7" customHeight="1">
      <c r="B41" s="15"/>
      <c r="C41" s="15"/>
      <c r="D41" s="15"/>
      <c r="E41" s="119"/>
      <c r="F41" s="844"/>
      <c r="G41" s="253"/>
      <c r="H41" s="122">
        <f>F41*G41</f>
        <v>0</v>
      </c>
      <c r="I41" s="123"/>
      <c r="J41" s="120"/>
      <c r="K41" s="16"/>
      <c r="L41" s="36"/>
      <c r="M41" s="18"/>
      <c r="N41" s="15"/>
      <c r="O41" s="16"/>
      <c r="P41" s="18"/>
      <c r="Q41" s="70"/>
    </row>
    <row r="42" spans="2:17" s="8" customFormat="1" ht="19.7" customHeight="1">
      <c r="B42" s="15">
        <v>9</v>
      </c>
      <c r="C42" s="15" t="s">
        <v>94</v>
      </c>
      <c r="D42" s="15" t="s">
        <v>23</v>
      </c>
      <c r="E42" s="615" t="s">
        <v>3354</v>
      </c>
      <c r="F42" s="844">
        <v>1</v>
      </c>
      <c r="G42" s="74">
        <v>4520</v>
      </c>
      <c r="H42" s="23">
        <f t="shared" si="0"/>
        <v>4520</v>
      </c>
      <c r="I42" s="17"/>
      <c r="J42" s="97" t="s">
        <v>3355</v>
      </c>
      <c r="K42" s="16"/>
      <c r="L42" s="36" t="s">
        <v>3356</v>
      </c>
      <c r="M42" s="18">
        <v>42226</v>
      </c>
      <c r="N42" s="15"/>
      <c r="O42" s="16"/>
      <c r="P42" s="18">
        <v>42240</v>
      </c>
      <c r="Q42" s="70">
        <v>42237</v>
      </c>
    </row>
    <row r="43" spans="2:17" s="8" customFormat="1" ht="19.7" customHeight="1">
      <c r="B43" s="15">
        <v>6</v>
      </c>
      <c r="C43" s="15" t="s">
        <v>94</v>
      </c>
      <c r="D43" s="15" t="s">
        <v>23</v>
      </c>
      <c r="E43" s="615" t="s">
        <v>3391</v>
      </c>
      <c r="F43" s="844">
        <v>1</v>
      </c>
      <c r="G43" s="74">
        <v>21240</v>
      </c>
      <c r="H43" s="23">
        <f t="shared" si="0"/>
        <v>21240</v>
      </c>
      <c r="I43" s="17"/>
      <c r="J43" s="97" t="s">
        <v>3392</v>
      </c>
      <c r="K43" s="16"/>
      <c r="L43" s="36" t="s">
        <v>3393</v>
      </c>
      <c r="M43" s="18">
        <v>42226</v>
      </c>
      <c r="N43" s="15"/>
      <c r="O43" s="16"/>
      <c r="P43" s="18">
        <v>42240</v>
      </c>
      <c r="Q43" s="70">
        <v>42237</v>
      </c>
    </row>
    <row r="44" spans="2:17" s="8" customFormat="1" ht="19.7" customHeight="1">
      <c r="B44" s="15">
        <v>6</v>
      </c>
      <c r="C44" s="15" t="s">
        <v>94</v>
      </c>
      <c r="D44" s="15" t="s">
        <v>23</v>
      </c>
      <c r="E44" s="76" t="s">
        <v>3394</v>
      </c>
      <c r="F44" s="1047">
        <v>1</v>
      </c>
      <c r="G44" s="74">
        <v>3470</v>
      </c>
      <c r="H44" s="23">
        <f t="shared" si="0"/>
        <v>3470</v>
      </c>
      <c r="I44" s="17"/>
      <c r="J44" s="39" t="s">
        <v>3395</v>
      </c>
      <c r="K44" s="16"/>
      <c r="L44" s="36"/>
      <c r="M44" s="18">
        <v>42226</v>
      </c>
      <c r="N44" s="15"/>
      <c r="O44" s="16"/>
      <c r="P44" s="18">
        <v>42240</v>
      </c>
      <c r="Q44" s="70">
        <v>42237</v>
      </c>
    </row>
    <row r="45" spans="2:17" s="8" customFormat="1" ht="19.7" customHeight="1">
      <c r="B45" s="15">
        <v>6</v>
      </c>
      <c r="C45" s="15" t="s">
        <v>94</v>
      </c>
      <c r="D45" s="15" t="s">
        <v>23</v>
      </c>
      <c r="E45" s="76" t="s">
        <v>3396</v>
      </c>
      <c r="F45" s="1047">
        <v>1</v>
      </c>
      <c r="G45" s="74">
        <v>7440</v>
      </c>
      <c r="H45" s="23">
        <f t="shared" si="0"/>
        <v>7440</v>
      </c>
      <c r="I45" s="17"/>
      <c r="J45" s="39" t="s">
        <v>3397</v>
      </c>
      <c r="K45" s="16"/>
      <c r="L45" s="36"/>
      <c r="M45" s="18">
        <v>42226</v>
      </c>
      <c r="N45" s="15"/>
      <c r="O45" s="16"/>
      <c r="P45" s="18">
        <v>42240</v>
      </c>
      <c r="Q45" s="70">
        <v>42237</v>
      </c>
    </row>
    <row r="46" spans="2:17" s="8" customFormat="1" ht="19.7" customHeight="1">
      <c r="B46" s="15">
        <v>6</v>
      </c>
      <c r="C46" s="15" t="s">
        <v>94</v>
      </c>
      <c r="D46" s="15" t="s">
        <v>23</v>
      </c>
      <c r="E46" s="76" t="s">
        <v>3398</v>
      </c>
      <c r="F46" s="1047">
        <v>2</v>
      </c>
      <c r="G46" s="74">
        <v>235</v>
      </c>
      <c r="H46" s="23">
        <f t="shared" si="0"/>
        <v>470</v>
      </c>
      <c r="I46" s="17"/>
      <c r="J46" s="39" t="s">
        <v>3399</v>
      </c>
      <c r="K46" s="16"/>
      <c r="L46" s="36"/>
      <c r="M46" s="18">
        <v>42226</v>
      </c>
      <c r="N46" s="15"/>
      <c r="O46" s="16"/>
      <c r="P46" s="18">
        <v>42240</v>
      </c>
      <c r="Q46" s="70">
        <v>42237</v>
      </c>
    </row>
    <row r="47" spans="2:17" s="8" customFormat="1" ht="19.7" customHeight="1">
      <c r="B47" s="15">
        <v>6</v>
      </c>
      <c r="C47" s="15" t="s">
        <v>94</v>
      </c>
      <c r="D47" s="15" t="s">
        <v>23</v>
      </c>
      <c r="E47" s="76" t="s">
        <v>3400</v>
      </c>
      <c r="F47" s="1047">
        <v>2</v>
      </c>
      <c r="G47" s="74">
        <v>295</v>
      </c>
      <c r="H47" s="23">
        <f t="shared" si="0"/>
        <v>590</v>
      </c>
      <c r="I47" s="17"/>
      <c r="J47" s="39" t="s">
        <v>3401</v>
      </c>
      <c r="K47" s="16"/>
      <c r="L47" s="36"/>
      <c r="M47" s="18">
        <v>42226</v>
      </c>
      <c r="N47" s="15"/>
      <c r="O47" s="16"/>
      <c r="P47" s="18">
        <v>42240</v>
      </c>
      <c r="Q47" s="70">
        <v>42237</v>
      </c>
    </row>
    <row r="48" spans="2:17" s="8" customFormat="1" ht="19.7" customHeight="1">
      <c r="B48" s="15">
        <v>9</v>
      </c>
      <c r="C48" s="15" t="s">
        <v>94</v>
      </c>
      <c r="D48" s="15" t="s">
        <v>23</v>
      </c>
      <c r="E48" s="36" t="s">
        <v>3402</v>
      </c>
      <c r="F48" s="37">
        <v>1</v>
      </c>
      <c r="G48" s="74">
        <v>4340</v>
      </c>
      <c r="H48" s="23">
        <f t="shared" si="0"/>
        <v>4340</v>
      </c>
      <c r="I48" s="17"/>
      <c r="J48" s="26" t="s">
        <v>1363</v>
      </c>
      <c r="K48" s="16"/>
      <c r="L48" s="36"/>
      <c r="M48" s="18">
        <v>42226</v>
      </c>
      <c r="N48" s="15"/>
      <c r="O48" s="16"/>
      <c r="P48" s="18">
        <v>42240</v>
      </c>
      <c r="Q48" s="70">
        <v>42237</v>
      </c>
    </row>
    <row r="49" spans="2:17" s="8" customFormat="1" ht="30" customHeight="1">
      <c r="B49" s="1048">
        <v>7</v>
      </c>
      <c r="C49" s="1048" t="s">
        <v>363</v>
      </c>
      <c r="D49" s="1048" t="s">
        <v>23</v>
      </c>
      <c r="E49" s="1054" t="s">
        <v>3054</v>
      </c>
      <c r="F49" s="1057">
        <v>1</v>
      </c>
      <c r="G49" s="315"/>
      <c r="H49" s="1052">
        <f t="shared" si="0"/>
        <v>0</v>
      </c>
      <c r="I49" s="1053"/>
      <c r="J49" s="1056" t="s">
        <v>2402</v>
      </c>
      <c r="K49" s="1055" t="s">
        <v>3381</v>
      </c>
      <c r="L49" s="36" t="s">
        <v>3357</v>
      </c>
      <c r="M49" s="18"/>
      <c r="N49" s="15"/>
      <c r="O49" s="16"/>
      <c r="P49" s="18"/>
      <c r="Q49" s="70"/>
    </row>
    <row r="50" spans="2:17" s="8" customFormat="1" ht="19.7" customHeight="1">
      <c r="B50" s="15"/>
      <c r="C50" s="15"/>
      <c r="D50" s="15"/>
      <c r="E50" s="183"/>
      <c r="F50" s="844"/>
      <c r="G50" s="74"/>
      <c r="H50" s="23">
        <f t="shared" si="0"/>
        <v>0</v>
      </c>
      <c r="I50" s="17"/>
      <c r="J50" s="97"/>
      <c r="K50" s="16"/>
      <c r="L50" s="36"/>
      <c r="M50" s="18"/>
      <c r="N50" s="15"/>
      <c r="O50" s="16"/>
      <c r="P50" s="18"/>
      <c r="Q50" s="70"/>
    </row>
    <row r="51" spans="2:17" s="8" customFormat="1" ht="19.7" customHeight="1">
      <c r="B51" s="15">
        <v>6</v>
      </c>
      <c r="C51" s="15" t="s">
        <v>3358</v>
      </c>
      <c r="D51" s="15" t="s">
        <v>3358</v>
      </c>
      <c r="E51" s="165" t="s">
        <v>3359</v>
      </c>
      <c r="F51" s="844">
        <v>1</v>
      </c>
      <c r="G51" s="74">
        <v>11000</v>
      </c>
      <c r="H51" s="23">
        <f t="shared" si="0"/>
        <v>11000</v>
      </c>
      <c r="I51" s="17"/>
      <c r="J51" s="97" t="s">
        <v>3360</v>
      </c>
      <c r="K51" s="36" t="s">
        <v>3361</v>
      </c>
      <c r="L51" s="36"/>
      <c r="M51" s="18">
        <v>42226</v>
      </c>
      <c r="N51" s="15"/>
      <c r="O51" s="16"/>
      <c r="P51" s="18">
        <v>42244</v>
      </c>
      <c r="Q51" s="70">
        <v>42244</v>
      </c>
    </row>
    <row r="52" spans="2:17" s="8" customFormat="1" ht="19.7" customHeight="1">
      <c r="B52" s="15">
        <v>9</v>
      </c>
      <c r="C52" s="15" t="s">
        <v>3358</v>
      </c>
      <c r="D52" s="15" t="s">
        <v>3358</v>
      </c>
      <c r="E52" s="36" t="s">
        <v>3368</v>
      </c>
      <c r="F52" s="843">
        <v>1</v>
      </c>
      <c r="G52" s="74">
        <v>9500</v>
      </c>
      <c r="H52" s="23">
        <f t="shared" si="0"/>
        <v>9500</v>
      </c>
      <c r="I52" s="17"/>
      <c r="J52" s="26" t="s">
        <v>3369</v>
      </c>
      <c r="K52" s="36" t="s">
        <v>3361</v>
      </c>
      <c r="L52" s="36"/>
      <c r="M52" s="18">
        <v>42226</v>
      </c>
      <c r="N52" s="15"/>
      <c r="O52" s="16"/>
      <c r="P52" s="18">
        <v>42244</v>
      </c>
      <c r="Q52" s="70">
        <v>42244</v>
      </c>
    </row>
    <row r="53" spans="2:17" s="8" customFormat="1" ht="19.7" customHeight="1">
      <c r="B53" s="15">
        <v>7</v>
      </c>
      <c r="C53" s="15" t="s">
        <v>3358</v>
      </c>
      <c r="D53" s="15" t="s">
        <v>3358</v>
      </c>
      <c r="E53" s="36" t="s">
        <v>3370</v>
      </c>
      <c r="F53" s="843">
        <v>1</v>
      </c>
      <c r="G53" s="74">
        <v>3800</v>
      </c>
      <c r="H53" s="23">
        <f t="shared" si="0"/>
        <v>3800</v>
      </c>
      <c r="I53" s="17"/>
      <c r="J53" s="36" t="s">
        <v>3371</v>
      </c>
      <c r="K53" s="36" t="s">
        <v>3361</v>
      </c>
      <c r="L53" s="36"/>
      <c r="M53" s="18">
        <v>42226</v>
      </c>
      <c r="N53" s="15"/>
      <c r="O53" s="16"/>
      <c r="P53" s="18">
        <v>42244</v>
      </c>
      <c r="Q53" s="70">
        <v>42244</v>
      </c>
    </row>
    <row r="54" spans="2:17" s="8" customFormat="1" ht="19.7" customHeight="1">
      <c r="B54" s="15">
        <v>7</v>
      </c>
      <c r="C54" s="15" t="s">
        <v>3358</v>
      </c>
      <c r="D54" s="15" t="s">
        <v>3358</v>
      </c>
      <c r="E54" s="36" t="s">
        <v>3372</v>
      </c>
      <c r="F54" s="843">
        <v>1</v>
      </c>
      <c r="G54" s="74">
        <v>2300</v>
      </c>
      <c r="H54" s="23">
        <f t="shared" si="0"/>
        <v>2300</v>
      </c>
      <c r="I54" s="17"/>
      <c r="J54" s="36" t="s">
        <v>3373</v>
      </c>
      <c r="K54" s="36" t="s">
        <v>3361</v>
      </c>
      <c r="L54" s="36"/>
      <c r="M54" s="18">
        <v>42226</v>
      </c>
      <c r="N54" s="15"/>
      <c r="O54" s="16"/>
      <c r="P54" s="18">
        <v>42244</v>
      </c>
      <c r="Q54" s="70">
        <v>42244</v>
      </c>
    </row>
    <row r="55" spans="2:17" s="8" customFormat="1" ht="19.7" customHeight="1">
      <c r="B55" s="15">
        <v>7</v>
      </c>
      <c r="C55" s="15" t="s">
        <v>3358</v>
      </c>
      <c r="D55" s="15" t="s">
        <v>3358</v>
      </c>
      <c r="E55" s="36" t="s">
        <v>3374</v>
      </c>
      <c r="F55" s="843">
        <v>1</v>
      </c>
      <c r="G55" s="74">
        <v>3800</v>
      </c>
      <c r="H55" s="23">
        <f t="shared" si="0"/>
        <v>3800</v>
      </c>
      <c r="I55" s="17"/>
      <c r="J55" s="36" t="s">
        <v>3375</v>
      </c>
      <c r="K55" s="36" t="s">
        <v>3361</v>
      </c>
      <c r="L55" s="36"/>
      <c r="M55" s="18">
        <v>42226</v>
      </c>
      <c r="N55" s="15"/>
      <c r="O55" s="16"/>
      <c r="P55" s="18">
        <v>42244</v>
      </c>
      <c r="Q55" s="70">
        <v>42244</v>
      </c>
    </row>
    <row r="56" spans="2:17" s="8" customFormat="1" ht="19.7" customHeight="1">
      <c r="B56" s="15">
        <v>6</v>
      </c>
      <c r="C56" s="15" t="s">
        <v>3358</v>
      </c>
      <c r="D56" s="15" t="s">
        <v>3358</v>
      </c>
      <c r="E56" s="36" t="s">
        <v>3403</v>
      </c>
      <c r="F56" s="843">
        <v>1</v>
      </c>
      <c r="G56" s="74">
        <v>14000</v>
      </c>
      <c r="H56" s="23">
        <f t="shared" si="0"/>
        <v>14000</v>
      </c>
      <c r="I56" s="17"/>
      <c r="J56" s="36" t="s">
        <v>1492</v>
      </c>
      <c r="K56" s="36" t="s">
        <v>3404</v>
      </c>
      <c r="L56" s="36"/>
      <c r="M56" s="18">
        <v>42226</v>
      </c>
      <c r="N56" s="15"/>
      <c r="O56" s="16"/>
      <c r="P56" s="18">
        <v>42244</v>
      </c>
      <c r="Q56" s="70">
        <v>42244</v>
      </c>
    </row>
    <row r="57" spans="2:17" s="8" customFormat="1" ht="19.7" customHeight="1">
      <c r="B57" s="15">
        <v>6</v>
      </c>
      <c r="C57" s="15" t="s">
        <v>3358</v>
      </c>
      <c r="D57" s="15" t="s">
        <v>3358</v>
      </c>
      <c r="E57" s="36" t="s">
        <v>3405</v>
      </c>
      <c r="F57" s="843">
        <v>1</v>
      </c>
      <c r="G57" s="74">
        <v>15000</v>
      </c>
      <c r="H57" s="23">
        <f t="shared" si="0"/>
        <v>15000</v>
      </c>
      <c r="I57" s="17"/>
      <c r="J57" s="36" t="s">
        <v>3406</v>
      </c>
      <c r="K57" s="36" t="s">
        <v>3404</v>
      </c>
      <c r="L57" s="36"/>
      <c r="M57" s="18">
        <v>42226</v>
      </c>
      <c r="N57" s="15"/>
      <c r="O57" s="16"/>
      <c r="P57" s="18">
        <v>42244</v>
      </c>
      <c r="Q57" s="70">
        <v>42244</v>
      </c>
    </row>
    <row r="58" spans="2:17" s="8" customFormat="1" ht="19.7" customHeight="1">
      <c r="B58" s="15">
        <v>9</v>
      </c>
      <c r="C58" s="15" t="s">
        <v>3358</v>
      </c>
      <c r="D58" s="15" t="s">
        <v>3358</v>
      </c>
      <c r="E58" s="36" t="s">
        <v>3407</v>
      </c>
      <c r="F58" s="843">
        <v>1</v>
      </c>
      <c r="G58" s="74">
        <v>1500</v>
      </c>
      <c r="H58" s="23">
        <f t="shared" si="0"/>
        <v>1500</v>
      </c>
      <c r="I58" s="17"/>
      <c r="J58" s="36" t="s">
        <v>3408</v>
      </c>
      <c r="K58" s="36" t="s">
        <v>3404</v>
      </c>
      <c r="L58" s="36"/>
      <c r="M58" s="18">
        <v>42226</v>
      </c>
      <c r="N58" s="15"/>
      <c r="O58" s="16"/>
      <c r="P58" s="18">
        <v>42244</v>
      </c>
      <c r="Q58" s="70">
        <v>42244</v>
      </c>
    </row>
    <row r="59" spans="2:17" s="8" customFormat="1" ht="19.7" customHeight="1">
      <c r="B59" s="15">
        <v>9</v>
      </c>
      <c r="C59" s="15" t="s">
        <v>3358</v>
      </c>
      <c r="D59" s="15" t="s">
        <v>3358</v>
      </c>
      <c r="E59" s="36" t="s">
        <v>3409</v>
      </c>
      <c r="F59" s="843">
        <v>1</v>
      </c>
      <c r="G59" s="74">
        <v>2300</v>
      </c>
      <c r="H59" s="23">
        <f t="shared" si="0"/>
        <v>2300</v>
      </c>
      <c r="I59" s="17"/>
      <c r="J59" s="36" t="s">
        <v>3410</v>
      </c>
      <c r="K59" s="36" t="s">
        <v>3404</v>
      </c>
      <c r="L59" s="36"/>
      <c r="M59" s="18">
        <v>42226</v>
      </c>
      <c r="N59" s="15"/>
      <c r="O59" s="16"/>
      <c r="P59" s="18">
        <v>42244</v>
      </c>
      <c r="Q59" s="70">
        <v>42244</v>
      </c>
    </row>
    <row r="60" spans="2:17" s="8" customFormat="1" ht="19.7" customHeight="1">
      <c r="B60" s="15"/>
      <c r="C60" s="15"/>
      <c r="D60" s="15"/>
      <c r="E60" s="36"/>
      <c r="F60" s="843"/>
      <c r="G60" s="74"/>
      <c r="H60" s="23">
        <f t="shared" si="0"/>
        <v>0</v>
      </c>
      <c r="I60" s="17"/>
      <c r="J60" s="36"/>
      <c r="K60" s="36"/>
      <c r="L60" s="36"/>
      <c r="M60" s="18"/>
      <c r="N60" s="15"/>
      <c r="O60" s="16"/>
      <c r="P60" s="18"/>
      <c r="Q60" s="70"/>
    </row>
    <row r="61" spans="2:17" s="8" customFormat="1" ht="19.7" customHeight="1">
      <c r="B61" s="15"/>
      <c r="C61" s="15"/>
      <c r="D61" s="15"/>
      <c r="E61" s="36"/>
      <c r="F61" s="843"/>
      <c r="G61" s="74"/>
      <c r="H61" s="23">
        <f t="shared" si="0"/>
        <v>0</v>
      </c>
      <c r="I61" s="17"/>
      <c r="J61" s="36"/>
      <c r="K61" s="36"/>
      <c r="L61" s="36"/>
      <c r="M61" s="18"/>
      <c r="N61" s="15"/>
      <c r="O61" s="16"/>
      <c r="P61" s="18"/>
      <c r="Q61" s="70"/>
    </row>
  </sheetData>
  <autoFilter ref="B8:O61" xr:uid="{DDA0DB93-C3D5-4639-8535-E962685B3B1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ACE6-437A-4D4C-BCC6-56A18B0785A4}">
  <dimension ref="B2:Q47"/>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3330</v>
      </c>
      <c r="G2" s="4" t="s">
        <v>2</v>
      </c>
      <c r="H2" s="5"/>
      <c r="I2" s="6"/>
      <c r="J2" s="7">
        <f>SUM(H:H)</f>
        <v>87208</v>
      </c>
    </row>
    <row r="3" spans="2:17" ht="20.100000000000001" customHeight="1">
      <c r="B3" s="1" t="s">
        <v>3</v>
      </c>
      <c r="C3" s="1"/>
      <c r="D3" s="1"/>
      <c r="E3" s="13" t="s">
        <v>3331</v>
      </c>
    </row>
    <row r="4" spans="2:17" ht="20.100000000000001" customHeight="1">
      <c r="B4" s="1" t="s">
        <v>5</v>
      </c>
      <c r="C4" s="1"/>
      <c r="D4" s="1"/>
      <c r="E4" s="13">
        <v>130804</v>
      </c>
    </row>
    <row r="5" spans="2:17" ht="20.100000000000001" customHeight="1">
      <c r="B5" s="1" t="s">
        <v>6</v>
      </c>
      <c r="C5" s="1"/>
      <c r="D5" s="1"/>
      <c r="E5" s="14">
        <v>42247</v>
      </c>
    </row>
    <row r="6" spans="2:17" ht="20.100000000000001" customHeight="1">
      <c r="B6" s="1" t="s">
        <v>7</v>
      </c>
      <c r="C6" s="1"/>
      <c r="D6" s="1"/>
      <c r="E6" s="14">
        <v>42263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36"/>
      <c r="F9" s="843"/>
      <c r="G9" s="21"/>
      <c r="H9" s="23">
        <f>F9*G9</f>
        <v>0</v>
      </c>
      <c r="I9" s="17"/>
      <c r="J9" s="36"/>
      <c r="K9" s="36"/>
      <c r="L9" s="36"/>
      <c r="M9" s="18"/>
      <c r="N9" s="15"/>
      <c r="O9" s="16"/>
      <c r="P9" s="18"/>
      <c r="Q9" s="70"/>
    </row>
    <row r="10" spans="2:17" s="8" customFormat="1" ht="19.7" customHeight="1">
      <c r="B10" s="15">
        <v>13</v>
      </c>
      <c r="C10" s="15" t="s">
        <v>58</v>
      </c>
      <c r="D10" s="15" t="s">
        <v>58</v>
      </c>
      <c r="E10" s="615" t="s">
        <v>285</v>
      </c>
      <c r="F10" s="37">
        <v>1</v>
      </c>
      <c r="G10" s="21">
        <v>1767</v>
      </c>
      <c r="H10" s="23">
        <f>F10*G10</f>
        <v>1767</v>
      </c>
      <c r="I10" s="17"/>
      <c r="J10" s="26" t="s">
        <v>226</v>
      </c>
      <c r="K10" s="36"/>
      <c r="L10" s="36" t="s">
        <v>3332</v>
      </c>
      <c r="M10" s="18">
        <v>42226</v>
      </c>
      <c r="N10" s="15"/>
      <c r="O10" s="16"/>
      <c r="P10" s="18">
        <v>42240</v>
      </c>
      <c r="Q10" s="70">
        <v>42240</v>
      </c>
    </row>
    <row r="11" spans="2:17" s="8" customFormat="1" ht="19.7" customHeight="1">
      <c r="B11" s="15">
        <v>6</v>
      </c>
      <c r="C11" s="15" t="s">
        <v>58</v>
      </c>
      <c r="D11" s="15" t="s">
        <v>58</v>
      </c>
      <c r="E11" s="36" t="s">
        <v>1415</v>
      </c>
      <c r="F11" s="37">
        <v>6</v>
      </c>
      <c r="G11" s="21">
        <v>102</v>
      </c>
      <c r="H11" s="23">
        <f>F11*G11</f>
        <v>612</v>
      </c>
      <c r="I11" s="17"/>
      <c r="J11" s="36" t="s">
        <v>3333</v>
      </c>
      <c r="K11" s="16"/>
      <c r="L11" s="36"/>
      <c r="M11" s="18">
        <v>42226</v>
      </c>
      <c r="N11" s="15"/>
      <c r="O11" s="16"/>
      <c r="P11" s="18">
        <v>42233</v>
      </c>
      <c r="Q11" s="70">
        <v>42233</v>
      </c>
    </row>
    <row r="12" spans="2:17" s="8" customFormat="1" ht="19.7" customHeight="1">
      <c r="B12" s="15">
        <v>6</v>
      </c>
      <c r="C12" s="15" t="s">
        <v>58</v>
      </c>
      <c r="D12" s="15" t="s">
        <v>58</v>
      </c>
      <c r="E12" s="36" t="s">
        <v>3334</v>
      </c>
      <c r="F12" s="37">
        <v>6</v>
      </c>
      <c r="G12" s="21">
        <v>102</v>
      </c>
      <c r="H12" s="23">
        <f>F12*G12</f>
        <v>612</v>
      </c>
      <c r="I12" s="17"/>
      <c r="J12" s="36" t="s">
        <v>3333</v>
      </c>
      <c r="K12" s="16"/>
      <c r="L12" s="36"/>
      <c r="M12" s="18">
        <v>42226</v>
      </c>
      <c r="N12" s="15"/>
      <c r="O12" s="16"/>
      <c r="P12" s="18">
        <v>42233</v>
      </c>
      <c r="Q12" s="70">
        <v>42233</v>
      </c>
    </row>
    <row r="13" spans="2:17" s="8" customFormat="1" ht="19.7" customHeight="1">
      <c r="B13" s="15">
        <v>6</v>
      </c>
      <c r="C13" s="15" t="s">
        <v>58</v>
      </c>
      <c r="D13" s="15" t="s">
        <v>58</v>
      </c>
      <c r="E13" s="36" t="s">
        <v>3211</v>
      </c>
      <c r="F13" s="37">
        <v>2</v>
      </c>
      <c r="G13" s="21">
        <v>78</v>
      </c>
      <c r="H13" s="23">
        <f>F13*G13</f>
        <v>156</v>
      </c>
      <c r="I13" s="17"/>
      <c r="J13" s="36" t="s">
        <v>229</v>
      </c>
      <c r="K13" s="16"/>
      <c r="L13" s="36"/>
      <c r="M13" s="18">
        <v>42226</v>
      </c>
      <c r="N13" s="15"/>
      <c r="O13" s="16"/>
      <c r="P13" s="18">
        <v>42233</v>
      </c>
      <c r="Q13" s="70">
        <v>42233</v>
      </c>
    </row>
    <row r="14" spans="2:17" s="8" customFormat="1" ht="19.7" customHeight="1">
      <c r="B14" s="15">
        <v>7</v>
      </c>
      <c r="C14" s="15" t="s">
        <v>58</v>
      </c>
      <c r="D14" s="15" t="s">
        <v>58</v>
      </c>
      <c r="E14" s="316" t="s">
        <v>3335</v>
      </c>
      <c r="F14" s="37">
        <v>3</v>
      </c>
      <c r="G14" s="74">
        <v>280</v>
      </c>
      <c r="H14" s="23">
        <f t="shared" ref="H14:H44" si="0">F14*G14</f>
        <v>840</v>
      </c>
      <c r="I14" s="17"/>
      <c r="J14" s="316" t="s">
        <v>361</v>
      </c>
      <c r="K14" s="36"/>
      <c r="L14" s="36"/>
      <c r="M14" s="18">
        <v>42226</v>
      </c>
      <c r="N14" s="15"/>
      <c r="O14" s="16"/>
      <c r="P14" s="18">
        <v>42233</v>
      </c>
      <c r="Q14" s="70">
        <v>42233</v>
      </c>
    </row>
    <row r="15" spans="2:17" s="8" customFormat="1" ht="19.7" customHeight="1">
      <c r="B15" s="15">
        <v>7</v>
      </c>
      <c r="C15" s="15" t="s">
        <v>58</v>
      </c>
      <c r="D15" s="15" t="s">
        <v>58</v>
      </c>
      <c r="E15" s="316" t="s">
        <v>3336</v>
      </c>
      <c r="F15" s="37">
        <v>1</v>
      </c>
      <c r="G15" s="74">
        <v>910</v>
      </c>
      <c r="H15" s="23">
        <f t="shared" si="0"/>
        <v>910</v>
      </c>
      <c r="I15" s="17"/>
      <c r="J15" s="316" t="s">
        <v>3337</v>
      </c>
      <c r="K15" s="36"/>
      <c r="L15" s="36"/>
      <c r="M15" s="18">
        <v>42226</v>
      </c>
      <c r="N15" s="15"/>
      <c r="O15" s="16"/>
      <c r="P15" s="18">
        <v>42233</v>
      </c>
      <c r="Q15" s="70">
        <v>42233</v>
      </c>
    </row>
    <row r="16" spans="2:17" s="8" customFormat="1" ht="19.7" customHeight="1">
      <c r="B16" s="15">
        <v>7</v>
      </c>
      <c r="C16" s="15" t="s">
        <v>58</v>
      </c>
      <c r="D16" s="15" t="s">
        <v>58</v>
      </c>
      <c r="E16" s="316" t="s">
        <v>3380</v>
      </c>
      <c r="F16" s="37">
        <v>1</v>
      </c>
      <c r="G16" s="74">
        <v>370</v>
      </c>
      <c r="H16" s="23">
        <f t="shared" si="0"/>
        <v>370</v>
      </c>
      <c r="I16" s="17"/>
      <c r="J16" s="316" t="s">
        <v>3337</v>
      </c>
      <c r="K16" s="36"/>
      <c r="L16" s="36"/>
      <c r="M16" s="18">
        <v>42226</v>
      </c>
      <c r="N16" s="15"/>
      <c r="O16" s="16"/>
      <c r="P16" s="18">
        <v>42233</v>
      </c>
      <c r="Q16" s="70">
        <v>42233</v>
      </c>
    </row>
    <row r="17" spans="2:17" s="8" customFormat="1" ht="19.7" customHeight="1">
      <c r="B17" s="15">
        <v>9</v>
      </c>
      <c r="C17" s="15" t="s">
        <v>58</v>
      </c>
      <c r="D17" s="15" t="s">
        <v>58</v>
      </c>
      <c r="E17" s="620" t="s">
        <v>3338</v>
      </c>
      <c r="F17" s="37">
        <v>1</v>
      </c>
      <c r="G17" s="74">
        <v>4293</v>
      </c>
      <c r="H17" s="23">
        <f>F17*G17</f>
        <v>4293</v>
      </c>
      <c r="I17" s="17"/>
      <c r="J17" s="316" t="s">
        <v>3339</v>
      </c>
      <c r="K17" s="36"/>
      <c r="L17" s="36" t="s">
        <v>3340</v>
      </c>
      <c r="M17" s="18">
        <v>42226</v>
      </c>
      <c r="N17" s="15"/>
      <c r="O17" s="16"/>
      <c r="P17" s="18">
        <v>42233</v>
      </c>
      <c r="Q17" s="70">
        <v>42233</v>
      </c>
    </row>
    <row r="18" spans="2:17" s="8" customFormat="1" ht="19.7" customHeight="1">
      <c r="B18" s="15">
        <v>9</v>
      </c>
      <c r="C18" s="15" t="s">
        <v>58</v>
      </c>
      <c r="D18" s="15" t="s">
        <v>58</v>
      </c>
      <c r="E18" s="316" t="s">
        <v>755</v>
      </c>
      <c r="F18" s="37">
        <v>1</v>
      </c>
      <c r="G18" s="74">
        <v>930</v>
      </c>
      <c r="H18" s="23">
        <f t="shared" si="0"/>
        <v>930</v>
      </c>
      <c r="I18" s="17"/>
      <c r="J18" s="36" t="s">
        <v>350</v>
      </c>
      <c r="K18" s="36"/>
      <c r="L18" s="36"/>
      <c r="M18" s="18">
        <v>42226</v>
      </c>
      <c r="N18" s="15"/>
      <c r="O18" s="16"/>
      <c r="P18" s="18">
        <v>42233</v>
      </c>
      <c r="Q18" s="70">
        <v>42233</v>
      </c>
    </row>
    <row r="19" spans="2:17" s="8" customFormat="1" ht="19.7" customHeight="1">
      <c r="B19" s="15">
        <v>9</v>
      </c>
      <c r="C19" s="15" t="s">
        <v>58</v>
      </c>
      <c r="D19" s="15" t="s">
        <v>58</v>
      </c>
      <c r="E19" s="316" t="s">
        <v>2373</v>
      </c>
      <c r="F19" s="37">
        <v>1</v>
      </c>
      <c r="G19" s="74">
        <v>2490</v>
      </c>
      <c r="H19" s="23">
        <f t="shared" si="0"/>
        <v>2490</v>
      </c>
      <c r="I19" s="17"/>
      <c r="J19" s="36" t="s">
        <v>139</v>
      </c>
      <c r="K19" s="36"/>
      <c r="L19" s="36"/>
      <c r="M19" s="18">
        <v>42226</v>
      </c>
      <c r="N19" s="15"/>
      <c r="O19" s="16"/>
      <c r="P19" s="18">
        <v>42233</v>
      </c>
      <c r="Q19" s="70">
        <v>42233</v>
      </c>
    </row>
    <row r="20" spans="2:17" s="8" customFormat="1" ht="30" customHeight="1">
      <c r="B20" s="1048">
        <v>9</v>
      </c>
      <c r="C20" s="1048" t="s">
        <v>58</v>
      </c>
      <c r="D20" s="1048" t="s">
        <v>58</v>
      </c>
      <c r="E20" s="1049" t="s">
        <v>1130</v>
      </c>
      <c r="F20" s="1050">
        <v>1</v>
      </c>
      <c r="G20" s="1051">
        <v>3022</v>
      </c>
      <c r="H20" s="1052">
        <f t="shared" si="0"/>
        <v>3022</v>
      </c>
      <c r="I20" s="1053"/>
      <c r="J20" s="1054" t="s">
        <v>3341</v>
      </c>
      <c r="K20" s="1055" t="s">
        <v>3381</v>
      </c>
      <c r="L20" s="36"/>
      <c r="M20" s="18"/>
      <c r="N20" s="15"/>
      <c r="O20" s="16"/>
      <c r="P20" s="18"/>
      <c r="Q20" s="70"/>
    </row>
    <row r="21" spans="2:17" s="8" customFormat="1" ht="19.7" customHeight="1">
      <c r="B21" s="15">
        <v>9</v>
      </c>
      <c r="C21" s="15" t="s">
        <v>1939</v>
      </c>
      <c r="D21" s="15" t="s">
        <v>58</v>
      </c>
      <c r="E21" s="165" t="s">
        <v>769</v>
      </c>
      <c r="F21" s="1046">
        <v>2</v>
      </c>
      <c r="G21" s="74">
        <v>71</v>
      </c>
      <c r="H21" s="23">
        <f t="shared" si="0"/>
        <v>142</v>
      </c>
      <c r="I21" s="17"/>
      <c r="J21" s="36" t="s">
        <v>770</v>
      </c>
      <c r="K21" s="36"/>
      <c r="L21" s="36"/>
      <c r="M21" s="18">
        <v>42226</v>
      </c>
      <c r="N21" s="15"/>
      <c r="O21" s="16"/>
      <c r="P21" s="18">
        <v>42233</v>
      </c>
      <c r="Q21" s="70">
        <v>42233</v>
      </c>
    </row>
    <row r="22" spans="2:17" s="8" customFormat="1" ht="30" customHeight="1">
      <c r="B22" s="1048">
        <v>9</v>
      </c>
      <c r="C22" s="1048" t="s">
        <v>58</v>
      </c>
      <c r="D22" s="1048" t="s">
        <v>58</v>
      </c>
      <c r="E22" s="1054" t="s">
        <v>765</v>
      </c>
      <c r="F22" s="1050">
        <v>1</v>
      </c>
      <c r="G22" s="1051">
        <v>403</v>
      </c>
      <c r="H22" s="1052">
        <f t="shared" si="0"/>
        <v>403</v>
      </c>
      <c r="I22" s="1053"/>
      <c r="J22" s="1056" t="s">
        <v>766</v>
      </c>
      <c r="K22" s="1055" t="s">
        <v>3381</v>
      </c>
      <c r="L22" s="36"/>
      <c r="M22" s="18"/>
      <c r="N22" s="15"/>
      <c r="O22" s="16"/>
      <c r="P22" s="18"/>
      <c r="Q22" s="70"/>
    </row>
    <row r="23" spans="2:17" s="8" customFormat="1" ht="19.7" customHeight="1">
      <c r="B23" s="15">
        <v>9</v>
      </c>
      <c r="C23" s="15" t="s">
        <v>58</v>
      </c>
      <c r="D23" s="15" t="s">
        <v>58</v>
      </c>
      <c r="E23" s="183" t="s">
        <v>767</v>
      </c>
      <c r="F23" s="1046">
        <v>1</v>
      </c>
      <c r="G23" s="21">
        <v>881</v>
      </c>
      <c r="H23" s="23">
        <f t="shared" si="0"/>
        <v>881</v>
      </c>
      <c r="I23" s="17"/>
      <c r="J23" s="97" t="s">
        <v>768</v>
      </c>
      <c r="K23" s="16"/>
      <c r="L23" s="36"/>
      <c r="M23" s="18">
        <v>42226</v>
      </c>
      <c r="N23" s="15"/>
      <c r="O23" s="16"/>
      <c r="P23" s="18">
        <v>42233</v>
      </c>
      <c r="Q23" s="70">
        <v>42233</v>
      </c>
    </row>
    <row r="24" spans="2:17" s="8" customFormat="1" ht="19.7" customHeight="1">
      <c r="B24" s="15">
        <v>9</v>
      </c>
      <c r="C24" s="15" t="s">
        <v>58</v>
      </c>
      <c r="D24" s="15" t="s">
        <v>58</v>
      </c>
      <c r="E24" s="615" t="s">
        <v>123</v>
      </c>
      <c r="F24" s="37">
        <v>2</v>
      </c>
      <c r="G24" s="74">
        <v>230</v>
      </c>
      <c r="H24" s="23">
        <f t="shared" si="0"/>
        <v>460</v>
      </c>
      <c r="I24" s="17"/>
      <c r="J24" s="36" t="s">
        <v>3342</v>
      </c>
      <c r="K24" s="16"/>
      <c r="L24" s="36" t="s">
        <v>3343</v>
      </c>
      <c r="M24" s="18">
        <v>42226</v>
      </c>
      <c r="N24" s="15"/>
      <c r="O24" s="16"/>
      <c r="P24" s="18">
        <v>42233</v>
      </c>
      <c r="Q24" s="70">
        <v>42233</v>
      </c>
    </row>
    <row r="25" spans="2:17" s="8" customFormat="1" ht="19.7" customHeight="1">
      <c r="B25" s="15">
        <v>9</v>
      </c>
      <c r="C25" s="15" t="s">
        <v>58</v>
      </c>
      <c r="D25" s="15" t="s">
        <v>58</v>
      </c>
      <c r="E25" s="615" t="s">
        <v>92</v>
      </c>
      <c r="F25" s="37">
        <v>1</v>
      </c>
      <c r="G25" s="74">
        <v>280</v>
      </c>
      <c r="H25" s="23">
        <f>F25*G25</f>
        <v>280</v>
      </c>
      <c r="I25" s="17"/>
      <c r="J25" s="36" t="s">
        <v>93</v>
      </c>
      <c r="K25" s="16"/>
      <c r="L25" s="36" t="s">
        <v>3344</v>
      </c>
      <c r="M25" s="18">
        <v>42226</v>
      </c>
      <c r="N25" s="15"/>
      <c r="O25" s="16"/>
      <c r="P25" s="18">
        <v>42233</v>
      </c>
      <c r="Q25" s="70">
        <v>42233</v>
      </c>
    </row>
    <row r="26" spans="2:17" s="8" customFormat="1" ht="19.7" customHeight="1">
      <c r="B26" s="15">
        <v>9</v>
      </c>
      <c r="C26" s="15" t="s">
        <v>58</v>
      </c>
      <c r="D26" s="15" t="s">
        <v>58</v>
      </c>
      <c r="E26" s="615" t="s">
        <v>90</v>
      </c>
      <c r="F26" s="37">
        <v>1</v>
      </c>
      <c r="G26" s="74">
        <v>130</v>
      </c>
      <c r="H26" s="23">
        <f>F26*G26</f>
        <v>130</v>
      </c>
      <c r="I26" s="17"/>
      <c r="J26" s="36" t="s">
        <v>3345</v>
      </c>
      <c r="K26" s="16"/>
      <c r="L26" s="36" t="s">
        <v>3344</v>
      </c>
      <c r="M26" s="18">
        <v>42226</v>
      </c>
      <c r="N26" s="15"/>
      <c r="O26" s="16"/>
      <c r="P26" s="18">
        <v>42233</v>
      </c>
      <c r="Q26" s="70">
        <v>42233</v>
      </c>
    </row>
    <row r="27" spans="2:17" s="8" customFormat="1" ht="19.7" customHeight="1">
      <c r="B27" s="15">
        <v>8</v>
      </c>
      <c r="C27" s="15" t="s">
        <v>58</v>
      </c>
      <c r="D27" s="15" t="s">
        <v>58</v>
      </c>
      <c r="E27" s="615" t="s">
        <v>3346</v>
      </c>
      <c r="F27" s="37">
        <v>1</v>
      </c>
      <c r="G27" s="74">
        <v>570</v>
      </c>
      <c r="H27" s="23">
        <f t="shared" si="0"/>
        <v>570</v>
      </c>
      <c r="I27" s="17"/>
      <c r="J27" s="36" t="s">
        <v>78</v>
      </c>
      <c r="K27" s="16"/>
      <c r="L27" s="36" t="s">
        <v>3347</v>
      </c>
      <c r="M27" s="18">
        <v>42226</v>
      </c>
      <c r="N27" s="15"/>
      <c r="O27" s="16"/>
      <c r="P27" s="18">
        <v>42233</v>
      </c>
      <c r="Q27" s="70">
        <v>42233</v>
      </c>
    </row>
    <row r="28" spans="2:17" s="8" customFormat="1" ht="19.7" customHeight="1">
      <c r="B28" s="15">
        <v>8</v>
      </c>
      <c r="C28" s="15" t="s">
        <v>58</v>
      </c>
      <c r="D28" s="15" t="s">
        <v>58</v>
      </c>
      <c r="E28" s="615" t="s">
        <v>3348</v>
      </c>
      <c r="F28" s="37">
        <v>1</v>
      </c>
      <c r="G28" s="74">
        <v>200</v>
      </c>
      <c r="H28" s="23">
        <f t="shared" si="0"/>
        <v>200</v>
      </c>
      <c r="I28" s="17"/>
      <c r="J28" s="36" t="s">
        <v>775</v>
      </c>
      <c r="K28" s="16"/>
      <c r="L28" s="36" t="s">
        <v>3347</v>
      </c>
      <c r="M28" s="18">
        <v>42226</v>
      </c>
      <c r="N28" s="15"/>
      <c r="O28" s="16"/>
      <c r="P28" s="18">
        <v>42233</v>
      </c>
      <c r="Q28" s="70">
        <v>42233</v>
      </c>
    </row>
    <row r="29" spans="2:17" s="8" customFormat="1" ht="19.7" customHeight="1">
      <c r="B29" s="15">
        <v>8</v>
      </c>
      <c r="C29" s="15" t="s">
        <v>58</v>
      </c>
      <c r="D29" s="15" t="s">
        <v>58</v>
      </c>
      <c r="E29" s="615" t="s">
        <v>3349</v>
      </c>
      <c r="F29" s="37">
        <v>1</v>
      </c>
      <c r="G29" s="74">
        <v>540</v>
      </c>
      <c r="H29" s="23">
        <f t="shared" si="0"/>
        <v>540</v>
      </c>
      <c r="I29" s="17"/>
      <c r="J29" s="36" t="s">
        <v>3350</v>
      </c>
      <c r="K29" s="16"/>
      <c r="L29" s="36" t="s">
        <v>3347</v>
      </c>
      <c r="M29" s="18">
        <v>42226</v>
      </c>
      <c r="N29" s="15"/>
      <c r="O29" s="16"/>
      <c r="P29" s="18">
        <v>42233</v>
      </c>
      <c r="Q29" s="70">
        <v>42233</v>
      </c>
    </row>
    <row r="30" spans="2:17" s="8" customFormat="1" ht="19.7" customHeight="1">
      <c r="B30" s="15">
        <v>8</v>
      </c>
      <c r="C30" s="15" t="s">
        <v>58</v>
      </c>
      <c r="D30" s="15" t="s">
        <v>58</v>
      </c>
      <c r="E30" s="162" t="s">
        <v>1353</v>
      </c>
      <c r="F30" s="37">
        <v>1</v>
      </c>
      <c r="G30" s="74">
        <v>1002</v>
      </c>
      <c r="H30" s="23">
        <f t="shared" si="0"/>
        <v>1002</v>
      </c>
      <c r="I30" s="17"/>
      <c r="J30" s="26" t="s">
        <v>1354</v>
      </c>
      <c r="K30" s="16"/>
      <c r="L30" s="36" t="s">
        <v>3351</v>
      </c>
      <c r="M30" s="18">
        <v>42226</v>
      </c>
      <c r="N30" s="15"/>
      <c r="O30" s="16"/>
      <c r="P30" s="18">
        <v>42233</v>
      </c>
      <c r="Q30" s="70">
        <v>42233</v>
      </c>
    </row>
    <row r="31" spans="2:17" s="8" customFormat="1" ht="19.7" customHeight="1">
      <c r="B31" s="15">
        <v>8</v>
      </c>
      <c r="C31" s="15" t="s">
        <v>58</v>
      </c>
      <c r="D31" s="15" t="s">
        <v>58</v>
      </c>
      <c r="E31" s="26" t="s">
        <v>3352</v>
      </c>
      <c r="F31" s="37">
        <v>2</v>
      </c>
      <c r="G31" s="74">
        <v>1339</v>
      </c>
      <c r="H31" s="23">
        <f t="shared" si="0"/>
        <v>2678</v>
      </c>
      <c r="I31" s="17"/>
      <c r="J31" s="26" t="s">
        <v>3353</v>
      </c>
      <c r="K31" s="16"/>
      <c r="L31" s="36" t="s">
        <v>3351</v>
      </c>
      <c r="M31" s="18">
        <v>42226</v>
      </c>
      <c r="N31" s="15"/>
      <c r="O31" s="16"/>
      <c r="P31" s="18">
        <v>42233</v>
      </c>
      <c r="Q31" s="70">
        <v>42233</v>
      </c>
    </row>
    <row r="32" spans="2:17" s="8" customFormat="1" ht="19.7" customHeight="1">
      <c r="B32" s="15"/>
      <c r="C32" s="15"/>
      <c r="D32" s="15"/>
      <c r="E32" s="183"/>
      <c r="F32" s="844"/>
      <c r="G32" s="74"/>
      <c r="H32" s="23">
        <f>F32*G32</f>
        <v>0</v>
      </c>
      <c r="I32" s="17"/>
      <c r="J32" s="183"/>
      <c r="K32" s="16"/>
      <c r="L32" s="36"/>
      <c r="M32" s="18"/>
      <c r="N32" s="15"/>
      <c r="O32" s="16"/>
      <c r="P32" s="18"/>
      <c r="Q32" s="70"/>
    </row>
    <row r="33" spans="2:17" s="8" customFormat="1" ht="19.7" customHeight="1">
      <c r="B33" s="15"/>
      <c r="C33" s="15"/>
      <c r="D33" s="15"/>
      <c r="E33" s="119"/>
      <c r="F33" s="844"/>
      <c r="G33" s="253"/>
      <c r="H33" s="122">
        <f>F33*G33</f>
        <v>0</v>
      </c>
      <c r="I33" s="123"/>
      <c r="J33" s="120"/>
      <c r="K33" s="16"/>
      <c r="L33" s="36"/>
      <c r="M33" s="18"/>
      <c r="N33" s="15"/>
      <c r="O33" s="16"/>
      <c r="P33" s="18"/>
      <c r="Q33" s="70"/>
    </row>
    <row r="34" spans="2:17" s="8" customFormat="1" ht="19.7" customHeight="1">
      <c r="B34" s="15">
        <v>9</v>
      </c>
      <c r="C34" s="15" t="s">
        <v>94</v>
      </c>
      <c r="D34" s="15" t="s">
        <v>23</v>
      </c>
      <c r="E34" s="615" t="s">
        <v>3354</v>
      </c>
      <c r="F34" s="844">
        <v>1</v>
      </c>
      <c r="G34" s="74">
        <v>4520</v>
      </c>
      <c r="H34" s="23">
        <f t="shared" si="0"/>
        <v>4520</v>
      </c>
      <c r="I34" s="17"/>
      <c r="J34" s="97" t="s">
        <v>3355</v>
      </c>
      <c r="K34" s="16"/>
      <c r="L34" s="36" t="s">
        <v>3356</v>
      </c>
      <c r="M34" s="18">
        <v>42226</v>
      </c>
      <c r="N34" s="15"/>
      <c r="O34" s="16"/>
      <c r="P34" s="18">
        <v>42240</v>
      </c>
      <c r="Q34" s="70">
        <v>42237</v>
      </c>
    </row>
    <row r="35" spans="2:17" s="8" customFormat="1" ht="30" customHeight="1">
      <c r="B35" s="1048">
        <v>7</v>
      </c>
      <c r="C35" s="1048" t="s">
        <v>363</v>
      </c>
      <c r="D35" s="1048" t="s">
        <v>23</v>
      </c>
      <c r="E35" s="1054" t="s">
        <v>3054</v>
      </c>
      <c r="F35" s="1057">
        <v>1</v>
      </c>
      <c r="G35" s="1051">
        <v>0</v>
      </c>
      <c r="H35" s="1052">
        <f t="shared" si="0"/>
        <v>0</v>
      </c>
      <c r="I35" s="1053"/>
      <c r="J35" s="1056" t="s">
        <v>2402</v>
      </c>
      <c r="K35" s="1055" t="s">
        <v>3381</v>
      </c>
      <c r="L35" s="36" t="s">
        <v>3357</v>
      </c>
      <c r="M35" s="18"/>
      <c r="N35" s="15"/>
      <c r="O35" s="16"/>
      <c r="P35" s="18"/>
      <c r="Q35" s="70"/>
    </row>
    <row r="36" spans="2:17" s="8" customFormat="1" ht="19.7" customHeight="1">
      <c r="B36" s="15"/>
      <c r="C36" s="15"/>
      <c r="D36" s="15"/>
      <c r="E36" s="183"/>
      <c r="F36" s="844"/>
      <c r="G36" s="74"/>
      <c r="H36" s="23">
        <f t="shared" si="0"/>
        <v>0</v>
      </c>
      <c r="I36" s="17"/>
      <c r="J36" s="97"/>
      <c r="K36" s="16"/>
      <c r="L36" s="36"/>
      <c r="M36" s="18"/>
      <c r="N36" s="15"/>
      <c r="O36" s="16"/>
      <c r="P36" s="18"/>
      <c r="Q36" s="70"/>
    </row>
    <row r="37" spans="2:17" s="8" customFormat="1" ht="19.7" customHeight="1">
      <c r="B37" s="15">
        <v>6</v>
      </c>
      <c r="C37" s="15" t="s">
        <v>3358</v>
      </c>
      <c r="D37" s="15" t="s">
        <v>3358</v>
      </c>
      <c r="E37" s="165" t="s">
        <v>3359</v>
      </c>
      <c r="F37" s="844">
        <v>1</v>
      </c>
      <c r="G37" s="74">
        <v>11000</v>
      </c>
      <c r="H37" s="23">
        <f t="shared" si="0"/>
        <v>11000</v>
      </c>
      <c r="I37" s="17"/>
      <c r="J37" s="97" t="s">
        <v>3360</v>
      </c>
      <c r="K37" s="36" t="s">
        <v>3361</v>
      </c>
      <c r="L37" s="36"/>
      <c r="M37" s="18">
        <v>42226</v>
      </c>
      <c r="N37" s="15"/>
      <c r="O37" s="16"/>
      <c r="P37" s="18">
        <v>42244</v>
      </c>
      <c r="Q37" s="70">
        <v>42244</v>
      </c>
    </row>
    <row r="38" spans="2:17" s="8" customFormat="1" ht="19.7" customHeight="1">
      <c r="B38" s="15">
        <v>6</v>
      </c>
      <c r="C38" s="15" t="s">
        <v>3358</v>
      </c>
      <c r="D38" s="15" t="s">
        <v>3358</v>
      </c>
      <c r="E38" s="165" t="s">
        <v>3362</v>
      </c>
      <c r="F38" s="843">
        <v>1</v>
      </c>
      <c r="G38" s="74">
        <v>5000</v>
      </c>
      <c r="H38" s="23">
        <f t="shared" si="0"/>
        <v>5000</v>
      </c>
      <c r="I38" s="17"/>
      <c r="J38" s="36" t="s">
        <v>3363</v>
      </c>
      <c r="K38" s="36" t="s">
        <v>3361</v>
      </c>
      <c r="L38" s="36"/>
      <c r="M38" s="18">
        <v>42226</v>
      </c>
      <c r="N38" s="15"/>
      <c r="O38" s="16"/>
      <c r="P38" s="18">
        <v>42244</v>
      </c>
      <c r="Q38" s="70">
        <v>42244</v>
      </c>
    </row>
    <row r="39" spans="2:17" s="8" customFormat="1" ht="19.7" customHeight="1">
      <c r="B39" s="15">
        <v>6</v>
      </c>
      <c r="C39" s="15" t="s">
        <v>3358</v>
      </c>
      <c r="D39" s="15" t="s">
        <v>3358</v>
      </c>
      <c r="E39" s="165" t="s">
        <v>3364</v>
      </c>
      <c r="F39" s="843">
        <v>1</v>
      </c>
      <c r="G39" s="74">
        <v>3500</v>
      </c>
      <c r="H39" s="23">
        <f t="shared" si="0"/>
        <v>3500</v>
      </c>
      <c r="I39" s="17"/>
      <c r="J39" s="36" t="s">
        <v>3365</v>
      </c>
      <c r="K39" s="36" t="s">
        <v>3361</v>
      </c>
      <c r="L39" s="36"/>
      <c r="M39" s="18">
        <v>42226</v>
      </c>
      <c r="N39" s="15"/>
      <c r="O39" s="16"/>
      <c r="P39" s="18">
        <v>42244</v>
      </c>
      <c r="Q39" s="70">
        <v>42244</v>
      </c>
    </row>
    <row r="40" spans="2:17" s="8" customFormat="1" ht="19.7" customHeight="1">
      <c r="B40" s="15">
        <v>6</v>
      </c>
      <c r="C40" s="15" t="s">
        <v>3358</v>
      </c>
      <c r="D40" s="15" t="s">
        <v>3358</v>
      </c>
      <c r="E40" s="165" t="s">
        <v>3366</v>
      </c>
      <c r="F40" s="843">
        <v>1</v>
      </c>
      <c r="G40" s="74">
        <v>8500</v>
      </c>
      <c r="H40" s="23">
        <f t="shared" si="0"/>
        <v>8500</v>
      </c>
      <c r="I40" s="17"/>
      <c r="J40" s="36" t="s">
        <v>3367</v>
      </c>
      <c r="K40" s="36" t="s">
        <v>3361</v>
      </c>
      <c r="L40" s="36"/>
      <c r="M40" s="18">
        <v>42226</v>
      </c>
      <c r="N40" s="15"/>
      <c r="O40" s="16"/>
      <c r="P40" s="18">
        <v>42244</v>
      </c>
      <c r="Q40" s="70">
        <v>42244</v>
      </c>
    </row>
    <row r="41" spans="2:17" s="8" customFormat="1" ht="19.7" customHeight="1">
      <c r="B41" s="15">
        <v>6</v>
      </c>
      <c r="C41" s="15" t="s">
        <v>3358</v>
      </c>
      <c r="D41" s="15" t="s">
        <v>3358</v>
      </c>
      <c r="E41" s="36" t="s">
        <v>3411</v>
      </c>
      <c r="F41" s="843">
        <v>1</v>
      </c>
      <c r="G41" s="74">
        <v>12000</v>
      </c>
      <c r="H41" s="23">
        <f>F41*G41</f>
        <v>12000</v>
      </c>
      <c r="I41" s="17"/>
      <c r="J41" s="26" t="s">
        <v>3412</v>
      </c>
      <c r="K41" s="36" t="s">
        <v>3361</v>
      </c>
      <c r="L41" s="36"/>
      <c r="M41" s="18">
        <v>42226</v>
      </c>
      <c r="N41" s="15"/>
      <c r="O41" s="16"/>
      <c r="P41" s="18">
        <v>42251</v>
      </c>
      <c r="Q41" s="70">
        <v>42251</v>
      </c>
    </row>
    <row r="42" spans="2:17" s="8" customFormat="1" ht="19.7" customHeight="1">
      <c r="B42" s="15">
        <v>9</v>
      </c>
      <c r="C42" s="15" t="s">
        <v>3358</v>
      </c>
      <c r="D42" s="15" t="s">
        <v>3358</v>
      </c>
      <c r="E42" s="36" t="s">
        <v>3368</v>
      </c>
      <c r="F42" s="843">
        <v>1</v>
      </c>
      <c r="G42" s="74">
        <v>9500</v>
      </c>
      <c r="H42" s="23">
        <f t="shared" si="0"/>
        <v>9500</v>
      </c>
      <c r="I42" s="17"/>
      <c r="J42" s="26" t="s">
        <v>3369</v>
      </c>
      <c r="K42" s="36" t="s">
        <v>3361</v>
      </c>
      <c r="L42" s="36"/>
      <c r="M42" s="18">
        <v>42226</v>
      </c>
      <c r="N42" s="15"/>
      <c r="O42" s="16"/>
      <c r="P42" s="18">
        <v>42244</v>
      </c>
      <c r="Q42" s="70">
        <v>42244</v>
      </c>
    </row>
    <row r="43" spans="2:17" s="8" customFormat="1" ht="19.7" customHeight="1">
      <c r="B43" s="15">
        <v>7</v>
      </c>
      <c r="C43" s="15" t="s">
        <v>3358</v>
      </c>
      <c r="D43" s="15" t="s">
        <v>3358</v>
      </c>
      <c r="E43" s="36" t="s">
        <v>3370</v>
      </c>
      <c r="F43" s="843">
        <v>1</v>
      </c>
      <c r="G43" s="74">
        <v>3800</v>
      </c>
      <c r="H43" s="23">
        <f t="shared" si="0"/>
        <v>3800</v>
      </c>
      <c r="I43" s="17"/>
      <c r="J43" s="36" t="s">
        <v>3371</v>
      </c>
      <c r="K43" s="36" t="s">
        <v>3361</v>
      </c>
      <c r="L43" s="36"/>
      <c r="M43" s="18">
        <v>42226</v>
      </c>
      <c r="N43" s="15"/>
      <c r="O43" s="16"/>
      <c r="P43" s="18">
        <v>42244</v>
      </c>
      <c r="Q43" s="70">
        <v>42244</v>
      </c>
    </row>
    <row r="44" spans="2:17" s="8" customFormat="1" ht="19.7" customHeight="1">
      <c r="B44" s="15">
        <v>7</v>
      </c>
      <c r="C44" s="15" t="s">
        <v>3358</v>
      </c>
      <c r="D44" s="15" t="s">
        <v>3358</v>
      </c>
      <c r="E44" s="36" t="s">
        <v>3372</v>
      </c>
      <c r="F44" s="843">
        <v>1</v>
      </c>
      <c r="G44" s="74">
        <v>2300</v>
      </c>
      <c r="H44" s="23">
        <f t="shared" si="0"/>
        <v>2300</v>
      </c>
      <c r="I44" s="17"/>
      <c r="J44" s="36" t="s">
        <v>3373</v>
      </c>
      <c r="K44" s="36" t="s">
        <v>3361</v>
      </c>
      <c r="L44" s="36"/>
      <c r="M44" s="18">
        <v>42226</v>
      </c>
      <c r="N44" s="15"/>
      <c r="O44" s="16"/>
      <c r="P44" s="18">
        <v>42244</v>
      </c>
      <c r="Q44" s="70">
        <v>42244</v>
      </c>
    </row>
    <row r="45" spans="2:17" s="8" customFormat="1" ht="19.7" customHeight="1">
      <c r="B45" s="15">
        <v>7</v>
      </c>
      <c r="C45" s="15" t="s">
        <v>3358</v>
      </c>
      <c r="D45" s="15" t="s">
        <v>3358</v>
      </c>
      <c r="E45" s="36" t="s">
        <v>3374</v>
      </c>
      <c r="F45" s="843">
        <v>1</v>
      </c>
      <c r="G45" s="74">
        <v>3800</v>
      </c>
      <c r="H45" s="23">
        <f>F45*G45</f>
        <v>3800</v>
      </c>
      <c r="I45" s="17"/>
      <c r="J45" s="36" t="s">
        <v>3375</v>
      </c>
      <c r="K45" s="36" t="s">
        <v>3361</v>
      </c>
      <c r="L45" s="36"/>
      <c r="M45" s="18">
        <v>42226</v>
      </c>
      <c r="N45" s="15"/>
      <c r="O45" s="16"/>
      <c r="P45" s="18">
        <v>42244</v>
      </c>
      <c r="Q45" s="70">
        <v>42244</v>
      </c>
    </row>
    <row r="46" spans="2:17" s="8" customFormat="1" ht="19.7" customHeight="1">
      <c r="B46" s="15"/>
      <c r="C46" s="15"/>
      <c r="D46" s="15"/>
      <c r="E46" s="316"/>
      <c r="F46" s="843"/>
      <c r="G46" s="74"/>
      <c r="H46" s="23">
        <f>F46*G46</f>
        <v>0</v>
      </c>
      <c r="I46" s="17"/>
      <c r="J46" s="36"/>
      <c r="K46" s="36"/>
      <c r="L46" s="36"/>
      <c r="M46" s="18"/>
      <c r="N46" s="15"/>
      <c r="O46" s="16"/>
      <c r="P46" s="18"/>
      <c r="Q46" s="70"/>
    </row>
    <row r="47" spans="2:17" s="8" customFormat="1" ht="19.7" customHeight="1">
      <c r="B47" s="15"/>
      <c r="C47" s="15"/>
      <c r="D47" s="15"/>
      <c r="E47" s="316"/>
      <c r="F47" s="843"/>
      <c r="G47" s="74"/>
      <c r="H47" s="23">
        <f>F47*G47</f>
        <v>0</v>
      </c>
      <c r="I47" s="17"/>
      <c r="J47" s="36"/>
      <c r="K47" s="36"/>
      <c r="L47" s="36"/>
      <c r="M47" s="18"/>
      <c r="N47" s="15"/>
      <c r="O47" s="16"/>
      <c r="P47" s="18"/>
      <c r="Q47" s="70"/>
    </row>
  </sheetData>
  <autoFilter ref="B8:O47" xr:uid="{1AEA7316-645B-4ECC-8DBE-52DF361C662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1308-6B6D-4A44-A99A-C27F50BE6DF8}">
  <dimension ref="B2:S126"/>
  <sheetViews>
    <sheetView zoomScale="70" zoomScaleNormal="70" workbookViewId="0">
      <pane xSplit="10" ySplit="8" topLeftCell="K9" activePane="bottomRight" state="frozen"/>
      <selection pane="topRight" activeCell="K1" sqref="K1"/>
      <selection pane="bottomLeft" activeCell="A9" sqref="A9"/>
      <selection pane="bottomRight"/>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37.75" style="137" bestFit="1" customWidth="1"/>
    <col min="11" max="11" width="52.125" style="137" bestFit="1" customWidth="1"/>
    <col min="12" max="12" width="13.5" style="137" bestFit="1" customWidth="1"/>
    <col min="13" max="13" width="13.75" style="137" customWidth="1"/>
    <col min="14" max="14" width="10" style="135" bestFit="1" customWidth="1"/>
    <col min="15" max="15" width="13.25" style="1059" customWidth="1"/>
    <col min="16" max="16" width="14.5" style="139" customWidth="1"/>
    <col min="17" max="17" width="15.625" style="1060"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37.75" style="135" bestFit="1" customWidth="1"/>
    <col min="267" max="267" width="52.125"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37.75" style="135" bestFit="1" customWidth="1"/>
    <col min="523" max="523" width="52.125"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37.75" style="135" bestFit="1" customWidth="1"/>
    <col min="779" max="779" width="52.125"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37.75" style="135" bestFit="1" customWidth="1"/>
    <col min="1035" max="1035" width="52.125"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37.75" style="135" bestFit="1" customWidth="1"/>
    <col min="1291" max="1291" width="52.125"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37.75" style="135" bestFit="1" customWidth="1"/>
    <col min="1547" max="1547" width="52.125"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37.75" style="135" bestFit="1" customWidth="1"/>
    <col min="1803" max="1803" width="52.125"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37.75" style="135" bestFit="1" customWidth="1"/>
    <col min="2059" max="2059" width="52.125"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37.75" style="135" bestFit="1" customWidth="1"/>
    <col min="2315" max="2315" width="52.125"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37.75" style="135" bestFit="1" customWidth="1"/>
    <col min="2571" max="2571" width="52.125"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37.75" style="135" bestFit="1" customWidth="1"/>
    <col min="2827" max="2827" width="52.125"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37.75" style="135" bestFit="1" customWidth="1"/>
    <col min="3083" max="3083" width="52.125"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37.75" style="135" bestFit="1" customWidth="1"/>
    <col min="3339" max="3339" width="52.125"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37.75" style="135" bestFit="1" customWidth="1"/>
    <col min="3595" max="3595" width="52.125"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37.75" style="135" bestFit="1" customWidth="1"/>
    <col min="3851" max="3851" width="52.125"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37.75" style="135" bestFit="1" customWidth="1"/>
    <col min="4107" max="4107" width="52.125"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37.75" style="135" bestFit="1" customWidth="1"/>
    <col min="4363" max="4363" width="52.125"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37.75" style="135" bestFit="1" customWidth="1"/>
    <col min="4619" max="4619" width="52.125"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37.75" style="135" bestFit="1" customWidth="1"/>
    <col min="4875" max="4875" width="52.125"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37.75" style="135" bestFit="1" customWidth="1"/>
    <col min="5131" max="5131" width="52.125"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37.75" style="135" bestFit="1" customWidth="1"/>
    <col min="5387" max="5387" width="52.125"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37.75" style="135" bestFit="1" customWidth="1"/>
    <col min="5643" max="5643" width="52.125"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37.75" style="135" bestFit="1" customWidth="1"/>
    <col min="5899" max="5899" width="52.125"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37.75" style="135" bestFit="1" customWidth="1"/>
    <col min="6155" max="6155" width="52.125"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37.75" style="135" bestFit="1" customWidth="1"/>
    <col min="6411" max="6411" width="52.125"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37.75" style="135" bestFit="1" customWidth="1"/>
    <col min="6667" max="6667" width="52.125"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37.75" style="135" bestFit="1" customWidth="1"/>
    <col min="6923" max="6923" width="52.125"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37.75" style="135" bestFit="1" customWidth="1"/>
    <col min="7179" max="7179" width="52.125"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37.75" style="135" bestFit="1" customWidth="1"/>
    <col min="7435" max="7435" width="52.125"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37.75" style="135" bestFit="1" customWidth="1"/>
    <col min="7691" max="7691" width="52.125"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37.75" style="135" bestFit="1" customWidth="1"/>
    <col min="7947" max="7947" width="52.125"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37.75" style="135" bestFit="1" customWidth="1"/>
    <col min="8203" max="8203" width="52.125"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37.75" style="135" bestFit="1" customWidth="1"/>
    <col min="8459" max="8459" width="52.125"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37.75" style="135" bestFit="1" customWidth="1"/>
    <col min="8715" max="8715" width="52.125"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37.75" style="135" bestFit="1" customWidth="1"/>
    <col min="8971" max="8971" width="52.125"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37.75" style="135" bestFit="1" customWidth="1"/>
    <col min="9227" max="9227" width="52.125"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37.75" style="135" bestFit="1" customWidth="1"/>
    <col min="9483" max="9483" width="52.125"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37.75" style="135" bestFit="1" customWidth="1"/>
    <col min="9739" max="9739" width="52.125"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37.75" style="135" bestFit="1" customWidth="1"/>
    <col min="9995" max="9995" width="52.125"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37.75" style="135" bestFit="1" customWidth="1"/>
    <col min="10251" max="10251" width="52.125"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37.75" style="135" bestFit="1" customWidth="1"/>
    <col min="10507" max="10507" width="52.125"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37.75" style="135" bestFit="1" customWidth="1"/>
    <col min="10763" max="10763" width="52.125"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37.75" style="135" bestFit="1" customWidth="1"/>
    <col min="11019" max="11019" width="52.125"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37.75" style="135" bestFit="1" customWidth="1"/>
    <col min="11275" max="11275" width="52.125"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37.75" style="135" bestFit="1" customWidth="1"/>
    <col min="11531" max="11531" width="52.125"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37.75" style="135" bestFit="1" customWidth="1"/>
    <col min="11787" max="11787" width="52.125"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37.75" style="135" bestFit="1" customWidth="1"/>
    <col min="12043" max="12043" width="52.125"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37.75" style="135" bestFit="1" customWidth="1"/>
    <col min="12299" max="12299" width="52.125"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37.75" style="135" bestFit="1" customWidth="1"/>
    <col min="12555" max="12555" width="52.125"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37.75" style="135" bestFit="1" customWidth="1"/>
    <col min="12811" max="12811" width="52.125"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37.75" style="135" bestFit="1" customWidth="1"/>
    <col min="13067" max="13067" width="52.125"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37.75" style="135" bestFit="1" customWidth="1"/>
    <col min="13323" max="13323" width="52.125"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37.75" style="135" bestFit="1" customWidth="1"/>
    <col min="13579" max="13579" width="52.125"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37.75" style="135" bestFit="1" customWidth="1"/>
    <col min="13835" max="13835" width="52.125"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37.75" style="135" bestFit="1" customWidth="1"/>
    <col min="14091" max="14091" width="52.125"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37.75" style="135" bestFit="1" customWidth="1"/>
    <col min="14347" max="14347" width="52.125"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37.75" style="135" bestFit="1" customWidth="1"/>
    <col min="14603" max="14603" width="52.125"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37.75" style="135" bestFit="1" customWidth="1"/>
    <col min="14859" max="14859" width="52.125"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37.75" style="135" bestFit="1" customWidth="1"/>
    <col min="15115" max="15115" width="52.125"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37.75" style="135" bestFit="1" customWidth="1"/>
    <col min="15371" max="15371" width="52.125"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37.75" style="135" bestFit="1" customWidth="1"/>
    <col min="15627" max="15627" width="52.125"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37.75" style="135" bestFit="1" customWidth="1"/>
    <col min="15883" max="15883" width="52.125"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37.75" style="135" bestFit="1" customWidth="1"/>
    <col min="16139" max="16139" width="52.125"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9" ht="20.100000000000001" customHeight="1">
      <c r="B2" s="133" t="s">
        <v>0</v>
      </c>
      <c r="C2" s="133"/>
      <c r="D2" s="133"/>
      <c r="E2" s="134" t="s">
        <v>3413</v>
      </c>
      <c r="G2" s="4" t="s">
        <v>2</v>
      </c>
      <c r="H2" s="5"/>
      <c r="I2" s="6"/>
      <c r="J2" s="136">
        <f>SUM(H:H)</f>
        <v>916739</v>
      </c>
      <c r="K2" s="1058"/>
    </row>
    <row r="3" spans="2:19" ht="20.100000000000001" customHeight="1">
      <c r="B3" s="133" t="s">
        <v>3</v>
      </c>
      <c r="C3" s="133"/>
      <c r="D3" s="133"/>
      <c r="E3" s="134" t="s">
        <v>3414</v>
      </c>
      <c r="M3" s="1058"/>
      <c r="S3" s="170">
        <f>SUM(H18:H27)</f>
        <v>83800</v>
      </c>
    </row>
    <row r="4" spans="2:19" ht="20.100000000000001" customHeight="1">
      <c r="B4" s="133" t="s">
        <v>5</v>
      </c>
      <c r="C4" s="133"/>
      <c r="D4" s="133"/>
      <c r="E4" s="134">
        <v>131186</v>
      </c>
      <c r="G4" s="133" t="s">
        <v>16</v>
      </c>
      <c r="H4" s="133"/>
      <c r="I4" s="133"/>
      <c r="J4" s="1061" t="s">
        <v>3415</v>
      </c>
      <c r="K4" s="1062"/>
      <c r="M4" s="1058"/>
    </row>
    <row r="5" spans="2:19" ht="20.100000000000001" customHeight="1">
      <c r="B5" s="133" t="s">
        <v>6</v>
      </c>
      <c r="C5" s="133"/>
      <c r="D5" s="133"/>
      <c r="E5" s="142">
        <v>42276</v>
      </c>
      <c r="G5" s="133"/>
      <c r="H5" s="133"/>
      <c r="I5" s="133"/>
      <c r="J5" s="1063"/>
      <c r="K5" s="1064"/>
    </row>
    <row r="6" spans="2:19" ht="20.100000000000001" customHeight="1">
      <c r="B6" s="133" t="s">
        <v>7</v>
      </c>
      <c r="C6" s="133"/>
      <c r="D6" s="133"/>
      <c r="E6" s="142">
        <v>42276</v>
      </c>
      <c r="G6" s="133"/>
      <c r="H6" s="133"/>
      <c r="I6" s="133"/>
      <c r="J6" s="1065"/>
      <c r="K6" s="1066"/>
    </row>
    <row r="8" spans="2:19" s="137" customFormat="1" ht="19.5" customHeight="1">
      <c r="B8" s="25" t="s">
        <v>150</v>
      </c>
      <c r="C8" s="25" t="s">
        <v>8</v>
      </c>
      <c r="D8" s="25" t="s">
        <v>9</v>
      </c>
      <c r="E8" s="149" t="s">
        <v>10</v>
      </c>
      <c r="F8" s="79" t="s">
        <v>11</v>
      </c>
      <c r="G8" s="79" t="s">
        <v>12</v>
      </c>
      <c r="H8" s="147" t="s">
        <v>13</v>
      </c>
      <c r="I8" s="147" t="s">
        <v>14</v>
      </c>
      <c r="J8" s="79" t="s">
        <v>15</v>
      </c>
      <c r="K8" s="79" t="s">
        <v>16</v>
      </c>
      <c r="L8" s="79" t="s">
        <v>17</v>
      </c>
      <c r="M8" s="25" t="s">
        <v>18</v>
      </c>
      <c r="N8" s="25" t="s">
        <v>19</v>
      </c>
      <c r="O8" s="154" t="s">
        <v>20</v>
      </c>
      <c r="P8" s="148" t="s">
        <v>21</v>
      </c>
      <c r="Q8" s="154" t="s">
        <v>151</v>
      </c>
    </row>
    <row r="9" spans="2:19" s="137" customFormat="1" ht="18" customHeight="1">
      <c r="B9" s="239">
        <v>1</v>
      </c>
      <c r="C9" s="25" t="s">
        <v>252</v>
      </c>
      <c r="D9" s="25" t="s">
        <v>252</v>
      </c>
      <c r="E9" s="149" t="s">
        <v>1010</v>
      </c>
      <c r="F9" s="79">
        <v>1</v>
      </c>
      <c r="G9" s="150">
        <v>546000</v>
      </c>
      <c r="H9" s="151">
        <f t="shared" ref="H9:H23" si="0">F9*G9</f>
        <v>546000</v>
      </c>
      <c r="I9" s="147"/>
      <c r="J9" s="1067" t="s">
        <v>3416</v>
      </c>
      <c r="K9" s="1068" t="s">
        <v>3417</v>
      </c>
      <c r="L9" s="79"/>
      <c r="M9" s="154"/>
      <c r="N9" s="25"/>
      <c r="O9" s="650">
        <v>42264</v>
      </c>
      <c r="P9" s="154">
        <v>42258</v>
      </c>
      <c r="Q9" s="154">
        <v>42258</v>
      </c>
    </row>
    <row r="10" spans="2:19" s="137" customFormat="1" ht="18" customHeight="1">
      <c r="B10" s="239">
        <v>6</v>
      </c>
      <c r="C10" s="25" t="s">
        <v>252</v>
      </c>
      <c r="D10" s="25" t="s">
        <v>252</v>
      </c>
      <c r="E10" s="149" t="s">
        <v>3418</v>
      </c>
      <c r="F10" s="79">
        <v>1</v>
      </c>
      <c r="G10" s="150">
        <v>19000</v>
      </c>
      <c r="H10" s="151">
        <f t="shared" si="0"/>
        <v>19000</v>
      </c>
      <c r="I10" s="147"/>
      <c r="J10" s="1069"/>
      <c r="K10" s="1070"/>
      <c r="L10" s="79"/>
      <c r="M10" s="154"/>
      <c r="N10" s="25"/>
      <c r="O10" s="650">
        <v>42264</v>
      </c>
      <c r="P10" s="154">
        <v>42258</v>
      </c>
      <c r="Q10" s="154"/>
    </row>
    <row r="11" spans="2:19" s="137" customFormat="1" ht="18" customHeight="1">
      <c r="B11" s="239">
        <v>1</v>
      </c>
      <c r="C11" s="25" t="s">
        <v>252</v>
      </c>
      <c r="D11" s="25" t="s">
        <v>252</v>
      </c>
      <c r="E11" s="149" t="s">
        <v>3419</v>
      </c>
      <c r="F11" s="79">
        <v>1</v>
      </c>
      <c r="G11" s="150">
        <v>35000</v>
      </c>
      <c r="H11" s="151">
        <f t="shared" si="0"/>
        <v>35000</v>
      </c>
      <c r="I11" s="147"/>
      <c r="J11" s="1069"/>
      <c r="K11" s="1070"/>
      <c r="L11" s="79"/>
      <c r="M11" s="154"/>
      <c r="N11" s="25"/>
      <c r="O11" s="650">
        <v>42264</v>
      </c>
      <c r="P11" s="154">
        <v>42258</v>
      </c>
      <c r="Q11" s="154"/>
    </row>
    <row r="12" spans="2:19" s="137" customFormat="1" ht="18" customHeight="1">
      <c r="B12" s="239">
        <v>1</v>
      </c>
      <c r="C12" s="25" t="s">
        <v>252</v>
      </c>
      <c r="D12" s="25" t="s">
        <v>252</v>
      </c>
      <c r="E12" s="149" t="s">
        <v>3420</v>
      </c>
      <c r="F12" s="79">
        <v>2</v>
      </c>
      <c r="G12" s="150">
        <v>1500</v>
      </c>
      <c r="H12" s="151">
        <f t="shared" si="0"/>
        <v>3000</v>
      </c>
      <c r="I12" s="147"/>
      <c r="J12" s="1071"/>
      <c r="K12" s="1072"/>
      <c r="L12" s="79"/>
      <c r="M12" s="154"/>
      <c r="N12" s="25"/>
      <c r="O12" s="650">
        <v>42264</v>
      </c>
      <c r="P12" s="154">
        <v>42258</v>
      </c>
      <c r="Q12" s="154"/>
    </row>
    <row r="13" spans="2:19" s="137" customFormat="1" ht="18" customHeight="1">
      <c r="B13" s="239">
        <v>3</v>
      </c>
      <c r="C13" s="25" t="s">
        <v>252</v>
      </c>
      <c r="D13" s="25" t="s">
        <v>252</v>
      </c>
      <c r="E13" s="149" t="s">
        <v>3421</v>
      </c>
      <c r="F13" s="79">
        <v>1</v>
      </c>
      <c r="G13" s="150">
        <v>10000</v>
      </c>
      <c r="H13" s="151">
        <f t="shared" si="0"/>
        <v>10000</v>
      </c>
      <c r="I13" s="147"/>
      <c r="J13" s="231"/>
      <c r="K13" s="1073"/>
      <c r="L13" s="79"/>
      <c r="M13" s="154"/>
      <c r="N13" s="25"/>
      <c r="O13" s="650">
        <v>42264</v>
      </c>
      <c r="P13" s="154">
        <v>42258</v>
      </c>
      <c r="Q13" s="154"/>
    </row>
    <row r="14" spans="2:19" s="137" customFormat="1" ht="18" customHeight="1">
      <c r="B14" s="239">
        <v>4</v>
      </c>
      <c r="C14" s="25" t="s">
        <v>252</v>
      </c>
      <c r="D14" s="25" t="s">
        <v>252</v>
      </c>
      <c r="E14" s="149" t="s">
        <v>3422</v>
      </c>
      <c r="F14" s="79">
        <v>1</v>
      </c>
      <c r="G14" s="150">
        <v>10000</v>
      </c>
      <c r="H14" s="151">
        <f t="shared" si="0"/>
        <v>10000</v>
      </c>
      <c r="I14" s="147"/>
      <c r="J14" s="231"/>
      <c r="K14" s="241"/>
      <c r="L14" s="79"/>
      <c r="M14" s="154"/>
      <c r="N14" s="25"/>
      <c r="O14" s="650">
        <v>42264</v>
      </c>
      <c r="P14" s="154">
        <v>42258</v>
      </c>
      <c r="Q14" s="154"/>
    </row>
    <row r="15" spans="2:19" s="137" customFormat="1" ht="18" customHeight="1">
      <c r="B15" s="239">
        <v>5</v>
      </c>
      <c r="C15" s="25" t="s">
        <v>252</v>
      </c>
      <c r="D15" s="25" t="s">
        <v>252</v>
      </c>
      <c r="E15" s="149" t="s">
        <v>3423</v>
      </c>
      <c r="F15" s="79">
        <v>1</v>
      </c>
      <c r="G15" s="150">
        <v>10000</v>
      </c>
      <c r="H15" s="151">
        <f t="shared" si="0"/>
        <v>10000</v>
      </c>
      <c r="I15" s="147"/>
      <c r="J15" s="231"/>
      <c r="K15" s="241"/>
      <c r="L15" s="79"/>
      <c r="M15" s="154"/>
      <c r="N15" s="25"/>
      <c r="O15" s="650">
        <v>42264</v>
      </c>
      <c r="P15" s="154">
        <v>42258</v>
      </c>
      <c r="Q15" s="154"/>
    </row>
    <row r="16" spans="2:19" s="137" customFormat="1" ht="18" customHeight="1">
      <c r="B16" s="239">
        <v>1</v>
      </c>
      <c r="C16" s="15" t="s">
        <v>252</v>
      </c>
      <c r="D16" s="15" t="s">
        <v>252</v>
      </c>
      <c r="E16" s="39" t="s">
        <v>2358</v>
      </c>
      <c r="F16" s="16">
        <v>1</v>
      </c>
      <c r="G16" s="22">
        <v>10000</v>
      </c>
      <c r="H16" s="151">
        <f t="shared" si="0"/>
        <v>10000</v>
      </c>
      <c r="I16" s="17"/>
      <c r="J16" s="231"/>
      <c r="K16" s="1073"/>
      <c r="L16" s="79"/>
      <c r="M16" s="154"/>
      <c r="N16" s="25"/>
      <c r="O16" s="650">
        <v>42264</v>
      </c>
      <c r="P16" s="154"/>
      <c r="Q16" s="154"/>
    </row>
    <row r="17" spans="2:17" s="137" customFormat="1" ht="18" customHeight="1">
      <c r="B17" s="239"/>
      <c r="C17" s="25"/>
      <c r="D17" s="25"/>
      <c r="E17" s="79"/>
      <c r="F17" s="79"/>
      <c r="G17" s="824"/>
      <c r="H17" s="151">
        <f t="shared" si="0"/>
        <v>0</v>
      </c>
      <c r="I17" s="147"/>
      <c r="J17" s="231"/>
      <c r="K17" s="231"/>
      <c r="L17" s="79"/>
      <c r="M17" s="154"/>
      <c r="N17" s="25"/>
      <c r="O17" s="154"/>
      <c r="P17" s="154"/>
      <c r="Q17" s="154"/>
    </row>
    <row r="18" spans="2:17" s="137" customFormat="1" ht="48" customHeight="1">
      <c r="B18" s="239">
        <v>8</v>
      </c>
      <c r="C18" s="25" t="s">
        <v>165</v>
      </c>
      <c r="D18" s="239" t="s">
        <v>165</v>
      </c>
      <c r="E18" s="1074" t="s">
        <v>3424</v>
      </c>
      <c r="F18" s="231">
        <v>1</v>
      </c>
      <c r="G18" s="824">
        <v>12000</v>
      </c>
      <c r="H18" s="151">
        <f t="shared" si="0"/>
        <v>12000</v>
      </c>
      <c r="I18" s="147"/>
      <c r="J18" s="1074" t="s">
        <v>3425</v>
      </c>
      <c r="K18" s="1075" t="s">
        <v>3426</v>
      </c>
      <c r="L18" s="158"/>
      <c r="M18" s="154">
        <v>42248</v>
      </c>
      <c r="N18" s="647" t="s">
        <v>1422</v>
      </c>
      <c r="O18" s="154">
        <v>42263</v>
      </c>
      <c r="P18" s="154"/>
      <c r="Q18" s="154">
        <v>42263</v>
      </c>
    </row>
    <row r="19" spans="2:17" s="137" customFormat="1" ht="18" customHeight="1">
      <c r="B19" s="239">
        <v>8</v>
      </c>
      <c r="C19" s="25" t="s">
        <v>165</v>
      </c>
      <c r="D19" s="239" t="s">
        <v>165</v>
      </c>
      <c r="E19" s="1074" t="s">
        <v>3427</v>
      </c>
      <c r="F19" s="231">
        <v>1</v>
      </c>
      <c r="G19" s="824">
        <v>10600</v>
      </c>
      <c r="H19" s="151">
        <f t="shared" si="0"/>
        <v>10600</v>
      </c>
      <c r="I19" s="147"/>
      <c r="J19" s="1074" t="s">
        <v>3428</v>
      </c>
      <c r="K19" s="231"/>
      <c r="L19" s="158"/>
      <c r="M19" s="154">
        <v>42248</v>
      </c>
      <c r="N19" s="647" t="s">
        <v>1422</v>
      </c>
      <c r="O19" s="154">
        <v>42263</v>
      </c>
      <c r="P19" s="154"/>
      <c r="Q19" s="154">
        <v>42263</v>
      </c>
    </row>
    <row r="20" spans="2:17" s="137" customFormat="1" ht="18" customHeight="1">
      <c r="B20" s="239">
        <v>8</v>
      </c>
      <c r="C20" s="25" t="s">
        <v>165</v>
      </c>
      <c r="D20" s="239" t="s">
        <v>165</v>
      </c>
      <c r="E20" s="1074" t="s">
        <v>3429</v>
      </c>
      <c r="F20" s="231">
        <v>1</v>
      </c>
      <c r="G20" s="824">
        <v>10600</v>
      </c>
      <c r="H20" s="151">
        <f t="shared" si="0"/>
        <v>10600</v>
      </c>
      <c r="I20" s="147"/>
      <c r="J20" s="1074" t="s">
        <v>3430</v>
      </c>
      <c r="K20" s="231"/>
      <c r="L20" s="158"/>
      <c r="M20" s="154">
        <v>42248</v>
      </c>
      <c r="N20" s="647" t="s">
        <v>1422</v>
      </c>
      <c r="O20" s="154">
        <v>42263</v>
      </c>
      <c r="P20" s="154"/>
      <c r="Q20" s="154">
        <v>42263</v>
      </c>
    </row>
    <row r="21" spans="2:17" s="137" customFormat="1" ht="18" customHeight="1">
      <c r="B21" s="239">
        <v>8</v>
      </c>
      <c r="C21" s="25" t="s">
        <v>165</v>
      </c>
      <c r="D21" s="239" t="s">
        <v>165</v>
      </c>
      <c r="E21" s="1074" t="s">
        <v>3431</v>
      </c>
      <c r="F21" s="231">
        <v>1</v>
      </c>
      <c r="G21" s="824">
        <v>3600</v>
      </c>
      <c r="H21" s="151">
        <f t="shared" si="0"/>
        <v>3600</v>
      </c>
      <c r="I21" s="147"/>
      <c r="J21" s="1074" t="s">
        <v>3432</v>
      </c>
      <c r="K21" s="231"/>
      <c r="L21" s="158"/>
      <c r="M21" s="154">
        <v>42248</v>
      </c>
      <c r="N21" s="647" t="s">
        <v>1422</v>
      </c>
      <c r="O21" s="154">
        <v>42263</v>
      </c>
      <c r="P21" s="154"/>
      <c r="Q21" s="154">
        <v>42263</v>
      </c>
    </row>
    <row r="22" spans="2:17" s="137" customFormat="1" ht="18" customHeight="1">
      <c r="B22" s="239">
        <v>8</v>
      </c>
      <c r="C22" s="25" t="s">
        <v>165</v>
      </c>
      <c r="D22" s="239" t="s">
        <v>165</v>
      </c>
      <c r="E22" s="1074" t="s">
        <v>3433</v>
      </c>
      <c r="F22" s="231">
        <v>4</v>
      </c>
      <c r="G22" s="824">
        <v>5100</v>
      </c>
      <c r="H22" s="151">
        <f t="shared" si="0"/>
        <v>20400</v>
      </c>
      <c r="I22" s="147"/>
      <c r="J22" s="1074" t="s">
        <v>915</v>
      </c>
      <c r="K22" s="231"/>
      <c r="L22" s="158"/>
      <c r="M22" s="154">
        <v>42248</v>
      </c>
      <c r="N22" s="647" t="s">
        <v>1422</v>
      </c>
      <c r="O22" s="154">
        <v>42263</v>
      </c>
      <c r="P22" s="154"/>
      <c r="Q22" s="154">
        <v>42263</v>
      </c>
    </row>
    <row r="23" spans="2:17" s="137" customFormat="1" ht="18" customHeight="1">
      <c r="B23" s="239">
        <v>8</v>
      </c>
      <c r="C23" s="25" t="s">
        <v>165</v>
      </c>
      <c r="D23" s="239" t="s">
        <v>165</v>
      </c>
      <c r="E23" s="1074" t="s">
        <v>3434</v>
      </c>
      <c r="F23" s="231">
        <v>1</v>
      </c>
      <c r="G23" s="824">
        <v>4900</v>
      </c>
      <c r="H23" s="151">
        <f t="shared" si="0"/>
        <v>4900</v>
      </c>
      <c r="I23" s="147"/>
      <c r="J23" s="1074" t="s">
        <v>3435</v>
      </c>
      <c r="K23" s="231"/>
      <c r="L23" s="158"/>
      <c r="M23" s="154">
        <v>42248</v>
      </c>
      <c r="N23" s="647" t="s">
        <v>1422</v>
      </c>
      <c r="O23" s="154">
        <v>42263</v>
      </c>
      <c r="P23" s="154"/>
      <c r="Q23" s="154">
        <v>42263</v>
      </c>
    </row>
    <row r="24" spans="2:17" s="137" customFormat="1" ht="18" customHeight="1">
      <c r="B24" s="239">
        <v>8</v>
      </c>
      <c r="C24" s="25" t="s">
        <v>165</v>
      </c>
      <c r="D24" s="239" t="s">
        <v>165</v>
      </c>
      <c r="E24" s="1074" t="s">
        <v>3436</v>
      </c>
      <c r="F24" s="231">
        <v>1</v>
      </c>
      <c r="G24" s="824">
        <v>700</v>
      </c>
      <c r="H24" s="151">
        <f>F24*G24</f>
        <v>700</v>
      </c>
      <c r="I24" s="147"/>
      <c r="J24" s="1074" t="s">
        <v>3437</v>
      </c>
      <c r="K24" s="231"/>
      <c r="L24" s="158"/>
      <c r="M24" s="154">
        <v>42248</v>
      </c>
      <c r="N24" s="647" t="s">
        <v>1422</v>
      </c>
      <c r="O24" s="154">
        <v>42263</v>
      </c>
      <c r="P24" s="154"/>
      <c r="Q24" s="154">
        <v>42263</v>
      </c>
    </row>
    <row r="25" spans="2:17" s="137" customFormat="1" ht="18" customHeight="1">
      <c r="B25" s="239">
        <v>8</v>
      </c>
      <c r="C25" s="25" t="s">
        <v>165</v>
      </c>
      <c r="D25" s="239" t="s">
        <v>165</v>
      </c>
      <c r="E25" s="27" t="s">
        <v>3438</v>
      </c>
      <c r="F25" s="231">
        <v>1</v>
      </c>
      <c r="G25" s="824">
        <v>15200</v>
      </c>
      <c r="H25" s="151">
        <f>F25*G25</f>
        <v>15200</v>
      </c>
      <c r="I25" s="147"/>
      <c r="J25" s="1074" t="s">
        <v>3439</v>
      </c>
      <c r="K25" s="231"/>
      <c r="L25" s="158"/>
      <c r="M25" s="154">
        <v>42248</v>
      </c>
      <c r="N25" s="647" t="s">
        <v>1422</v>
      </c>
      <c r="O25" s="154">
        <v>42263</v>
      </c>
      <c r="P25" s="154"/>
      <c r="Q25" s="154">
        <v>42263</v>
      </c>
    </row>
    <row r="26" spans="2:17" s="137" customFormat="1" ht="18" customHeight="1">
      <c r="B26" s="239">
        <v>8</v>
      </c>
      <c r="C26" s="25" t="s">
        <v>165</v>
      </c>
      <c r="D26" s="239" t="s">
        <v>165</v>
      </c>
      <c r="E26" s="27" t="s">
        <v>3440</v>
      </c>
      <c r="F26" s="907">
        <v>1</v>
      </c>
      <c r="G26" s="150">
        <v>1800</v>
      </c>
      <c r="H26" s="23">
        <f>F26*G26</f>
        <v>1800</v>
      </c>
      <c r="I26" s="156"/>
      <c r="J26" s="27" t="s">
        <v>3441</v>
      </c>
      <c r="K26" s="231"/>
      <c r="L26" s="158"/>
      <c r="M26" s="154">
        <v>42248</v>
      </c>
      <c r="N26" s="647" t="s">
        <v>1422</v>
      </c>
      <c r="O26" s="154">
        <v>42263</v>
      </c>
      <c r="P26" s="154"/>
      <c r="Q26" s="154">
        <v>42263</v>
      </c>
    </row>
    <row r="27" spans="2:17" s="137" customFormat="1" ht="18" customHeight="1">
      <c r="B27" s="239">
        <v>8</v>
      </c>
      <c r="C27" s="25" t="s">
        <v>165</v>
      </c>
      <c r="D27" s="239" t="s">
        <v>165</v>
      </c>
      <c r="E27" s="27" t="s">
        <v>3442</v>
      </c>
      <c r="F27" s="907">
        <v>1</v>
      </c>
      <c r="G27" s="150">
        <v>4000</v>
      </c>
      <c r="H27" s="151">
        <f>F27*G27</f>
        <v>4000</v>
      </c>
      <c r="I27" s="78"/>
      <c r="J27" s="27" t="s">
        <v>3443</v>
      </c>
      <c r="K27" s="231" t="s">
        <v>3444</v>
      </c>
      <c r="L27" s="158"/>
      <c r="M27" s="154">
        <v>42248</v>
      </c>
      <c r="N27" s="647" t="s">
        <v>1422</v>
      </c>
      <c r="O27" s="154">
        <v>42263</v>
      </c>
      <c r="P27" s="154"/>
      <c r="Q27" s="154">
        <v>42263</v>
      </c>
    </row>
    <row r="28" spans="2:17" s="137" customFormat="1" ht="18" customHeight="1">
      <c r="B28" s="239"/>
      <c r="C28" s="25"/>
      <c r="D28" s="25"/>
      <c r="E28" s="36"/>
      <c r="F28" s="16"/>
      <c r="G28" s="22"/>
      <c r="H28" s="151">
        <f>F28*G28</f>
        <v>0</v>
      </c>
      <c r="I28" s="78"/>
      <c r="J28" s="36"/>
      <c r="K28" s="79"/>
      <c r="L28" s="158"/>
      <c r="M28" s="154"/>
      <c r="N28" s="148"/>
      <c r="O28" s="1076"/>
      <c r="P28" s="154"/>
      <c r="Q28" s="154"/>
    </row>
    <row r="29" spans="2:17" s="137" customFormat="1" ht="18" customHeight="1">
      <c r="B29" s="239">
        <v>13</v>
      </c>
      <c r="C29" s="15" t="s">
        <v>58</v>
      </c>
      <c r="D29" s="15" t="s">
        <v>58</v>
      </c>
      <c r="E29" s="36" t="s">
        <v>3445</v>
      </c>
      <c r="F29" s="16">
        <v>1</v>
      </c>
      <c r="G29" s="20">
        <v>2260</v>
      </c>
      <c r="H29" s="23">
        <f t="shared" ref="H29:H65" si="1">F29*G29</f>
        <v>2260</v>
      </c>
      <c r="I29" s="23"/>
      <c r="J29" s="26" t="s">
        <v>60</v>
      </c>
      <c r="K29" s="79"/>
      <c r="L29" s="158"/>
      <c r="M29" s="154">
        <v>42254</v>
      </c>
      <c r="N29" s="647" t="s">
        <v>1422</v>
      </c>
      <c r="O29" s="154">
        <v>42257</v>
      </c>
      <c r="P29" s="154"/>
      <c r="Q29" s="154">
        <v>42257</v>
      </c>
    </row>
    <row r="30" spans="2:17" s="137" customFormat="1" ht="18" customHeight="1">
      <c r="B30" s="239">
        <v>13</v>
      </c>
      <c r="C30" s="15" t="s">
        <v>58</v>
      </c>
      <c r="D30" s="15" t="s">
        <v>58</v>
      </c>
      <c r="E30" s="36" t="s">
        <v>3446</v>
      </c>
      <c r="F30" s="16">
        <v>1</v>
      </c>
      <c r="G30" s="20">
        <v>6319</v>
      </c>
      <c r="H30" s="23">
        <f t="shared" si="1"/>
        <v>6319</v>
      </c>
      <c r="I30" s="23"/>
      <c r="J30" s="26" t="s">
        <v>60</v>
      </c>
      <c r="K30" s="158"/>
      <c r="L30" s="158"/>
      <c r="M30" s="154">
        <v>42254</v>
      </c>
      <c r="N30" s="647" t="s">
        <v>1422</v>
      </c>
      <c r="O30" s="154">
        <v>42257</v>
      </c>
      <c r="P30" s="154"/>
      <c r="Q30" s="19">
        <v>42257</v>
      </c>
    </row>
    <row r="31" spans="2:17" s="137" customFormat="1" ht="18" customHeight="1">
      <c r="B31" s="239">
        <v>13</v>
      </c>
      <c r="C31" s="15" t="s">
        <v>58</v>
      </c>
      <c r="D31" s="15" t="s">
        <v>58</v>
      </c>
      <c r="E31" s="36" t="s">
        <v>3447</v>
      </c>
      <c r="F31" s="16">
        <v>1</v>
      </c>
      <c r="G31" s="20">
        <v>5100</v>
      </c>
      <c r="H31" s="23">
        <f t="shared" si="1"/>
        <v>5100</v>
      </c>
      <c r="I31" s="23"/>
      <c r="J31" s="26" t="s">
        <v>3448</v>
      </c>
      <c r="K31" s="158"/>
      <c r="L31" s="158"/>
      <c r="M31" s="154">
        <v>42254</v>
      </c>
      <c r="N31" s="647" t="s">
        <v>1422</v>
      </c>
      <c r="O31" s="154">
        <v>42255</v>
      </c>
      <c r="P31" s="154"/>
      <c r="Q31" s="154">
        <v>42255</v>
      </c>
    </row>
    <row r="32" spans="2:17" s="137" customFormat="1" ht="18" customHeight="1">
      <c r="B32" s="239">
        <v>13</v>
      </c>
      <c r="C32" s="15" t="s">
        <v>58</v>
      </c>
      <c r="D32" s="15" t="s">
        <v>58</v>
      </c>
      <c r="E32" s="36" t="s">
        <v>353</v>
      </c>
      <c r="F32" s="16">
        <v>1</v>
      </c>
      <c r="G32" s="20">
        <v>2218</v>
      </c>
      <c r="H32" s="23">
        <f t="shared" si="1"/>
        <v>2218</v>
      </c>
      <c r="I32" s="208"/>
      <c r="J32" s="26" t="s">
        <v>758</v>
      </c>
      <c r="K32" s="158"/>
      <c r="L32" s="158"/>
      <c r="M32" s="154">
        <v>42254</v>
      </c>
      <c r="N32" s="647" t="s">
        <v>1422</v>
      </c>
      <c r="O32" s="154">
        <v>42255</v>
      </c>
      <c r="P32" s="154"/>
      <c r="Q32" s="154">
        <v>42255</v>
      </c>
    </row>
    <row r="33" spans="2:17" s="137" customFormat="1" ht="18" customHeight="1">
      <c r="B33" s="239">
        <v>13</v>
      </c>
      <c r="C33" s="15" t="s">
        <v>58</v>
      </c>
      <c r="D33" s="15" t="s">
        <v>58</v>
      </c>
      <c r="E33" s="36" t="s">
        <v>3449</v>
      </c>
      <c r="F33" s="16">
        <v>2</v>
      </c>
      <c r="G33" s="20">
        <v>930</v>
      </c>
      <c r="H33" s="23">
        <f t="shared" si="1"/>
        <v>1860</v>
      </c>
      <c r="I33" s="207"/>
      <c r="J33" s="26" t="s">
        <v>350</v>
      </c>
      <c r="K33" s="158"/>
      <c r="L33" s="158"/>
      <c r="M33" s="154">
        <v>42254</v>
      </c>
      <c r="N33" s="647" t="s">
        <v>1422</v>
      </c>
      <c r="O33" s="154">
        <v>42258</v>
      </c>
      <c r="P33" s="154"/>
      <c r="Q33" s="154">
        <v>42258</v>
      </c>
    </row>
    <row r="34" spans="2:17" s="137" customFormat="1" ht="18" customHeight="1">
      <c r="B34" s="239">
        <v>13</v>
      </c>
      <c r="C34" s="15" t="s">
        <v>58</v>
      </c>
      <c r="D34" s="15" t="s">
        <v>58</v>
      </c>
      <c r="E34" s="36" t="s">
        <v>765</v>
      </c>
      <c r="F34" s="16">
        <v>1</v>
      </c>
      <c r="G34" s="20">
        <v>403</v>
      </c>
      <c r="H34" s="23">
        <f t="shared" si="1"/>
        <v>403</v>
      </c>
      <c r="I34" s="207"/>
      <c r="J34" s="26" t="s">
        <v>766</v>
      </c>
      <c r="K34" s="158"/>
      <c r="L34" s="158"/>
      <c r="M34" s="154">
        <v>42254</v>
      </c>
      <c r="N34" s="647" t="s">
        <v>1422</v>
      </c>
      <c r="O34" s="154">
        <v>42255</v>
      </c>
      <c r="P34" s="154"/>
      <c r="Q34" s="154">
        <v>42255</v>
      </c>
    </row>
    <row r="35" spans="2:17" s="137" customFormat="1" ht="18" customHeight="1">
      <c r="B35" s="239">
        <v>13</v>
      </c>
      <c r="C35" s="15" t="s">
        <v>58</v>
      </c>
      <c r="D35" s="15" t="s">
        <v>58</v>
      </c>
      <c r="E35" s="36" t="s">
        <v>767</v>
      </c>
      <c r="F35" s="16">
        <v>1</v>
      </c>
      <c r="G35" s="26">
        <v>881</v>
      </c>
      <c r="H35" s="23">
        <f t="shared" si="1"/>
        <v>881</v>
      </c>
      <c r="I35" s="207"/>
      <c r="J35" s="26" t="s">
        <v>768</v>
      </c>
      <c r="K35" s="158"/>
      <c r="L35" s="158"/>
      <c r="M35" s="154">
        <v>42254</v>
      </c>
      <c r="N35" s="647" t="s">
        <v>1422</v>
      </c>
      <c r="O35" s="154">
        <v>42258</v>
      </c>
      <c r="P35" s="154"/>
      <c r="Q35" s="154">
        <v>42258</v>
      </c>
    </row>
    <row r="36" spans="2:17" s="137" customFormat="1" ht="18" customHeight="1">
      <c r="B36" s="239">
        <v>13</v>
      </c>
      <c r="C36" s="15" t="s">
        <v>58</v>
      </c>
      <c r="D36" s="15" t="s">
        <v>58</v>
      </c>
      <c r="E36" s="36" t="s">
        <v>759</v>
      </c>
      <c r="F36" s="16">
        <v>1</v>
      </c>
      <c r="G36" s="26">
        <v>730</v>
      </c>
      <c r="H36" s="23">
        <f t="shared" si="1"/>
        <v>730</v>
      </c>
      <c r="I36" s="207"/>
      <c r="J36" s="26" t="s">
        <v>3450</v>
      </c>
      <c r="K36" s="158"/>
      <c r="L36" s="158"/>
      <c r="M36" s="154">
        <v>42254</v>
      </c>
      <c r="N36" s="647" t="s">
        <v>1422</v>
      </c>
      <c r="O36" s="154">
        <v>42258</v>
      </c>
      <c r="P36" s="154"/>
      <c r="Q36" s="154">
        <v>42258</v>
      </c>
    </row>
    <row r="37" spans="2:17" s="137" customFormat="1" ht="18" customHeight="1">
      <c r="B37" s="239">
        <v>13</v>
      </c>
      <c r="C37" s="15" t="s">
        <v>58</v>
      </c>
      <c r="D37" s="15" t="s">
        <v>58</v>
      </c>
      <c r="E37" s="36" t="s">
        <v>1790</v>
      </c>
      <c r="F37" s="16">
        <v>1</v>
      </c>
      <c r="G37" s="26">
        <v>2500</v>
      </c>
      <c r="H37" s="23">
        <f t="shared" si="1"/>
        <v>2500</v>
      </c>
      <c r="I37" s="207"/>
      <c r="J37" s="26" t="s">
        <v>3451</v>
      </c>
      <c r="K37" s="158"/>
      <c r="L37" s="158"/>
      <c r="M37" s="154">
        <v>42254</v>
      </c>
      <c r="N37" s="647" t="s">
        <v>1422</v>
      </c>
      <c r="O37" s="154">
        <v>42255</v>
      </c>
      <c r="P37" s="154"/>
      <c r="Q37" s="154">
        <v>42255</v>
      </c>
    </row>
    <row r="38" spans="2:17" s="137" customFormat="1" ht="18" customHeight="1">
      <c r="B38" s="239">
        <v>13</v>
      </c>
      <c r="C38" s="15" t="s">
        <v>58</v>
      </c>
      <c r="D38" s="15" t="s">
        <v>58</v>
      </c>
      <c r="E38" s="36" t="s">
        <v>1799</v>
      </c>
      <c r="F38" s="16">
        <v>1</v>
      </c>
      <c r="G38" s="26">
        <v>600</v>
      </c>
      <c r="H38" s="23">
        <f t="shared" si="1"/>
        <v>600</v>
      </c>
      <c r="I38" s="207"/>
      <c r="J38" s="26" t="s">
        <v>538</v>
      </c>
      <c r="K38" s="158"/>
      <c r="L38" s="158"/>
      <c r="M38" s="154">
        <v>42254</v>
      </c>
      <c r="N38" s="647" t="s">
        <v>1422</v>
      </c>
      <c r="O38" s="154">
        <v>42255</v>
      </c>
      <c r="P38" s="154"/>
      <c r="Q38" s="154">
        <v>42255</v>
      </c>
    </row>
    <row r="39" spans="2:17" s="137" customFormat="1" ht="18" customHeight="1">
      <c r="B39" s="239">
        <v>8</v>
      </c>
      <c r="C39" s="15" t="s">
        <v>58</v>
      </c>
      <c r="D39" s="15" t="s">
        <v>58</v>
      </c>
      <c r="E39" s="20" t="s">
        <v>3452</v>
      </c>
      <c r="F39" s="16">
        <v>2</v>
      </c>
      <c r="G39" s="20">
        <v>66</v>
      </c>
      <c r="H39" s="23">
        <f t="shared" si="1"/>
        <v>132</v>
      </c>
      <c r="I39" s="207"/>
      <c r="J39" s="76" t="s">
        <v>80</v>
      </c>
      <c r="K39" s="158"/>
      <c r="L39" s="158"/>
      <c r="M39" s="154">
        <v>42254</v>
      </c>
      <c r="N39" s="647" t="s">
        <v>1422</v>
      </c>
      <c r="O39" s="154">
        <v>42255</v>
      </c>
      <c r="P39" s="154"/>
      <c r="Q39" s="154">
        <v>42255</v>
      </c>
    </row>
    <row r="40" spans="2:17" s="137" customFormat="1" ht="18" customHeight="1">
      <c r="B40" s="239">
        <v>8</v>
      </c>
      <c r="C40" s="15" t="s">
        <v>58</v>
      </c>
      <c r="D40" s="15" t="s">
        <v>58</v>
      </c>
      <c r="E40" s="111" t="s">
        <v>3453</v>
      </c>
      <c r="F40" s="16">
        <v>1</v>
      </c>
      <c r="G40" s="20">
        <v>115</v>
      </c>
      <c r="H40" s="23">
        <f t="shared" si="1"/>
        <v>115</v>
      </c>
      <c r="I40" s="207"/>
      <c r="J40" s="20" t="s">
        <v>994</v>
      </c>
      <c r="K40" s="158"/>
      <c r="L40" s="158"/>
      <c r="M40" s="154">
        <v>42254</v>
      </c>
      <c r="N40" s="647" t="s">
        <v>1422</v>
      </c>
      <c r="O40" s="154">
        <v>42255</v>
      </c>
      <c r="P40" s="154"/>
      <c r="Q40" s="154">
        <v>42255</v>
      </c>
    </row>
    <row r="41" spans="2:17" s="137" customFormat="1" ht="18" customHeight="1">
      <c r="B41" s="239">
        <v>8</v>
      </c>
      <c r="C41" s="15" t="s">
        <v>58</v>
      </c>
      <c r="D41" s="15" t="s">
        <v>58</v>
      </c>
      <c r="E41" s="26" t="s">
        <v>3334</v>
      </c>
      <c r="F41" s="109">
        <v>30</v>
      </c>
      <c r="G41" s="22">
        <v>19</v>
      </c>
      <c r="H41" s="23">
        <f t="shared" si="1"/>
        <v>570</v>
      </c>
      <c r="I41" s="207"/>
      <c r="J41" s="76" t="s">
        <v>3454</v>
      </c>
      <c r="K41" s="158"/>
      <c r="L41" s="158"/>
      <c r="M41" s="154">
        <v>42254</v>
      </c>
      <c r="N41" s="647" t="s">
        <v>1422</v>
      </c>
      <c r="O41" s="154">
        <v>42255</v>
      </c>
      <c r="P41" s="154"/>
      <c r="Q41" s="154">
        <v>42255</v>
      </c>
    </row>
    <row r="42" spans="2:17" s="137" customFormat="1" ht="18" customHeight="1">
      <c r="B42" s="239">
        <v>8</v>
      </c>
      <c r="C42" s="15" t="s">
        <v>58</v>
      </c>
      <c r="D42" s="15" t="s">
        <v>58</v>
      </c>
      <c r="E42" s="26" t="s">
        <v>3455</v>
      </c>
      <c r="F42" s="109">
        <v>1</v>
      </c>
      <c r="G42" s="22">
        <v>3130</v>
      </c>
      <c r="H42" s="23">
        <f t="shared" si="1"/>
        <v>3130</v>
      </c>
      <c r="I42" s="207"/>
      <c r="J42" s="76" t="s">
        <v>3456</v>
      </c>
      <c r="K42" s="158"/>
      <c r="L42" s="158"/>
      <c r="M42" s="154">
        <v>42254</v>
      </c>
      <c r="N42" s="647" t="s">
        <v>1422</v>
      </c>
      <c r="O42" s="154">
        <v>42255</v>
      </c>
      <c r="P42" s="154"/>
      <c r="Q42" s="154">
        <v>42255</v>
      </c>
    </row>
    <row r="43" spans="2:17" s="137" customFormat="1" ht="18" customHeight="1">
      <c r="B43" s="239">
        <v>8</v>
      </c>
      <c r="C43" s="15" t="s">
        <v>58</v>
      </c>
      <c r="D43" s="15" t="s">
        <v>58</v>
      </c>
      <c r="E43" s="26" t="s">
        <v>418</v>
      </c>
      <c r="F43" s="109">
        <v>3</v>
      </c>
      <c r="G43" s="22">
        <v>160</v>
      </c>
      <c r="H43" s="23">
        <f t="shared" si="1"/>
        <v>480</v>
      </c>
      <c r="I43" s="207"/>
      <c r="J43" s="76" t="s">
        <v>3457</v>
      </c>
      <c r="K43" s="158"/>
      <c r="L43" s="158"/>
      <c r="M43" s="154">
        <v>42254</v>
      </c>
      <c r="N43" s="647" t="s">
        <v>1422</v>
      </c>
      <c r="O43" s="154">
        <v>42255</v>
      </c>
      <c r="P43" s="154"/>
      <c r="Q43" s="154">
        <v>42255</v>
      </c>
    </row>
    <row r="44" spans="2:17" s="137" customFormat="1" ht="18" customHeight="1">
      <c r="B44" s="239">
        <v>8</v>
      </c>
      <c r="C44" s="15" t="s">
        <v>58</v>
      </c>
      <c r="D44" s="15" t="s">
        <v>58</v>
      </c>
      <c r="E44" s="36" t="s">
        <v>3458</v>
      </c>
      <c r="F44" s="16">
        <v>2</v>
      </c>
      <c r="G44" s="26">
        <v>240</v>
      </c>
      <c r="H44" s="23">
        <f t="shared" si="1"/>
        <v>480</v>
      </c>
      <c r="I44" s="207"/>
      <c r="J44" s="26" t="s">
        <v>3459</v>
      </c>
      <c r="K44" s="158"/>
      <c r="L44" s="158"/>
      <c r="M44" s="154">
        <v>42254</v>
      </c>
      <c r="N44" s="647" t="s">
        <v>1422</v>
      </c>
      <c r="O44" s="154">
        <v>42255</v>
      </c>
      <c r="P44" s="154"/>
      <c r="Q44" s="154">
        <v>42255</v>
      </c>
    </row>
    <row r="45" spans="2:17" s="137" customFormat="1" ht="18" customHeight="1">
      <c r="B45" s="239">
        <v>8</v>
      </c>
      <c r="C45" s="15" t="s">
        <v>58</v>
      </c>
      <c r="D45" s="15" t="s">
        <v>58</v>
      </c>
      <c r="E45" s="36" t="s">
        <v>129</v>
      </c>
      <c r="F45" s="16">
        <v>1</v>
      </c>
      <c r="G45" s="26">
        <v>940</v>
      </c>
      <c r="H45" s="23">
        <f t="shared" si="1"/>
        <v>940</v>
      </c>
      <c r="I45" s="207"/>
      <c r="J45" s="26" t="s">
        <v>3460</v>
      </c>
      <c r="K45" s="158"/>
      <c r="L45" s="158"/>
      <c r="M45" s="154">
        <v>42254</v>
      </c>
      <c r="N45" s="647" t="s">
        <v>1422</v>
      </c>
      <c r="O45" s="154">
        <v>42255</v>
      </c>
      <c r="P45" s="154"/>
      <c r="Q45" s="154">
        <v>42255</v>
      </c>
    </row>
    <row r="46" spans="2:17" s="137" customFormat="1" ht="18" customHeight="1">
      <c r="B46" s="239">
        <v>8</v>
      </c>
      <c r="C46" s="15" t="s">
        <v>58</v>
      </c>
      <c r="D46" s="15" t="s">
        <v>58</v>
      </c>
      <c r="E46" s="36" t="s">
        <v>420</v>
      </c>
      <c r="F46" s="16">
        <v>1</v>
      </c>
      <c r="G46" s="26">
        <v>940</v>
      </c>
      <c r="H46" s="23">
        <f t="shared" si="1"/>
        <v>940</v>
      </c>
      <c r="I46" s="207"/>
      <c r="J46" s="26" t="s">
        <v>3461</v>
      </c>
      <c r="K46" s="158"/>
      <c r="L46" s="158"/>
      <c r="M46" s="154">
        <v>42254</v>
      </c>
      <c r="N46" s="647" t="s">
        <v>1422</v>
      </c>
      <c r="O46" s="154">
        <v>42255</v>
      </c>
      <c r="P46" s="154"/>
      <c r="Q46" s="154">
        <v>42255</v>
      </c>
    </row>
    <row r="47" spans="2:17" s="137" customFormat="1" ht="18" customHeight="1">
      <c r="B47" s="239">
        <v>8</v>
      </c>
      <c r="C47" s="15" t="s">
        <v>58</v>
      </c>
      <c r="D47" s="15" t="s">
        <v>58</v>
      </c>
      <c r="E47" s="36" t="s">
        <v>276</v>
      </c>
      <c r="F47" s="16">
        <v>2</v>
      </c>
      <c r="G47" s="26">
        <v>94</v>
      </c>
      <c r="H47" s="23">
        <f t="shared" si="1"/>
        <v>188</v>
      </c>
      <c r="I47" s="207"/>
      <c r="J47" s="26" t="s">
        <v>277</v>
      </c>
      <c r="K47" s="158"/>
      <c r="L47" s="158"/>
      <c r="M47" s="154">
        <v>42254</v>
      </c>
      <c r="N47" s="647" t="s">
        <v>1422</v>
      </c>
      <c r="O47" s="154">
        <v>42255</v>
      </c>
      <c r="P47" s="154"/>
      <c r="Q47" s="154">
        <v>42255</v>
      </c>
    </row>
    <row r="48" spans="2:17" s="137" customFormat="1" ht="18" customHeight="1">
      <c r="B48" s="239">
        <v>8</v>
      </c>
      <c r="C48" s="15" t="s">
        <v>58</v>
      </c>
      <c r="D48" s="15" t="s">
        <v>58</v>
      </c>
      <c r="E48" s="36" t="s">
        <v>403</v>
      </c>
      <c r="F48" s="16">
        <v>2</v>
      </c>
      <c r="G48" s="26">
        <v>110</v>
      </c>
      <c r="H48" s="23">
        <f t="shared" si="1"/>
        <v>220</v>
      </c>
      <c r="I48" s="207"/>
      <c r="J48" s="26" t="s">
        <v>1024</v>
      </c>
      <c r="K48" s="158"/>
      <c r="L48" s="158"/>
      <c r="M48" s="154">
        <v>42254</v>
      </c>
      <c r="N48" s="647" t="s">
        <v>1422</v>
      </c>
      <c r="O48" s="154">
        <v>42255</v>
      </c>
      <c r="P48" s="154"/>
      <c r="Q48" s="154">
        <v>42255</v>
      </c>
    </row>
    <row r="49" spans="2:17" s="137" customFormat="1" ht="18" customHeight="1">
      <c r="B49" s="239">
        <v>13</v>
      </c>
      <c r="C49" s="15" t="s">
        <v>58</v>
      </c>
      <c r="D49" s="15" t="s">
        <v>58</v>
      </c>
      <c r="E49" s="36" t="s">
        <v>204</v>
      </c>
      <c r="F49" s="16">
        <v>1</v>
      </c>
      <c r="G49" s="26">
        <v>993</v>
      </c>
      <c r="H49" s="23">
        <f t="shared" si="1"/>
        <v>993</v>
      </c>
      <c r="I49" s="207"/>
      <c r="J49" s="26" t="s">
        <v>3462</v>
      </c>
      <c r="K49" s="446"/>
      <c r="L49" s="446"/>
      <c r="M49" s="650">
        <v>42264</v>
      </c>
      <c r="N49" s="647" t="s">
        <v>3272</v>
      </c>
      <c r="O49" s="650">
        <v>42265</v>
      </c>
      <c r="P49" s="154"/>
      <c r="Q49" s="154">
        <v>42265</v>
      </c>
    </row>
    <row r="50" spans="2:17" s="137" customFormat="1" ht="18" customHeight="1">
      <c r="B50" s="51"/>
      <c r="C50" s="15"/>
      <c r="D50" s="15"/>
      <c r="E50" s="36"/>
      <c r="F50" s="16"/>
      <c r="G50" s="26"/>
      <c r="H50" s="23"/>
      <c r="I50" s="207"/>
      <c r="J50" s="26"/>
      <c r="K50" s="158"/>
      <c r="L50" s="158"/>
      <c r="M50" s="154"/>
      <c r="N50" s="148"/>
      <c r="O50" s="1076"/>
      <c r="P50" s="154"/>
      <c r="Q50" s="154"/>
    </row>
    <row r="51" spans="2:17" s="137" customFormat="1" ht="18" customHeight="1">
      <c r="B51" s="239">
        <v>13</v>
      </c>
      <c r="C51" s="15" t="s">
        <v>3463</v>
      </c>
      <c r="D51" s="15" t="s">
        <v>3464</v>
      </c>
      <c r="E51" s="36" t="s">
        <v>3465</v>
      </c>
      <c r="F51" s="16">
        <v>1</v>
      </c>
      <c r="G51" s="26">
        <v>15400</v>
      </c>
      <c r="H51" s="23">
        <f t="shared" si="1"/>
        <v>15400</v>
      </c>
      <c r="I51" s="207"/>
      <c r="J51" s="26" t="s">
        <v>3466</v>
      </c>
      <c r="K51" s="158"/>
      <c r="L51" s="158"/>
      <c r="M51" s="152">
        <v>42248</v>
      </c>
      <c r="N51" s="148"/>
      <c r="O51" s="154">
        <v>42261</v>
      </c>
      <c r="P51" s="152">
        <v>42257</v>
      </c>
      <c r="Q51" s="154">
        <v>42257</v>
      </c>
    </row>
    <row r="52" spans="2:17" s="137" customFormat="1" ht="18" customHeight="1">
      <c r="B52" s="239">
        <v>13</v>
      </c>
      <c r="C52" s="15" t="s">
        <v>3463</v>
      </c>
      <c r="D52" s="15" t="s">
        <v>3464</v>
      </c>
      <c r="E52" s="36" t="s">
        <v>3467</v>
      </c>
      <c r="F52" s="16">
        <v>1</v>
      </c>
      <c r="G52" s="26">
        <v>4800</v>
      </c>
      <c r="H52" s="23">
        <f t="shared" si="1"/>
        <v>4800</v>
      </c>
      <c r="I52" s="207"/>
      <c r="J52" s="26" t="s">
        <v>3468</v>
      </c>
      <c r="K52" s="446"/>
      <c r="L52" s="158"/>
      <c r="M52" s="152">
        <v>42248</v>
      </c>
      <c r="N52" s="148"/>
      <c r="O52" s="154">
        <v>42261</v>
      </c>
      <c r="P52" s="152">
        <v>42257</v>
      </c>
      <c r="Q52" s="154">
        <v>42257</v>
      </c>
    </row>
    <row r="53" spans="2:17" s="137" customFormat="1" ht="18" customHeight="1">
      <c r="B53" s="239"/>
      <c r="C53" s="15"/>
      <c r="D53" s="15"/>
      <c r="E53" s="36"/>
      <c r="F53" s="16"/>
      <c r="G53" s="26"/>
      <c r="H53" s="23">
        <f t="shared" si="1"/>
        <v>0</v>
      </c>
      <c r="I53" s="23"/>
      <c r="J53" s="26"/>
      <c r="K53" s="446"/>
      <c r="L53" s="158"/>
      <c r="M53" s="152"/>
      <c r="N53" s="148"/>
      <c r="O53" s="1076"/>
      <c r="P53" s="152"/>
      <c r="Q53" s="154"/>
    </row>
    <row r="54" spans="2:17" s="137" customFormat="1" ht="18" customHeight="1">
      <c r="B54" s="239">
        <v>10</v>
      </c>
      <c r="C54" s="239" t="s">
        <v>1095</v>
      </c>
      <c r="D54" s="239" t="s">
        <v>1095</v>
      </c>
      <c r="E54" s="27" t="s">
        <v>3469</v>
      </c>
      <c r="F54" s="907">
        <v>1</v>
      </c>
      <c r="G54" s="233">
        <v>68000</v>
      </c>
      <c r="H54" s="23">
        <f t="shared" si="1"/>
        <v>68000</v>
      </c>
      <c r="I54" s="235"/>
      <c r="J54" s="26" t="s">
        <v>3470</v>
      </c>
      <c r="K54" s="1077" t="s">
        <v>3471</v>
      </c>
      <c r="L54" s="158"/>
      <c r="M54" s="152">
        <v>42248</v>
      </c>
      <c r="N54" s="148"/>
      <c r="O54" s="154">
        <v>42261</v>
      </c>
      <c r="P54" s="152">
        <v>42258</v>
      </c>
      <c r="Q54" s="154">
        <v>42258</v>
      </c>
    </row>
    <row r="55" spans="2:17" s="137" customFormat="1" ht="18" customHeight="1">
      <c r="B55" s="239">
        <v>10</v>
      </c>
      <c r="C55" s="239" t="s">
        <v>1095</v>
      </c>
      <c r="D55" s="239" t="s">
        <v>1095</v>
      </c>
      <c r="E55" s="26" t="s">
        <v>47</v>
      </c>
      <c r="F55" s="907">
        <v>1</v>
      </c>
      <c r="G55" s="908">
        <v>47800</v>
      </c>
      <c r="H55" s="23">
        <f t="shared" si="1"/>
        <v>47800</v>
      </c>
      <c r="I55" s="235"/>
      <c r="J55" s="26" t="s">
        <v>3472</v>
      </c>
      <c r="K55" s="1078"/>
      <c r="L55" s="158"/>
      <c r="M55" s="152">
        <v>42248</v>
      </c>
      <c r="N55" s="148"/>
      <c r="O55" s="154">
        <v>42261</v>
      </c>
      <c r="P55" s="152">
        <v>42258</v>
      </c>
      <c r="Q55" s="154">
        <v>42258</v>
      </c>
    </row>
    <row r="56" spans="2:17" s="137" customFormat="1" ht="18" customHeight="1">
      <c r="B56" s="239">
        <v>11</v>
      </c>
      <c r="C56" s="239" t="s">
        <v>1095</v>
      </c>
      <c r="D56" s="239" t="s">
        <v>1095</v>
      </c>
      <c r="E56" s="26" t="s">
        <v>3473</v>
      </c>
      <c r="F56" s="907">
        <v>1</v>
      </c>
      <c r="G56" s="22">
        <v>6900</v>
      </c>
      <c r="H56" s="23">
        <f t="shared" si="1"/>
        <v>6900</v>
      </c>
      <c r="I56" s="235"/>
      <c r="J56" s="26" t="s">
        <v>3474</v>
      </c>
      <c r="K56" s="1078"/>
      <c r="L56" s="158"/>
      <c r="M56" s="152">
        <v>42248</v>
      </c>
      <c r="N56" s="148"/>
      <c r="O56" s="154">
        <v>42261</v>
      </c>
      <c r="P56" s="152">
        <v>42258</v>
      </c>
      <c r="Q56" s="154">
        <v>42258</v>
      </c>
    </row>
    <row r="57" spans="2:17" s="137" customFormat="1" ht="18" customHeight="1">
      <c r="B57" s="239">
        <v>10</v>
      </c>
      <c r="C57" s="239" t="s">
        <v>1095</v>
      </c>
      <c r="D57" s="239" t="s">
        <v>1095</v>
      </c>
      <c r="E57" s="1079" t="s">
        <v>1957</v>
      </c>
      <c r="F57" s="907">
        <v>1</v>
      </c>
      <c r="G57" s="1080">
        <v>-24200</v>
      </c>
      <c r="H57" s="1014">
        <v>-24200</v>
      </c>
      <c r="I57" s="235"/>
      <c r="J57" s="16" t="s">
        <v>3475</v>
      </c>
      <c r="K57" s="1081"/>
      <c r="L57" s="158"/>
      <c r="M57" s="152">
        <v>42248</v>
      </c>
      <c r="N57" s="148"/>
      <c r="O57" s="154">
        <v>42261</v>
      </c>
      <c r="P57" s="152"/>
      <c r="Q57" s="154"/>
    </row>
    <row r="58" spans="2:17" s="137" customFormat="1" ht="18" customHeight="1">
      <c r="B58" s="239"/>
      <c r="C58" s="239"/>
      <c r="D58" s="239"/>
      <c r="E58" s="446"/>
      <c r="F58" s="907"/>
      <c r="G58" s="233"/>
      <c r="H58" s="23">
        <f t="shared" si="1"/>
        <v>0</v>
      </c>
      <c r="I58" s="235"/>
      <c r="J58" s="446"/>
      <c r="K58" s="446"/>
      <c r="L58" s="158"/>
      <c r="M58" s="152"/>
      <c r="N58" s="148"/>
      <c r="O58" s="1076"/>
      <c r="P58" s="152"/>
      <c r="Q58" s="154"/>
    </row>
    <row r="59" spans="2:17" s="137" customFormat="1" ht="18" customHeight="1">
      <c r="B59" s="239">
        <v>13</v>
      </c>
      <c r="C59" s="239" t="s">
        <v>1095</v>
      </c>
      <c r="D59" s="239" t="s">
        <v>1095</v>
      </c>
      <c r="E59" s="27" t="s">
        <v>3476</v>
      </c>
      <c r="F59" s="907">
        <v>1</v>
      </c>
      <c r="G59" s="233">
        <v>35800</v>
      </c>
      <c r="H59" s="1082">
        <f t="shared" si="1"/>
        <v>35800</v>
      </c>
      <c r="I59" s="235"/>
      <c r="J59" s="27"/>
      <c r="K59" s="1077" t="s">
        <v>3477</v>
      </c>
      <c r="L59" s="158"/>
      <c r="M59" s="152">
        <v>42248</v>
      </c>
      <c r="N59" s="148"/>
      <c r="O59" s="154">
        <v>42261</v>
      </c>
      <c r="P59" s="152">
        <v>42258</v>
      </c>
      <c r="Q59" s="154">
        <v>42258</v>
      </c>
    </row>
    <row r="60" spans="2:17" s="137" customFormat="1" ht="18" customHeight="1">
      <c r="B60" s="239">
        <v>13</v>
      </c>
      <c r="C60" s="239" t="s">
        <v>1095</v>
      </c>
      <c r="D60" s="239" t="s">
        <v>1095</v>
      </c>
      <c r="E60" s="27" t="s">
        <v>3478</v>
      </c>
      <c r="F60" s="907">
        <v>1</v>
      </c>
      <c r="G60" s="233">
        <v>3600</v>
      </c>
      <c r="H60" s="1082">
        <f t="shared" si="1"/>
        <v>3600</v>
      </c>
      <c r="I60" s="235"/>
      <c r="J60" s="27"/>
      <c r="K60" s="1083"/>
      <c r="L60" s="158"/>
      <c r="M60" s="152">
        <v>42248</v>
      </c>
      <c r="N60" s="148"/>
      <c r="O60" s="154">
        <v>42261</v>
      </c>
      <c r="P60" s="152">
        <v>42258</v>
      </c>
      <c r="Q60" s="154">
        <v>42258</v>
      </c>
    </row>
    <row r="61" spans="2:17" s="137" customFormat="1" ht="18" customHeight="1">
      <c r="B61" s="239">
        <v>13</v>
      </c>
      <c r="C61" s="239" t="s">
        <v>1095</v>
      </c>
      <c r="D61" s="239" t="s">
        <v>1095</v>
      </c>
      <c r="E61" s="27" t="s">
        <v>1957</v>
      </c>
      <c r="F61" s="907">
        <v>1</v>
      </c>
      <c r="G61" s="1080">
        <v>-8400</v>
      </c>
      <c r="H61" s="1082">
        <f t="shared" si="1"/>
        <v>-8400</v>
      </c>
      <c r="I61" s="235"/>
      <c r="J61" s="27"/>
      <c r="K61" s="1084"/>
      <c r="L61" s="158"/>
      <c r="M61" s="152">
        <v>42248</v>
      </c>
      <c r="N61" s="148"/>
      <c r="O61" s="154">
        <v>42261</v>
      </c>
      <c r="P61" s="154"/>
      <c r="Q61" s="154"/>
    </row>
    <row r="62" spans="2:17" s="137" customFormat="1" ht="18" customHeight="1">
      <c r="B62" s="239"/>
      <c r="C62" s="239"/>
      <c r="D62" s="239"/>
      <c r="E62" s="446"/>
      <c r="F62" s="907"/>
      <c r="G62" s="233"/>
      <c r="H62" s="233">
        <f t="shared" si="1"/>
        <v>0</v>
      </c>
      <c r="I62" s="235"/>
      <c r="J62" s="446"/>
      <c r="K62" s="446"/>
      <c r="L62" s="158"/>
      <c r="M62" s="152"/>
      <c r="N62" s="148"/>
      <c r="O62" s="1076"/>
      <c r="P62" s="154"/>
      <c r="Q62" s="154"/>
    </row>
    <row r="63" spans="2:17" s="137" customFormat="1" ht="18" customHeight="1">
      <c r="B63" s="239">
        <v>14</v>
      </c>
      <c r="C63" s="239" t="s">
        <v>94</v>
      </c>
      <c r="D63" s="239" t="s">
        <v>23</v>
      </c>
      <c r="E63" s="1085" t="s">
        <v>3479</v>
      </c>
      <c r="F63" s="907">
        <v>1</v>
      </c>
      <c r="G63" s="233">
        <v>2410</v>
      </c>
      <c r="H63" s="233">
        <f t="shared" si="1"/>
        <v>2410</v>
      </c>
      <c r="I63" s="235"/>
      <c r="J63" s="446" t="s">
        <v>3480</v>
      </c>
      <c r="K63" s="446"/>
      <c r="L63" s="158"/>
      <c r="M63" s="152">
        <v>42248</v>
      </c>
      <c r="N63" s="148"/>
      <c r="O63" s="154">
        <v>42261</v>
      </c>
      <c r="P63" s="152">
        <v>42250</v>
      </c>
      <c r="Q63" s="154">
        <v>42250</v>
      </c>
    </row>
    <row r="64" spans="2:17" s="137" customFormat="1" ht="18" customHeight="1">
      <c r="B64" s="239">
        <v>14</v>
      </c>
      <c r="C64" s="239" t="s">
        <v>3481</v>
      </c>
      <c r="D64" s="239" t="s">
        <v>3482</v>
      </c>
      <c r="E64" s="27" t="s">
        <v>3483</v>
      </c>
      <c r="F64" s="907">
        <v>1</v>
      </c>
      <c r="G64" s="233">
        <v>6770</v>
      </c>
      <c r="H64" s="233">
        <f t="shared" si="1"/>
        <v>6770</v>
      </c>
      <c r="I64" s="235"/>
      <c r="J64" s="446" t="s">
        <v>3484</v>
      </c>
      <c r="K64" s="446" t="s">
        <v>3485</v>
      </c>
      <c r="L64" s="158"/>
      <c r="M64" s="152">
        <v>42255</v>
      </c>
      <c r="N64" s="148"/>
      <c r="O64" s="154">
        <v>42262</v>
      </c>
      <c r="P64" s="152">
        <v>42262</v>
      </c>
      <c r="Q64" s="154">
        <v>42261</v>
      </c>
    </row>
    <row r="65" spans="2:17" s="137" customFormat="1" ht="18" customHeight="1">
      <c r="B65" s="25"/>
      <c r="C65" s="25"/>
      <c r="D65" s="25"/>
      <c r="E65" s="158"/>
      <c r="F65" s="155"/>
      <c r="G65" s="151"/>
      <c r="H65" s="151">
        <f t="shared" si="1"/>
        <v>0</v>
      </c>
      <c r="I65" s="156"/>
      <c r="J65" s="158"/>
      <c r="K65" s="158"/>
      <c r="L65" s="158"/>
      <c r="M65" s="154"/>
      <c r="N65" s="148"/>
      <c r="O65" s="154"/>
      <c r="P65" s="154"/>
      <c r="Q65" s="154"/>
    </row>
    <row r="66" spans="2:17" s="137" customFormat="1" ht="18" customHeight="1">
      <c r="B66" s="167"/>
      <c r="C66" s="167"/>
      <c r="D66" s="167"/>
      <c r="E66" s="168"/>
      <c r="F66" s="169"/>
      <c r="G66" s="170"/>
      <c r="H66" s="170"/>
      <c r="I66" s="169"/>
      <c r="J66" s="168"/>
      <c r="K66" s="168"/>
      <c r="L66" s="168"/>
      <c r="M66" s="174"/>
      <c r="N66" s="174"/>
      <c r="O66" s="1059"/>
      <c r="P66" s="174"/>
      <c r="Q66" s="173"/>
    </row>
    <row r="67" spans="2:17" s="137" customFormat="1" ht="18" customHeight="1">
      <c r="C67" s="167"/>
      <c r="D67" s="167"/>
      <c r="E67" s="168"/>
      <c r="F67" s="169"/>
      <c r="G67" s="170"/>
      <c r="H67" s="170"/>
      <c r="I67" s="169"/>
      <c r="J67" s="168"/>
      <c r="K67" s="168"/>
      <c r="M67" s="174"/>
      <c r="N67" s="174"/>
      <c r="O67" s="1059"/>
      <c r="P67" s="174"/>
      <c r="Q67" s="173"/>
    </row>
    <row r="68" spans="2:17" s="137" customFormat="1" ht="18" customHeight="1">
      <c r="B68" s="167"/>
      <c r="C68" s="167"/>
      <c r="D68" s="167"/>
      <c r="E68" s="168"/>
      <c r="F68" s="169"/>
      <c r="G68" s="170"/>
      <c r="H68" s="170"/>
      <c r="I68" s="169"/>
      <c r="J68" s="168"/>
      <c r="K68" s="168"/>
      <c r="M68" s="174"/>
      <c r="N68" s="174"/>
      <c r="O68" s="1059"/>
      <c r="P68" s="174"/>
      <c r="Q68" s="173"/>
    </row>
    <row r="69" spans="2:17" ht="18" customHeight="1">
      <c r="C69" s="167"/>
      <c r="D69" s="167"/>
      <c r="E69" s="168"/>
      <c r="F69" s="169"/>
      <c r="G69" s="170"/>
      <c r="H69" s="170"/>
      <c r="I69" s="169"/>
      <c r="J69" s="168"/>
      <c r="K69" s="168"/>
      <c r="M69" s="174"/>
      <c r="N69" s="174"/>
      <c r="Q69" s="173"/>
    </row>
    <row r="70" spans="2:17" ht="18" customHeight="1">
      <c r="C70" s="167"/>
      <c r="D70" s="167"/>
      <c r="F70" s="169"/>
      <c r="H70" s="170"/>
      <c r="M70" s="171"/>
      <c r="Q70" s="173"/>
    </row>
    <row r="71" spans="2:17" ht="18" customHeight="1">
      <c r="C71" s="167"/>
      <c r="D71" s="167"/>
      <c r="F71" s="169"/>
      <c r="H71" s="170"/>
      <c r="M71" s="171"/>
      <c r="Q71" s="173"/>
    </row>
    <row r="72" spans="2:17" ht="18" customHeight="1">
      <c r="C72" s="167"/>
      <c r="D72" s="167"/>
      <c r="E72" s="168"/>
      <c r="F72" s="169"/>
      <c r="G72" s="170"/>
      <c r="H72" s="170"/>
      <c r="I72" s="175"/>
      <c r="J72" s="168"/>
      <c r="K72" s="168"/>
      <c r="L72" s="168"/>
      <c r="M72" s="174"/>
      <c r="Q72" s="173"/>
    </row>
    <row r="73" spans="2:17" ht="18" customHeight="1">
      <c r="C73" s="167"/>
      <c r="D73" s="167"/>
      <c r="F73" s="169"/>
      <c r="H73" s="170"/>
      <c r="M73" s="171"/>
      <c r="Q73" s="173"/>
    </row>
    <row r="74" spans="2:17" ht="18" customHeight="1">
      <c r="C74" s="167"/>
      <c r="D74" s="167"/>
      <c r="F74" s="169"/>
      <c r="H74" s="170"/>
      <c r="M74" s="171"/>
      <c r="Q74" s="173"/>
    </row>
    <row r="75" spans="2:17" ht="18" customHeight="1">
      <c r="C75" s="167"/>
      <c r="D75" s="167"/>
      <c r="F75" s="169"/>
      <c r="H75" s="170"/>
      <c r="M75" s="174"/>
      <c r="Q75" s="173"/>
    </row>
    <row r="76" spans="2:17" ht="18" customHeight="1">
      <c r="C76" s="167"/>
      <c r="D76" s="167"/>
      <c r="F76" s="169"/>
      <c r="H76" s="170"/>
      <c r="M76" s="171"/>
      <c r="Q76" s="173"/>
    </row>
    <row r="77" spans="2:17" ht="18" customHeight="1">
      <c r="C77" s="167"/>
      <c r="D77" s="167"/>
      <c r="F77" s="169"/>
      <c r="H77" s="170"/>
      <c r="M77" s="171"/>
      <c r="Q77" s="173"/>
    </row>
    <row r="78" spans="2:17" ht="18" customHeight="1">
      <c r="C78" s="167"/>
      <c r="D78" s="167"/>
      <c r="F78" s="169"/>
      <c r="H78" s="170"/>
      <c r="K78" s="176"/>
      <c r="M78" s="171"/>
      <c r="Q78" s="173"/>
    </row>
    <row r="79" spans="2:17" ht="18" customHeight="1">
      <c r="C79" s="167"/>
      <c r="D79" s="167"/>
      <c r="F79" s="169"/>
      <c r="H79" s="170"/>
      <c r="M79" s="171"/>
      <c r="Q79" s="173"/>
    </row>
    <row r="80" spans="2:17" ht="18" customHeight="1">
      <c r="C80" s="167"/>
      <c r="D80" s="167"/>
      <c r="F80" s="169"/>
      <c r="H80" s="170"/>
      <c r="M80" s="171"/>
      <c r="Q80" s="173"/>
    </row>
    <row r="81" spans="3:17" ht="18" customHeight="1">
      <c r="C81" s="167"/>
      <c r="D81" s="167"/>
      <c r="F81" s="169"/>
      <c r="H81" s="170"/>
      <c r="M81" s="171"/>
      <c r="Q81" s="173"/>
    </row>
    <row r="82" spans="3:17" ht="18" customHeight="1">
      <c r="C82" s="167"/>
      <c r="D82" s="167"/>
      <c r="F82" s="169"/>
      <c r="H82" s="170"/>
      <c r="M82" s="171"/>
      <c r="Q82" s="173"/>
    </row>
    <row r="83" spans="3:17" ht="18" customHeight="1">
      <c r="C83" s="167"/>
      <c r="D83" s="167"/>
      <c r="I83" s="135"/>
      <c r="M83" s="171"/>
      <c r="N83" s="137"/>
      <c r="O83" s="173"/>
      <c r="P83" s="171"/>
      <c r="Q83" s="173"/>
    </row>
    <row r="84" spans="3:17" ht="18" customHeight="1">
      <c r="C84" s="167"/>
      <c r="D84" s="167"/>
      <c r="I84" s="135"/>
      <c r="M84" s="171"/>
      <c r="N84" s="137"/>
      <c r="O84" s="173"/>
      <c r="P84" s="171"/>
      <c r="Q84" s="173"/>
    </row>
    <row r="85" spans="3:17" ht="18" customHeight="1">
      <c r="C85" s="167"/>
      <c r="D85" s="167"/>
      <c r="I85" s="135"/>
      <c r="M85" s="171"/>
      <c r="N85" s="137"/>
      <c r="O85" s="173"/>
      <c r="P85" s="171"/>
      <c r="Q85" s="173"/>
    </row>
    <row r="86" spans="3:17" ht="18" customHeight="1">
      <c r="C86" s="167"/>
      <c r="D86" s="167"/>
      <c r="I86" s="135"/>
      <c r="M86" s="171"/>
      <c r="N86" s="137"/>
      <c r="O86" s="173"/>
      <c r="P86" s="171"/>
      <c r="Q86" s="173"/>
    </row>
    <row r="87" spans="3:17" ht="18" customHeight="1">
      <c r="C87" s="167"/>
      <c r="D87" s="167"/>
      <c r="I87" s="135"/>
      <c r="M87" s="171"/>
      <c r="N87" s="137"/>
      <c r="O87" s="173"/>
      <c r="P87" s="171"/>
      <c r="Q87" s="173"/>
    </row>
    <row r="88" spans="3:17" ht="18" customHeight="1">
      <c r="C88" s="167"/>
      <c r="D88" s="167"/>
      <c r="I88" s="135"/>
      <c r="M88" s="171"/>
      <c r="N88" s="137"/>
      <c r="O88" s="173"/>
      <c r="P88" s="171"/>
      <c r="Q88" s="173"/>
    </row>
    <row r="89" spans="3:17" ht="18" customHeight="1">
      <c r="C89" s="167"/>
      <c r="D89" s="167"/>
      <c r="I89" s="135"/>
      <c r="M89" s="171"/>
      <c r="N89" s="137"/>
      <c r="O89" s="173"/>
      <c r="P89" s="171"/>
      <c r="Q89" s="173"/>
    </row>
    <row r="90" spans="3:17" ht="18" customHeight="1">
      <c r="C90" s="167"/>
      <c r="D90" s="167"/>
      <c r="I90" s="135"/>
      <c r="M90" s="171"/>
      <c r="N90" s="137"/>
      <c r="O90" s="173"/>
      <c r="P90" s="171"/>
      <c r="Q90" s="173"/>
    </row>
    <row r="91" spans="3:17" ht="18" customHeight="1">
      <c r="C91" s="167"/>
      <c r="D91" s="167"/>
      <c r="I91" s="135"/>
      <c r="M91" s="171"/>
      <c r="N91" s="137"/>
      <c r="O91" s="173"/>
      <c r="P91" s="171"/>
      <c r="Q91" s="173"/>
    </row>
    <row r="92" spans="3:17" ht="18" customHeight="1">
      <c r="C92" s="167"/>
      <c r="D92" s="167"/>
      <c r="I92" s="135"/>
      <c r="M92" s="171"/>
      <c r="N92" s="137"/>
      <c r="O92" s="173"/>
      <c r="P92" s="171"/>
      <c r="Q92" s="173"/>
    </row>
    <row r="93" spans="3:17" ht="18" customHeight="1">
      <c r="C93" s="167"/>
      <c r="D93" s="167"/>
      <c r="I93" s="135"/>
      <c r="M93" s="171"/>
      <c r="N93" s="137"/>
      <c r="O93" s="173"/>
      <c r="P93" s="171"/>
      <c r="Q93" s="173"/>
    </row>
    <row r="94" spans="3:17" ht="18" customHeight="1">
      <c r="C94" s="167"/>
      <c r="D94" s="167"/>
      <c r="I94" s="135"/>
      <c r="M94" s="171"/>
      <c r="N94" s="137"/>
      <c r="O94" s="173"/>
      <c r="P94" s="171"/>
      <c r="Q94" s="173"/>
    </row>
    <row r="95" spans="3:17" ht="18" customHeight="1">
      <c r="C95" s="167"/>
      <c r="D95" s="167"/>
      <c r="I95" s="135"/>
      <c r="M95" s="171"/>
      <c r="N95" s="137"/>
      <c r="O95" s="173"/>
      <c r="P95" s="171"/>
      <c r="Q95" s="173"/>
    </row>
    <row r="96" spans="3:17" ht="18" customHeight="1">
      <c r="C96" s="167"/>
      <c r="D96" s="167"/>
      <c r="I96" s="135"/>
      <c r="M96" s="171"/>
      <c r="N96" s="137"/>
      <c r="O96" s="173"/>
      <c r="P96" s="171"/>
      <c r="Q96" s="173"/>
    </row>
    <row r="97" spans="3:17" ht="18" customHeight="1">
      <c r="C97" s="167"/>
      <c r="D97" s="167"/>
      <c r="I97" s="135"/>
      <c r="M97" s="171"/>
      <c r="N97" s="137"/>
      <c r="O97" s="173"/>
      <c r="P97" s="171"/>
      <c r="Q97" s="173"/>
    </row>
    <row r="98" spans="3:17" ht="18" customHeight="1">
      <c r="C98" s="167"/>
      <c r="D98" s="167"/>
      <c r="I98" s="135"/>
      <c r="M98" s="171"/>
      <c r="N98" s="137"/>
      <c r="O98" s="173"/>
      <c r="P98" s="171"/>
      <c r="Q98" s="173"/>
    </row>
    <row r="99" spans="3:17" ht="18" customHeight="1">
      <c r="C99" s="167"/>
      <c r="D99" s="167"/>
      <c r="I99" s="135"/>
      <c r="M99" s="171"/>
      <c r="N99" s="137"/>
      <c r="O99" s="173"/>
      <c r="P99" s="171"/>
      <c r="Q99" s="173"/>
    </row>
    <row r="100" spans="3:17" ht="18" customHeight="1">
      <c r="C100" s="167"/>
      <c r="D100" s="167"/>
      <c r="I100" s="135"/>
      <c r="M100" s="171"/>
      <c r="N100" s="137"/>
      <c r="O100" s="173"/>
      <c r="P100" s="171"/>
      <c r="Q100" s="173"/>
    </row>
    <row r="101" spans="3:17" ht="18" customHeight="1">
      <c r="C101" s="167"/>
      <c r="D101" s="167"/>
      <c r="I101" s="135"/>
      <c r="M101" s="171"/>
      <c r="N101" s="137"/>
      <c r="O101" s="173"/>
      <c r="P101" s="171"/>
      <c r="Q101" s="173"/>
    </row>
    <row r="102" spans="3:17" ht="18" customHeight="1">
      <c r="C102" s="167"/>
      <c r="D102" s="167"/>
      <c r="I102" s="135"/>
      <c r="M102" s="171"/>
      <c r="N102" s="137"/>
      <c r="O102" s="173"/>
      <c r="P102" s="171"/>
      <c r="Q102" s="173"/>
    </row>
    <row r="103" spans="3:17" ht="18" customHeight="1">
      <c r="C103" s="167"/>
      <c r="D103" s="167"/>
      <c r="I103" s="135"/>
      <c r="M103" s="171"/>
      <c r="N103" s="137"/>
      <c r="O103" s="173"/>
      <c r="P103" s="171"/>
      <c r="Q103" s="173"/>
    </row>
    <row r="104" spans="3:17" ht="18" customHeight="1">
      <c r="C104" s="167"/>
      <c r="D104" s="167"/>
      <c r="I104" s="135"/>
      <c r="M104" s="171"/>
      <c r="N104" s="137"/>
      <c r="O104" s="173"/>
      <c r="P104" s="171"/>
      <c r="Q104" s="173"/>
    </row>
    <row r="105" spans="3:17" ht="18" customHeight="1">
      <c r="C105" s="167"/>
      <c r="D105" s="167"/>
      <c r="I105" s="135"/>
      <c r="M105" s="171"/>
      <c r="N105" s="137"/>
      <c r="O105" s="173"/>
      <c r="P105" s="171"/>
      <c r="Q105" s="173"/>
    </row>
    <row r="126" spans="8:8">
      <c r="H126" s="177"/>
    </row>
  </sheetData>
  <mergeCells count="12">
    <mergeCell ref="J9:J12"/>
    <mergeCell ref="K9:K12"/>
    <mergeCell ref="K54:K57"/>
    <mergeCell ref="K59:K61"/>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60E8-E7FA-4122-AD56-E79A888D2DA8}">
  <dimension ref="B2:Q23"/>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3486</v>
      </c>
      <c r="G2" s="4" t="s">
        <v>2</v>
      </c>
      <c r="H2" s="5"/>
      <c r="I2" s="6"/>
      <c r="J2" s="7">
        <f>SUM(H:H)</f>
        <v>40028</v>
      </c>
    </row>
    <row r="3" spans="2:17" ht="20.100000000000001" customHeight="1">
      <c r="B3" s="1" t="s">
        <v>3</v>
      </c>
      <c r="C3" s="1"/>
      <c r="D3" s="1"/>
      <c r="E3" s="13" t="s">
        <v>658</v>
      </c>
    </row>
    <row r="4" spans="2:17" ht="20.100000000000001" customHeight="1">
      <c r="B4" s="1" t="s">
        <v>5</v>
      </c>
      <c r="C4" s="1"/>
      <c r="D4" s="1"/>
      <c r="E4" s="13">
        <v>131251</v>
      </c>
    </row>
    <row r="5" spans="2:17" ht="20.100000000000001" customHeight="1">
      <c r="B5" s="1" t="s">
        <v>6</v>
      </c>
      <c r="C5" s="1"/>
      <c r="D5" s="1"/>
      <c r="E5" s="14">
        <v>42251</v>
      </c>
    </row>
    <row r="6" spans="2:17" ht="20.100000000000001" customHeight="1">
      <c r="B6" s="1" t="s">
        <v>7</v>
      </c>
      <c r="C6" s="1"/>
      <c r="D6" s="1"/>
      <c r="E6" s="14">
        <v>42261</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v>7</v>
      </c>
      <c r="C9" s="15" t="s">
        <v>58</v>
      </c>
      <c r="D9" s="15" t="s">
        <v>58</v>
      </c>
      <c r="E9" s="326" t="s">
        <v>228</v>
      </c>
      <c r="F9" s="844">
        <v>1</v>
      </c>
      <c r="G9" s="315">
        <v>78</v>
      </c>
      <c r="H9" s="107">
        <f>F9*G9</f>
        <v>78</v>
      </c>
      <c r="I9" s="110"/>
      <c r="J9" s="183" t="s">
        <v>229</v>
      </c>
      <c r="K9" s="16"/>
      <c r="L9" s="16"/>
      <c r="M9" s="18">
        <v>42240</v>
      </c>
      <c r="N9" s="15"/>
      <c r="O9" s="16"/>
      <c r="P9" s="18">
        <v>42243</v>
      </c>
      <c r="Q9" s="70">
        <v>42243</v>
      </c>
    </row>
    <row r="10" spans="2:17" s="8" customFormat="1" ht="19.7" customHeight="1">
      <c r="B10" s="15">
        <v>8</v>
      </c>
      <c r="C10" s="15" t="s">
        <v>58</v>
      </c>
      <c r="D10" s="15" t="s">
        <v>58</v>
      </c>
      <c r="E10" s="73" t="s">
        <v>2367</v>
      </c>
      <c r="F10" s="843">
        <v>3</v>
      </c>
      <c r="G10" s="74">
        <v>140</v>
      </c>
      <c r="H10" s="23">
        <f t="shared" ref="H10:H23" si="0">F10*G10</f>
        <v>420</v>
      </c>
      <c r="I10" s="17"/>
      <c r="J10" s="36" t="s">
        <v>1704</v>
      </c>
      <c r="K10" s="16"/>
      <c r="L10" s="16"/>
      <c r="M10" s="18">
        <v>42240</v>
      </c>
      <c r="N10" s="15"/>
      <c r="O10" s="16"/>
      <c r="P10" s="18">
        <v>42243</v>
      </c>
      <c r="Q10" s="70">
        <v>42243</v>
      </c>
    </row>
    <row r="11" spans="2:17" s="8" customFormat="1" ht="19.7" customHeight="1">
      <c r="B11" s="15">
        <v>8</v>
      </c>
      <c r="C11" s="15" t="s">
        <v>58</v>
      </c>
      <c r="D11" s="15" t="s">
        <v>58</v>
      </c>
      <c r="E11" s="73" t="s">
        <v>2368</v>
      </c>
      <c r="F11" s="843">
        <v>3</v>
      </c>
      <c r="G11" s="74">
        <v>290</v>
      </c>
      <c r="H11" s="23">
        <f t="shared" si="0"/>
        <v>870</v>
      </c>
      <c r="I11" s="17"/>
      <c r="J11" s="36" t="s">
        <v>674</v>
      </c>
      <c r="K11" s="16"/>
      <c r="L11" s="16"/>
      <c r="M11" s="18">
        <v>42240</v>
      </c>
      <c r="N11" s="15"/>
      <c r="O11" s="16"/>
      <c r="P11" s="18">
        <v>42247</v>
      </c>
      <c r="Q11" s="70">
        <v>42247</v>
      </c>
    </row>
    <row r="12" spans="2:17" s="8" customFormat="1" ht="19.7" customHeight="1">
      <c r="B12" s="15">
        <v>8</v>
      </c>
      <c r="C12" s="15" t="s">
        <v>58</v>
      </c>
      <c r="D12" s="15" t="s">
        <v>58</v>
      </c>
      <c r="E12" s="73" t="s">
        <v>89</v>
      </c>
      <c r="F12" s="843">
        <v>1</v>
      </c>
      <c r="G12" s="74">
        <v>230</v>
      </c>
      <c r="H12" s="23">
        <f t="shared" si="0"/>
        <v>230</v>
      </c>
      <c r="I12" s="17"/>
      <c r="J12" s="36" t="s">
        <v>2369</v>
      </c>
      <c r="K12" s="16"/>
      <c r="L12" s="16"/>
      <c r="M12" s="18">
        <v>42240</v>
      </c>
      <c r="N12" s="15"/>
      <c r="O12" s="16"/>
      <c r="P12" s="18">
        <v>42243</v>
      </c>
      <c r="Q12" s="70">
        <v>42243</v>
      </c>
    </row>
    <row r="13" spans="2:17" s="8" customFormat="1" ht="19.7" customHeight="1">
      <c r="B13" s="15">
        <v>8</v>
      </c>
      <c r="C13" s="15" t="s">
        <v>58</v>
      </c>
      <c r="D13" s="15" t="s">
        <v>58</v>
      </c>
      <c r="E13" s="73" t="s">
        <v>90</v>
      </c>
      <c r="F13" s="843">
        <v>1</v>
      </c>
      <c r="G13" s="74">
        <v>130</v>
      </c>
      <c r="H13" s="23">
        <f t="shared" si="0"/>
        <v>130</v>
      </c>
      <c r="I13" s="17"/>
      <c r="J13" s="36" t="s">
        <v>2370</v>
      </c>
      <c r="K13" s="16"/>
      <c r="L13" s="16"/>
      <c r="M13" s="18">
        <v>42240</v>
      </c>
      <c r="N13" s="15"/>
      <c r="O13" s="16"/>
      <c r="P13" s="18">
        <v>42243</v>
      </c>
      <c r="Q13" s="70">
        <v>42243</v>
      </c>
    </row>
    <row r="14" spans="2:17" s="8" customFormat="1" ht="19.7" customHeight="1">
      <c r="B14" s="72">
        <v>8</v>
      </c>
      <c r="C14" s="72" t="s">
        <v>58</v>
      </c>
      <c r="D14" s="72" t="s">
        <v>58</v>
      </c>
      <c r="E14" s="326" t="s">
        <v>2383</v>
      </c>
      <c r="F14" s="844">
        <v>1</v>
      </c>
      <c r="G14" s="315">
        <v>290</v>
      </c>
      <c r="H14" s="107">
        <f t="shared" si="0"/>
        <v>290</v>
      </c>
      <c r="I14" s="110"/>
      <c r="J14" s="183" t="s">
        <v>2384</v>
      </c>
      <c r="K14" s="183"/>
      <c r="L14" s="94"/>
      <c r="M14" s="18">
        <v>42240</v>
      </c>
      <c r="N14" s="72"/>
      <c r="O14" s="94"/>
      <c r="P14" s="18">
        <v>42243</v>
      </c>
      <c r="Q14" s="70">
        <v>42243</v>
      </c>
    </row>
    <row r="15" spans="2:17" s="8" customFormat="1" ht="19.7" customHeight="1">
      <c r="B15" s="15"/>
      <c r="C15" s="15"/>
      <c r="D15" s="15"/>
      <c r="E15" s="73"/>
      <c r="F15" s="843"/>
      <c r="G15" s="74"/>
      <c r="H15" s="23">
        <f t="shared" si="0"/>
        <v>0</v>
      </c>
      <c r="I15" s="17"/>
      <c r="J15" s="36"/>
      <c r="K15" s="36"/>
      <c r="L15" s="16"/>
      <c r="M15" s="18"/>
      <c r="N15" s="15"/>
      <c r="O15" s="16"/>
      <c r="P15" s="18"/>
      <c r="Q15" s="70"/>
    </row>
    <row r="16" spans="2:17" s="8" customFormat="1" ht="19.7" customHeight="1">
      <c r="B16" s="15">
        <v>8</v>
      </c>
      <c r="C16" s="15" t="s">
        <v>363</v>
      </c>
      <c r="D16" s="15" t="s">
        <v>2400</v>
      </c>
      <c r="E16" s="73" t="s">
        <v>2401</v>
      </c>
      <c r="F16" s="843">
        <v>1</v>
      </c>
      <c r="G16" s="74">
        <v>910</v>
      </c>
      <c r="H16" s="23">
        <f t="shared" si="0"/>
        <v>910</v>
      </c>
      <c r="I16" s="17"/>
      <c r="J16" s="36" t="s">
        <v>2402</v>
      </c>
      <c r="K16" s="183"/>
      <c r="L16" s="16"/>
      <c r="M16" s="18">
        <v>42240</v>
      </c>
      <c r="N16" s="15"/>
      <c r="O16" s="16"/>
      <c r="P16" s="18">
        <v>42243</v>
      </c>
      <c r="Q16" s="70">
        <v>42242</v>
      </c>
    </row>
    <row r="17" spans="2:17" s="8" customFormat="1" ht="19.7" customHeight="1">
      <c r="B17" s="15"/>
      <c r="C17" s="15"/>
      <c r="D17" s="15"/>
      <c r="E17" s="73"/>
      <c r="F17" s="843"/>
      <c r="G17" s="74"/>
      <c r="H17" s="23">
        <f t="shared" si="0"/>
        <v>0</v>
      </c>
      <c r="I17" s="17"/>
      <c r="J17" s="36"/>
      <c r="K17" s="36"/>
      <c r="L17" s="16"/>
      <c r="M17" s="18"/>
      <c r="N17" s="15"/>
      <c r="O17" s="16"/>
      <c r="P17" s="18"/>
      <c r="Q17" s="70"/>
    </row>
    <row r="18" spans="2:17" s="8" customFormat="1" ht="19.7" customHeight="1">
      <c r="B18" s="15">
        <v>7</v>
      </c>
      <c r="C18" s="15" t="s">
        <v>165</v>
      </c>
      <c r="D18" s="15" t="s">
        <v>165</v>
      </c>
      <c r="E18" s="73" t="s">
        <v>1755</v>
      </c>
      <c r="F18" s="843">
        <v>1</v>
      </c>
      <c r="G18" s="74">
        <v>19600</v>
      </c>
      <c r="H18" s="23">
        <f t="shared" si="0"/>
        <v>19600</v>
      </c>
      <c r="I18" s="17"/>
      <c r="J18" s="36" t="s">
        <v>311</v>
      </c>
      <c r="K18" s="16"/>
      <c r="L18" s="16"/>
      <c r="M18" s="18">
        <v>42240</v>
      </c>
      <c r="N18" s="15"/>
      <c r="O18" s="16"/>
      <c r="P18" s="18"/>
      <c r="Q18" s="70" t="s">
        <v>3487</v>
      </c>
    </row>
    <row r="19" spans="2:17" s="8" customFormat="1" ht="19.7" customHeight="1">
      <c r="B19" s="15">
        <v>7</v>
      </c>
      <c r="C19" s="15" t="s">
        <v>165</v>
      </c>
      <c r="D19" s="15" t="s">
        <v>165</v>
      </c>
      <c r="E19" s="73" t="s">
        <v>2408</v>
      </c>
      <c r="F19" s="843">
        <v>1</v>
      </c>
      <c r="G19" s="74">
        <v>5000</v>
      </c>
      <c r="H19" s="23">
        <f t="shared" si="0"/>
        <v>5000</v>
      </c>
      <c r="I19" s="17"/>
      <c r="J19" s="36" t="s">
        <v>2409</v>
      </c>
      <c r="K19" s="16"/>
      <c r="L19" s="16"/>
      <c r="M19" s="18">
        <v>42240</v>
      </c>
      <c r="N19" s="15"/>
      <c r="O19" s="16"/>
      <c r="P19" s="18"/>
      <c r="Q19" s="70" t="s">
        <v>3487</v>
      </c>
    </row>
    <row r="20" spans="2:17" s="8" customFormat="1" ht="19.7" customHeight="1">
      <c r="B20" s="15">
        <v>8</v>
      </c>
      <c r="C20" s="15" t="s">
        <v>165</v>
      </c>
      <c r="D20" s="15" t="s">
        <v>165</v>
      </c>
      <c r="E20" s="73" t="s">
        <v>3488</v>
      </c>
      <c r="F20" s="843">
        <v>1</v>
      </c>
      <c r="G20" s="74">
        <v>7100</v>
      </c>
      <c r="H20" s="23">
        <f t="shared" si="0"/>
        <v>7100</v>
      </c>
      <c r="I20" s="17"/>
      <c r="J20" s="36" t="s">
        <v>3489</v>
      </c>
      <c r="K20" s="16"/>
      <c r="L20" s="16"/>
      <c r="M20" s="18">
        <v>42240</v>
      </c>
      <c r="N20" s="15"/>
      <c r="O20" s="16"/>
      <c r="P20" s="18"/>
      <c r="Q20" s="70" t="s">
        <v>3487</v>
      </c>
    </row>
    <row r="21" spans="2:17" s="8" customFormat="1" ht="19.7" customHeight="1">
      <c r="B21" s="72">
        <v>8</v>
      </c>
      <c r="C21" s="72" t="s">
        <v>165</v>
      </c>
      <c r="D21" s="72" t="s">
        <v>165</v>
      </c>
      <c r="E21" s="96" t="s">
        <v>3490</v>
      </c>
      <c r="F21" s="844">
        <v>1</v>
      </c>
      <c r="G21" s="74">
        <v>5400</v>
      </c>
      <c r="H21" s="23">
        <f t="shared" si="0"/>
        <v>5400</v>
      </c>
      <c r="I21" s="110"/>
      <c r="J21" s="183" t="s">
        <v>2417</v>
      </c>
      <c r="K21" s="94"/>
      <c r="L21" s="94"/>
      <c r="M21" s="18">
        <v>42240</v>
      </c>
      <c r="N21" s="72"/>
      <c r="O21" s="94"/>
      <c r="P21" s="59"/>
      <c r="Q21" s="70" t="s">
        <v>3487</v>
      </c>
    </row>
    <row r="22" spans="2:17" s="8" customFormat="1" ht="19.7" customHeight="1">
      <c r="B22" s="15"/>
      <c r="C22" s="15"/>
      <c r="D22" s="15"/>
      <c r="E22" s="73"/>
      <c r="F22" s="843"/>
      <c r="G22" s="74"/>
      <c r="H22" s="23">
        <f t="shared" si="0"/>
        <v>0</v>
      </c>
      <c r="I22" s="17"/>
      <c r="J22" s="36"/>
      <c r="K22" s="16"/>
      <c r="L22" s="16"/>
      <c r="M22" s="18"/>
      <c r="N22" s="15"/>
      <c r="O22" s="16"/>
      <c r="P22" s="18"/>
      <c r="Q22" s="70"/>
    </row>
    <row r="23" spans="2:17" s="8" customFormat="1" ht="19.7" customHeight="1">
      <c r="B23" s="15"/>
      <c r="C23" s="15"/>
      <c r="D23" s="15"/>
      <c r="E23" s="73"/>
      <c r="F23" s="843"/>
      <c r="G23" s="74"/>
      <c r="H23" s="23">
        <f t="shared" si="0"/>
        <v>0</v>
      </c>
      <c r="I23" s="17"/>
      <c r="J23" s="36"/>
      <c r="K23" s="16"/>
      <c r="L23" s="16"/>
      <c r="M23" s="18"/>
      <c r="N23" s="15"/>
      <c r="O23" s="16"/>
      <c r="P23" s="18"/>
      <c r="Q23" s="70"/>
    </row>
  </sheetData>
  <autoFilter ref="B8:O23" xr:uid="{FE31E9D8-C85D-44AF-9307-FEA0CD1579F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B803-4A8F-45D9-94DB-C6606254EDAD}">
  <dimension ref="B2:R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13" style="3" customWidth="1"/>
    <col min="4" max="4" width="12.625" style="3" customWidth="1"/>
    <col min="5" max="5" width="25" style="3" customWidth="1"/>
    <col min="6" max="6" width="6.25" style="3" customWidth="1"/>
    <col min="7" max="8" width="9.875" style="3" bestFit="1" customWidth="1"/>
    <col min="9" max="9" width="5.75" style="10" customWidth="1"/>
    <col min="10" max="10" width="26.625" style="3"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3" style="3" customWidth="1"/>
    <col min="260" max="260" width="12.625" style="3" customWidth="1"/>
    <col min="261" max="261" width="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 style="3" customWidth="1"/>
    <col min="516" max="516" width="12.625" style="3" customWidth="1"/>
    <col min="517" max="517" width="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 style="3" customWidth="1"/>
    <col min="772" max="772" width="12.625" style="3" customWidth="1"/>
    <col min="773" max="773" width="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 style="3" customWidth="1"/>
    <col min="1028" max="1028" width="12.625" style="3" customWidth="1"/>
    <col min="1029" max="1029" width="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 style="3" customWidth="1"/>
    <col min="1284" max="1284" width="12.625" style="3" customWidth="1"/>
    <col min="1285" max="1285" width="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 style="3" customWidth="1"/>
    <col min="1540" max="1540" width="12.625" style="3" customWidth="1"/>
    <col min="1541" max="1541" width="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 style="3" customWidth="1"/>
    <col min="1796" max="1796" width="12.625" style="3" customWidth="1"/>
    <col min="1797" max="1797" width="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 style="3" customWidth="1"/>
    <col min="2052" max="2052" width="12.625" style="3" customWidth="1"/>
    <col min="2053" max="2053" width="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 style="3" customWidth="1"/>
    <col min="2308" max="2308" width="12.625" style="3" customWidth="1"/>
    <col min="2309" max="2309" width="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 style="3" customWidth="1"/>
    <col min="2564" max="2564" width="12.625" style="3" customWidth="1"/>
    <col min="2565" max="2565" width="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 style="3" customWidth="1"/>
    <col min="2820" max="2820" width="12.625" style="3" customWidth="1"/>
    <col min="2821" max="2821" width="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 style="3" customWidth="1"/>
    <col min="3076" max="3076" width="12.625" style="3" customWidth="1"/>
    <col min="3077" max="3077" width="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 style="3" customWidth="1"/>
    <col min="3332" max="3332" width="12.625" style="3" customWidth="1"/>
    <col min="3333" max="3333" width="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 style="3" customWidth="1"/>
    <col min="3588" max="3588" width="12.625" style="3" customWidth="1"/>
    <col min="3589" max="3589" width="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 style="3" customWidth="1"/>
    <col min="3844" max="3844" width="12.625" style="3" customWidth="1"/>
    <col min="3845" max="3845" width="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 style="3" customWidth="1"/>
    <col min="4100" max="4100" width="12.625" style="3" customWidth="1"/>
    <col min="4101" max="4101" width="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 style="3" customWidth="1"/>
    <col min="4356" max="4356" width="12.625" style="3" customWidth="1"/>
    <col min="4357" max="4357" width="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 style="3" customWidth="1"/>
    <col min="4612" max="4612" width="12.625" style="3" customWidth="1"/>
    <col min="4613" max="4613" width="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 style="3" customWidth="1"/>
    <col min="4868" max="4868" width="12.625" style="3" customWidth="1"/>
    <col min="4869" max="4869" width="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 style="3" customWidth="1"/>
    <col min="5124" max="5124" width="12.625" style="3" customWidth="1"/>
    <col min="5125" max="5125" width="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 style="3" customWidth="1"/>
    <col min="5380" max="5380" width="12.625" style="3" customWidth="1"/>
    <col min="5381" max="5381" width="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 style="3" customWidth="1"/>
    <col min="5636" max="5636" width="12.625" style="3" customWidth="1"/>
    <col min="5637" max="5637" width="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 style="3" customWidth="1"/>
    <col min="5892" max="5892" width="12.625" style="3" customWidth="1"/>
    <col min="5893" max="5893" width="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 style="3" customWidth="1"/>
    <col min="6148" max="6148" width="12.625" style="3" customWidth="1"/>
    <col min="6149" max="6149" width="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 style="3" customWidth="1"/>
    <col min="6404" max="6404" width="12.625" style="3" customWidth="1"/>
    <col min="6405" max="6405" width="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 style="3" customWidth="1"/>
    <col min="6660" max="6660" width="12.625" style="3" customWidth="1"/>
    <col min="6661" max="6661" width="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 style="3" customWidth="1"/>
    <col min="6916" max="6916" width="12.625" style="3" customWidth="1"/>
    <col min="6917" max="6917" width="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 style="3" customWidth="1"/>
    <col min="7172" max="7172" width="12.625" style="3" customWidth="1"/>
    <col min="7173" max="7173" width="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 style="3" customWidth="1"/>
    <col min="7428" max="7428" width="12.625" style="3" customWidth="1"/>
    <col min="7429" max="7429" width="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 style="3" customWidth="1"/>
    <col min="7684" max="7684" width="12.625" style="3" customWidth="1"/>
    <col min="7685" max="7685" width="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 style="3" customWidth="1"/>
    <col min="7940" max="7940" width="12.625" style="3" customWidth="1"/>
    <col min="7941" max="7941" width="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 style="3" customWidth="1"/>
    <col min="8196" max="8196" width="12.625" style="3" customWidth="1"/>
    <col min="8197" max="8197" width="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 style="3" customWidth="1"/>
    <col min="8452" max="8452" width="12.625" style="3" customWidth="1"/>
    <col min="8453" max="8453" width="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 style="3" customWidth="1"/>
    <col min="8708" max="8708" width="12.625" style="3" customWidth="1"/>
    <col min="8709" max="8709" width="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 style="3" customWidth="1"/>
    <col min="8964" max="8964" width="12.625" style="3" customWidth="1"/>
    <col min="8965" max="8965" width="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 style="3" customWidth="1"/>
    <col min="9220" max="9220" width="12.625" style="3" customWidth="1"/>
    <col min="9221" max="9221" width="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 style="3" customWidth="1"/>
    <col min="9476" max="9476" width="12.625" style="3" customWidth="1"/>
    <col min="9477" max="9477" width="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 style="3" customWidth="1"/>
    <col min="9732" max="9732" width="12.625" style="3" customWidth="1"/>
    <col min="9733" max="9733" width="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 style="3" customWidth="1"/>
    <col min="9988" max="9988" width="12.625" style="3" customWidth="1"/>
    <col min="9989" max="9989" width="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 style="3" customWidth="1"/>
    <col min="10244" max="10244" width="12.625" style="3" customWidth="1"/>
    <col min="10245" max="10245" width="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 style="3" customWidth="1"/>
    <col min="10500" max="10500" width="12.625" style="3" customWidth="1"/>
    <col min="10501" max="10501" width="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 style="3" customWidth="1"/>
    <col min="10756" max="10756" width="12.625" style="3" customWidth="1"/>
    <col min="10757" max="10757" width="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 style="3" customWidth="1"/>
    <col min="11012" max="11012" width="12.625" style="3" customWidth="1"/>
    <col min="11013" max="11013" width="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 style="3" customWidth="1"/>
    <col min="11268" max="11268" width="12.625" style="3" customWidth="1"/>
    <col min="11269" max="11269" width="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 style="3" customWidth="1"/>
    <col min="11524" max="11524" width="12.625" style="3" customWidth="1"/>
    <col min="11525" max="11525" width="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 style="3" customWidth="1"/>
    <col min="11780" max="11780" width="12.625" style="3" customWidth="1"/>
    <col min="11781" max="11781" width="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 style="3" customWidth="1"/>
    <col min="12036" max="12036" width="12.625" style="3" customWidth="1"/>
    <col min="12037" max="12037" width="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 style="3" customWidth="1"/>
    <col min="12292" max="12292" width="12.625" style="3" customWidth="1"/>
    <col min="12293" max="12293" width="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 style="3" customWidth="1"/>
    <col min="12548" max="12548" width="12.625" style="3" customWidth="1"/>
    <col min="12549" max="12549" width="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 style="3" customWidth="1"/>
    <col min="12804" max="12804" width="12.625" style="3" customWidth="1"/>
    <col min="12805" max="12805" width="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 style="3" customWidth="1"/>
    <col min="13060" max="13060" width="12.625" style="3" customWidth="1"/>
    <col min="13061" max="13061" width="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 style="3" customWidth="1"/>
    <col min="13316" max="13316" width="12.625" style="3" customWidth="1"/>
    <col min="13317" max="13317" width="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 style="3" customWidth="1"/>
    <col min="13572" max="13572" width="12.625" style="3" customWidth="1"/>
    <col min="13573" max="13573" width="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 style="3" customWidth="1"/>
    <col min="13828" max="13828" width="12.625" style="3" customWidth="1"/>
    <col min="13829" max="13829" width="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 style="3" customWidth="1"/>
    <col min="14084" max="14084" width="12.625" style="3" customWidth="1"/>
    <col min="14085" max="14085" width="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 style="3" customWidth="1"/>
    <col min="14340" max="14340" width="12.625" style="3" customWidth="1"/>
    <col min="14341" max="14341" width="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 style="3" customWidth="1"/>
    <col min="14596" max="14596" width="12.625" style="3" customWidth="1"/>
    <col min="14597" max="14597" width="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 style="3" customWidth="1"/>
    <col min="14852" max="14852" width="12.625" style="3" customWidth="1"/>
    <col min="14853" max="14853" width="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 style="3" customWidth="1"/>
    <col min="15108" max="15108" width="12.625" style="3" customWidth="1"/>
    <col min="15109" max="15109" width="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 style="3" customWidth="1"/>
    <col min="15364" max="15364" width="12.625" style="3" customWidth="1"/>
    <col min="15365" max="15365" width="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 style="3" customWidth="1"/>
    <col min="15620" max="15620" width="12.625" style="3" customWidth="1"/>
    <col min="15621" max="15621" width="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 style="3" customWidth="1"/>
    <col min="15876" max="15876" width="12.625" style="3" customWidth="1"/>
    <col min="15877" max="15877" width="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 style="3" customWidth="1"/>
    <col min="16132" max="16132" width="12.625" style="3" customWidth="1"/>
    <col min="16133" max="16133" width="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3491</v>
      </c>
      <c r="G2" s="4" t="s">
        <v>2</v>
      </c>
      <c r="H2" s="5"/>
      <c r="I2" s="6"/>
      <c r="J2" s="7">
        <f>SUM(H:H)</f>
        <v>24441</v>
      </c>
    </row>
    <row r="3" spans="2:18" ht="20.100000000000001" customHeight="1">
      <c r="B3" s="1" t="s">
        <v>3</v>
      </c>
      <c r="C3" s="1"/>
      <c r="D3" s="1"/>
      <c r="E3" s="13" t="s">
        <v>307</v>
      </c>
    </row>
    <row r="4" spans="2:18" ht="20.100000000000001" customHeight="1">
      <c r="B4" s="1" t="s">
        <v>5</v>
      </c>
      <c r="C4" s="1"/>
      <c r="D4" s="1"/>
      <c r="E4" s="13">
        <v>131431</v>
      </c>
    </row>
    <row r="5" spans="2:18" ht="20.100000000000001" customHeight="1">
      <c r="B5" s="1" t="s">
        <v>6</v>
      </c>
      <c r="C5" s="1"/>
      <c r="D5" s="1"/>
      <c r="E5" s="14">
        <v>42261</v>
      </c>
    </row>
    <row r="6" spans="2:18" ht="20.100000000000001" customHeight="1">
      <c r="B6" s="1" t="s">
        <v>7</v>
      </c>
      <c r="C6" s="1"/>
      <c r="D6" s="1"/>
      <c r="E6" s="14">
        <v>42271</v>
      </c>
    </row>
    <row r="8" spans="2:18"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8" s="8" customFormat="1" ht="18" customHeight="1">
      <c r="B9" s="15">
        <v>8</v>
      </c>
      <c r="C9" s="15" t="s">
        <v>1600</v>
      </c>
      <c r="D9" s="15" t="s">
        <v>1600</v>
      </c>
      <c r="E9" s="36" t="s">
        <v>1601</v>
      </c>
      <c r="F9" s="23">
        <v>1</v>
      </c>
      <c r="G9" s="23">
        <v>9800</v>
      </c>
      <c r="H9" s="23">
        <f>F9*G9</f>
        <v>9800</v>
      </c>
      <c r="I9" s="22"/>
      <c r="J9" s="39" t="s">
        <v>1602</v>
      </c>
      <c r="K9" s="16"/>
      <c r="L9" s="38"/>
      <c r="M9" s="18">
        <v>42248</v>
      </c>
      <c r="N9" s="69"/>
      <c r="O9" s="209"/>
      <c r="P9" s="18">
        <v>42261</v>
      </c>
      <c r="Q9" s="70">
        <v>42261</v>
      </c>
    </row>
    <row r="10" spans="2:18" s="8" customFormat="1" ht="18" customHeight="1">
      <c r="B10" s="16">
        <v>8</v>
      </c>
      <c r="C10" s="15" t="s">
        <v>1600</v>
      </c>
      <c r="D10" s="15" t="s">
        <v>1600</v>
      </c>
      <c r="E10" s="36" t="s">
        <v>1603</v>
      </c>
      <c r="F10" s="23">
        <v>1</v>
      </c>
      <c r="G10" s="23">
        <v>5000</v>
      </c>
      <c r="H10" s="23">
        <f t="shared" ref="H10:H17" si="0">F10*G10</f>
        <v>5000</v>
      </c>
      <c r="I10" s="41"/>
      <c r="J10" s="39" t="s">
        <v>1604</v>
      </c>
      <c r="K10" s="131"/>
      <c r="L10" s="38"/>
      <c r="M10" s="18">
        <v>42248</v>
      </c>
      <c r="N10" s="69"/>
      <c r="O10" s="209"/>
      <c r="P10" s="18">
        <v>42261</v>
      </c>
      <c r="Q10" s="70">
        <v>42261</v>
      </c>
    </row>
    <row r="11" spans="2:18" s="8" customFormat="1" ht="18" customHeight="1">
      <c r="B11" s="15">
        <v>8</v>
      </c>
      <c r="C11" s="15" t="s">
        <v>1600</v>
      </c>
      <c r="D11" s="15" t="s">
        <v>1600</v>
      </c>
      <c r="E11" s="36" t="s">
        <v>1605</v>
      </c>
      <c r="F11" s="23">
        <v>1</v>
      </c>
      <c r="G11" s="23">
        <v>7700</v>
      </c>
      <c r="H11" s="23">
        <f t="shared" si="0"/>
        <v>7700</v>
      </c>
      <c r="I11" s="41"/>
      <c r="J11" s="39" t="s">
        <v>1606</v>
      </c>
      <c r="K11" s="131"/>
      <c r="L11" s="38"/>
      <c r="M11" s="18">
        <v>42248</v>
      </c>
      <c r="N11" s="69"/>
      <c r="O11" s="209"/>
      <c r="P11" s="18">
        <v>42261</v>
      </c>
      <c r="Q11" s="70">
        <v>42261</v>
      </c>
    </row>
    <row r="12" spans="2:18" s="8" customFormat="1" ht="18" customHeight="1">
      <c r="B12" s="15"/>
      <c r="C12" s="15"/>
      <c r="D12" s="15"/>
      <c r="E12" s="36"/>
      <c r="F12" s="23"/>
      <c r="G12" s="23"/>
      <c r="H12" s="23">
        <f t="shared" si="0"/>
        <v>0</v>
      </c>
      <c r="I12" s="41"/>
      <c r="J12" s="39"/>
      <c r="K12" s="131"/>
      <c r="L12" s="38"/>
      <c r="M12" s="18"/>
      <c r="N12" s="69"/>
      <c r="O12" s="209"/>
      <c r="P12" s="18"/>
      <c r="Q12" s="70"/>
    </row>
    <row r="13" spans="2:18" s="8" customFormat="1" ht="18" customHeight="1">
      <c r="B13" s="15">
        <v>8</v>
      </c>
      <c r="C13" s="15" t="s">
        <v>58</v>
      </c>
      <c r="D13" s="15" t="s">
        <v>58</v>
      </c>
      <c r="E13" s="36" t="s">
        <v>1607</v>
      </c>
      <c r="F13" s="23">
        <v>4</v>
      </c>
      <c r="G13" s="23">
        <v>144</v>
      </c>
      <c r="H13" s="23">
        <f t="shared" si="0"/>
        <v>576</v>
      </c>
      <c r="I13" s="41"/>
      <c r="J13" s="39" t="s">
        <v>1608</v>
      </c>
      <c r="K13" s="131"/>
      <c r="L13" s="38"/>
      <c r="M13" s="18">
        <v>42248</v>
      </c>
      <c r="N13" s="69"/>
      <c r="O13" s="209"/>
      <c r="P13" s="18">
        <v>42250</v>
      </c>
      <c r="Q13" s="70">
        <v>42250</v>
      </c>
    </row>
    <row r="14" spans="2:18" s="8" customFormat="1" ht="18" customHeight="1">
      <c r="B14" s="15">
        <v>8</v>
      </c>
      <c r="C14" s="15" t="s">
        <v>58</v>
      </c>
      <c r="D14" s="15" t="s">
        <v>58</v>
      </c>
      <c r="E14" s="36" t="s">
        <v>1415</v>
      </c>
      <c r="F14" s="23">
        <v>35</v>
      </c>
      <c r="G14" s="23">
        <v>19</v>
      </c>
      <c r="H14" s="23">
        <f t="shared" si="0"/>
        <v>665</v>
      </c>
      <c r="I14" s="41"/>
      <c r="J14" s="39" t="s">
        <v>1609</v>
      </c>
      <c r="K14" s="131"/>
      <c r="L14" s="38"/>
      <c r="M14" s="18">
        <v>42248</v>
      </c>
      <c r="N14" s="69"/>
      <c r="O14" s="209"/>
      <c r="P14" s="18">
        <v>42250</v>
      </c>
      <c r="Q14" s="70">
        <v>42250</v>
      </c>
    </row>
    <row r="15" spans="2:18" s="8" customFormat="1" ht="18" customHeight="1">
      <c r="B15" s="15">
        <v>8</v>
      </c>
      <c r="C15" s="15" t="s">
        <v>58</v>
      </c>
      <c r="D15" s="15" t="s">
        <v>58</v>
      </c>
      <c r="E15" s="36" t="s">
        <v>340</v>
      </c>
      <c r="F15" s="23">
        <v>4</v>
      </c>
      <c r="G15" s="23">
        <v>95</v>
      </c>
      <c r="H15" s="23">
        <f t="shared" si="0"/>
        <v>380</v>
      </c>
      <c r="I15" s="41"/>
      <c r="J15" s="39" t="s">
        <v>1610</v>
      </c>
      <c r="K15" s="131"/>
      <c r="L15" s="38"/>
      <c r="M15" s="18">
        <v>42248</v>
      </c>
      <c r="N15" s="69"/>
      <c r="O15" s="209"/>
      <c r="P15" s="18">
        <v>42250</v>
      </c>
      <c r="Q15" s="70">
        <v>42250</v>
      </c>
    </row>
    <row r="16" spans="2:18" s="8" customFormat="1" ht="18" customHeight="1">
      <c r="B16" s="15">
        <v>8</v>
      </c>
      <c r="C16" s="15" t="s">
        <v>58</v>
      </c>
      <c r="D16" s="15" t="s">
        <v>58</v>
      </c>
      <c r="E16" s="36" t="s">
        <v>1611</v>
      </c>
      <c r="F16" s="23">
        <v>4</v>
      </c>
      <c r="G16" s="23">
        <v>80</v>
      </c>
      <c r="H16" s="23">
        <f t="shared" si="0"/>
        <v>320</v>
      </c>
      <c r="I16" s="41"/>
      <c r="J16" s="39" t="s">
        <v>1612</v>
      </c>
      <c r="K16" s="131"/>
      <c r="L16" s="38"/>
      <c r="M16" s="18">
        <v>42248</v>
      </c>
      <c r="N16" s="69"/>
      <c r="O16" s="209"/>
      <c r="P16" s="18">
        <v>42250</v>
      </c>
      <c r="Q16" s="70">
        <v>42250</v>
      </c>
      <c r="R16" s="526"/>
    </row>
    <row r="17" spans="2:18" s="8" customFormat="1" ht="18" customHeight="1">
      <c r="B17" s="15"/>
      <c r="C17" s="15"/>
      <c r="D17" s="15"/>
      <c r="E17" s="131"/>
      <c r="F17" s="23"/>
      <c r="G17" s="23"/>
      <c r="H17" s="23">
        <f t="shared" si="0"/>
        <v>0</v>
      </c>
      <c r="I17" s="41"/>
      <c r="J17" s="38"/>
      <c r="K17" s="131"/>
      <c r="L17" s="38"/>
      <c r="M17" s="69"/>
      <c r="N17" s="69"/>
      <c r="O17" s="209"/>
      <c r="P17" s="69"/>
      <c r="Q17" s="70"/>
      <c r="R17" s="526"/>
    </row>
    <row r="21" spans="2:18">
      <c r="M21" s="132"/>
    </row>
    <row r="23" spans="2:18">
      <c r="M23" s="132"/>
    </row>
  </sheetData>
  <autoFilter ref="B8:O17" xr:uid="{6F6F8E6F-1F49-4522-8351-495AB9E5B49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BEC2-423F-4957-B19D-414139476D69}">
  <dimension ref="B2:Q16"/>
  <sheetViews>
    <sheetView zoomScale="85" zoomScaleNormal="85" workbookViewId="0">
      <pane xSplit="10" ySplit="8" topLeftCell="M9" activePane="bottomRight" state="frozen"/>
      <selection pane="topRight" activeCell="K1" sqref="K1"/>
      <selection pane="bottomLeft" activeCell="A9" sqref="A9"/>
      <selection pane="bottomRight"/>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1.375" style="3"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3492</v>
      </c>
      <c r="G2" s="4" t="s">
        <v>2</v>
      </c>
      <c r="H2" s="5"/>
      <c r="I2" s="6"/>
      <c r="J2" s="7">
        <f>SUM(H:H)</f>
        <v>1848</v>
      </c>
      <c r="L2" s="99"/>
    </row>
    <row r="3" spans="2:17" ht="20.100000000000001" customHeight="1">
      <c r="B3" s="1" t="s">
        <v>3</v>
      </c>
      <c r="C3" s="1"/>
      <c r="D3" s="1"/>
      <c r="E3" s="13" t="s">
        <v>3493</v>
      </c>
    </row>
    <row r="4" spans="2:17" ht="20.100000000000001" customHeight="1">
      <c r="B4" s="1" t="s">
        <v>5</v>
      </c>
      <c r="C4" s="1"/>
      <c r="D4" s="1"/>
      <c r="E4" s="13">
        <v>131473</v>
      </c>
      <c r="L4" s="99"/>
    </row>
    <row r="5" spans="2:17" ht="20.100000000000001" customHeight="1">
      <c r="B5" s="1" t="s">
        <v>6</v>
      </c>
      <c r="C5" s="1"/>
      <c r="D5" s="1"/>
      <c r="E5" s="14">
        <v>42250</v>
      </c>
    </row>
    <row r="6" spans="2:17" ht="20.100000000000001" customHeight="1">
      <c r="B6" s="1" t="s">
        <v>7</v>
      </c>
      <c r="C6" s="1"/>
      <c r="D6" s="1"/>
      <c r="E6" s="14">
        <v>42250</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c r="C9" s="15" t="s">
        <v>58</v>
      </c>
      <c r="D9" s="15" t="s">
        <v>58</v>
      </c>
      <c r="E9" s="36" t="s">
        <v>3281</v>
      </c>
      <c r="F9" s="16">
        <v>3</v>
      </c>
      <c r="G9" s="16">
        <v>189</v>
      </c>
      <c r="H9" s="150">
        <f>F9*G9</f>
        <v>567</v>
      </c>
      <c r="I9" s="17"/>
      <c r="J9" s="26" t="s">
        <v>3494</v>
      </c>
      <c r="K9" s="1032"/>
      <c r="L9" s="16"/>
      <c r="M9" s="18">
        <v>42247</v>
      </c>
      <c r="N9" s="15"/>
      <c r="O9" s="75"/>
      <c r="P9" s="18">
        <v>42248</v>
      </c>
      <c r="Q9" s="70"/>
    </row>
    <row r="10" spans="2:17" s="8" customFormat="1" ht="19.7" customHeight="1">
      <c r="B10" s="15"/>
      <c r="C10" s="15" t="s">
        <v>58</v>
      </c>
      <c r="D10" s="15" t="s">
        <v>58</v>
      </c>
      <c r="E10" s="36" t="s">
        <v>3283</v>
      </c>
      <c r="F10" s="16">
        <v>3</v>
      </c>
      <c r="G10" s="16">
        <v>427</v>
      </c>
      <c r="H10" s="150">
        <f>F10*G10</f>
        <v>1281</v>
      </c>
      <c r="I10" s="17"/>
      <c r="J10" s="26" t="s">
        <v>3495</v>
      </c>
      <c r="K10" s="1032"/>
      <c r="L10" s="16"/>
      <c r="M10" s="18">
        <v>42247</v>
      </c>
      <c r="N10" s="15"/>
      <c r="O10" s="75"/>
      <c r="P10" s="18">
        <v>42248</v>
      </c>
      <c r="Q10" s="70"/>
    </row>
    <row r="11" spans="2:17" s="8" customFormat="1" ht="19.7" customHeight="1">
      <c r="B11" s="15"/>
      <c r="C11" s="15"/>
      <c r="D11" s="15"/>
      <c r="E11" s="36"/>
      <c r="F11" s="16"/>
      <c r="G11" s="16"/>
      <c r="H11" s="150"/>
      <c r="I11" s="17"/>
      <c r="J11" s="26"/>
      <c r="K11" s="1032"/>
      <c r="L11" s="179"/>
      <c r="M11" s="18"/>
      <c r="N11" s="15"/>
      <c r="O11" s="75"/>
      <c r="P11" s="69"/>
      <c r="Q11" s="70"/>
    </row>
    <row r="12" spans="2:17" s="8" customFormat="1" ht="19.7" customHeight="1">
      <c r="B12" s="15"/>
      <c r="C12" s="15"/>
      <c r="D12" s="15"/>
      <c r="E12" s="16"/>
      <c r="F12" s="16"/>
      <c r="G12" s="16"/>
      <c r="H12" s="150">
        <f>F12*G12</f>
        <v>0</v>
      </c>
      <c r="I12" s="17"/>
      <c r="J12" s="26"/>
      <c r="K12" s="1032"/>
      <c r="L12" s="16"/>
      <c r="M12" s="18"/>
      <c r="N12" s="15"/>
      <c r="O12" s="75"/>
      <c r="P12" s="69"/>
      <c r="Q12" s="70"/>
    </row>
    <row r="13" spans="2:17" s="8" customFormat="1" ht="19.7" customHeight="1">
      <c r="B13" s="15"/>
      <c r="C13" s="15"/>
      <c r="D13" s="15"/>
      <c r="E13" s="16"/>
      <c r="F13" s="16"/>
      <c r="G13" s="16"/>
      <c r="H13" s="150">
        <f>F13*G13</f>
        <v>0</v>
      </c>
      <c r="I13" s="17"/>
      <c r="J13" s="26"/>
      <c r="K13" s="1032"/>
      <c r="L13" s="16"/>
      <c r="M13" s="18"/>
      <c r="N13" s="15"/>
      <c r="O13" s="75"/>
      <c r="P13" s="69"/>
      <c r="Q13" s="70"/>
    </row>
    <row r="14" spans="2:17" s="8" customFormat="1" ht="19.7" customHeight="1">
      <c r="B14" s="15"/>
      <c r="C14" s="15"/>
      <c r="D14" s="15"/>
      <c r="E14" s="16"/>
      <c r="F14" s="16"/>
      <c r="G14" s="16"/>
      <c r="H14" s="150">
        <f>F14*G14</f>
        <v>0</v>
      </c>
      <c r="I14" s="17"/>
      <c r="J14" s="16"/>
      <c r="K14" s="16"/>
      <c r="L14" s="16"/>
      <c r="M14" s="18"/>
      <c r="N14" s="15"/>
      <c r="O14" s="16"/>
      <c r="P14" s="69"/>
      <c r="Q14" s="70"/>
    </row>
    <row r="16" spans="2:17">
      <c r="C16" s="882"/>
    </row>
  </sheetData>
  <autoFilter ref="B8:O8" xr:uid="{B330EB25-FFC7-4AEB-AC71-93E13D54F0E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9CD8-8736-4F9B-A605-6ADD1F99E3A1}">
  <sheetPr>
    <pageSetUpPr fitToPage="1"/>
  </sheetPr>
  <dimension ref="A2:Q150"/>
  <sheetViews>
    <sheetView zoomScale="85" zoomScaleNormal="85" workbookViewId="0">
      <pane xSplit="10" ySplit="8" topLeftCell="M9" activePane="bottomRight" state="frozen"/>
      <selection pane="topRight" activeCell="K1" sqref="K1"/>
      <selection pane="bottomLeft" activeCell="A9" sqref="A9"/>
      <selection pane="bottomRight" activeCell="E156" sqref="E156"/>
    </sheetView>
  </sheetViews>
  <sheetFormatPr defaultRowHeight="18.75"/>
  <cols>
    <col min="1" max="1" width="2.625" style="3" customWidth="1"/>
    <col min="2" max="2" width="5.75" style="8" customWidth="1"/>
    <col min="3" max="4" width="15.75" style="3" customWidth="1"/>
    <col min="5" max="5" width="40.75" style="3" customWidth="1"/>
    <col min="6" max="6" width="6.25" style="3" customWidth="1"/>
    <col min="7" max="8" width="11.625" style="3" customWidth="1"/>
    <col min="9" max="9" width="5.75" style="10" customWidth="1"/>
    <col min="10" max="10" width="40.75" style="3" customWidth="1"/>
    <col min="11" max="11" width="25.75" style="3" customWidth="1"/>
    <col min="12" max="12" width="25.7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5.75" style="3" customWidth="1"/>
    <col min="259" max="260" width="15.75" style="3" customWidth="1"/>
    <col min="261" max="261" width="40.75" style="3" customWidth="1"/>
    <col min="262" max="262" width="6.25" style="3" customWidth="1"/>
    <col min="263" max="264" width="11.625" style="3" customWidth="1"/>
    <col min="265" max="265" width="5.75" style="3" customWidth="1"/>
    <col min="266" max="266" width="40.75" style="3" customWidth="1"/>
    <col min="267" max="268" width="2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75" style="3" customWidth="1"/>
    <col min="518" max="518" width="6.25" style="3" customWidth="1"/>
    <col min="519" max="520" width="11.625" style="3" customWidth="1"/>
    <col min="521" max="521" width="5.75" style="3" customWidth="1"/>
    <col min="522" max="522" width="40.75" style="3" customWidth="1"/>
    <col min="523" max="524" width="2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75" style="3" customWidth="1"/>
    <col min="774" max="774" width="6.25" style="3" customWidth="1"/>
    <col min="775" max="776" width="11.625" style="3" customWidth="1"/>
    <col min="777" max="777" width="5.75" style="3" customWidth="1"/>
    <col min="778" max="778" width="40.75" style="3" customWidth="1"/>
    <col min="779" max="780" width="2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75" style="3" customWidth="1"/>
    <col min="1030" max="1030" width="6.25" style="3" customWidth="1"/>
    <col min="1031" max="1032" width="11.625" style="3" customWidth="1"/>
    <col min="1033" max="1033" width="5.75" style="3" customWidth="1"/>
    <col min="1034" max="1034" width="40.75" style="3" customWidth="1"/>
    <col min="1035" max="1036" width="2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75" style="3" customWidth="1"/>
    <col min="1286" max="1286" width="6.25" style="3" customWidth="1"/>
    <col min="1287" max="1288" width="11.625" style="3" customWidth="1"/>
    <col min="1289" max="1289" width="5.75" style="3" customWidth="1"/>
    <col min="1290" max="1290" width="40.75" style="3" customWidth="1"/>
    <col min="1291" max="1292" width="2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75" style="3" customWidth="1"/>
    <col min="1542" max="1542" width="6.25" style="3" customWidth="1"/>
    <col min="1543" max="1544" width="11.625" style="3" customWidth="1"/>
    <col min="1545" max="1545" width="5.75" style="3" customWidth="1"/>
    <col min="1546" max="1546" width="40.75" style="3" customWidth="1"/>
    <col min="1547" max="1548" width="2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75" style="3" customWidth="1"/>
    <col min="1798" max="1798" width="6.25" style="3" customWidth="1"/>
    <col min="1799" max="1800" width="11.625" style="3" customWidth="1"/>
    <col min="1801" max="1801" width="5.75" style="3" customWidth="1"/>
    <col min="1802" max="1802" width="40.75" style="3" customWidth="1"/>
    <col min="1803" max="1804" width="2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75" style="3" customWidth="1"/>
    <col min="2054" max="2054" width="6.25" style="3" customWidth="1"/>
    <col min="2055" max="2056" width="11.625" style="3" customWidth="1"/>
    <col min="2057" max="2057" width="5.75" style="3" customWidth="1"/>
    <col min="2058" max="2058" width="40.75" style="3" customWidth="1"/>
    <col min="2059" max="2060" width="2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75" style="3" customWidth="1"/>
    <col min="2310" max="2310" width="6.25" style="3" customWidth="1"/>
    <col min="2311" max="2312" width="11.625" style="3" customWidth="1"/>
    <col min="2313" max="2313" width="5.75" style="3" customWidth="1"/>
    <col min="2314" max="2314" width="40.75" style="3" customWidth="1"/>
    <col min="2315" max="2316" width="2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75" style="3" customWidth="1"/>
    <col min="2566" max="2566" width="6.25" style="3" customWidth="1"/>
    <col min="2567" max="2568" width="11.625" style="3" customWidth="1"/>
    <col min="2569" max="2569" width="5.75" style="3" customWidth="1"/>
    <col min="2570" max="2570" width="40.75" style="3" customWidth="1"/>
    <col min="2571" max="2572" width="2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75" style="3" customWidth="1"/>
    <col min="2822" max="2822" width="6.25" style="3" customWidth="1"/>
    <col min="2823" max="2824" width="11.625" style="3" customWidth="1"/>
    <col min="2825" max="2825" width="5.75" style="3" customWidth="1"/>
    <col min="2826" max="2826" width="40.75" style="3" customWidth="1"/>
    <col min="2827" max="2828" width="2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75" style="3" customWidth="1"/>
    <col min="3078" max="3078" width="6.25" style="3" customWidth="1"/>
    <col min="3079" max="3080" width="11.625" style="3" customWidth="1"/>
    <col min="3081" max="3081" width="5.75" style="3" customWidth="1"/>
    <col min="3082" max="3082" width="40.75" style="3" customWidth="1"/>
    <col min="3083" max="3084" width="2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75" style="3" customWidth="1"/>
    <col min="3334" max="3334" width="6.25" style="3" customWidth="1"/>
    <col min="3335" max="3336" width="11.625" style="3" customWidth="1"/>
    <col min="3337" max="3337" width="5.75" style="3" customWidth="1"/>
    <col min="3338" max="3338" width="40.75" style="3" customWidth="1"/>
    <col min="3339" max="3340" width="2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75" style="3" customWidth="1"/>
    <col min="3590" max="3590" width="6.25" style="3" customWidth="1"/>
    <col min="3591" max="3592" width="11.625" style="3" customWidth="1"/>
    <col min="3593" max="3593" width="5.75" style="3" customWidth="1"/>
    <col min="3594" max="3594" width="40.75" style="3" customWidth="1"/>
    <col min="3595" max="3596" width="2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75" style="3" customWidth="1"/>
    <col min="3846" max="3846" width="6.25" style="3" customWidth="1"/>
    <col min="3847" max="3848" width="11.625" style="3" customWidth="1"/>
    <col min="3849" max="3849" width="5.75" style="3" customWidth="1"/>
    <col min="3850" max="3850" width="40.75" style="3" customWidth="1"/>
    <col min="3851" max="3852" width="2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75" style="3" customWidth="1"/>
    <col min="4102" max="4102" width="6.25" style="3" customWidth="1"/>
    <col min="4103" max="4104" width="11.625" style="3" customWidth="1"/>
    <col min="4105" max="4105" width="5.75" style="3" customWidth="1"/>
    <col min="4106" max="4106" width="40.75" style="3" customWidth="1"/>
    <col min="4107" max="4108" width="2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75" style="3" customWidth="1"/>
    <col min="4358" max="4358" width="6.25" style="3" customWidth="1"/>
    <col min="4359" max="4360" width="11.625" style="3" customWidth="1"/>
    <col min="4361" max="4361" width="5.75" style="3" customWidth="1"/>
    <col min="4362" max="4362" width="40.75" style="3" customWidth="1"/>
    <col min="4363" max="4364" width="2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75" style="3" customWidth="1"/>
    <col min="4614" max="4614" width="6.25" style="3" customWidth="1"/>
    <col min="4615" max="4616" width="11.625" style="3" customWidth="1"/>
    <col min="4617" max="4617" width="5.75" style="3" customWidth="1"/>
    <col min="4618" max="4618" width="40.75" style="3" customWidth="1"/>
    <col min="4619" max="4620" width="2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75" style="3" customWidth="1"/>
    <col min="4870" max="4870" width="6.25" style="3" customWidth="1"/>
    <col min="4871" max="4872" width="11.625" style="3" customWidth="1"/>
    <col min="4873" max="4873" width="5.75" style="3" customWidth="1"/>
    <col min="4874" max="4874" width="40.75" style="3" customWidth="1"/>
    <col min="4875" max="4876" width="2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75" style="3" customWidth="1"/>
    <col min="5126" max="5126" width="6.25" style="3" customWidth="1"/>
    <col min="5127" max="5128" width="11.625" style="3" customWidth="1"/>
    <col min="5129" max="5129" width="5.75" style="3" customWidth="1"/>
    <col min="5130" max="5130" width="40.75" style="3" customWidth="1"/>
    <col min="5131" max="5132" width="2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75" style="3" customWidth="1"/>
    <col min="5382" max="5382" width="6.25" style="3" customWidth="1"/>
    <col min="5383" max="5384" width="11.625" style="3" customWidth="1"/>
    <col min="5385" max="5385" width="5.75" style="3" customWidth="1"/>
    <col min="5386" max="5386" width="40.75" style="3" customWidth="1"/>
    <col min="5387" max="5388" width="2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75" style="3" customWidth="1"/>
    <col min="5638" max="5638" width="6.25" style="3" customWidth="1"/>
    <col min="5639" max="5640" width="11.625" style="3" customWidth="1"/>
    <col min="5641" max="5641" width="5.75" style="3" customWidth="1"/>
    <col min="5642" max="5642" width="40.75" style="3" customWidth="1"/>
    <col min="5643" max="5644" width="2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75" style="3" customWidth="1"/>
    <col min="5894" max="5894" width="6.25" style="3" customWidth="1"/>
    <col min="5895" max="5896" width="11.625" style="3" customWidth="1"/>
    <col min="5897" max="5897" width="5.75" style="3" customWidth="1"/>
    <col min="5898" max="5898" width="40.75" style="3" customWidth="1"/>
    <col min="5899" max="5900" width="2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75" style="3" customWidth="1"/>
    <col min="6150" max="6150" width="6.25" style="3" customWidth="1"/>
    <col min="6151" max="6152" width="11.625" style="3" customWidth="1"/>
    <col min="6153" max="6153" width="5.75" style="3" customWidth="1"/>
    <col min="6154" max="6154" width="40.75" style="3" customWidth="1"/>
    <col min="6155" max="6156" width="2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75" style="3" customWidth="1"/>
    <col min="6406" max="6406" width="6.25" style="3" customWidth="1"/>
    <col min="6407" max="6408" width="11.625" style="3" customWidth="1"/>
    <col min="6409" max="6409" width="5.75" style="3" customWidth="1"/>
    <col min="6410" max="6410" width="40.75" style="3" customWidth="1"/>
    <col min="6411" max="6412" width="2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75" style="3" customWidth="1"/>
    <col min="6662" max="6662" width="6.25" style="3" customWidth="1"/>
    <col min="6663" max="6664" width="11.625" style="3" customWidth="1"/>
    <col min="6665" max="6665" width="5.75" style="3" customWidth="1"/>
    <col min="6666" max="6666" width="40.75" style="3" customWidth="1"/>
    <col min="6667" max="6668" width="2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75" style="3" customWidth="1"/>
    <col min="6918" max="6918" width="6.25" style="3" customWidth="1"/>
    <col min="6919" max="6920" width="11.625" style="3" customWidth="1"/>
    <col min="6921" max="6921" width="5.75" style="3" customWidth="1"/>
    <col min="6922" max="6922" width="40.75" style="3" customWidth="1"/>
    <col min="6923" max="6924" width="2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75" style="3" customWidth="1"/>
    <col min="7174" max="7174" width="6.25" style="3" customWidth="1"/>
    <col min="7175" max="7176" width="11.625" style="3" customWidth="1"/>
    <col min="7177" max="7177" width="5.75" style="3" customWidth="1"/>
    <col min="7178" max="7178" width="40.75" style="3" customWidth="1"/>
    <col min="7179" max="7180" width="2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75" style="3" customWidth="1"/>
    <col min="7430" max="7430" width="6.25" style="3" customWidth="1"/>
    <col min="7431" max="7432" width="11.625" style="3" customWidth="1"/>
    <col min="7433" max="7433" width="5.75" style="3" customWidth="1"/>
    <col min="7434" max="7434" width="40.75" style="3" customWidth="1"/>
    <col min="7435" max="7436" width="2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75" style="3" customWidth="1"/>
    <col min="7686" max="7686" width="6.25" style="3" customWidth="1"/>
    <col min="7687" max="7688" width="11.625" style="3" customWidth="1"/>
    <col min="7689" max="7689" width="5.75" style="3" customWidth="1"/>
    <col min="7690" max="7690" width="40.75" style="3" customWidth="1"/>
    <col min="7691" max="7692" width="2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75" style="3" customWidth="1"/>
    <col min="7942" max="7942" width="6.25" style="3" customWidth="1"/>
    <col min="7943" max="7944" width="11.625" style="3" customWidth="1"/>
    <col min="7945" max="7945" width="5.75" style="3" customWidth="1"/>
    <col min="7946" max="7946" width="40.75" style="3" customWidth="1"/>
    <col min="7947" max="7948" width="2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75" style="3" customWidth="1"/>
    <col min="8198" max="8198" width="6.25" style="3" customWidth="1"/>
    <col min="8199" max="8200" width="11.625" style="3" customWidth="1"/>
    <col min="8201" max="8201" width="5.75" style="3" customWidth="1"/>
    <col min="8202" max="8202" width="40.75" style="3" customWidth="1"/>
    <col min="8203" max="8204" width="2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75" style="3" customWidth="1"/>
    <col min="8454" max="8454" width="6.25" style="3" customWidth="1"/>
    <col min="8455" max="8456" width="11.625" style="3" customWidth="1"/>
    <col min="8457" max="8457" width="5.75" style="3" customWidth="1"/>
    <col min="8458" max="8458" width="40.75" style="3" customWidth="1"/>
    <col min="8459" max="8460" width="2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75" style="3" customWidth="1"/>
    <col min="8710" max="8710" width="6.25" style="3" customWidth="1"/>
    <col min="8711" max="8712" width="11.625" style="3" customWidth="1"/>
    <col min="8713" max="8713" width="5.75" style="3" customWidth="1"/>
    <col min="8714" max="8714" width="40.75" style="3" customWidth="1"/>
    <col min="8715" max="8716" width="2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75" style="3" customWidth="1"/>
    <col min="8966" max="8966" width="6.25" style="3" customWidth="1"/>
    <col min="8967" max="8968" width="11.625" style="3" customWidth="1"/>
    <col min="8969" max="8969" width="5.75" style="3" customWidth="1"/>
    <col min="8970" max="8970" width="40.75" style="3" customWidth="1"/>
    <col min="8971" max="8972" width="2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75" style="3" customWidth="1"/>
    <col min="9222" max="9222" width="6.25" style="3" customWidth="1"/>
    <col min="9223" max="9224" width="11.625" style="3" customWidth="1"/>
    <col min="9225" max="9225" width="5.75" style="3" customWidth="1"/>
    <col min="9226" max="9226" width="40.75" style="3" customWidth="1"/>
    <col min="9227" max="9228" width="2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75" style="3" customWidth="1"/>
    <col min="9478" max="9478" width="6.25" style="3" customWidth="1"/>
    <col min="9479" max="9480" width="11.625" style="3" customWidth="1"/>
    <col min="9481" max="9481" width="5.75" style="3" customWidth="1"/>
    <col min="9482" max="9482" width="40.75" style="3" customWidth="1"/>
    <col min="9483" max="9484" width="2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75" style="3" customWidth="1"/>
    <col min="9734" max="9734" width="6.25" style="3" customWidth="1"/>
    <col min="9735" max="9736" width="11.625" style="3" customWidth="1"/>
    <col min="9737" max="9737" width="5.75" style="3" customWidth="1"/>
    <col min="9738" max="9738" width="40.75" style="3" customWidth="1"/>
    <col min="9739" max="9740" width="2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75" style="3" customWidth="1"/>
    <col min="9990" max="9990" width="6.25" style="3" customWidth="1"/>
    <col min="9991" max="9992" width="11.625" style="3" customWidth="1"/>
    <col min="9993" max="9993" width="5.75" style="3" customWidth="1"/>
    <col min="9994" max="9994" width="40.75" style="3" customWidth="1"/>
    <col min="9995" max="9996" width="2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75" style="3" customWidth="1"/>
    <col min="10246" max="10246" width="6.25" style="3" customWidth="1"/>
    <col min="10247" max="10248" width="11.625" style="3" customWidth="1"/>
    <col min="10249" max="10249" width="5.75" style="3" customWidth="1"/>
    <col min="10250" max="10250" width="40.75" style="3" customWidth="1"/>
    <col min="10251" max="10252" width="2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75" style="3" customWidth="1"/>
    <col min="10502" max="10502" width="6.25" style="3" customWidth="1"/>
    <col min="10503" max="10504" width="11.625" style="3" customWidth="1"/>
    <col min="10505" max="10505" width="5.75" style="3" customWidth="1"/>
    <col min="10506" max="10506" width="40.75" style="3" customWidth="1"/>
    <col min="10507" max="10508" width="2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75" style="3" customWidth="1"/>
    <col min="10758" max="10758" width="6.25" style="3" customWidth="1"/>
    <col min="10759" max="10760" width="11.625" style="3" customWidth="1"/>
    <col min="10761" max="10761" width="5.75" style="3" customWidth="1"/>
    <col min="10762" max="10762" width="40.75" style="3" customWidth="1"/>
    <col min="10763" max="10764" width="2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75" style="3" customWidth="1"/>
    <col min="11014" max="11014" width="6.25" style="3" customWidth="1"/>
    <col min="11015" max="11016" width="11.625" style="3" customWidth="1"/>
    <col min="11017" max="11017" width="5.75" style="3" customWidth="1"/>
    <col min="11018" max="11018" width="40.75" style="3" customWidth="1"/>
    <col min="11019" max="11020" width="2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75" style="3" customWidth="1"/>
    <col min="11270" max="11270" width="6.25" style="3" customWidth="1"/>
    <col min="11271" max="11272" width="11.625" style="3" customWidth="1"/>
    <col min="11273" max="11273" width="5.75" style="3" customWidth="1"/>
    <col min="11274" max="11274" width="40.75" style="3" customWidth="1"/>
    <col min="11275" max="11276" width="2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75" style="3" customWidth="1"/>
    <col min="11526" max="11526" width="6.25" style="3" customWidth="1"/>
    <col min="11527" max="11528" width="11.625" style="3" customWidth="1"/>
    <col min="11529" max="11529" width="5.75" style="3" customWidth="1"/>
    <col min="11530" max="11530" width="40.75" style="3" customWidth="1"/>
    <col min="11531" max="11532" width="2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75" style="3" customWidth="1"/>
    <col min="11782" max="11782" width="6.25" style="3" customWidth="1"/>
    <col min="11783" max="11784" width="11.625" style="3" customWidth="1"/>
    <col min="11785" max="11785" width="5.75" style="3" customWidth="1"/>
    <col min="11786" max="11786" width="40.75" style="3" customWidth="1"/>
    <col min="11787" max="11788" width="2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75" style="3" customWidth="1"/>
    <col min="12038" max="12038" width="6.25" style="3" customWidth="1"/>
    <col min="12039" max="12040" width="11.625" style="3" customWidth="1"/>
    <col min="12041" max="12041" width="5.75" style="3" customWidth="1"/>
    <col min="12042" max="12042" width="40.75" style="3" customWidth="1"/>
    <col min="12043" max="12044" width="2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75" style="3" customWidth="1"/>
    <col min="12294" max="12294" width="6.25" style="3" customWidth="1"/>
    <col min="12295" max="12296" width="11.625" style="3" customWidth="1"/>
    <col min="12297" max="12297" width="5.75" style="3" customWidth="1"/>
    <col min="12298" max="12298" width="40.75" style="3" customWidth="1"/>
    <col min="12299" max="12300" width="2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75" style="3" customWidth="1"/>
    <col min="12550" max="12550" width="6.25" style="3" customWidth="1"/>
    <col min="12551" max="12552" width="11.625" style="3" customWidth="1"/>
    <col min="12553" max="12553" width="5.75" style="3" customWidth="1"/>
    <col min="12554" max="12554" width="40.75" style="3" customWidth="1"/>
    <col min="12555" max="12556" width="2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75" style="3" customWidth="1"/>
    <col min="12806" max="12806" width="6.25" style="3" customWidth="1"/>
    <col min="12807" max="12808" width="11.625" style="3" customWidth="1"/>
    <col min="12809" max="12809" width="5.75" style="3" customWidth="1"/>
    <col min="12810" max="12810" width="40.75" style="3" customWidth="1"/>
    <col min="12811" max="12812" width="2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75" style="3" customWidth="1"/>
    <col min="13062" max="13062" width="6.25" style="3" customWidth="1"/>
    <col min="13063" max="13064" width="11.625" style="3" customWidth="1"/>
    <col min="13065" max="13065" width="5.75" style="3" customWidth="1"/>
    <col min="13066" max="13066" width="40.75" style="3" customWidth="1"/>
    <col min="13067" max="13068" width="2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75" style="3" customWidth="1"/>
    <col min="13318" max="13318" width="6.25" style="3" customWidth="1"/>
    <col min="13319" max="13320" width="11.625" style="3" customWidth="1"/>
    <col min="13321" max="13321" width="5.75" style="3" customWidth="1"/>
    <col min="13322" max="13322" width="40.75" style="3" customWidth="1"/>
    <col min="13323" max="13324" width="2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75" style="3" customWidth="1"/>
    <col min="13574" max="13574" width="6.25" style="3" customWidth="1"/>
    <col min="13575" max="13576" width="11.625" style="3" customWidth="1"/>
    <col min="13577" max="13577" width="5.75" style="3" customWidth="1"/>
    <col min="13578" max="13578" width="40.75" style="3" customWidth="1"/>
    <col min="13579" max="13580" width="2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75" style="3" customWidth="1"/>
    <col min="13830" max="13830" width="6.25" style="3" customWidth="1"/>
    <col min="13831" max="13832" width="11.625" style="3" customWidth="1"/>
    <col min="13833" max="13833" width="5.75" style="3" customWidth="1"/>
    <col min="13834" max="13834" width="40.75" style="3" customWidth="1"/>
    <col min="13835" max="13836" width="2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75" style="3" customWidth="1"/>
    <col min="14086" max="14086" width="6.25" style="3" customWidth="1"/>
    <col min="14087" max="14088" width="11.625" style="3" customWidth="1"/>
    <col min="14089" max="14089" width="5.75" style="3" customWidth="1"/>
    <col min="14090" max="14090" width="40.75" style="3" customWidth="1"/>
    <col min="14091" max="14092" width="2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75" style="3" customWidth="1"/>
    <col min="14342" max="14342" width="6.25" style="3" customWidth="1"/>
    <col min="14343" max="14344" width="11.625" style="3" customWidth="1"/>
    <col min="14345" max="14345" width="5.75" style="3" customWidth="1"/>
    <col min="14346" max="14346" width="40.75" style="3" customWidth="1"/>
    <col min="14347" max="14348" width="2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75" style="3" customWidth="1"/>
    <col min="14598" max="14598" width="6.25" style="3" customWidth="1"/>
    <col min="14599" max="14600" width="11.625" style="3" customWidth="1"/>
    <col min="14601" max="14601" width="5.75" style="3" customWidth="1"/>
    <col min="14602" max="14602" width="40.75" style="3" customWidth="1"/>
    <col min="14603" max="14604" width="2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75" style="3" customWidth="1"/>
    <col min="14854" max="14854" width="6.25" style="3" customWidth="1"/>
    <col min="14855" max="14856" width="11.625" style="3" customWidth="1"/>
    <col min="14857" max="14857" width="5.75" style="3" customWidth="1"/>
    <col min="14858" max="14858" width="40.75" style="3" customWidth="1"/>
    <col min="14859" max="14860" width="2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75" style="3" customWidth="1"/>
    <col min="15110" max="15110" width="6.25" style="3" customWidth="1"/>
    <col min="15111" max="15112" width="11.625" style="3" customWidth="1"/>
    <col min="15113" max="15113" width="5.75" style="3" customWidth="1"/>
    <col min="15114" max="15114" width="40.75" style="3" customWidth="1"/>
    <col min="15115" max="15116" width="2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75" style="3" customWidth="1"/>
    <col min="15366" max="15366" width="6.25" style="3" customWidth="1"/>
    <col min="15367" max="15368" width="11.625" style="3" customWidth="1"/>
    <col min="15369" max="15369" width="5.75" style="3" customWidth="1"/>
    <col min="15370" max="15370" width="40.75" style="3" customWidth="1"/>
    <col min="15371" max="15372" width="2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75" style="3" customWidth="1"/>
    <col min="15622" max="15622" width="6.25" style="3" customWidth="1"/>
    <col min="15623" max="15624" width="11.625" style="3" customWidth="1"/>
    <col min="15625" max="15625" width="5.75" style="3" customWidth="1"/>
    <col min="15626" max="15626" width="40.75" style="3" customWidth="1"/>
    <col min="15627" max="15628" width="2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75" style="3" customWidth="1"/>
    <col min="15878" max="15878" width="6.25" style="3" customWidth="1"/>
    <col min="15879" max="15880" width="11.625" style="3" customWidth="1"/>
    <col min="15881" max="15881" width="5.75" style="3" customWidth="1"/>
    <col min="15882" max="15882" width="40.75" style="3" customWidth="1"/>
    <col min="15883" max="15884" width="2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75" style="3" customWidth="1"/>
    <col min="16134" max="16134" width="6.25" style="3" customWidth="1"/>
    <col min="16135" max="16136" width="11.625" style="3" customWidth="1"/>
    <col min="16137" max="16137" width="5.75" style="3" customWidth="1"/>
    <col min="16138" max="16138" width="40.75" style="3" customWidth="1"/>
    <col min="16139" max="16140" width="2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3496</v>
      </c>
      <c r="G2" s="4" t="s">
        <v>2</v>
      </c>
      <c r="H2" s="5"/>
      <c r="I2" s="6"/>
      <c r="J2" s="7">
        <f>SUM(H:H)</f>
        <v>1207148</v>
      </c>
    </row>
    <row r="3" spans="2:17" ht="20.100000000000001" customHeight="1">
      <c r="B3" s="1" t="s">
        <v>3</v>
      </c>
      <c r="C3" s="1"/>
      <c r="D3" s="1"/>
      <c r="E3" s="13" t="s">
        <v>4</v>
      </c>
    </row>
    <row r="4" spans="2:17" ht="20.100000000000001" customHeight="1">
      <c r="B4" s="1" t="s">
        <v>5</v>
      </c>
      <c r="C4" s="1"/>
      <c r="D4" s="1"/>
      <c r="E4" s="13">
        <v>131588</v>
      </c>
    </row>
    <row r="5" spans="2:17" ht="20.100000000000001" customHeight="1">
      <c r="B5" s="1" t="s">
        <v>6</v>
      </c>
      <c r="C5" s="1"/>
      <c r="D5" s="1"/>
      <c r="E5" s="14">
        <v>42261</v>
      </c>
    </row>
    <row r="6" spans="2:17" ht="20.100000000000001" customHeight="1">
      <c r="B6" s="1" t="s">
        <v>7</v>
      </c>
      <c r="C6" s="1"/>
      <c r="D6" s="1"/>
      <c r="E6" s="14">
        <v>42276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v>2</v>
      </c>
      <c r="C9" s="15" t="s">
        <v>252</v>
      </c>
      <c r="D9" s="15" t="s">
        <v>252</v>
      </c>
      <c r="E9" s="36">
        <v>970552213</v>
      </c>
      <c r="F9" s="21">
        <v>1</v>
      </c>
      <c r="G9" s="22">
        <v>2500</v>
      </c>
      <c r="H9" s="23">
        <f t="shared" ref="H9:H72" si="0">F9*G9</f>
        <v>2500</v>
      </c>
      <c r="I9" s="17"/>
      <c r="J9" s="149" t="s">
        <v>3497</v>
      </c>
      <c r="K9" s="36"/>
      <c r="L9" s="16" t="s">
        <v>2802</v>
      </c>
      <c r="M9" s="18">
        <v>42250</v>
      </c>
      <c r="N9" s="15"/>
      <c r="O9" s="16"/>
      <c r="P9" s="18">
        <v>42257</v>
      </c>
      <c r="Q9" s="70">
        <v>42257</v>
      </c>
    </row>
    <row r="10" spans="2:17" s="8" customFormat="1" ht="19.7" customHeight="1">
      <c r="B10" s="15">
        <v>4</v>
      </c>
      <c r="C10" s="15" t="s">
        <v>252</v>
      </c>
      <c r="D10" s="15" t="s">
        <v>252</v>
      </c>
      <c r="E10" s="36" t="s">
        <v>3498</v>
      </c>
      <c r="F10" s="21">
        <v>1</v>
      </c>
      <c r="G10" s="22">
        <v>30000</v>
      </c>
      <c r="H10" s="23">
        <f t="shared" si="0"/>
        <v>30000</v>
      </c>
      <c r="I10" s="17"/>
      <c r="J10" s="149"/>
      <c r="K10" s="36"/>
      <c r="L10" s="16" t="s">
        <v>3499</v>
      </c>
      <c r="M10" s="18">
        <v>42250</v>
      </c>
      <c r="N10" s="15"/>
      <c r="O10" s="16"/>
      <c r="P10" s="18">
        <v>42257</v>
      </c>
      <c r="Q10" s="70">
        <v>42257</v>
      </c>
    </row>
    <row r="11" spans="2:17" s="8" customFormat="1" ht="19.7" customHeight="1">
      <c r="B11" s="15" t="s">
        <v>3500</v>
      </c>
      <c r="C11" s="15" t="s">
        <v>252</v>
      </c>
      <c r="D11" s="15" t="s">
        <v>252</v>
      </c>
      <c r="E11" s="26" t="s">
        <v>1724</v>
      </c>
      <c r="F11" s="21">
        <v>1</v>
      </c>
      <c r="G11" s="22">
        <v>1000</v>
      </c>
      <c r="H11" s="23">
        <f t="shared" si="0"/>
        <v>1000</v>
      </c>
      <c r="I11" s="17"/>
      <c r="J11" s="36"/>
      <c r="K11" s="36"/>
      <c r="L11" s="16" t="s">
        <v>3499</v>
      </c>
      <c r="M11" s="18">
        <v>42250</v>
      </c>
      <c r="N11" s="15"/>
      <c r="O11" s="16"/>
      <c r="P11" s="18"/>
      <c r="Q11" s="70"/>
    </row>
    <row r="12" spans="2:17" s="8" customFormat="1" ht="19.7" customHeight="1">
      <c r="B12" s="15"/>
      <c r="C12" s="15"/>
      <c r="D12" s="15"/>
      <c r="E12" s="26"/>
      <c r="F12" s="21"/>
      <c r="G12" s="22"/>
      <c r="H12" s="23">
        <f t="shared" si="0"/>
        <v>0</v>
      </c>
      <c r="I12" s="17"/>
      <c r="J12" s="36"/>
      <c r="K12" s="36"/>
      <c r="L12" s="36"/>
      <c r="M12" s="18"/>
      <c r="N12" s="15"/>
      <c r="O12" s="16"/>
      <c r="P12" s="18"/>
      <c r="Q12" s="70"/>
    </row>
    <row r="13" spans="2:17" s="8" customFormat="1" ht="19.7" customHeight="1">
      <c r="B13" s="15">
        <v>8</v>
      </c>
      <c r="C13" s="15" t="s">
        <v>22</v>
      </c>
      <c r="D13" s="15" t="s">
        <v>23</v>
      </c>
      <c r="E13" s="20" t="s">
        <v>24</v>
      </c>
      <c r="F13" s="21">
        <v>1</v>
      </c>
      <c r="G13" s="22">
        <v>140000</v>
      </c>
      <c r="H13" s="23">
        <f t="shared" si="0"/>
        <v>140000</v>
      </c>
      <c r="I13" s="17"/>
      <c r="J13" s="20" t="s">
        <v>25</v>
      </c>
      <c r="K13" s="36"/>
      <c r="L13" s="16" t="s">
        <v>3501</v>
      </c>
      <c r="M13" s="18">
        <v>42250</v>
      </c>
      <c r="N13" s="15"/>
      <c r="O13" s="16"/>
      <c r="P13" s="18">
        <v>42261</v>
      </c>
      <c r="Q13" s="70">
        <v>42262</v>
      </c>
    </row>
    <row r="14" spans="2:17" s="8" customFormat="1" ht="19.7" customHeight="1">
      <c r="B14" s="15">
        <v>9</v>
      </c>
      <c r="C14" s="15" t="s">
        <v>22</v>
      </c>
      <c r="D14" s="15" t="s">
        <v>23</v>
      </c>
      <c r="E14" s="20" t="s">
        <v>27</v>
      </c>
      <c r="F14" s="21">
        <v>1</v>
      </c>
      <c r="G14" s="22">
        <v>130000</v>
      </c>
      <c r="H14" s="23">
        <f t="shared" si="0"/>
        <v>130000</v>
      </c>
      <c r="I14" s="17"/>
      <c r="J14" s="20" t="s">
        <v>28</v>
      </c>
      <c r="K14" s="36"/>
      <c r="L14" s="16" t="s">
        <v>3501</v>
      </c>
      <c r="M14" s="18">
        <v>42250</v>
      </c>
      <c r="N14" s="15"/>
      <c r="O14" s="16"/>
      <c r="P14" s="18">
        <v>42261</v>
      </c>
      <c r="Q14" s="70">
        <v>42262</v>
      </c>
    </row>
    <row r="15" spans="2:17" s="8" customFormat="1" ht="19.7" customHeight="1">
      <c r="B15" s="15">
        <v>10</v>
      </c>
      <c r="C15" s="15" t="s">
        <v>22</v>
      </c>
      <c r="D15" s="15" t="s">
        <v>23</v>
      </c>
      <c r="E15" s="20" t="s">
        <v>2737</v>
      </c>
      <c r="F15" s="21">
        <v>1</v>
      </c>
      <c r="G15" s="22">
        <v>12500</v>
      </c>
      <c r="H15" s="23">
        <f t="shared" si="0"/>
        <v>12500</v>
      </c>
      <c r="I15" s="17"/>
      <c r="J15" s="20" t="s">
        <v>2738</v>
      </c>
      <c r="K15" s="36"/>
      <c r="L15" s="16" t="s">
        <v>3501</v>
      </c>
      <c r="M15" s="18">
        <v>42250</v>
      </c>
      <c r="N15" s="15"/>
      <c r="O15" s="16"/>
      <c r="P15" s="18">
        <v>42261</v>
      </c>
      <c r="Q15" s="70">
        <v>42262</v>
      </c>
    </row>
    <row r="16" spans="2:17" s="8" customFormat="1" ht="19.7" customHeight="1">
      <c r="B16" s="15">
        <v>13</v>
      </c>
      <c r="C16" s="15" t="s">
        <v>22</v>
      </c>
      <c r="D16" s="15" t="s">
        <v>23</v>
      </c>
      <c r="E16" s="20" t="s">
        <v>3502</v>
      </c>
      <c r="F16" s="21">
        <v>1</v>
      </c>
      <c r="G16" s="22">
        <v>36500</v>
      </c>
      <c r="H16" s="23">
        <f t="shared" si="0"/>
        <v>36500</v>
      </c>
      <c r="I16" s="17"/>
      <c r="J16" s="20" t="s">
        <v>3503</v>
      </c>
      <c r="K16" s="36"/>
      <c r="L16" s="16" t="s">
        <v>3501</v>
      </c>
      <c r="M16" s="18">
        <v>42250</v>
      </c>
      <c r="N16" s="15"/>
      <c r="O16" s="16"/>
      <c r="P16" s="18">
        <v>42261</v>
      </c>
      <c r="Q16" s="70">
        <v>42262</v>
      </c>
    </row>
    <row r="17" spans="2:17" s="8" customFormat="1" ht="19.7" customHeight="1">
      <c r="B17" s="15">
        <v>11</v>
      </c>
      <c r="C17" s="15" t="s">
        <v>22</v>
      </c>
      <c r="D17" s="15" t="s">
        <v>23</v>
      </c>
      <c r="E17" s="20" t="s">
        <v>31</v>
      </c>
      <c r="F17" s="21">
        <v>1</v>
      </c>
      <c r="G17" s="22">
        <v>12500</v>
      </c>
      <c r="H17" s="23">
        <f t="shared" si="0"/>
        <v>12500</v>
      </c>
      <c r="I17" s="17"/>
      <c r="J17" s="20" t="s">
        <v>32</v>
      </c>
      <c r="K17" s="36"/>
      <c r="L17" s="16" t="s">
        <v>3501</v>
      </c>
      <c r="M17" s="18">
        <v>42250</v>
      </c>
      <c r="N17" s="15"/>
      <c r="O17" s="16"/>
      <c r="P17" s="18">
        <v>42261</v>
      </c>
      <c r="Q17" s="70">
        <v>42262</v>
      </c>
    </row>
    <row r="18" spans="2:17" s="8" customFormat="1" ht="19.7" customHeight="1">
      <c r="B18" s="15"/>
      <c r="C18" s="15"/>
      <c r="D18" s="15"/>
      <c r="E18" s="26"/>
      <c r="F18" s="21"/>
      <c r="G18" s="22"/>
      <c r="H18" s="23">
        <f t="shared" si="0"/>
        <v>0</v>
      </c>
      <c r="I18" s="17"/>
      <c r="J18" s="26"/>
      <c r="K18" s="36"/>
      <c r="L18" s="36"/>
      <c r="M18" s="18"/>
      <c r="N18" s="15"/>
      <c r="O18" s="16"/>
      <c r="P18" s="18"/>
      <c r="Q18" s="70"/>
    </row>
    <row r="19" spans="2:17" s="8" customFormat="1" ht="19.7" customHeight="1">
      <c r="B19" s="15">
        <v>14</v>
      </c>
      <c r="C19" s="25" t="s">
        <v>39</v>
      </c>
      <c r="D19" s="25" t="s">
        <v>39</v>
      </c>
      <c r="E19" s="28" t="s">
        <v>3504</v>
      </c>
      <c r="F19" s="26">
        <v>1</v>
      </c>
      <c r="G19" s="22">
        <v>78800</v>
      </c>
      <c r="H19" s="23">
        <f t="shared" si="0"/>
        <v>78800</v>
      </c>
      <c r="I19" s="17"/>
      <c r="J19" s="28" t="s">
        <v>41</v>
      </c>
      <c r="K19" s="36"/>
      <c r="L19" s="16" t="s">
        <v>3501</v>
      </c>
      <c r="M19" s="18">
        <v>42250</v>
      </c>
      <c r="N19" s="15"/>
      <c r="O19" s="16"/>
      <c r="P19" s="18">
        <v>42261</v>
      </c>
      <c r="Q19" s="70">
        <v>42261</v>
      </c>
    </row>
    <row r="20" spans="2:17" s="8" customFormat="1" ht="19.7" customHeight="1">
      <c r="B20" s="15">
        <v>15</v>
      </c>
      <c r="C20" s="25" t="s">
        <v>39</v>
      </c>
      <c r="D20" s="25" t="s">
        <v>39</v>
      </c>
      <c r="E20" s="28" t="s">
        <v>3505</v>
      </c>
      <c r="F20" s="26">
        <v>1</v>
      </c>
      <c r="G20" s="22">
        <v>32800</v>
      </c>
      <c r="H20" s="23">
        <f t="shared" si="0"/>
        <v>32800</v>
      </c>
      <c r="I20" s="17"/>
      <c r="J20" s="28" t="s">
        <v>43</v>
      </c>
      <c r="K20" s="16"/>
      <c r="L20" s="16" t="s">
        <v>3501</v>
      </c>
      <c r="M20" s="18">
        <v>42250</v>
      </c>
      <c r="N20" s="15"/>
      <c r="O20" s="16"/>
      <c r="P20" s="18">
        <v>42261</v>
      </c>
      <c r="Q20" s="70">
        <v>42261</v>
      </c>
    </row>
    <row r="21" spans="2:17" s="8" customFormat="1" ht="19.7" customHeight="1">
      <c r="B21" s="15"/>
      <c r="C21" s="15"/>
      <c r="D21" s="15"/>
      <c r="E21" s="26"/>
      <c r="F21" s="26"/>
      <c r="G21" s="22"/>
      <c r="H21" s="23">
        <f t="shared" si="0"/>
        <v>0</v>
      </c>
      <c r="I21" s="17"/>
      <c r="J21" s="26"/>
      <c r="K21" s="16"/>
      <c r="L21" s="16"/>
      <c r="M21" s="18"/>
      <c r="N21" s="15"/>
      <c r="O21" s="16"/>
      <c r="P21" s="18"/>
      <c r="Q21" s="70"/>
    </row>
    <row r="22" spans="2:17" s="8" customFormat="1" ht="19.7" customHeight="1">
      <c r="B22" s="15">
        <v>16</v>
      </c>
      <c r="C22" s="25" t="s">
        <v>33</v>
      </c>
      <c r="D22" s="25" t="s">
        <v>33</v>
      </c>
      <c r="E22" s="26" t="s">
        <v>34</v>
      </c>
      <c r="F22" s="26">
        <v>1</v>
      </c>
      <c r="G22" s="26">
        <v>3120</v>
      </c>
      <c r="H22" s="23">
        <f t="shared" si="0"/>
        <v>3120</v>
      </c>
      <c r="I22" s="17"/>
      <c r="J22" s="27" t="s">
        <v>35</v>
      </c>
      <c r="K22" s="16"/>
      <c r="L22" s="16" t="s">
        <v>3501</v>
      </c>
      <c r="M22" s="18">
        <v>42250</v>
      </c>
      <c r="N22" s="15"/>
      <c r="O22" s="16"/>
      <c r="P22" s="18">
        <v>42261</v>
      </c>
      <c r="Q22" s="70">
        <v>42261</v>
      </c>
    </row>
    <row r="23" spans="2:17" s="8" customFormat="1" ht="19.7" customHeight="1">
      <c r="B23" s="15">
        <v>16</v>
      </c>
      <c r="C23" s="25" t="s">
        <v>33</v>
      </c>
      <c r="D23" s="25" t="s">
        <v>33</v>
      </c>
      <c r="E23" s="26" t="s">
        <v>254</v>
      </c>
      <c r="F23" s="26">
        <v>1</v>
      </c>
      <c r="G23" s="26">
        <v>700</v>
      </c>
      <c r="H23" s="23">
        <f t="shared" si="0"/>
        <v>700</v>
      </c>
      <c r="I23" s="17"/>
      <c r="J23" s="27"/>
      <c r="K23" s="16"/>
      <c r="L23" s="16"/>
      <c r="M23" s="18"/>
      <c r="N23" s="15"/>
      <c r="O23" s="16"/>
      <c r="P23" s="18"/>
      <c r="Q23" s="70"/>
    </row>
    <row r="24" spans="2:17" s="8" customFormat="1" ht="19.7" customHeight="1">
      <c r="B24" s="15"/>
      <c r="C24" s="25"/>
      <c r="D24" s="25"/>
      <c r="E24" s="26"/>
      <c r="F24" s="26"/>
      <c r="G24" s="26"/>
      <c r="H24" s="23"/>
      <c r="I24" s="17"/>
      <c r="J24" s="27"/>
      <c r="K24" s="16"/>
      <c r="L24" s="16"/>
      <c r="M24" s="18"/>
      <c r="N24" s="15"/>
      <c r="O24" s="16"/>
      <c r="P24" s="18"/>
      <c r="Q24" s="70"/>
    </row>
    <row r="25" spans="2:17" s="8" customFormat="1" ht="19.7" customHeight="1">
      <c r="B25" s="15">
        <v>19</v>
      </c>
      <c r="C25" s="25" t="s">
        <v>44</v>
      </c>
      <c r="D25" s="25" t="s">
        <v>44</v>
      </c>
      <c r="E25" s="26" t="s">
        <v>3506</v>
      </c>
      <c r="F25" s="26">
        <v>1</v>
      </c>
      <c r="G25" s="26">
        <v>133000</v>
      </c>
      <c r="H25" s="23">
        <f t="shared" si="0"/>
        <v>133000</v>
      </c>
      <c r="I25" s="17"/>
      <c r="J25" s="27" t="s">
        <v>1683</v>
      </c>
      <c r="K25" s="16"/>
      <c r="L25" s="16" t="s">
        <v>3507</v>
      </c>
      <c r="M25" s="18">
        <v>42250</v>
      </c>
      <c r="N25" s="15"/>
      <c r="O25" s="16"/>
      <c r="P25" s="18"/>
      <c r="Q25" s="70">
        <v>42254</v>
      </c>
    </row>
    <row r="26" spans="2:17" s="8" customFormat="1" ht="19.7" customHeight="1">
      <c r="B26" s="15">
        <v>19</v>
      </c>
      <c r="C26" s="25" t="s">
        <v>44</v>
      </c>
      <c r="D26" s="25" t="s">
        <v>44</v>
      </c>
      <c r="E26" s="26" t="s">
        <v>3508</v>
      </c>
      <c r="F26" s="26">
        <v>1</v>
      </c>
      <c r="G26" s="26">
        <v>9000</v>
      </c>
      <c r="H26" s="23">
        <f t="shared" si="0"/>
        <v>9000</v>
      </c>
      <c r="I26" s="17"/>
      <c r="J26" s="27" t="s">
        <v>3509</v>
      </c>
      <c r="K26" s="16"/>
      <c r="L26" s="16" t="s">
        <v>3507</v>
      </c>
      <c r="M26" s="18">
        <v>42250</v>
      </c>
      <c r="N26" s="15"/>
      <c r="O26" s="16"/>
      <c r="P26" s="18"/>
      <c r="Q26" s="70">
        <v>42254</v>
      </c>
    </row>
    <row r="27" spans="2:17" s="8" customFormat="1" ht="19.7" customHeight="1">
      <c r="B27" s="15">
        <v>19</v>
      </c>
      <c r="C27" s="25" t="s">
        <v>44</v>
      </c>
      <c r="D27" s="25" t="s">
        <v>44</v>
      </c>
      <c r="E27" s="26" t="s">
        <v>3510</v>
      </c>
      <c r="F27" s="26">
        <v>1</v>
      </c>
      <c r="G27" s="26">
        <v>10000</v>
      </c>
      <c r="H27" s="23">
        <f t="shared" si="0"/>
        <v>10000</v>
      </c>
      <c r="I27" s="17"/>
      <c r="J27" s="27" t="s">
        <v>3511</v>
      </c>
      <c r="K27" s="16"/>
      <c r="L27" s="16" t="s">
        <v>3507</v>
      </c>
      <c r="M27" s="18">
        <v>42250</v>
      </c>
      <c r="N27" s="15"/>
      <c r="O27" s="16"/>
      <c r="P27" s="18"/>
      <c r="Q27" s="70">
        <v>42254</v>
      </c>
    </row>
    <row r="28" spans="2:17" s="8" customFormat="1" ht="19.7" customHeight="1">
      <c r="B28" s="15">
        <v>19</v>
      </c>
      <c r="C28" s="25" t="s">
        <v>44</v>
      </c>
      <c r="D28" s="25" t="s">
        <v>44</v>
      </c>
      <c r="E28" s="26" t="s">
        <v>3512</v>
      </c>
      <c r="F28" s="26">
        <v>2</v>
      </c>
      <c r="G28" s="26">
        <v>1560</v>
      </c>
      <c r="H28" s="23">
        <f t="shared" si="0"/>
        <v>3120</v>
      </c>
      <c r="I28" s="17"/>
      <c r="J28" s="27" t="s">
        <v>3513</v>
      </c>
      <c r="K28" s="16"/>
      <c r="L28" s="16" t="s">
        <v>3507</v>
      </c>
      <c r="M28" s="18">
        <v>42250</v>
      </c>
      <c r="N28" s="15"/>
      <c r="O28" s="16"/>
      <c r="P28" s="18"/>
      <c r="Q28" s="70">
        <v>42254</v>
      </c>
    </row>
    <row r="29" spans="2:17" s="8" customFormat="1" ht="19.7" customHeight="1">
      <c r="B29" s="15"/>
      <c r="C29" s="25" t="s">
        <v>44</v>
      </c>
      <c r="D29" s="25" t="s">
        <v>44</v>
      </c>
      <c r="E29" s="26" t="s">
        <v>3514</v>
      </c>
      <c r="F29" s="26"/>
      <c r="G29" s="26"/>
      <c r="H29" s="1014">
        <v>-50120</v>
      </c>
      <c r="I29" s="17"/>
      <c r="J29" s="27"/>
      <c r="K29" s="16"/>
      <c r="L29" s="16" t="s">
        <v>3507</v>
      </c>
      <c r="M29" s="18">
        <v>42250</v>
      </c>
      <c r="N29" s="15"/>
      <c r="O29" s="16"/>
      <c r="P29" s="18"/>
      <c r="Q29" s="70"/>
    </row>
    <row r="30" spans="2:17" s="8" customFormat="1" ht="19.7" customHeight="1">
      <c r="B30" s="15"/>
      <c r="C30" s="25"/>
      <c r="D30" s="25"/>
      <c r="E30" s="26"/>
      <c r="F30" s="26"/>
      <c r="G30" s="26"/>
      <c r="H30" s="23">
        <f t="shared" si="0"/>
        <v>0</v>
      </c>
      <c r="I30" s="17"/>
      <c r="J30" s="27"/>
      <c r="K30" s="16"/>
      <c r="L30" s="16"/>
      <c r="M30" s="18"/>
      <c r="N30" s="15"/>
      <c r="O30" s="16"/>
      <c r="P30" s="18"/>
      <c r="Q30" s="70"/>
    </row>
    <row r="31" spans="2:17" s="8" customFormat="1" ht="19.7" customHeight="1">
      <c r="B31" s="15">
        <v>19</v>
      </c>
      <c r="C31" s="15" t="s">
        <v>363</v>
      </c>
      <c r="D31" s="15" t="s">
        <v>23</v>
      </c>
      <c r="E31" s="36" t="s">
        <v>3515</v>
      </c>
      <c r="F31" s="26">
        <v>1</v>
      </c>
      <c r="G31" s="26">
        <v>26400</v>
      </c>
      <c r="H31" s="23">
        <f>F31*G31</f>
        <v>26400</v>
      </c>
      <c r="I31" s="207"/>
      <c r="J31" s="26" t="s">
        <v>3516</v>
      </c>
      <c r="K31" s="16"/>
      <c r="L31" s="16" t="s">
        <v>3517</v>
      </c>
      <c r="M31" s="18">
        <v>42250</v>
      </c>
      <c r="N31" s="15"/>
      <c r="O31" s="16"/>
      <c r="P31" s="18">
        <v>42261</v>
      </c>
      <c r="Q31" s="70">
        <v>42262</v>
      </c>
    </row>
    <row r="32" spans="2:17" s="8" customFormat="1" ht="19.7" customHeight="1">
      <c r="B32" s="15">
        <v>19</v>
      </c>
      <c r="C32" s="25" t="s">
        <v>94</v>
      </c>
      <c r="D32" s="15" t="s">
        <v>23</v>
      </c>
      <c r="E32" s="26" t="s">
        <v>3518</v>
      </c>
      <c r="F32" s="26">
        <v>1</v>
      </c>
      <c r="G32" s="26">
        <v>4300</v>
      </c>
      <c r="H32" s="23">
        <f t="shared" si="0"/>
        <v>4300</v>
      </c>
      <c r="I32" s="17"/>
      <c r="J32" s="27" t="s">
        <v>2389</v>
      </c>
      <c r="K32" s="16"/>
      <c r="L32" s="16" t="s">
        <v>621</v>
      </c>
      <c r="M32" s="18">
        <v>42250</v>
      </c>
      <c r="N32" s="15"/>
      <c r="O32" s="16"/>
      <c r="P32" s="18">
        <v>42261</v>
      </c>
      <c r="Q32" s="70">
        <v>42262</v>
      </c>
    </row>
    <row r="33" spans="1:17" s="8" customFormat="1" ht="19.7" customHeight="1">
      <c r="B33" s="15">
        <v>19</v>
      </c>
      <c r="C33" s="25" t="s">
        <v>94</v>
      </c>
      <c r="D33" s="15" t="s">
        <v>23</v>
      </c>
      <c r="E33" s="26" t="s">
        <v>3519</v>
      </c>
      <c r="F33" s="26">
        <v>1</v>
      </c>
      <c r="G33" s="26">
        <v>3300</v>
      </c>
      <c r="H33" s="23">
        <f t="shared" si="0"/>
        <v>3300</v>
      </c>
      <c r="I33" s="17"/>
      <c r="J33" s="27" t="s">
        <v>3520</v>
      </c>
      <c r="K33" s="16"/>
      <c r="L33" s="16" t="s">
        <v>621</v>
      </c>
      <c r="M33" s="18">
        <v>42250</v>
      </c>
      <c r="N33" s="15"/>
      <c r="O33" s="16"/>
      <c r="P33" s="18">
        <v>42261</v>
      </c>
      <c r="Q33" s="70">
        <v>42262</v>
      </c>
    </row>
    <row r="34" spans="1:17" s="8" customFormat="1" ht="19.7" customHeight="1">
      <c r="B34" s="15">
        <v>19</v>
      </c>
      <c r="C34" s="25" t="s">
        <v>94</v>
      </c>
      <c r="D34" s="15" t="s">
        <v>23</v>
      </c>
      <c r="E34" s="26" t="s">
        <v>3521</v>
      </c>
      <c r="F34" s="26">
        <v>1</v>
      </c>
      <c r="G34" s="26">
        <v>480</v>
      </c>
      <c r="H34" s="23">
        <f t="shared" si="0"/>
        <v>480</v>
      </c>
      <c r="I34" s="17"/>
      <c r="J34" s="27" t="s">
        <v>3522</v>
      </c>
      <c r="K34" s="16"/>
      <c r="L34" s="16" t="s">
        <v>621</v>
      </c>
      <c r="M34" s="18">
        <v>42250</v>
      </c>
      <c r="N34" s="15"/>
      <c r="O34" s="16"/>
      <c r="P34" s="18">
        <v>42261</v>
      </c>
      <c r="Q34" s="70">
        <v>42262</v>
      </c>
    </row>
    <row r="35" spans="1:17" s="8" customFormat="1" ht="19.7" customHeight="1">
      <c r="B35" s="15">
        <v>19</v>
      </c>
      <c r="C35" s="25" t="s">
        <v>3523</v>
      </c>
      <c r="D35" s="15" t="s">
        <v>23</v>
      </c>
      <c r="E35" s="26" t="s">
        <v>3524</v>
      </c>
      <c r="F35" s="26">
        <v>1</v>
      </c>
      <c r="G35" s="26">
        <v>3260</v>
      </c>
      <c r="H35" s="23">
        <f t="shared" si="0"/>
        <v>3260</v>
      </c>
      <c r="I35" s="17"/>
      <c r="J35" s="27" t="s">
        <v>3525</v>
      </c>
      <c r="K35" s="16"/>
      <c r="L35" s="16" t="s">
        <v>3526</v>
      </c>
      <c r="M35" s="18">
        <v>42250</v>
      </c>
      <c r="N35" s="15"/>
      <c r="O35" s="16"/>
      <c r="P35" s="18">
        <v>42261</v>
      </c>
      <c r="Q35" s="70">
        <v>42262</v>
      </c>
    </row>
    <row r="36" spans="1:17" s="8" customFormat="1" ht="19.7" customHeight="1">
      <c r="B36" s="15">
        <v>19</v>
      </c>
      <c r="C36" s="25" t="s">
        <v>3523</v>
      </c>
      <c r="D36" s="15" t="s">
        <v>23</v>
      </c>
      <c r="E36" s="26" t="s">
        <v>3527</v>
      </c>
      <c r="F36" s="26">
        <v>1</v>
      </c>
      <c r="G36" s="26">
        <v>1320</v>
      </c>
      <c r="H36" s="23">
        <f t="shared" si="0"/>
        <v>1320</v>
      </c>
      <c r="I36" s="17"/>
      <c r="J36" s="27" t="s">
        <v>3528</v>
      </c>
      <c r="K36" s="16"/>
      <c r="L36" s="16" t="s">
        <v>3526</v>
      </c>
      <c r="M36" s="18">
        <v>42250</v>
      </c>
      <c r="N36" s="15"/>
      <c r="O36" s="16"/>
      <c r="P36" s="18">
        <v>42261</v>
      </c>
      <c r="Q36" s="70">
        <v>42262</v>
      </c>
    </row>
    <row r="37" spans="1:17" s="8" customFormat="1" ht="19.7" customHeight="1">
      <c r="B37" s="15"/>
      <c r="C37" s="42"/>
      <c r="D37" s="42"/>
      <c r="E37" s="43"/>
      <c r="F37" s="43"/>
      <c r="G37" s="23"/>
      <c r="H37" s="23">
        <f t="shared" si="0"/>
        <v>0</v>
      </c>
      <c r="I37" s="22"/>
      <c r="J37" s="43"/>
      <c r="K37" s="38"/>
      <c r="L37" s="16"/>
      <c r="M37" s="18"/>
      <c r="N37" s="15"/>
      <c r="O37" s="16"/>
      <c r="P37" s="18"/>
      <c r="Q37" s="70"/>
    </row>
    <row r="38" spans="1:17" s="128" customFormat="1" ht="19.7" customHeight="1">
      <c r="B38" s="118">
        <v>17</v>
      </c>
      <c r="C38" s="1086" t="s">
        <v>58</v>
      </c>
      <c r="D38" s="1086" t="s">
        <v>58</v>
      </c>
      <c r="E38" s="858" t="s">
        <v>255</v>
      </c>
      <c r="F38" s="1087">
        <v>1</v>
      </c>
      <c r="G38" s="122">
        <v>5200</v>
      </c>
      <c r="H38" s="122">
        <f t="shared" si="0"/>
        <v>5200</v>
      </c>
      <c r="I38" s="253"/>
      <c r="J38" s="248" t="s">
        <v>2364</v>
      </c>
      <c r="K38" s="236"/>
      <c r="L38" s="124" t="s">
        <v>3529</v>
      </c>
      <c r="M38" s="125">
        <v>42249</v>
      </c>
      <c r="N38" s="118"/>
      <c r="O38" s="124"/>
      <c r="P38" s="125">
        <v>42250</v>
      </c>
      <c r="Q38" s="127" t="s">
        <v>3530</v>
      </c>
    </row>
    <row r="39" spans="1:17" s="128" customFormat="1" ht="19.7" customHeight="1">
      <c r="B39" s="118">
        <v>18</v>
      </c>
      <c r="C39" s="1086" t="s">
        <v>58</v>
      </c>
      <c r="D39" s="1086" t="s">
        <v>58</v>
      </c>
      <c r="E39" s="858" t="s">
        <v>3531</v>
      </c>
      <c r="F39" s="858">
        <v>1</v>
      </c>
      <c r="G39" s="122">
        <v>2475</v>
      </c>
      <c r="H39" s="122">
        <f t="shared" si="0"/>
        <v>2475</v>
      </c>
      <c r="I39" s="253"/>
      <c r="J39" s="858" t="s">
        <v>3532</v>
      </c>
      <c r="K39" s="236"/>
      <c r="L39" s="124" t="s">
        <v>3529</v>
      </c>
      <c r="M39" s="125">
        <v>42249</v>
      </c>
      <c r="N39" s="118"/>
      <c r="O39" s="124"/>
      <c r="P39" s="125">
        <v>42254</v>
      </c>
      <c r="Q39" s="127">
        <v>42254</v>
      </c>
    </row>
    <row r="40" spans="1:17" s="128" customFormat="1" ht="19.7" customHeight="1">
      <c r="B40" s="118">
        <v>12</v>
      </c>
      <c r="C40" s="118" t="s">
        <v>58</v>
      </c>
      <c r="D40" s="118" t="s">
        <v>58</v>
      </c>
      <c r="E40" s="120" t="s">
        <v>3533</v>
      </c>
      <c r="F40" s="120">
        <v>1</v>
      </c>
      <c r="G40" s="122">
        <v>46500</v>
      </c>
      <c r="H40" s="122">
        <f t="shared" si="0"/>
        <v>46500</v>
      </c>
      <c r="I40" s="253"/>
      <c r="J40" s="120" t="s">
        <v>3534</v>
      </c>
      <c r="K40" s="236"/>
      <c r="L40" s="124" t="s">
        <v>3535</v>
      </c>
      <c r="M40" s="125">
        <v>42249</v>
      </c>
      <c r="N40" s="118"/>
      <c r="O40" s="124"/>
      <c r="P40" s="125">
        <v>42250</v>
      </c>
      <c r="Q40" s="127" t="s">
        <v>3530</v>
      </c>
    </row>
    <row r="41" spans="1:17" s="128" customFormat="1" ht="19.7" customHeight="1">
      <c r="B41" s="118">
        <v>12</v>
      </c>
      <c r="C41" s="118" t="s">
        <v>58</v>
      </c>
      <c r="D41" s="118" t="s">
        <v>58</v>
      </c>
      <c r="E41" s="120" t="s">
        <v>3536</v>
      </c>
      <c r="F41" s="120">
        <v>1</v>
      </c>
      <c r="G41" s="122">
        <v>2980</v>
      </c>
      <c r="H41" s="122">
        <f t="shared" si="0"/>
        <v>2980</v>
      </c>
      <c r="I41" s="253"/>
      <c r="J41" s="120" t="s">
        <v>3537</v>
      </c>
      <c r="K41" s="236"/>
      <c r="L41" s="124" t="s">
        <v>3535</v>
      </c>
      <c r="M41" s="125">
        <v>42249</v>
      </c>
      <c r="N41" s="118"/>
      <c r="O41" s="124"/>
      <c r="P41" s="125">
        <v>42250</v>
      </c>
      <c r="Q41" s="127" t="s">
        <v>3530</v>
      </c>
    </row>
    <row r="42" spans="1:17" s="1088" customFormat="1" ht="19.7" customHeight="1">
      <c r="B42" s="118">
        <v>12</v>
      </c>
      <c r="C42" s="118" t="s">
        <v>58</v>
      </c>
      <c r="D42" s="118" t="s">
        <v>58</v>
      </c>
      <c r="E42" s="120" t="s">
        <v>3538</v>
      </c>
      <c r="F42" s="120">
        <v>1</v>
      </c>
      <c r="G42" s="122">
        <v>2142</v>
      </c>
      <c r="H42" s="122">
        <f t="shared" si="0"/>
        <v>2142</v>
      </c>
      <c r="I42" s="253"/>
      <c r="J42" s="120" t="s">
        <v>3539</v>
      </c>
      <c r="K42" s="236"/>
      <c r="L42" s="124" t="s">
        <v>3535</v>
      </c>
      <c r="M42" s="125">
        <v>42249</v>
      </c>
      <c r="N42" s="118"/>
      <c r="O42" s="124"/>
      <c r="P42" s="125">
        <v>42250</v>
      </c>
      <c r="Q42" s="127" t="s">
        <v>3530</v>
      </c>
    </row>
    <row r="43" spans="1:17" s="1088" customFormat="1" ht="19.7" customHeight="1">
      <c r="B43" s="118">
        <v>19</v>
      </c>
      <c r="C43" s="118" t="s">
        <v>58</v>
      </c>
      <c r="D43" s="118" t="s">
        <v>58</v>
      </c>
      <c r="E43" s="120" t="s">
        <v>3540</v>
      </c>
      <c r="F43" s="120">
        <v>4</v>
      </c>
      <c r="G43" s="122">
        <v>490</v>
      </c>
      <c r="H43" s="122">
        <f t="shared" si="0"/>
        <v>1960</v>
      </c>
      <c r="I43" s="253"/>
      <c r="J43" s="120" t="s">
        <v>597</v>
      </c>
      <c r="K43" s="236"/>
      <c r="L43" s="236" t="s">
        <v>3541</v>
      </c>
      <c r="M43" s="125">
        <v>42249</v>
      </c>
      <c r="N43" s="118"/>
      <c r="O43" s="124"/>
      <c r="P43" s="125">
        <v>42250</v>
      </c>
      <c r="Q43" s="127" t="s">
        <v>3530</v>
      </c>
    </row>
    <row r="44" spans="1:17" s="1088" customFormat="1" ht="19.7" customHeight="1">
      <c r="B44" s="118">
        <v>19</v>
      </c>
      <c r="C44" s="118" t="s">
        <v>58</v>
      </c>
      <c r="D44" s="118" t="s">
        <v>58</v>
      </c>
      <c r="E44" s="120" t="s">
        <v>3542</v>
      </c>
      <c r="F44" s="120">
        <v>4</v>
      </c>
      <c r="G44" s="122">
        <v>75</v>
      </c>
      <c r="H44" s="122">
        <f t="shared" si="0"/>
        <v>300</v>
      </c>
      <c r="I44" s="253"/>
      <c r="J44" s="120" t="s">
        <v>3543</v>
      </c>
      <c r="K44" s="236"/>
      <c r="L44" s="236" t="s">
        <v>3541</v>
      </c>
      <c r="M44" s="125">
        <v>42249</v>
      </c>
      <c r="N44" s="118"/>
      <c r="O44" s="124"/>
      <c r="P44" s="125">
        <v>42250</v>
      </c>
      <c r="Q44" s="127" t="s">
        <v>3530</v>
      </c>
    </row>
    <row r="45" spans="1:17" s="1088" customFormat="1" ht="19.7" customHeight="1">
      <c r="B45" s="118">
        <v>19</v>
      </c>
      <c r="C45" s="118" t="s">
        <v>58</v>
      </c>
      <c r="D45" s="118" t="s">
        <v>58</v>
      </c>
      <c r="E45" s="120" t="s">
        <v>3544</v>
      </c>
      <c r="F45" s="120">
        <v>1</v>
      </c>
      <c r="G45" s="122">
        <v>8410</v>
      </c>
      <c r="H45" s="122">
        <f t="shared" si="0"/>
        <v>8410</v>
      </c>
      <c r="I45" s="253"/>
      <c r="J45" s="120" t="s">
        <v>3545</v>
      </c>
      <c r="K45" s="236"/>
      <c r="L45" s="236" t="s">
        <v>3010</v>
      </c>
      <c r="M45" s="125">
        <v>42249</v>
      </c>
      <c r="N45" s="118"/>
      <c r="O45" s="124"/>
      <c r="P45" s="125">
        <v>42256</v>
      </c>
      <c r="Q45" s="127">
        <v>42256</v>
      </c>
    </row>
    <row r="46" spans="1:17" s="1088" customFormat="1" ht="19.7" customHeight="1">
      <c r="B46" s="118">
        <v>19</v>
      </c>
      <c r="C46" s="118" t="s">
        <v>58</v>
      </c>
      <c r="D46" s="118" t="s">
        <v>58</v>
      </c>
      <c r="E46" s="120" t="s">
        <v>501</v>
      </c>
      <c r="F46" s="120">
        <v>2</v>
      </c>
      <c r="G46" s="122">
        <v>210</v>
      </c>
      <c r="H46" s="122">
        <f t="shared" si="0"/>
        <v>420</v>
      </c>
      <c r="I46" s="253"/>
      <c r="J46" s="120" t="s">
        <v>502</v>
      </c>
      <c r="K46" s="236"/>
      <c r="L46" s="236" t="s">
        <v>3010</v>
      </c>
      <c r="M46" s="125">
        <v>42249</v>
      </c>
      <c r="N46" s="118"/>
      <c r="O46" s="124"/>
      <c r="P46" s="125">
        <v>42250</v>
      </c>
      <c r="Q46" s="127" t="s">
        <v>3530</v>
      </c>
    </row>
    <row r="47" spans="1:17" s="1088" customFormat="1" ht="19.7" customHeight="1">
      <c r="B47" s="118">
        <v>19</v>
      </c>
      <c r="C47" s="118" t="s">
        <v>58</v>
      </c>
      <c r="D47" s="118" t="s">
        <v>58</v>
      </c>
      <c r="E47" s="120" t="s">
        <v>3546</v>
      </c>
      <c r="F47" s="120">
        <v>4</v>
      </c>
      <c r="G47" s="122">
        <v>1010</v>
      </c>
      <c r="H47" s="122">
        <f t="shared" si="0"/>
        <v>4040</v>
      </c>
      <c r="I47" s="253"/>
      <c r="J47" s="120" t="s">
        <v>506</v>
      </c>
      <c r="K47" s="236"/>
      <c r="L47" s="236" t="s">
        <v>3010</v>
      </c>
      <c r="M47" s="125">
        <v>42249</v>
      </c>
      <c r="N47" s="118"/>
      <c r="O47" s="124"/>
      <c r="P47" s="125">
        <v>42254</v>
      </c>
      <c r="Q47" s="127">
        <v>42254</v>
      </c>
    </row>
    <row r="48" spans="1:17" s="1088" customFormat="1" ht="19.7" customHeight="1">
      <c r="A48" s="1089"/>
      <c r="B48" s="118">
        <v>19</v>
      </c>
      <c r="C48" s="118" t="s">
        <v>58</v>
      </c>
      <c r="D48" s="118" t="s">
        <v>58</v>
      </c>
      <c r="E48" s="120" t="s">
        <v>1793</v>
      </c>
      <c r="F48" s="120">
        <v>1</v>
      </c>
      <c r="G48" s="122">
        <v>930</v>
      </c>
      <c r="H48" s="122">
        <f t="shared" si="0"/>
        <v>930</v>
      </c>
      <c r="I48" s="253"/>
      <c r="J48" s="120" t="s">
        <v>350</v>
      </c>
      <c r="K48" s="236"/>
      <c r="L48" s="236" t="s">
        <v>3547</v>
      </c>
      <c r="M48" s="125">
        <v>42249</v>
      </c>
      <c r="N48" s="118"/>
      <c r="O48" s="124"/>
      <c r="P48" s="125">
        <v>42254</v>
      </c>
      <c r="Q48" s="127">
        <v>42254</v>
      </c>
    </row>
    <row r="49" spans="2:17" s="1088" customFormat="1" ht="19.7" customHeight="1">
      <c r="B49" s="118">
        <v>19</v>
      </c>
      <c r="C49" s="118" t="s">
        <v>58</v>
      </c>
      <c r="D49" s="118" t="s">
        <v>58</v>
      </c>
      <c r="E49" s="120" t="s">
        <v>3548</v>
      </c>
      <c r="F49" s="120">
        <v>2</v>
      </c>
      <c r="G49" s="122">
        <v>135</v>
      </c>
      <c r="H49" s="122">
        <f t="shared" si="0"/>
        <v>270</v>
      </c>
      <c r="I49" s="253"/>
      <c r="J49" s="120" t="s">
        <v>3549</v>
      </c>
      <c r="K49" s="236"/>
      <c r="L49" s="236" t="s">
        <v>3550</v>
      </c>
      <c r="M49" s="125">
        <v>42249</v>
      </c>
      <c r="N49" s="118"/>
      <c r="O49" s="124"/>
      <c r="P49" s="125">
        <v>42250</v>
      </c>
      <c r="Q49" s="127" t="s">
        <v>3530</v>
      </c>
    </row>
    <row r="50" spans="2:17" s="1088" customFormat="1" ht="19.7" customHeight="1">
      <c r="B50" s="118">
        <v>19</v>
      </c>
      <c r="C50" s="118" t="s">
        <v>58</v>
      </c>
      <c r="D50" s="118" t="s">
        <v>58</v>
      </c>
      <c r="E50" s="120" t="s">
        <v>1557</v>
      </c>
      <c r="F50" s="120">
        <v>4</v>
      </c>
      <c r="G50" s="122">
        <v>75</v>
      </c>
      <c r="H50" s="122">
        <f t="shared" si="0"/>
        <v>300</v>
      </c>
      <c r="I50" s="253"/>
      <c r="J50" s="120" t="s">
        <v>341</v>
      </c>
      <c r="K50" s="236"/>
      <c r="L50" s="236" t="s">
        <v>3550</v>
      </c>
      <c r="M50" s="125">
        <v>42249</v>
      </c>
      <c r="N50" s="118"/>
      <c r="O50" s="124"/>
      <c r="P50" s="125">
        <v>42250</v>
      </c>
      <c r="Q50" s="127" t="s">
        <v>3530</v>
      </c>
    </row>
    <row r="51" spans="2:17" s="1088" customFormat="1" ht="19.7" customHeight="1">
      <c r="B51" s="118">
        <v>19</v>
      </c>
      <c r="C51" s="118" t="s">
        <v>58</v>
      </c>
      <c r="D51" s="118" t="s">
        <v>58</v>
      </c>
      <c r="E51" s="120" t="s">
        <v>1044</v>
      </c>
      <c r="F51" s="120">
        <v>5</v>
      </c>
      <c r="G51" s="122">
        <v>53</v>
      </c>
      <c r="H51" s="122">
        <f t="shared" si="0"/>
        <v>265</v>
      </c>
      <c r="I51" s="253"/>
      <c r="J51" s="120" t="s">
        <v>3551</v>
      </c>
      <c r="K51" s="236"/>
      <c r="L51" s="236" t="s">
        <v>3550</v>
      </c>
      <c r="M51" s="125">
        <v>42249</v>
      </c>
      <c r="N51" s="118"/>
      <c r="O51" s="124"/>
      <c r="P51" s="125">
        <v>42250</v>
      </c>
      <c r="Q51" s="127" t="s">
        <v>3530</v>
      </c>
    </row>
    <row r="52" spans="2:17" s="1088" customFormat="1" ht="19.7" customHeight="1">
      <c r="B52" s="118">
        <v>19</v>
      </c>
      <c r="C52" s="118" t="s">
        <v>58</v>
      </c>
      <c r="D52" s="118" t="s">
        <v>58</v>
      </c>
      <c r="E52" s="364" t="s">
        <v>3552</v>
      </c>
      <c r="F52" s="582">
        <v>5</v>
      </c>
      <c r="G52" s="122">
        <v>32</v>
      </c>
      <c r="H52" s="122">
        <f t="shared" si="0"/>
        <v>160</v>
      </c>
      <c r="I52" s="253"/>
      <c r="J52" s="364" t="s">
        <v>3553</v>
      </c>
      <c r="K52" s="236"/>
      <c r="L52" s="236" t="s">
        <v>3550</v>
      </c>
      <c r="M52" s="125">
        <v>42249</v>
      </c>
      <c r="N52" s="118"/>
      <c r="O52" s="124"/>
      <c r="P52" s="125">
        <v>42250</v>
      </c>
      <c r="Q52" s="127" t="s">
        <v>3530</v>
      </c>
    </row>
    <row r="53" spans="2:17" s="1088" customFormat="1" ht="19.7" customHeight="1">
      <c r="B53" s="118">
        <v>19</v>
      </c>
      <c r="C53" s="118" t="s">
        <v>58</v>
      </c>
      <c r="D53" s="118" t="s">
        <v>58</v>
      </c>
      <c r="E53" s="364" t="s">
        <v>3554</v>
      </c>
      <c r="F53" s="120">
        <v>1</v>
      </c>
      <c r="G53" s="122">
        <v>2679</v>
      </c>
      <c r="H53" s="122">
        <f t="shared" si="0"/>
        <v>2679</v>
      </c>
      <c r="I53" s="253"/>
      <c r="J53" s="120" t="s">
        <v>3555</v>
      </c>
      <c r="K53" s="236"/>
      <c r="L53" s="236" t="s">
        <v>3556</v>
      </c>
      <c r="M53" s="125">
        <v>42249</v>
      </c>
      <c r="N53" s="118"/>
      <c r="O53" s="124"/>
      <c r="P53" s="125">
        <v>42250</v>
      </c>
      <c r="Q53" s="127" t="s">
        <v>3530</v>
      </c>
    </row>
    <row r="54" spans="2:17" s="1088" customFormat="1" ht="19.7" customHeight="1">
      <c r="B54" s="118">
        <v>19</v>
      </c>
      <c r="C54" s="118" t="s">
        <v>1815</v>
      </c>
      <c r="D54" s="118" t="s">
        <v>58</v>
      </c>
      <c r="E54" s="364" t="s">
        <v>3557</v>
      </c>
      <c r="F54" s="120">
        <v>2</v>
      </c>
      <c r="G54" s="122">
        <v>1756</v>
      </c>
      <c r="H54" s="122">
        <f t="shared" si="0"/>
        <v>3512</v>
      </c>
      <c r="I54" s="253"/>
      <c r="J54" s="120" t="s">
        <v>3558</v>
      </c>
      <c r="K54" s="236"/>
      <c r="L54" s="236" t="s">
        <v>3559</v>
      </c>
      <c r="M54" s="125">
        <v>42249</v>
      </c>
      <c r="N54" s="118"/>
      <c r="O54" s="124"/>
      <c r="P54" s="125">
        <v>42250</v>
      </c>
      <c r="Q54" s="127" t="s">
        <v>3530</v>
      </c>
    </row>
    <row r="55" spans="2:17" s="1088" customFormat="1" ht="19.7" customHeight="1">
      <c r="B55" s="118">
        <v>19</v>
      </c>
      <c r="C55" s="118" t="s">
        <v>58</v>
      </c>
      <c r="D55" s="118" t="s">
        <v>58</v>
      </c>
      <c r="E55" s="364" t="s">
        <v>349</v>
      </c>
      <c r="F55" s="120">
        <v>1</v>
      </c>
      <c r="G55" s="253">
        <v>930</v>
      </c>
      <c r="H55" s="122">
        <f t="shared" si="0"/>
        <v>930</v>
      </c>
      <c r="I55" s="253"/>
      <c r="J55" s="120" t="s">
        <v>350</v>
      </c>
      <c r="K55" s="236"/>
      <c r="L55" s="236" t="s">
        <v>756</v>
      </c>
      <c r="M55" s="125">
        <v>42249</v>
      </c>
      <c r="N55" s="118"/>
      <c r="O55" s="124"/>
      <c r="P55" s="125">
        <v>42254</v>
      </c>
      <c r="Q55" s="127">
        <v>42254</v>
      </c>
    </row>
    <row r="56" spans="2:17" s="1088" customFormat="1" ht="19.7" customHeight="1">
      <c r="B56" s="118">
        <v>19</v>
      </c>
      <c r="C56" s="118" t="s">
        <v>58</v>
      </c>
      <c r="D56" s="118" t="s">
        <v>58</v>
      </c>
      <c r="E56" s="364" t="s">
        <v>348</v>
      </c>
      <c r="F56" s="120">
        <v>1</v>
      </c>
      <c r="G56" s="253">
        <v>3350</v>
      </c>
      <c r="H56" s="122">
        <f t="shared" si="0"/>
        <v>3350</v>
      </c>
      <c r="I56" s="253"/>
      <c r="J56" s="120" t="s">
        <v>3448</v>
      </c>
      <c r="K56" s="236"/>
      <c r="L56" s="236" t="s">
        <v>3560</v>
      </c>
      <c r="M56" s="125">
        <v>42249</v>
      </c>
      <c r="N56" s="118"/>
      <c r="O56" s="124"/>
      <c r="P56" s="125">
        <v>42262</v>
      </c>
      <c r="Q56" s="127">
        <v>42262</v>
      </c>
    </row>
    <row r="57" spans="2:17" s="1088" customFormat="1" ht="19.7" customHeight="1">
      <c r="B57" s="118">
        <v>19</v>
      </c>
      <c r="C57" s="118" t="s">
        <v>58</v>
      </c>
      <c r="D57" s="118" t="s">
        <v>58</v>
      </c>
      <c r="E57" s="364" t="s">
        <v>353</v>
      </c>
      <c r="F57" s="120">
        <v>1</v>
      </c>
      <c r="G57" s="253">
        <v>2218</v>
      </c>
      <c r="H57" s="122">
        <f t="shared" si="0"/>
        <v>2218</v>
      </c>
      <c r="I57" s="253"/>
      <c r="J57" s="120" t="s">
        <v>758</v>
      </c>
      <c r="K57" s="236"/>
      <c r="L57" s="236" t="s">
        <v>3561</v>
      </c>
      <c r="M57" s="125">
        <v>42249</v>
      </c>
      <c r="N57" s="118"/>
      <c r="O57" s="124"/>
      <c r="P57" s="125">
        <v>42250</v>
      </c>
      <c r="Q57" s="127" t="s">
        <v>3530</v>
      </c>
    </row>
    <row r="58" spans="2:17" s="1088" customFormat="1" ht="19.7" customHeight="1">
      <c r="B58" s="118">
        <v>19</v>
      </c>
      <c r="C58" s="118" t="s">
        <v>58</v>
      </c>
      <c r="D58" s="118" t="s">
        <v>58</v>
      </c>
      <c r="E58" s="364" t="s">
        <v>765</v>
      </c>
      <c r="F58" s="120">
        <v>1</v>
      </c>
      <c r="G58" s="581">
        <v>403</v>
      </c>
      <c r="H58" s="122">
        <f t="shared" si="0"/>
        <v>403</v>
      </c>
      <c r="I58" s="1090"/>
      <c r="J58" s="120" t="s">
        <v>766</v>
      </c>
      <c r="K58" s="236"/>
      <c r="L58" s="124" t="s">
        <v>3562</v>
      </c>
      <c r="M58" s="125">
        <v>42249</v>
      </c>
      <c r="N58" s="118"/>
      <c r="O58" s="124"/>
      <c r="P58" s="125">
        <v>42250</v>
      </c>
      <c r="Q58" s="127" t="s">
        <v>3530</v>
      </c>
    </row>
    <row r="59" spans="2:17" s="1088" customFormat="1" ht="19.7" customHeight="1">
      <c r="B59" s="118">
        <v>19</v>
      </c>
      <c r="C59" s="118" t="s">
        <v>58</v>
      </c>
      <c r="D59" s="118" t="s">
        <v>58</v>
      </c>
      <c r="E59" s="364" t="s">
        <v>767</v>
      </c>
      <c r="F59" s="120">
        <v>2</v>
      </c>
      <c r="G59" s="120">
        <v>881</v>
      </c>
      <c r="H59" s="122">
        <f t="shared" si="0"/>
        <v>1762</v>
      </c>
      <c r="I59" s="1090"/>
      <c r="J59" s="120" t="s">
        <v>768</v>
      </c>
      <c r="K59" s="236"/>
      <c r="L59" s="124" t="s">
        <v>3562</v>
      </c>
      <c r="M59" s="125">
        <v>42249</v>
      </c>
      <c r="N59" s="118"/>
      <c r="O59" s="124"/>
      <c r="P59" s="125">
        <v>42254</v>
      </c>
      <c r="Q59" s="127">
        <v>42254</v>
      </c>
    </row>
    <row r="60" spans="2:17" s="1088" customFormat="1" ht="19.7" customHeight="1">
      <c r="B60" s="118">
        <v>19</v>
      </c>
      <c r="C60" s="118" t="s">
        <v>58</v>
      </c>
      <c r="D60" s="118" t="s">
        <v>58</v>
      </c>
      <c r="E60" s="364" t="s">
        <v>3563</v>
      </c>
      <c r="F60" s="120">
        <v>1</v>
      </c>
      <c r="G60" s="581">
        <v>6169</v>
      </c>
      <c r="H60" s="122">
        <f t="shared" si="0"/>
        <v>6169</v>
      </c>
      <c r="I60" s="122"/>
      <c r="J60" s="120" t="s">
        <v>60</v>
      </c>
      <c r="K60" s="236"/>
      <c r="L60" s="124" t="s">
        <v>3564</v>
      </c>
      <c r="M60" s="125">
        <v>42249</v>
      </c>
      <c r="N60" s="118"/>
      <c r="O60" s="124"/>
      <c r="P60" s="125">
        <v>42254</v>
      </c>
      <c r="Q60" s="127">
        <v>42254</v>
      </c>
    </row>
    <row r="61" spans="2:17" s="1088" customFormat="1" ht="19.7" customHeight="1">
      <c r="B61" s="118">
        <v>19</v>
      </c>
      <c r="C61" s="118" t="s">
        <v>58</v>
      </c>
      <c r="D61" s="118" t="s">
        <v>58</v>
      </c>
      <c r="E61" s="364" t="s">
        <v>3565</v>
      </c>
      <c r="F61" s="120">
        <v>1</v>
      </c>
      <c r="G61" s="253">
        <v>1452</v>
      </c>
      <c r="H61" s="122">
        <f t="shared" si="0"/>
        <v>1452</v>
      </c>
      <c r="I61" s="253"/>
      <c r="J61" s="120" t="s">
        <v>60</v>
      </c>
      <c r="K61" s="236"/>
      <c r="L61" s="236" t="s">
        <v>3566</v>
      </c>
      <c r="M61" s="125">
        <v>42249</v>
      </c>
      <c r="N61" s="118"/>
      <c r="O61" s="124"/>
      <c r="P61" s="125">
        <v>42254</v>
      </c>
      <c r="Q61" s="127">
        <v>42254</v>
      </c>
    </row>
    <row r="62" spans="2:17" s="1088" customFormat="1" ht="30" customHeight="1">
      <c r="B62" s="118">
        <v>19</v>
      </c>
      <c r="C62" s="118" t="s">
        <v>58</v>
      </c>
      <c r="D62" s="118" t="s">
        <v>58</v>
      </c>
      <c r="E62" s="1091" t="s">
        <v>3567</v>
      </c>
      <c r="F62" s="120">
        <v>1</v>
      </c>
      <c r="G62" s="253">
        <v>1650</v>
      </c>
      <c r="H62" s="122">
        <f t="shared" si="0"/>
        <v>1650</v>
      </c>
      <c r="I62" s="253"/>
      <c r="J62" s="120" t="s">
        <v>3568</v>
      </c>
      <c r="K62" s="236"/>
      <c r="L62" s="124" t="s">
        <v>3569</v>
      </c>
      <c r="M62" s="125">
        <v>42249</v>
      </c>
      <c r="N62" s="118"/>
      <c r="O62" s="124"/>
      <c r="P62" s="125">
        <v>42254</v>
      </c>
      <c r="Q62" s="127">
        <v>42254</v>
      </c>
    </row>
    <row r="63" spans="2:17" s="1088" customFormat="1" ht="19.7" customHeight="1">
      <c r="B63" s="118">
        <v>19</v>
      </c>
      <c r="C63" s="118" t="s">
        <v>58</v>
      </c>
      <c r="D63" s="118" t="s">
        <v>58</v>
      </c>
      <c r="E63" s="1092" t="s">
        <v>3570</v>
      </c>
      <c r="F63" s="582">
        <v>20</v>
      </c>
      <c r="G63" s="253">
        <v>160</v>
      </c>
      <c r="H63" s="122">
        <f t="shared" si="0"/>
        <v>3200</v>
      </c>
      <c r="I63" s="123"/>
      <c r="J63" s="1093" t="s">
        <v>3571</v>
      </c>
      <c r="K63" s="236"/>
      <c r="L63" s="124" t="s">
        <v>3572</v>
      </c>
      <c r="M63" s="125">
        <v>42249</v>
      </c>
      <c r="N63" s="118"/>
      <c r="O63" s="124"/>
      <c r="P63" s="125">
        <v>42250</v>
      </c>
      <c r="Q63" s="127" t="s">
        <v>3530</v>
      </c>
    </row>
    <row r="64" spans="2:17" s="1088" customFormat="1" ht="19.7" customHeight="1">
      <c r="B64" s="118">
        <v>19</v>
      </c>
      <c r="C64" s="118" t="s">
        <v>58</v>
      </c>
      <c r="D64" s="118" t="s">
        <v>58</v>
      </c>
      <c r="E64" s="1092" t="s">
        <v>3573</v>
      </c>
      <c r="F64" s="120">
        <v>30</v>
      </c>
      <c r="G64" s="253">
        <v>180</v>
      </c>
      <c r="H64" s="122">
        <f t="shared" si="0"/>
        <v>5400</v>
      </c>
      <c r="I64" s="253"/>
      <c r="J64" s="1093" t="s">
        <v>3571</v>
      </c>
      <c r="K64" s="236"/>
      <c r="L64" s="124" t="s">
        <v>3572</v>
      </c>
      <c r="M64" s="125">
        <v>42249</v>
      </c>
      <c r="N64" s="118"/>
      <c r="O64" s="124"/>
      <c r="P64" s="125">
        <v>42250</v>
      </c>
      <c r="Q64" s="127" t="s">
        <v>3530</v>
      </c>
    </row>
    <row r="65" spans="2:17" s="1088" customFormat="1" ht="19.7" customHeight="1">
      <c r="B65" s="118">
        <v>19</v>
      </c>
      <c r="C65" s="118" t="s">
        <v>58</v>
      </c>
      <c r="D65" s="118" t="s">
        <v>58</v>
      </c>
      <c r="E65" s="120" t="s">
        <v>3574</v>
      </c>
      <c r="F65" s="582">
        <v>20</v>
      </c>
      <c r="G65" s="253">
        <v>49</v>
      </c>
      <c r="H65" s="122">
        <f t="shared" si="0"/>
        <v>980</v>
      </c>
      <c r="I65" s="253"/>
      <c r="J65" s="364" t="s">
        <v>3575</v>
      </c>
      <c r="K65" s="236"/>
      <c r="L65" s="124" t="s">
        <v>3572</v>
      </c>
      <c r="M65" s="125">
        <v>42249</v>
      </c>
      <c r="N65" s="118"/>
      <c r="O65" s="124"/>
      <c r="P65" s="125">
        <v>42250</v>
      </c>
      <c r="Q65" s="127" t="s">
        <v>3530</v>
      </c>
    </row>
    <row r="66" spans="2:17" s="1088" customFormat="1" ht="19.7" customHeight="1">
      <c r="B66" s="118">
        <v>19</v>
      </c>
      <c r="C66" s="118" t="s">
        <v>58</v>
      </c>
      <c r="D66" s="118" t="s">
        <v>58</v>
      </c>
      <c r="E66" s="120" t="s">
        <v>3576</v>
      </c>
      <c r="F66" s="582">
        <v>20</v>
      </c>
      <c r="G66" s="253">
        <v>49</v>
      </c>
      <c r="H66" s="122">
        <f t="shared" si="0"/>
        <v>980</v>
      </c>
      <c r="I66" s="253"/>
      <c r="J66" s="364" t="s">
        <v>3575</v>
      </c>
      <c r="K66" s="236"/>
      <c r="L66" s="124" t="s">
        <v>3572</v>
      </c>
      <c r="M66" s="125">
        <v>42249</v>
      </c>
      <c r="N66" s="118"/>
      <c r="O66" s="124"/>
      <c r="P66" s="125">
        <v>42250</v>
      </c>
      <c r="Q66" s="127" t="s">
        <v>3530</v>
      </c>
    </row>
    <row r="67" spans="2:17" s="1088" customFormat="1" ht="19.7" customHeight="1">
      <c r="B67" s="118">
        <v>19</v>
      </c>
      <c r="C67" s="118" t="s">
        <v>58</v>
      </c>
      <c r="D67" s="118" t="s">
        <v>58</v>
      </c>
      <c r="E67" s="120" t="s">
        <v>1402</v>
      </c>
      <c r="F67" s="582">
        <v>30</v>
      </c>
      <c r="G67" s="253">
        <v>49</v>
      </c>
      <c r="H67" s="122">
        <f t="shared" si="0"/>
        <v>1470</v>
      </c>
      <c r="I67" s="253"/>
      <c r="J67" s="364" t="s">
        <v>3575</v>
      </c>
      <c r="K67" s="236"/>
      <c r="L67" s="124" t="s">
        <v>3572</v>
      </c>
      <c r="M67" s="125">
        <v>42249</v>
      </c>
      <c r="N67" s="118"/>
      <c r="O67" s="124"/>
      <c r="P67" s="125">
        <v>42250</v>
      </c>
      <c r="Q67" s="127" t="s">
        <v>3530</v>
      </c>
    </row>
    <row r="68" spans="2:17" s="1088" customFormat="1" ht="19.7" customHeight="1">
      <c r="B68" s="118">
        <v>19</v>
      </c>
      <c r="C68" s="118" t="s">
        <v>58</v>
      </c>
      <c r="D68" s="118" t="s">
        <v>58</v>
      </c>
      <c r="E68" s="364" t="s">
        <v>3577</v>
      </c>
      <c r="F68" s="120">
        <v>4</v>
      </c>
      <c r="G68" s="253">
        <v>370</v>
      </c>
      <c r="H68" s="122">
        <f t="shared" si="0"/>
        <v>1480</v>
      </c>
      <c r="I68" s="253"/>
      <c r="J68" s="120" t="s">
        <v>2764</v>
      </c>
      <c r="K68" s="236"/>
      <c r="L68" s="124" t="s">
        <v>3578</v>
      </c>
      <c r="M68" s="125">
        <v>42249</v>
      </c>
      <c r="N68" s="118"/>
      <c r="O68" s="124"/>
      <c r="P68" s="125">
        <v>42254</v>
      </c>
      <c r="Q68" s="127">
        <v>42254</v>
      </c>
    </row>
    <row r="69" spans="2:17" s="1088" customFormat="1" ht="19.7" customHeight="1">
      <c r="B69" s="118">
        <v>19</v>
      </c>
      <c r="C69" s="118" t="s">
        <v>58</v>
      </c>
      <c r="D69" s="118" t="s">
        <v>58</v>
      </c>
      <c r="E69" s="364" t="s">
        <v>3579</v>
      </c>
      <c r="F69" s="120">
        <v>10</v>
      </c>
      <c r="G69" s="253">
        <v>32</v>
      </c>
      <c r="H69" s="122">
        <f t="shared" si="0"/>
        <v>320</v>
      </c>
      <c r="I69" s="253"/>
      <c r="J69" s="364" t="s">
        <v>3553</v>
      </c>
      <c r="K69" s="236"/>
      <c r="L69" s="124" t="s">
        <v>3580</v>
      </c>
      <c r="M69" s="125">
        <v>42249</v>
      </c>
      <c r="N69" s="118"/>
      <c r="O69" s="124"/>
      <c r="P69" s="125">
        <v>42250</v>
      </c>
      <c r="Q69" s="127" t="s">
        <v>3530</v>
      </c>
    </row>
    <row r="70" spans="2:17" s="1088" customFormat="1" ht="19.7" customHeight="1">
      <c r="B70" s="118">
        <v>19</v>
      </c>
      <c r="C70" s="118" t="s">
        <v>58</v>
      </c>
      <c r="D70" s="118" t="s">
        <v>58</v>
      </c>
      <c r="E70" s="364" t="s">
        <v>3581</v>
      </c>
      <c r="F70" s="120">
        <v>5</v>
      </c>
      <c r="G70" s="253">
        <v>32</v>
      </c>
      <c r="H70" s="122">
        <f t="shared" si="0"/>
        <v>160</v>
      </c>
      <c r="I70" s="253"/>
      <c r="J70" s="364" t="s">
        <v>3553</v>
      </c>
      <c r="K70" s="236"/>
      <c r="L70" s="124" t="s">
        <v>3580</v>
      </c>
      <c r="M70" s="125">
        <v>42249</v>
      </c>
      <c r="N70" s="118"/>
      <c r="O70" s="124"/>
      <c r="P70" s="125">
        <v>42250</v>
      </c>
      <c r="Q70" s="127" t="s">
        <v>3530</v>
      </c>
    </row>
    <row r="71" spans="2:17" s="1088" customFormat="1" ht="19.7" customHeight="1">
      <c r="B71" s="118">
        <v>19</v>
      </c>
      <c r="C71" s="118" t="s">
        <v>58</v>
      </c>
      <c r="D71" s="118" t="s">
        <v>58</v>
      </c>
      <c r="E71" s="364" t="s">
        <v>1415</v>
      </c>
      <c r="F71" s="120">
        <v>10</v>
      </c>
      <c r="G71" s="253">
        <v>69</v>
      </c>
      <c r="H71" s="122">
        <f t="shared" si="0"/>
        <v>690</v>
      </c>
      <c r="I71" s="253"/>
      <c r="J71" s="120" t="s">
        <v>3333</v>
      </c>
      <c r="K71" s="236"/>
      <c r="L71" s="124" t="s">
        <v>3578</v>
      </c>
      <c r="M71" s="125">
        <v>42249</v>
      </c>
      <c r="N71" s="118"/>
      <c r="O71" s="124"/>
      <c r="P71" s="125">
        <v>42250</v>
      </c>
      <c r="Q71" s="127" t="s">
        <v>3530</v>
      </c>
    </row>
    <row r="72" spans="2:17" s="1088" customFormat="1" ht="19.7" customHeight="1">
      <c r="B72" s="118">
        <v>19</v>
      </c>
      <c r="C72" s="118" t="s">
        <v>58</v>
      </c>
      <c r="D72" s="118" t="s">
        <v>58</v>
      </c>
      <c r="E72" s="364" t="s">
        <v>2074</v>
      </c>
      <c r="F72" s="120">
        <v>1</v>
      </c>
      <c r="G72" s="253">
        <v>7800</v>
      </c>
      <c r="H72" s="122">
        <f t="shared" si="0"/>
        <v>7800</v>
      </c>
      <c r="I72" s="253"/>
      <c r="J72" s="120" t="s">
        <v>2981</v>
      </c>
      <c r="K72" s="236"/>
      <c r="L72" s="124" t="s">
        <v>3578</v>
      </c>
      <c r="M72" s="125">
        <v>42249</v>
      </c>
      <c r="N72" s="118"/>
      <c r="O72" s="124"/>
      <c r="P72" s="125">
        <v>42250</v>
      </c>
      <c r="Q72" s="127" t="s">
        <v>3530</v>
      </c>
    </row>
    <row r="73" spans="2:17" s="1088" customFormat="1" ht="19.7" customHeight="1">
      <c r="B73" s="118">
        <v>19</v>
      </c>
      <c r="C73" s="118" t="s">
        <v>58</v>
      </c>
      <c r="D73" s="118" t="s">
        <v>58</v>
      </c>
      <c r="E73" s="364" t="s">
        <v>2076</v>
      </c>
      <c r="F73" s="120">
        <v>1</v>
      </c>
      <c r="G73" s="253">
        <v>3710</v>
      </c>
      <c r="H73" s="122">
        <f t="shared" ref="H73:H181" si="1">F73*G73</f>
        <v>3710</v>
      </c>
      <c r="I73" s="253"/>
      <c r="J73" s="120" t="s">
        <v>2983</v>
      </c>
      <c r="K73" s="236"/>
      <c r="L73" s="124" t="s">
        <v>3578</v>
      </c>
      <c r="M73" s="125">
        <v>42249</v>
      </c>
      <c r="N73" s="118"/>
      <c r="O73" s="124"/>
      <c r="P73" s="125">
        <v>42256</v>
      </c>
      <c r="Q73" s="127">
        <v>42256</v>
      </c>
    </row>
    <row r="74" spans="2:17" s="1088" customFormat="1" ht="19.7" customHeight="1">
      <c r="B74" s="118">
        <v>19</v>
      </c>
      <c r="C74" s="118" t="s">
        <v>58</v>
      </c>
      <c r="D74" s="118" t="s">
        <v>58</v>
      </c>
      <c r="E74" s="119" t="s">
        <v>3582</v>
      </c>
      <c r="F74" s="120">
        <v>1</v>
      </c>
      <c r="G74" s="121">
        <v>840</v>
      </c>
      <c r="H74" s="122">
        <f>F74*G74</f>
        <v>840</v>
      </c>
      <c r="I74" s="123"/>
      <c r="J74" s="120" t="s">
        <v>3583</v>
      </c>
      <c r="K74" s="236"/>
      <c r="L74" s="236" t="s">
        <v>3584</v>
      </c>
      <c r="M74" s="125">
        <v>42249</v>
      </c>
      <c r="N74" s="118"/>
      <c r="O74" s="124"/>
      <c r="P74" s="125">
        <v>42250</v>
      </c>
      <c r="Q74" s="127" t="s">
        <v>3530</v>
      </c>
    </row>
    <row r="75" spans="2:17" s="1088" customFormat="1" ht="19.7" customHeight="1">
      <c r="B75" s="118">
        <v>19</v>
      </c>
      <c r="C75" s="118" t="s">
        <v>58</v>
      </c>
      <c r="D75" s="118" t="s">
        <v>58</v>
      </c>
      <c r="E75" s="364" t="s">
        <v>3585</v>
      </c>
      <c r="F75" s="120">
        <v>2</v>
      </c>
      <c r="G75" s="253">
        <v>4100</v>
      </c>
      <c r="H75" s="122">
        <f t="shared" si="1"/>
        <v>8200</v>
      </c>
      <c r="I75" s="253"/>
      <c r="J75" s="120" t="s">
        <v>3586</v>
      </c>
      <c r="K75" s="236"/>
      <c r="L75" s="124" t="s">
        <v>3578</v>
      </c>
      <c r="M75" s="125">
        <v>42249</v>
      </c>
      <c r="N75" s="118"/>
      <c r="O75" s="124"/>
      <c r="P75" s="125">
        <v>42250</v>
      </c>
      <c r="Q75" s="127" t="s">
        <v>3530</v>
      </c>
    </row>
    <row r="76" spans="2:17" s="1088" customFormat="1" ht="19.7" customHeight="1">
      <c r="B76" s="118">
        <v>19</v>
      </c>
      <c r="C76" s="118" t="s">
        <v>58</v>
      </c>
      <c r="D76" s="118" t="s">
        <v>58</v>
      </c>
      <c r="E76" s="364" t="s">
        <v>3263</v>
      </c>
      <c r="F76" s="120">
        <v>1</v>
      </c>
      <c r="G76" s="253">
        <v>39000</v>
      </c>
      <c r="H76" s="122">
        <f t="shared" si="1"/>
        <v>39000</v>
      </c>
      <c r="I76" s="253"/>
      <c r="J76" s="120" t="s">
        <v>3587</v>
      </c>
      <c r="K76" s="236"/>
      <c r="L76" s="124" t="s">
        <v>3588</v>
      </c>
      <c r="M76" s="125">
        <v>42249</v>
      </c>
      <c r="N76" s="118"/>
      <c r="O76" s="124"/>
      <c r="P76" s="125">
        <v>42250</v>
      </c>
      <c r="Q76" s="127" t="s">
        <v>3530</v>
      </c>
    </row>
    <row r="77" spans="2:17" s="1088" customFormat="1" ht="19.7" customHeight="1">
      <c r="B77" s="118">
        <v>19</v>
      </c>
      <c r="C77" s="118" t="s">
        <v>58</v>
      </c>
      <c r="D77" s="118" t="s">
        <v>58</v>
      </c>
      <c r="E77" s="364" t="s">
        <v>2152</v>
      </c>
      <c r="F77" s="120">
        <v>1</v>
      </c>
      <c r="G77" s="253">
        <v>520</v>
      </c>
      <c r="H77" s="122">
        <f t="shared" si="1"/>
        <v>520</v>
      </c>
      <c r="I77" s="253"/>
      <c r="J77" s="120" t="s">
        <v>538</v>
      </c>
      <c r="K77" s="236"/>
      <c r="L77" s="124" t="s">
        <v>3588</v>
      </c>
      <c r="M77" s="125">
        <v>42249</v>
      </c>
      <c r="N77" s="118"/>
      <c r="O77" s="124"/>
      <c r="P77" s="125">
        <v>42250</v>
      </c>
      <c r="Q77" s="127" t="s">
        <v>3530</v>
      </c>
    </row>
    <row r="78" spans="2:17" s="1088" customFormat="1" ht="19.7" customHeight="1">
      <c r="B78" s="118">
        <v>19</v>
      </c>
      <c r="C78" s="118" t="s">
        <v>58</v>
      </c>
      <c r="D78" s="118" t="s">
        <v>58</v>
      </c>
      <c r="E78" s="364" t="s">
        <v>2071</v>
      </c>
      <c r="F78" s="120">
        <v>1</v>
      </c>
      <c r="G78" s="253">
        <v>479</v>
      </c>
      <c r="H78" s="122">
        <f t="shared" si="1"/>
        <v>479</v>
      </c>
      <c r="I78" s="253"/>
      <c r="J78" s="120" t="s">
        <v>3589</v>
      </c>
      <c r="K78" s="236"/>
      <c r="L78" s="124" t="s">
        <v>3588</v>
      </c>
      <c r="M78" s="125">
        <v>42249</v>
      </c>
      <c r="N78" s="118"/>
      <c r="O78" s="124"/>
      <c r="P78" s="125">
        <v>42250</v>
      </c>
      <c r="Q78" s="127" t="s">
        <v>3530</v>
      </c>
    </row>
    <row r="79" spans="2:17" s="1088" customFormat="1" ht="19.7" customHeight="1">
      <c r="B79" s="118">
        <v>19</v>
      </c>
      <c r="C79" s="118" t="s">
        <v>58</v>
      </c>
      <c r="D79" s="118" t="s">
        <v>58</v>
      </c>
      <c r="E79" s="1092" t="s">
        <v>3590</v>
      </c>
      <c r="F79" s="582">
        <v>1</v>
      </c>
      <c r="G79" s="253">
        <v>270</v>
      </c>
      <c r="H79" s="122">
        <f t="shared" si="1"/>
        <v>270</v>
      </c>
      <c r="I79" s="123"/>
      <c r="J79" s="1093" t="s">
        <v>3591</v>
      </c>
      <c r="K79" s="236"/>
      <c r="L79" s="236" t="s">
        <v>3584</v>
      </c>
      <c r="M79" s="125">
        <v>42249</v>
      </c>
      <c r="N79" s="118"/>
      <c r="O79" s="124"/>
      <c r="P79" s="125">
        <v>42250</v>
      </c>
      <c r="Q79" s="127" t="s">
        <v>3530</v>
      </c>
    </row>
    <row r="80" spans="2:17" s="1088" customFormat="1" ht="19.7" customHeight="1">
      <c r="B80" s="118">
        <v>19</v>
      </c>
      <c r="C80" s="118" t="s">
        <v>58</v>
      </c>
      <c r="D80" s="118" t="s">
        <v>58</v>
      </c>
      <c r="E80" s="364" t="s">
        <v>2096</v>
      </c>
      <c r="F80" s="120">
        <v>1</v>
      </c>
      <c r="G80" s="253">
        <v>610</v>
      </c>
      <c r="H80" s="122">
        <f t="shared" si="1"/>
        <v>610</v>
      </c>
      <c r="I80" s="253"/>
      <c r="J80" s="120" t="s">
        <v>3592</v>
      </c>
      <c r="K80" s="236"/>
      <c r="L80" s="124" t="s">
        <v>3578</v>
      </c>
      <c r="M80" s="125">
        <v>42249</v>
      </c>
      <c r="N80" s="118"/>
      <c r="O80" s="124"/>
      <c r="P80" s="125">
        <v>42254</v>
      </c>
      <c r="Q80" s="127">
        <v>42254</v>
      </c>
    </row>
    <row r="81" spans="2:17" s="1088" customFormat="1" ht="19.7" customHeight="1">
      <c r="B81" s="118">
        <v>19</v>
      </c>
      <c r="C81" s="118" t="s">
        <v>58</v>
      </c>
      <c r="D81" s="118" t="s">
        <v>58</v>
      </c>
      <c r="E81" s="364" t="s">
        <v>3593</v>
      </c>
      <c r="F81" s="120">
        <v>1</v>
      </c>
      <c r="G81" s="253">
        <v>780</v>
      </c>
      <c r="H81" s="122">
        <f t="shared" si="1"/>
        <v>780</v>
      </c>
      <c r="I81" s="253"/>
      <c r="J81" s="120" t="s">
        <v>3592</v>
      </c>
      <c r="K81" s="236"/>
      <c r="L81" s="124" t="s">
        <v>3578</v>
      </c>
      <c r="M81" s="125">
        <v>42249</v>
      </c>
      <c r="N81" s="118"/>
      <c r="O81" s="124"/>
      <c r="P81" s="125">
        <v>42254</v>
      </c>
      <c r="Q81" s="127">
        <v>42254</v>
      </c>
    </row>
    <row r="82" spans="2:17" s="1088" customFormat="1" ht="19.7" customHeight="1">
      <c r="B82" s="118">
        <v>19</v>
      </c>
      <c r="C82" s="118" t="s">
        <v>58</v>
      </c>
      <c r="D82" s="118" t="s">
        <v>58</v>
      </c>
      <c r="E82" s="364" t="s">
        <v>3594</v>
      </c>
      <c r="F82" s="120">
        <v>5</v>
      </c>
      <c r="G82" s="253">
        <v>106</v>
      </c>
      <c r="H82" s="122">
        <f t="shared" si="1"/>
        <v>530</v>
      </c>
      <c r="I82" s="253"/>
      <c r="J82" s="120" t="s">
        <v>3595</v>
      </c>
      <c r="K82" s="236"/>
      <c r="L82" s="124" t="s">
        <v>3578</v>
      </c>
      <c r="M82" s="125">
        <v>42249</v>
      </c>
      <c r="N82" s="118"/>
      <c r="O82" s="124"/>
      <c r="P82" s="125">
        <v>42250</v>
      </c>
      <c r="Q82" s="127" t="s">
        <v>3530</v>
      </c>
    </row>
    <row r="83" spans="2:17" s="1088" customFormat="1" ht="19.7" customHeight="1">
      <c r="B83" s="118">
        <v>19</v>
      </c>
      <c r="C83" s="118" t="s">
        <v>58</v>
      </c>
      <c r="D83" s="118" t="s">
        <v>58</v>
      </c>
      <c r="E83" s="364" t="s">
        <v>3596</v>
      </c>
      <c r="F83" s="120">
        <v>2</v>
      </c>
      <c r="G83" s="253">
        <v>1290</v>
      </c>
      <c r="H83" s="122">
        <f t="shared" si="1"/>
        <v>2580</v>
      </c>
      <c r="I83" s="253"/>
      <c r="J83" s="120" t="s">
        <v>1567</v>
      </c>
      <c r="K83" s="236"/>
      <c r="L83" s="124" t="s">
        <v>3597</v>
      </c>
      <c r="M83" s="125">
        <v>42249</v>
      </c>
      <c r="N83" s="118"/>
      <c r="O83" s="124"/>
      <c r="P83" s="125">
        <v>42250</v>
      </c>
      <c r="Q83" s="127" t="s">
        <v>3530</v>
      </c>
    </row>
    <row r="84" spans="2:17" s="1088" customFormat="1" ht="19.7" customHeight="1">
      <c r="B84" s="118">
        <v>19</v>
      </c>
      <c r="C84" s="118" t="s">
        <v>58</v>
      </c>
      <c r="D84" s="118" t="s">
        <v>58</v>
      </c>
      <c r="E84" s="364" t="s">
        <v>70</v>
      </c>
      <c r="F84" s="120">
        <v>5</v>
      </c>
      <c r="G84" s="253">
        <v>320</v>
      </c>
      <c r="H84" s="122">
        <f t="shared" si="1"/>
        <v>1600</v>
      </c>
      <c r="I84" s="253"/>
      <c r="J84" s="120" t="s">
        <v>400</v>
      </c>
      <c r="K84" s="236"/>
      <c r="L84" s="124" t="s">
        <v>3033</v>
      </c>
      <c r="M84" s="125">
        <v>42249</v>
      </c>
      <c r="N84" s="118"/>
      <c r="O84" s="124"/>
      <c r="P84" s="125">
        <v>42250</v>
      </c>
      <c r="Q84" s="127" t="s">
        <v>3530</v>
      </c>
    </row>
    <row r="85" spans="2:17" s="1088" customFormat="1" ht="19.7" customHeight="1">
      <c r="B85" s="118">
        <v>19</v>
      </c>
      <c r="C85" s="118" t="s">
        <v>58</v>
      </c>
      <c r="D85" s="118" t="s">
        <v>58</v>
      </c>
      <c r="E85" s="364" t="s">
        <v>129</v>
      </c>
      <c r="F85" s="120">
        <v>1</v>
      </c>
      <c r="G85" s="253">
        <v>940</v>
      </c>
      <c r="H85" s="122">
        <f t="shared" si="1"/>
        <v>940</v>
      </c>
      <c r="I85" s="253"/>
      <c r="J85" s="120" t="s">
        <v>78</v>
      </c>
      <c r="K85" s="236"/>
      <c r="L85" s="124" t="s">
        <v>3033</v>
      </c>
      <c r="M85" s="125">
        <v>42249</v>
      </c>
      <c r="N85" s="118"/>
      <c r="O85" s="124"/>
      <c r="P85" s="125">
        <v>42250</v>
      </c>
      <c r="Q85" s="127" t="s">
        <v>3530</v>
      </c>
    </row>
    <row r="86" spans="2:17" s="1088" customFormat="1" ht="19.7" customHeight="1">
      <c r="B86" s="118">
        <v>19</v>
      </c>
      <c r="C86" s="118" t="s">
        <v>58</v>
      </c>
      <c r="D86" s="118" t="s">
        <v>58</v>
      </c>
      <c r="E86" s="364" t="s">
        <v>3598</v>
      </c>
      <c r="F86" s="120">
        <v>5</v>
      </c>
      <c r="G86" s="253">
        <v>87</v>
      </c>
      <c r="H86" s="122">
        <f>F86*G86</f>
        <v>435</v>
      </c>
      <c r="I86" s="253"/>
      <c r="J86" s="120" t="s">
        <v>3599</v>
      </c>
      <c r="K86" s="236"/>
      <c r="L86" s="124" t="s">
        <v>3600</v>
      </c>
      <c r="M86" s="125">
        <v>42249</v>
      </c>
      <c r="N86" s="118"/>
      <c r="O86" s="124"/>
      <c r="P86" s="125">
        <v>42250</v>
      </c>
      <c r="Q86" s="127" t="s">
        <v>3530</v>
      </c>
    </row>
    <row r="87" spans="2:17" s="1088" customFormat="1" ht="19.7" customHeight="1">
      <c r="B87" s="118">
        <v>19</v>
      </c>
      <c r="C87" s="317" t="s">
        <v>58</v>
      </c>
      <c r="D87" s="317" t="s">
        <v>58</v>
      </c>
      <c r="E87" s="859" t="s">
        <v>521</v>
      </c>
      <c r="F87" s="319">
        <v>1</v>
      </c>
      <c r="G87" s="946">
        <v>3210</v>
      </c>
      <c r="H87" s="321">
        <f>F87*G87</f>
        <v>3210</v>
      </c>
      <c r="I87" s="946"/>
      <c r="J87" s="319" t="s">
        <v>60</v>
      </c>
      <c r="K87" s="859"/>
      <c r="L87" s="859" t="s">
        <v>3601</v>
      </c>
      <c r="M87" s="125">
        <v>42249</v>
      </c>
      <c r="N87" s="118"/>
      <c r="O87" s="124"/>
      <c r="P87" s="125">
        <v>42254</v>
      </c>
      <c r="Q87" s="127">
        <v>42254</v>
      </c>
    </row>
    <row r="88" spans="2:17" s="1088" customFormat="1" ht="19.7" customHeight="1">
      <c r="B88" s="118">
        <v>19</v>
      </c>
      <c r="C88" s="317" t="s">
        <v>58</v>
      </c>
      <c r="D88" s="317" t="s">
        <v>58</v>
      </c>
      <c r="E88" s="1094" t="s">
        <v>3602</v>
      </c>
      <c r="F88" s="1095">
        <v>4</v>
      </c>
      <c r="G88" s="946">
        <v>1250</v>
      </c>
      <c r="H88" s="321">
        <f t="shared" ref="H88:H107" si="2">F88*G88</f>
        <v>5000</v>
      </c>
      <c r="I88" s="946"/>
      <c r="J88" s="319" t="s">
        <v>3603</v>
      </c>
      <c r="K88" s="859"/>
      <c r="L88" s="124" t="s">
        <v>3572</v>
      </c>
      <c r="M88" s="125">
        <v>42249</v>
      </c>
      <c r="N88" s="118"/>
      <c r="O88" s="124"/>
      <c r="P88" s="125">
        <v>42251</v>
      </c>
      <c r="Q88" s="127">
        <v>42251</v>
      </c>
    </row>
    <row r="89" spans="2:17" s="1088" customFormat="1" ht="19.7" customHeight="1">
      <c r="B89" s="118">
        <v>19</v>
      </c>
      <c r="C89" s="317" t="s">
        <v>58</v>
      </c>
      <c r="D89" s="317" t="s">
        <v>58</v>
      </c>
      <c r="E89" s="1094" t="s">
        <v>3604</v>
      </c>
      <c r="F89" s="1095">
        <v>9</v>
      </c>
      <c r="G89" s="946">
        <v>440</v>
      </c>
      <c r="H89" s="321">
        <f t="shared" si="2"/>
        <v>3960</v>
      </c>
      <c r="I89" s="946"/>
      <c r="J89" s="319" t="s">
        <v>3603</v>
      </c>
      <c r="K89" s="859"/>
      <c r="L89" s="124" t="s">
        <v>3572</v>
      </c>
      <c r="M89" s="125">
        <v>42249</v>
      </c>
      <c r="N89" s="118"/>
      <c r="O89" s="124"/>
      <c r="P89" s="125">
        <v>42251</v>
      </c>
      <c r="Q89" s="127">
        <v>42251</v>
      </c>
    </row>
    <row r="90" spans="2:17" s="1088" customFormat="1" ht="19.7" customHeight="1">
      <c r="B90" s="118">
        <v>19</v>
      </c>
      <c r="C90" s="317" t="s">
        <v>58</v>
      </c>
      <c r="D90" s="317" t="s">
        <v>58</v>
      </c>
      <c r="E90" s="1094" t="s">
        <v>3605</v>
      </c>
      <c r="F90" s="1095">
        <v>10</v>
      </c>
      <c r="G90" s="946">
        <v>380</v>
      </c>
      <c r="H90" s="321">
        <f t="shared" si="2"/>
        <v>3800</v>
      </c>
      <c r="I90" s="946"/>
      <c r="J90" s="319" t="s">
        <v>3603</v>
      </c>
      <c r="K90" s="859"/>
      <c r="L90" s="124" t="s">
        <v>3572</v>
      </c>
      <c r="M90" s="125">
        <v>42249</v>
      </c>
      <c r="N90" s="118"/>
      <c r="O90" s="124"/>
      <c r="P90" s="125">
        <v>42251</v>
      </c>
      <c r="Q90" s="127">
        <v>42251</v>
      </c>
    </row>
    <row r="91" spans="2:17" s="1088" customFormat="1" ht="19.7" customHeight="1">
      <c r="B91" s="118">
        <v>19</v>
      </c>
      <c r="C91" s="317" t="s">
        <v>58</v>
      </c>
      <c r="D91" s="317" t="s">
        <v>58</v>
      </c>
      <c r="E91" s="1094" t="s">
        <v>3178</v>
      </c>
      <c r="F91" s="1095">
        <v>4</v>
      </c>
      <c r="G91" s="946">
        <v>160</v>
      </c>
      <c r="H91" s="321">
        <f t="shared" si="2"/>
        <v>640</v>
      </c>
      <c r="I91" s="946"/>
      <c r="J91" s="319" t="s">
        <v>3606</v>
      </c>
      <c r="K91" s="859"/>
      <c r="L91" s="124" t="s">
        <v>3572</v>
      </c>
      <c r="M91" s="125">
        <v>42249</v>
      </c>
      <c r="N91" s="118"/>
      <c r="O91" s="124"/>
      <c r="P91" s="125">
        <v>42250</v>
      </c>
      <c r="Q91" s="127" t="s">
        <v>3530</v>
      </c>
    </row>
    <row r="92" spans="2:17" s="1088" customFormat="1" ht="19.7" customHeight="1">
      <c r="B92" s="118">
        <v>19</v>
      </c>
      <c r="C92" s="317" t="s">
        <v>58</v>
      </c>
      <c r="D92" s="317" t="s">
        <v>58</v>
      </c>
      <c r="E92" s="1094" t="s">
        <v>3607</v>
      </c>
      <c r="F92" s="1095">
        <v>60</v>
      </c>
      <c r="G92" s="946">
        <v>88</v>
      </c>
      <c r="H92" s="321">
        <f t="shared" si="2"/>
        <v>5280</v>
      </c>
      <c r="I92" s="946"/>
      <c r="J92" s="319" t="s">
        <v>1267</v>
      </c>
      <c r="K92" s="859"/>
      <c r="L92" s="124" t="s">
        <v>3572</v>
      </c>
      <c r="M92" s="125">
        <v>42249</v>
      </c>
      <c r="N92" s="118"/>
      <c r="O92" s="124"/>
      <c r="P92" s="125">
        <v>42250</v>
      </c>
      <c r="Q92" s="127" t="s">
        <v>3530</v>
      </c>
    </row>
    <row r="93" spans="2:17" s="1088" customFormat="1" ht="19.7" customHeight="1">
      <c r="B93" s="118">
        <v>19</v>
      </c>
      <c r="C93" s="317" t="s">
        <v>58</v>
      </c>
      <c r="D93" s="317" t="s">
        <v>58</v>
      </c>
      <c r="E93" s="1094" t="s">
        <v>3608</v>
      </c>
      <c r="F93" s="1095">
        <v>44</v>
      </c>
      <c r="G93" s="946">
        <v>93</v>
      </c>
      <c r="H93" s="321">
        <f t="shared" si="2"/>
        <v>4092</v>
      </c>
      <c r="I93" s="946"/>
      <c r="J93" s="319" t="s">
        <v>3609</v>
      </c>
      <c r="K93" s="859"/>
      <c r="L93" s="124" t="s">
        <v>3572</v>
      </c>
      <c r="M93" s="125">
        <v>42249</v>
      </c>
      <c r="N93" s="118"/>
      <c r="O93" s="124"/>
      <c r="P93" s="125">
        <v>42251</v>
      </c>
      <c r="Q93" s="127">
        <v>42251</v>
      </c>
    </row>
    <row r="94" spans="2:17" s="1088" customFormat="1" ht="19.7" customHeight="1">
      <c r="B94" s="118">
        <v>19</v>
      </c>
      <c r="C94" s="317" t="s">
        <v>58</v>
      </c>
      <c r="D94" s="317" t="s">
        <v>58</v>
      </c>
      <c r="E94" s="1094" t="s">
        <v>3610</v>
      </c>
      <c r="F94" s="1095">
        <v>16</v>
      </c>
      <c r="G94" s="946">
        <v>25</v>
      </c>
      <c r="H94" s="321">
        <f t="shared" si="2"/>
        <v>400</v>
      </c>
      <c r="I94" s="946"/>
      <c r="J94" s="319" t="s">
        <v>3611</v>
      </c>
      <c r="K94" s="859"/>
      <c r="L94" s="124" t="s">
        <v>3572</v>
      </c>
      <c r="M94" s="125">
        <v>42249</v>
      </c>
      <c r="N94" s="118"/>
      <c r="O94" s="124"/>
      <c r="P94" s="125">
        <v>42250</v>
      </c>
      <c r="Q94" s="127" t="s">
        <v>3530</v>
      </c>
    </row>
    <row r="95" spans="2:17" s="1088" customFormat="1" ht="19.7" customHeight="1">
      <c r="B95" s="118">
        <v>19</v>
      </c>
      <c r="C95" s="317" t="s">
        <v>58</v>
      </c>
      <c r="D95" s="317" t="s">
        <v>58</v>
      </c>
      <c r="E95" s="1094" t="s">
        <v>3612</v>
      </c>
      <c r="F95" s="1095">
        <v>120</v>
      </c>
      <c r="G95" s="946">
        <v>8</v>
      </c>
      <c r="H95" s="321">
        <f t="shared" si="2"/>
        <v>960</v>
      </c>
      <c r="I95" s="946"/>
      <c r="J95" s="319" t="s">
        <v>3611</v>
      </c>
      <c r="K95" s="859"/>
      <c r="L95" s="124" t="s">
        <v>3572</v>
      </c>
      <c r="M95" s="125">
        <v>42249</v>
      </c>
      <c r="N95" s="118"/>
      <c r="O95" s="124"/>
      <c r="P95" s="125">
        <v>42250</v>
      </c>
      <c r="Q95" s="127" t="s">
        <v>3530</v>
      </c>
    </row>
    <row r="96" spans="2:17" s="1088" customFormat="1" ht="19.7" customHeight="1">
      <c r="B96" s="118">
        <v>19</v>
      </c>
      <c r="C96" s="317" t="s">
        <v>58</v>
      </c>
      <c r="D96" s="317" t="s">
        <v>58</v>
      </c>
      <c r="E96" s="1094" t="s">
        <v>3613</v>
      </c>
      <c r="F96" s="1095">
        <v>40</v>
      </c>
      <c r="G96" s="946">
        <v>32</v>
      </c>
      <c r="H96" s="321">
        <f t="shared" si="2"/>
        <v>1280</v>
      </c>
      <c r="I96" s="946"/>
      <c r="J96" s="319" t="s">
        <v>3614</v>
      </c>
      <c r="K96" s="859"/>
      <c r="L96" s="124" t="s">
        <v>3572</v>
      </c>
      <c r="M96" s="125">
        <v>42249</v>
      </c>
      <c r="N96" s="118"/>
      <c r="O96" s="124"/>
      <c r="P96" s="125">
        <v>42250</v>
      </c>
      <c r="Q96" s="127" t="s">
        <v>3530</v>
      </c>
    </row>
    <row r="97" spans="2:17" s="1088" customFormat="1" ht="19.7" customHeight="1">
      <c r="B97" s="118">
        <v>19</v>
      </c>
      <c r="C97" s="317" t="s">
        <v>58</v>
      </c>
      <c r="D97" s="317" t="s">
        <v>58</v>
      </c>
      <c r="E97" s="1094" t="s">
        <v>3615</v>
      </c>
      <c r="F97" s="1095">
        <v>20</v>
      </c>
      <c r="G97" s="946">
        <v>32</v>
      </c>
      <c r="H97" s="321">
        <f t="shared" si="2"/>
        <v>640</v>
      </c>
      <c r="I97" s="946"/>
      <c r="J97" s="319" t="s">
        <v>3614</v>
      </c>
      <c r="K97" s="859"/>
      <c r="L97" s="124" t="s">
        <v>3572</v>
      </c>
      <c r="M97" s="125">
        <v>42249</v>
      </c>
      <c r="N97" s="118"/>
      <c r="O97" s="124"/>
      <c r="P97" s="125">
        <v>42250</v>
      </c>
      <c r="Q97" s="127" t="s">
        <v>3530</v>
      </c>
    </row>
    <row r="98" spans="2:17" s="1088" customFormat="1" ht="19.7" customHeight="1">
      <c r="B98" s="118">
        <v>19</v>
      </c>
      <c r="C98" s="317" t="s">
        <v>58</v>
      </c>
      <c r="D98" s="317" t="s">
        <v>58</v>
      </c>
      <c r="E98" s="1096" t="s">
        <v>3616</v>
      </c>
      <c r="F98" s="1095">
        <v>136</v>
      </c>
      <c r="G98" s="946">
        <v>47</v>
      </c>
      <c r="H98" s="321">
        <f t="shared" si="2"/>
        <v>6392</v>
      </c>
      <c r="I98" s="946"/>
      <c r="J98" s="319" t="s">
        <v>3617</v>
      </c>
      <c r="K98" s="859"/>
      <c r="L98" s="124" t="s">
        <v>3572</v>
      </c>
      <c r="M98" s="125">
        <v>42249</v>
      </c>
      <c r="N98" s="118"/>
      <c r="O98" s="124"/>
      <c r="P98" s="125">
        <v>42250</v>
      </c>
      <c r="Q98" s="127" t="s">
        <v>3530</v>
      </c>
    </row>
    <row r="99" spans="2:17" s="1088" customFormat="1" ht="19.7" customHeight="1">
      <c r="B99" s="118">
        <v>19</v>
      </c>
      <c r="C99" s="317" t="s">
        <v>58</v>
      </c>
      <c r="D99" s="317" t="s">
        <v>58</v>
      </c>
      <c r="E99" s="1096" t="s">
        <v>3618</v>
      </c>
      <c r="F99" s="1095">
        <v>4</v>
      </c>
      <c r="G99" s="946">
        <v>3070</v>
      </c>
      <c r="H99" s="321">
        <f t="shared" si="2"/>
        <v>12280</v>
      </c>
      <c r="I99" s="946"/>
      <c r="J99" s="319" t="s">
        <v>3619</v>
      </c>
      <c r="K99" s="859"/>
      <c r="L99" s="124" t="s">
        <v>3572</v>
      </c>
      <c r="M99" s="125">
        <v>42249</v>
      </c>
      <c r="N99" s="118"/>
      <c r="O99" s="124"/>
      <c r="P99" s="125">
        <v>42250</v>
      </c>
      <c r="Q99" s="127" t="s">
        <v>3530</v>
      </c>
    </row>
    <row r="100" spans="2:17" s="1088" customFormat="1" ht="19.7" customHeight="1">
      <c r="B100" s="118">
        <v>19</v>
      </c>
      <c r="C100" s="317" t="s">
        <v>58</v>
      </c>
      <c r="D100" s="317" t="s">
        <v>58</v>
      </c>
      <c r="E100" s="1096" t="s">
        <v>3620</v>
      </c>
      <c r="F100" s="1095">
        <v>2</v>
      </c>
      <c r="G100" s="946">
        <v>15000</v>
      </c>
      <c r="H100" s="321">
        <f t="shared" si="2"/>
        <v>30000</v>
      </c>
      <c r="I100" s="946"/>
      <c r="J100" s="319" t="s">
        <v>3621</v>
      </c>
      <c r="K100" s="859"/>
      <c r="L100" s="124" t="s">
        <v>3572</v>
      </c>
      <c r="M100" s="125">
        <v>42249</v>
      </c>
      <c r="N100" s="118"/>
      <c r="O100" s="124"/>
      <c r="P100" s="125">
        <v>42256</v>
      </c>
      <c r="Q100" s="127">
        <v>42256</v>
      </c>
    </row>
    <row r="101" spans="2:17" s="1088" customFormat="1" ht="19.7" customHeight="1">
      <c r="B101" s="118">
        <v>19</v>
      </c>
      <c r="C101" s="317" t="s">
        <v>58</v>
      </c>
      <c r="D101" s="317" t="s">
        <v>58</v>
      </c>
      <c r="E101" s="1096" t="s">
        <v>3622</v>
      </c>
      <c r="F101" s="1095">
        <v>1</v>
      </c>
      <c r="G101" s="946">
        <v>11660</v>
      </c>
      <c r="H101" s="321">
        <f t="shared" si="2"/>
        <v>11660</v>
      </c>
      <c r="I101" s="946"/>
      <c r="J101" s="319" t="s">
        <v>3621</v>
      </c>
      <c r="K101" s="859"/>
      <c r="L101" s="124" t="s">
        <v>3572</v>
      </c>
      <c r="M101" s="125">
        <v>42249</v>
      </c>
      <c r="N101" s="118"/>
      <c r="O101" s="124"/>
      <c r="P101" s="125">
        <v>42256</v>
      </c>
      <c r="Q101" s="127">
        <v>42256</v>
      </c>
    </row>
    <row r="102" spans="2:17" s="1088" customFormat="1" ht="19.7" customHeight="1">
      <c r="B102" s="118">
        <v>19</v>
      </c>
      <c r="C102" s="317" t="s">
        <v>58</v>
      </c>
      <c r="D102" s="317" t="s">
        <v>58</v>
      </c>
      <c r="E102" s="1096" t="s">
        <v>3623</v>
      </c>
      <c r="F102" s="1095">
        <v>1</v>
      </c>
      <c r="G102" s="946">
        <v>10780</v>
      </c>
      <c r="H102" s="321">
        <f t="shared" si="2"/>
        <v>10780</v>
      </c>
      <c r="I102" s="946"/>
      <c r="J102" s="319" t="s">
        <v>3621</v>
      </c>
      <c r="K102" s="859"/>
      <c r="L102" s="124" t="s">
        <v>3572</v>
      </c>
      <c r="M102" s="125">
        <v>42249</v>
      </c>
      <c r="N102" s="118"/>
      <c r="O102" s="124"/>
      <c r="P102" s="125">
        <v>42258</v>
      </c>
      <c r="Q102" s="127">
        <v>42258</v>
      </c>
    </row>
    <row r="103" spans="2:17" s="1088" customFormat="1" ht="19.7" customHeight="1">
      <c r="B103" s="118">
        <v>19</v>
      </c>
      <c r="C103" s="317" t="s">
        <v>58</v>
      </c>
      <c r="D103" s="317" t="s">
        <v>58</v>
      </c>
      <c r="E103" s="1096" t="s">
        <v>3624</v>
      </c>
      <c r="F103" s="1095">
        <v>4</v>
      </c>
      <c r="G103" s="946">
        <v>5970</v>
      </c>
      <c r="H103" s="321">
        <f t="shared" si="2"/>
        <v>23880</v>
      </c>
      <c r="I103" s="946"/>
      <c r="J103" s="1088" t="s">
        <v>1647</v>
      </c>
      <c r="K103" s="859"/>
      <c r="L103" s="124" t="s">
        <v>3572</v>
      </c>
      <c r="M103" s="125">
        <v>42249</v>
      </c>
      <c r="N103" s="118"/>
      <c r="O103" s="124"/>
      <c r="P103" s="125">
        <v>42251</v>
      </c>
      <c r="Q103" s="127">
        <v>42251</v>
      </c>
    </row>
    <row r="104" spans="2:17" s="1088" customFormat="1" ht="19.7" customHeight="1">
      <c r="B104" s="118">
        <v>19</v>
      </c>
      <c r="C104" s="317" t="s">
        <v>58</v>
      </c>
      <c r="D104" s="317" t="s">
        <v>58</v>
      </c>
      <c r="E104" s="1096" t="s">
        <v>3625</v>
      </c>
      <c r="F104" s="1095">
        <v>2</v>
      </c>
      <c r="G104" s="946">
        <v>5140</v>
      </c>
      <c r="H104" s="321">
        <f t="shared" si="2"/>
        <v>10280</v>
      </c>
      <c r="I104" s="946"/>
      <c r="J104" s="120" t="s">
        <v>1647</v>
      </c>
      <c r="K104" s="859"/>
      <c r="L104" s="124" t="s">
        <v>3572</v>
      </c>
      <c r="M104" s="125">
        <v>42249</v>
      </c>
      <c r="N104" s="118"/>
      <c r="O104" s="124"/>
      <c r="P104" s="125">
        <v>42256</v>
      </c>
      <c r="Q104" s="127">
        <v>42256</v>
      </c>
    </row>
    <row r="105" spans="2:17" s="1088" customFormat="1" ht="22.5" customHeight="1">
      <c r="B105" s="118">
        <v>19</v>
      </c>
      <c r="C105" s="317" t="s">
        <v>58</v>
      </c>
      <c r="D105" s="317" t="s">
        <v>58</v>
      </c>
      <c r="E105" s="1096" t="s">
        <v>3626</v>
      </c>
      <c r="F105" s="1095">
        <v>2</v>
      </c>
      <c r="G105" s="946">
        <v>3600</v>
      </c>
      <c r="H105" s="321">
        <f t="shared" si="2"/>
        <v>7200</v>
      </c>
      <c r="I105" s="946"/>
      <c r="J105" s="319" t="s">
        <v>3627</v>
      </c>
      <c r="K105" s="859"/>
      <c r="L105" s="124" t="s">
        <v>3572</v>
      </c>
      <c r="M105" s="125">
        <v>42249</v>
      </c>
      <c r="N105" s="118"/>
      <c r="O105" s="124"/>
      <c r="P105" s="125">
        <v>42254</v>
      </c>
      <c r="Q105" s="127">
        <v>42254</v>
      </c>
    </row>
    <row r="106" spans="2:17" s="1088" customFormat="1" ht="19.7" customHeight="1">
      <c r="B106" s="118">
        <v>19</v>
      </c>
      <c r="C106" s="317" t="s">
        <v>58</v>
      </c>
      <c r="D106" s="317" t="s">
        <v>58</v>
      </c>
      <c r="E106" s="1096" t="s">
        <v>3628</v>
      </c>
      <c r="F106" s="1095">
        <v>1</v>
      </c>
      <c r="G106" s="946">
        <v>4700</v>
      </c>
      <c r="H106" s="321">
        <f t="shared" si="2"/>
        <v>4700</v>
      </c>
      <c r="I106" s="946"/>
      <c r="J106" s="319" t="s">
        <v>3629</v>
      </c>
      <c r="K106" s="859"/>
      <c r="L106" s="124" t="s">
        <v>3572</v>
      </c>
      <c r="M106" s="125">
        <v>42249</v>
      </c>
      <c r="N106" s="118"/>
      <c r="O106" s="124"/>
      <c r="P106" s="125">
        <v>42251</v>
      </c>
      <c r="Q106" s="127">
        <v>42251</v>
      </c>
    </row>
    <row r="107" spans="2:17" s="1088" customFormat="1" ht="19.7" customHeight="1">
      <c r="B107" s="118">
        <v>19</v>
      </c>
      <c r="C107" s="317" t="s">
        <v>58</v>
      </c>
      <c r="D107" s="317" t="s">
        <v>58</v>
      </c>
      <c r="E107" s="1094" t="s">
        <v>3630</v>
      </c>
      <c r="F107" s="1095">
        <v>32</v>
      </c>
      <c r="G107" s="946">
        <v>32</v>
      </c>
      <c r="H107" s="321">
        <f t="shared" si="2"/>
        <v>1024</v>
      </c>
      <c r="I107" s="946"/>
      <c r="J107" s="319" t="s">
        <v>3614</v>
      </c>
      <c r="K107" s="859"/>
      <c r="L107" s="323" t="s">
        <v>3631</v>
      </c>
      <c r="M107" s="125">
        <v>42249</v>
      </c>
      <c r="N107" s="118"/>
      <c r="O107" s="124"/>
      <c r="P107" s="125">
        <v>42250</v>
      </c>
      <c r="Q107" s="127" t="s">
        <v>3530</v>
      </c>
    </row>
    <row r="108" spans="2:17" s="1088" customFormat="1" ht="19.7" customHeight="1">
      <c r="B108" s="118">
        <v>19</v>
      </c>
      <c r="C108" s="317" t="s">
        <v>58</v>
      </c>
      <c r="D108" s="317" t="s">
        <v>58</v>
      </c>
      <c r="E108" s="581" t="s">
        <v>3632</v>
      </c>
      <c r="F108" s="1097">
        <v>2</v>
      </c>
      <c r="G108" s="253">
        <v>480</v>
      </c>
      <c r="H108" s="122">
        <f t="shared" si="1"/>
        <v>960</v>
      </c>
      <c r="I108" s="253"/>
      <c r="J108" s="580" t="s">
        <v>3633</v>
      </c>
      <c r="K108" s="364"/>
      <c r="L108" s="323" t="s">
        <v>3631</v>
      </c>
      <c r="M108" s="125">
        <v>42249</v>
      </c>
      <c r="N108" s="118"/>
      <c r="O108" s="124"/>
      <c r="P108" s="125">
        <v>42254</v>
      </c>
      <c r="Q108" s="127">
        <v>42254</v>
      </c>
    </row>
    <row r="109" spans="2:17" s="1088" customFormat="1" ht="19.7" customHeight="1">
      <c r="B109" s="118">
        <v>19</v>
      </c>
      <c r="C109" s="317" t="s">
        <v>58</v>
      </c>
      <c r="D109" s="317" t="s">
        <v>58</v>
      </c>
      <c r="E109" s="581" t="s">
        <v>3634</v>
      </c>
      <c r="F109" s="1097">
        <v>2</v>
      </c>
      <c r="G109" s="253">
        <v>570</v>
      </c>
      <c r="H109" s="122">
        <f t="shared" si="1"/>
        <v>1140</v>
      </c>
      <c r="I109" s="253"/>
      <c r="J109" s="580" t="s">
        <v>2107</v>
      </c>
      <c r="K109" s="364"/>
      <c r="L109" s="323" t="s">
        <v>3631</v>
      </c>
      <c r="M109" s="125">
        <v>42249</v>
      </c>
      <c r="N109" s="118"/>
      <c r="O109" s="124"/>
      <c r="P109" s="125">
        <v>42250</v>
      </c>
      <c r="Q109" s="127" t="s">
        <v>3530</v>
      </c>
    </row>
    <row r="110" spans="2:17" s="1088" customFormat="1" ht="19.7" customHeight="1">
      <c r="B110" s="118">
        <v>19</v>
      </c>
      <c r="C110" s="317" t="s">
        <v>58</v>
      </c>
      <c r="D110" s="317" t="s">
        <v>58</v>
      </c>
      <c r="E110" s="581" t="s">
        <v>3635</v>
      </c>
      <c r="F110" s="1097">
        <v>2</v>
      </c>
      <c r="G110" s="253">
        <v>370</v>
      </c>
      <c r="H110" s="122">
        <f t="shared" si="1"/>
        <v>740</v>
      </c>
      <c r="I110" s="253"/>
      <c r="J110" s="580" t="s">
        <v>3636</v>
      </c>
      <c r="K110" s="364"/>
      <c r="L110" s="323" t="s">
        <v>3631</v>
      </c>
      <c r="M110" s="125">
        <v>42249</v>
      </c>
      <c r="N110" s="118"/>
      <c r="O110" s="124"/>
      <c r="P110" s="125">
        <v>42250</v>
      </c>
      <c r="Q110" s="127" t="s">
        <v>3530</v>
      </c>
    </row>
    <row r="111" spans="2:17" s="1088" customFormat="1" ht="19.7" customHeight="1">
      <c r="B111" s="118">
        <v>19</v>
      </c>
      <c r="C111" s="317" t="s">
        <v>58</v>
      </c>
      <c r="D111" s="317" t="s">
        <v>58</v>
      </c>
      <c r="E111" s="581" t="s">
        <v>2086</v>
      </c>
      <c r="F111" s="1097">
        <v>4</v>
      </c>
      <c r="G111" s="253">
        <v>29</v>
      </c>
      <c r="H111" s="122">
        <f t="shared" si="1"/>
        <v>116</v>
      </c>
      <c r="I111" s="253"/>
      <c r="J111" s="580" t="s">
        <v>2087</v>
      </c>
      <c r="K111" s="364"/>
      <c r="L111" s="323" t="s">
        <v>3631</v>
      </c>
      <c r="M111" s="125">
        <v>42249</v>
      </c>
      <c r="N111" s="118"/>
      <c r="O111" s="124"/>
      <c r="P111" s="125">
        <v>42250</v>
      </c>
      <c r="Q111" s="127" t="s">
        <v>3530</v>
      </c>
    </row>
    <row r="112" spans="2:17" s="1088" customFormat="1" ht="19.7" customHeight="1">
      <c r="B112" s="118">
        <v>19</v>
      </c>
      <c r="C112" s="317" t="s">
        <v>58</v>
      </c>
      <c r="D112" s="317" t="s">
        <v>58</v>
      </c>
      <c r="E112" s="581" t="s">
        <v>3637</v>
      </c>
      <c r="F112" s="1097">
        <v>5</v>
      </c>
      <c r="G112" s="253">
        <v>140</v>
      </c>
      <c r="H112" s="122">
        <f t="shared" si="1"/>
        <v>700</v>
      </c>
      <c r="I112" s="253"/>
      <c r="J112" s="580" t="s">
        <v>3638</v>
      </c>
      <c r="K112" s="364"/>
      <c r="L112" s="323" t="s">
        <v>3631</v>
      </c>
      <c r="M112" s="125">
        <v>42249</v>
      </c>
      <c r="N112" s="118"/>
      <c r="O112" s="124"/>
      <c r="P112" s="125">
        <v>42250</v>
      </c>
      <c r="Q112" s="127" t="s">
        <v>3530</v>
      </c>
    </row>
    <row r="113" spans="2:17" s="1088" customFormat="1" ht="19.7" customHeight="1">
      <c r="B113" s="118">
        <v>19</v>
      </c>
      <c r="C113" s="317" t="s">
        <v>58</v>
      </c>
      <c r="D113" s="317" t="s">
        <v>58</v>
      </c>
      <c r="E113" s="581" t="s">
        <v>1921</v>
      </c>
      <c r="F113" s="1097">
        <v>4</v>
      </c>
      <c r="G113" s="253">
        <v>70</v>
      </c>
      <c r="H113" s="122">
        <f t="shared" si="1"/>
        <v>280</v>
      </c>
      <c r="I113" s="253"/>
      <c r="J113" s="580" t="s">
        <v>2090</v>
      </c>
      <c r="K113" s="364"/>
      <c r="L113" s="323" t="s">
        <v>3631</v>
      </c>
      <c r="M113" s="125">
        <v>42249</v>
      </c>
      <c r="N113" s="118"/>
      <c r="O113" s="124"/>
      <c r="P113" s="125">
        <v>42250</v>
      </c>
      <c r="Q113" s="127" t="s">
        <v>3530</v>
      </c>
    </row>
    <row r="114" spans="2:17" s="1088" customFormat="1" ht="19.7" customHeight="1">
      <c r="B114" s="118">
        <v>19</v>
      </c>
      <c r="C114" s="317" t="s">
        <v>58</v>
      </c>
      <c r="D114" s="317" t="s">
        <v>58</v>
      </c>
      <c r="E114" s="581" t="s">
        <v>2084</v>
      </c>
      <c r="F114" s="1097">
        <v>4</v>
      </c>
      <c r="G114" s="253">
        <v>106</v>
      </c>
      <c r="H114" s="122">
        <f t="shared" si="1"/>
        <v>424</v>
      </c>
      <c r="I114" s="253"/>
      <c r="J114" s="580" t="s">
        <v>2085</v>
      </c>
      <c r="K114" s="364"/>
      <c r="L114" s="323" t="s">
        <v>3631</v>
      </c>
      <c r="M114" s="125">
        <v>42249</v>
      </c>
      <c r="N114" s="118"/>
      <c r="O114" s="124"/>
      <c r="P114" s="125">
        <v>42250</v>
      </c>
      <c r="Q114" s="127" t="s">
        <v>3530</v>
      </c>
    </row>
    <row r="115" spans="2:17" s="1088" customFormat="1" ht="19.7" customHeight="1">
      <c r="B115" s="118">
        <v>19</v>
      </c>
      <c r="C115" s="317" t="s">
        <v>58</v>
      </c>
      <c r="D115" s="317" t="s">
        <v>58</v>
      </c>
      <c r="E115" s="581" t="s">
        <v>1415</v>
      </c>
      <c r="F115" s="1097">
        <v>10</v>
      </c>
      <c r="G115" s="253">
        <v>69</v>
      </c>
      <c r="H115" s="122">
        <f t="shared" si="1"/>
        <v>690</v>
      </c>
      <c r="I115" s="253"/>
      <c r="J115" s="580" t="s">
        <v>2095</v>
      </c>
      <c r="K115" s="364"/>
      <c r="L115" s="323" t="s">
        <v>3631</v>
      </c>
      <c r="M115" s="125">
        <v>42249</v>
      </c>
      <c r="N115" s="118"/>
      <c r="O115" s="124"/>
      <c r="P115" s="125">
        <v>42250</v>
      </c>
      <c r="Q115" s="127" t="s">
        <v>3530</v>
      </c>
    </row>
    <row r="116" spans="2:17" s="1088" customFormat="1" ht="19.7" customHeight="1">
      <c r="B116" s="118">
        <v>19</v>
      </c>
      <c r="C116" s="72" t="s">
        <v>58</v>
      </c>
      <c r="D116" s="72" t="s">
        <v>58</v>
      </c>
      <c r="E116" s="20" t="s">
        <v>3639</v>
      </c>
      <c r="F116" s="494">
        <v>2</v>
      </c>
      <c r="G116" s="253">
        <v>710</v>
      </c>
      <c r="H116" s="122">
        <f t="shared" si="1"/>
        <v>1420</v>
      </c>
      <c r="I116" s="253"/>
      <c r="J116" s="76" t="s">
        <v>3640</v>
      </c>
      <c r="K116" s="364"/>
      <c r="L116" s="94" t="s">
        <v>3631</v>
      </c>
      <c r="M116" s="18">
        <v>42249</v>
      </c>
      <c r="N116" s="118"/>
      <c r="O116" s="124"/>
      <c r="P116" s="18">
        <v>42254</v>
      </c>
      <c r="Q116" s="127">
        <v>42254</v>
      </c>
    </row>
    <row r="117" spans="2:17" s="1088" customFormat="1" ht="19.7" customHeight="1">
      <c r="B117" s="118">
        <v>19</v>
      </c>
      <c r="C117" s="72" t="s">
        <v>58</v>
      </c>
      <c r="D117" s="72" t="s">
        <v>58</v>
      </c>
      <c r="E117" s="246" t="s">
        <v>3641</v>
      </c>
      <c r="F117" s="494">
        <v>2</v>
      </c>
      <c r="G117" s="253">
        <v>800</v>
      </c>
      <c r="H117" s="122">
        <f t="shared" si="1"/>
        <v>1600</v>
      </c>
      <c r="I117" s="253"/>
      <c r="J117" s="76" t="s">
        <v>3642</v>
      </c>
      <c r="K117" s="364"/>
      <c r="L117" s="94" t="s">
        <v>3631</v>
      </c>
      <c r="M117" s="18">
        <v>42249</v>
      </c>
      <c r="N117" s="118"/>
      <c r="O117" s="124"/>
      <c r="P117" s="18">
        <v>42254</v>
      </c>
      <c r="Q117" s="127">
        <v>42254</v>
      </c>
    </row>
    <row r="118" spans="2:17" s="1088" customFormat="1" ht="19.7" customHeight="1">
      <c r="B118" s="118"/>
      <c r="C118" s="118"/>
      <c r="D118" s="118"/>
      <c r="E118" s="364"/>
      <c r="F118" s="120"/>
      <c r="G118" s="253"/>
      <c r="H118" s="122">
        <f t="shared" si="1"/>
        <v>0</v>
      </c>
      <c r="I118" s="253"/>
      <c r="J118" s="120"/>
      <c r="K118" s="236"/>
      <c r="L118" s="124"/>
      <c r="M118" s="125"/>
      <c r="N118" s="118"/>
      <c r="O118" s="124"/>
      <c r="P118" s="125"/>
      <c r="Q118" s="127"/>
    </row>
    <row r="119" spans="2:17" s="1088" customFormat="1" ht="19.7" customHeight="1">
      <c r="B119" s="118">
        <v>19</v>
      </c>
      <c r="C119" s="118" t="s">
        <v>97</v>
      </c>
      <c r="D119" s="118" t="s">
        <v>97</v>
      </c>
      <c r="E119" s="364" t="s">
        <v>3643</v>
      </c>
      <c r="F119" s="120">
        <v>1</v>
      </c>
      <c r="G119" s="253">
        <v>12000</v>
      </c>
      <c r="H119" s="122">
        <f t="shared" si="1"/>
        <v>12000</v>
      </c>
      <c r="I119" s="253"/>
      <c r="J119" s="120" t="s">
        <v>3644</v>
      </c>
      <c r="K119" s="236"/>
      <c r="L119" s="124" t="s">
        <v>3578</v>
      </c>
      <c r="M119" s="125">
        <v>42250</v>
      </c>
      <c r="N119" s="118"/>
      <c r="O119" s="124"/>
      <c r="P119" s="125">
        <v>42261</v>
      </c>
      <c r="Q119" s="127">
        <v>42261</v>
      </c>
    </row>
    <row r="120" spans="2:17" s="1088" customFormat="1" ht="19.7" customHeight="1">
      <c r="B120" s="118">
        <v>19</v>
      </c>
      <c r="C120" s="118" t="s">
        <v>97</v>
      </c>
      <c r="D120" s="118" t="s">
        <v>97</v>
      </c>
      <c r="E120" s="364" t="s">
        <v>3645</v>
      </c>
      <c r="F120" s="120">
        <v>1</v>
      </c>
      <c r="G120" s="253">
        <v>18000</v>
      </c>
      <c r="H120" s="122">
        <f t="shared" si="1"/>
        <v>18000</v>
      </c>
      <c r="I120" s="253"/>
      <c r="J120" s="120" t="s">
        <v>3646</v>
      </c>
      <c r="K120" s="236"/>
      <c r="L120" s="124" t="s">
        <v>3578</v>
      </c>
      <c r="M120" s="125">
        <v>42250</v>
      </c>
      <c r="N120" s="118"/>
      <c r="O120" s="124"/>
      <c r="P120" s="125">
        <v>42261</v>
      </c>
      <c r="Q120" s="127">
        <v>42261</v>
      </c>
    </row>
    <row r="121" spans="2:17" s="1088" customFormat="1" ht="19.7" customHeight="1">
      <c r="B121" s="118"/>
      <c r="C121" s="118"/>
      <c r="D121" s="118"/>
      <c r="E121" s="364"/>
      <c r="F121" s="120"/>
      <c r="G121" s="253"/>
      <c r="H121" s="122">
        <f t="shared" si="1"/>
        <v>0</v>
      </c>
      <c r="I121" s="253"/>
      <c r="J121" s="120"/>
      <c r="K121" s="236"/>
      <c r="L121" s="124"/>
      <c r="M121" s="125"/>
      <c r="N121" s="118"/>
      <c r="O121" s="124"/>
      <c r="P121" s="125"/>
      <c r="Q121" s="127"/>
    </row>
    <row r="122" spans="2:17" s="1088" customFormat="1" ht="19.7" customHeight="1">
      <c r="B122" s="118">
        <v>19</v>
      </c>
      <c r="C122" s="118" t="s">
        <v>165</v>
      </c>
      <c r="D122" s="118" t="s">
        <v>165</v>
      </c>
      <c r="E122" s="364" t="s">
        <v>3647</v>
      </c>
      <c r="F122" s="120">
        <v>1</v>
      </c>
      <c r="G122" s="253">
        <v>12000</v>
      </c>
      <c r="H122" s="122">
        <f t="shared" si="1"/>
        <v>12000</v>
      </c>
      <c r="I122" s="253"/>
      <c r="J122" s="120" t="s">
        <v>231</v>
      </c>
      <c r="K122" s="236"/>
      <c r="L122" s="118" t="s">
        <v>3010</v>
      </c>
      <c r="M122" s="125">
        <v>42250</v>
      </c>
      <c r="N122" s="118"/>
      <c r="O122" s="1028"/>
      <c r="P122" s="125">
        <v>42263</v>
      </c>
      <c r="Q122" s="127">
        <v>42263</v>
      </c>
    </row>
    <row r="123" spans="2:17" s="1088" customFormat="1" ht="19.7" customHeight="1">
      <c r="B123" s="118">
        <v>19</v>
      </c>
      <c r="C123" s="118" t="s">
        <v>165</v>
      </c>
      <c r="D123" s="118" t="s">
        <v>165</v>
      </c>
      <c r="E123" s="364" t="s">
        <v>3648</v>
      </c>
      <c r="F123" s="120">
        <v>2</v>
      </c>
      <c r="G123" s="253">
        <v>5900</v>
      </c>
      <c r="H123" s="122">
        <f t="shared" si="1"/>
        <v>11800</v>
      </c>
      <c r="I123" s="253"/>
      <c r="J123" s="120" t="s">
        <v>3649</v>
      </c>
      <c r="K123" s="236"/>
      <c r="L123" s="118" t="s">
        <v>3010</v>
      </c>
      <c r="M123" s="125">
        <v>42250</v>
      </c>
      <c r="N123" s="118"/>
      <c r="O123" s="124"/>
      <c r="P123" s="125">
        <v>42263</v>
      </c>
      <c r="Q123" s="127">
        <v>42263</v>
      </c>
    </row>
    <row r="124" spans="2:17" s="1088" customFormat="1" ht="19.7" customHeight="1">
      <c r="B124" s="118">
        <v>19</v>
      </c>
      <c r="C124" s="118" t="s">
        <v>165</v>
      </c>
      <c r="D124" s="118" t="s">
        <v>165</v>
      </c>
      <c r="E124" s="364" t="s">
        <v>3650</v>
      </c>
      <c r="F124" s="120">
        <v>1</v>
      </c>
      <c r="G124" s="253">
        <v>5200</v>
      </c>
      <c r="H124" s="122">
        <f t="shared" si="1"/>
        <v>5200</v>
      </c>
      <c r="I124" s="253"/>
      <c r="J124" s="120" t="s">
        <v>3651</v>
      </c>
      <c r="K124" s="236"/>
      <c r="L124" s="118" t="s">
        <v>3010</v>
      </c>
      <c r="M124" s="125">
        <v>42250</v>
      </c>
      <c r="N124" s="118"/>
      <c r="O124" s="124"/>
      <c r="P124" s="125">
        <v>42263</v>
      </c>
      <c r="Q124" s="127">
        <v>42263</v>
      </c>
    </row>
    <row r="125" spans="2:17" s="1088" customFormat="1" ht="19.7" customHeight="1">
      <c r="B125" s="118">
        <v>19</v>
      </c>
      <c r="C125" s="118" t="s">
        <v>165</v>
      </c>
      <c r="D125" s="118" t="s">
        <v>165</v>
      </c>
      <c r="E125" s="364" t="s">
        <v>3652</v>
      </c>
      <c r="F125" s="120">
        <v>1</v>
      </c>
      <c r="G125" s="253">
        <v>1500</v>
      </c>
      <c r="H125" s="122">
        <f t="shared" si="1"/>
        <v>1500</v>
      </c>
      <c r="I125" s="253"/>
      <c r="J125" s="120" t="s">
        <v>3653</v>
      </c>
      <c r="K125" s="236"/>
      <c r="L125" s="118" t="s">
        <v>3010</v>
      </c>
      <c r="M125" s="125">
        <v>42250</v>
      </c>
      <c r="N125" s="118"/>
      <c r="O125" s="124"/>
      <c r="P125" s="125">
        <v>42263</v>
      </c>
      <c r="Q125" s="127">
        <v>42263</v>
      </c>
    </row>
    <row r="126" spans="2:17" s="1088" customFormat="1" ht="19.7" customHeight="1">
      <c r="B126" s="118">
        <v>19</v>
      </c>
      <c r="C126" s="118" t="s">
        <v>165</v>
      </c>
      <c r="D126" s="118" t="s">
        <v>165</v>
      </c>
      <c r="E126" s="364" t="s">
        <v>3654</v>
      </c>
      <c r="F126" s="120">
        <v>1</v>
      </c>
      <c r="G126" s="253">
        <v>1600</v>
      </c>
      <c r="H126" s="122">
        <f t="shared" si="1"/>
        <v>1600</v>
      </c>
      <c r="I126" s="253"/>
      <c r="J126" s="120" t="s">
        <v>3655</v>
      </c>
      <c r="K126" s="236"/>
      <c r="L126" s="118" t="s">
        <v>3010</v>
      </c>
      <c r="M126" s="125">
        <v>42250</v>
      </c>
      <c r="N126" s="118"/>
      <c r="O126" s="124"/>
      <c r="P126" s="125">
        <v>42263</v>
      </c>
      <c r="Q126" s="127">
        <v>42263</v>
      </c>
    </row>
    <row r="127" spans="2:17" s="1088" customFormat="1" ht="19.7" customHeight="1">
      <c r="B127" s="118">
        <v>19</v>
      </c>
      <c r="C127" s="118" t="s">
        <v>165</v>
      </c>
      <c r="D127" s="118" t="s">
        <v>165</v>
      </c>
      <c r="E127" s="364" t="s">
        <v>3656</v>
      </c>
      <c r="F127" s="120">
        <v>1</v>
      </c>
      <c r="G127" s="253">
        <v>13800</v>
      </c>
      <c r="H127" s="122">
        <f t="shared" si="1"/>
        <v>13800</v>
      </c>
      <c r="I127" s="253"/>
      <c r="J127" s="120" t="s">
        <v>1083</v>
      </c>
      <c r="K127" s="236"/>
      <c r="L127" s="124" t="s">
        <v>3572</v>
      </c>
      <c r="M127" s="125">
        <v>42250</v>
      </c>
      <c r="N127" s="118"/>
      <c r="O127" s="124"/>
      <c r="P127" s="125">
        <v>42263</v>
      </c>
      <c r="Q127" s="127">
        <v>42263</v>
      </c>
    </row>
    <row r="128" spans="2:17" s="1088" customFormat="1" ht="19.7" customHeight="1">
      <c r="B128" s="118">
        <v>19</v>
      </c>
      <c r="C128" s="118" t="s">
        <v>165</v>
      </c>
      <c r="D128" s="118" t="s">
        <v>165</v>
      </c>
      <c r="E128" s="364" t="s">
        <v>3657</v>
      </c>
      <c r="F128" s="120">
        <v>1</v>
      </c>
      <c r="G128" s="253">
        <v>11200</v>
      </c>
      <c r="H128" s="122">
        <f t="shared" si="1"/>
        <v>11200</v>
      </c>
      <c r="I128" s="253"/>
      <c r="J128" s="120" t="s">
        <v>3658</v>
      </c>
      <c r="K128" s="236"/>
      <c r="L128" s="124" t="s">
        <v>3572</v>
      </c>
      <c r="M128" s="125">
        <v>42250</v>
      </c>
      <c r="N128" s="118"/>
      <c r="O128" s="124"/>
      <c r="P128" s="125">
        <v>42263</v>
      </c>
      <c r="Q128" s="127">
        <v>42263</v>
      </c>
    </row>
    <row r="129" spans="2:17" s="1088" customFormat="1" ht="19.7" customHeight="1">
      <c r="B129" s="118">
        <v>19</v>
      </c>
      <c r="C129" s="118" t="s">
        <v>165</v>
      </c>
      <c r="D129" s="118" t="s">
        <v>165</v>
      </c>
      <c r="E129" s="364" t="s">
        <v>3659</v>
      </c>
      <c r="F129" s="120">
        <v>1</v>
      </c>
      <c r="G129" s="253">
        <v>11000</v>
      </c>
      <c r="H129" s="122">
        <f t="shared" si="1"/>
        <v>11000</v>
      </c>
      <c r="I129" s="253"/>
      <c r="J129" s="120" t="s">
        <v>3660</v>
      </c>
      <c r="K129" s="236"/>
      <c r="L129" s="124" t="s">
        <v>3572</v>
      </c>
      <c r="M129" s="125">
        <v>42250</v>
      </c>
      <c r="N129" s="118"/>
      <c r="O129" s="124"/>
      <c r="P129" s="125">
        <v>42263</v>
      </c>
      <c r="Q129" s="127">
        <v>42263</v>
      </c>
    </row>
    <row r="130" spans="2:17" s="1088" customFormat="1" ht="19.7" customHeight="1">
      <c r="B130" s="118">
        <v>19</v>
      </c>
      <c r="C130" s="118" t="s">
        <v>165</v>
      </c>
      <c r="D130" s="118" t="s">
        <v>165</v>
      </c>
      <c r="E130" s="364" t="s">
        <v>3661</v>
      </c>
      <c r="F130" s="120">
        <v>4</v>
      </c>
      <c r="G130" s="253">
        <v>1500</v>
      </c>
      <c r="H130" s="122">
        <f t="shared" si="1"/>
        <v>6000</v>
      </c>
      <c r="I130" s="253"/>
      <c r="J130" s="120" t="s">
        <v>3662</v>
      </c>
      <c r="K130" s="236"/>
      <c r="L130" s="124" t="s">
        <v>3572</v>
      </c>
      <c r="M130" s="125">
        <v>42250</v>
      </c>
      <c r="N130" s="118"/>
      <c r="O130" s="124"/>
      <c r="P130" s="125">
        <v>42263</v>
      </c>
      <c r="Q130" s="127">
        <v>42263</v>
      </c>
    </row>
    <row r="131" spans="2:17" s="1088" customFormat="1" ht="19.7" customHeight="1">
      <c r="B131" s="118">
        <v>19</v>
      </c>
      <c r="C131" s="118" t="s">
        <v>165</v>
      </c>
      <c r="D131" s="118" t="s">
        <v>165</v>
      </c>
      <c r="E131" s="364" t="s">
        <v>3663</v>
      </c>
      <c r="F131" s="120">
        <v>1</v>
      </c>
      <c r="G131" s="253">
        <v>11500</v>
      </c>
      <c r="H131" s="122">
        <f t="shared" si="1"/>
        <v>11500</v>
      </c>
      <c r="I131" s="253"/>
      <c r="J131" s="120" t="s">
        <v>3664</v>
      </c>
      <c r="K131" s="236"/>
      <c r="L131" s="124" t="s">
        <v>3572</v>
      </c>
      <c r="M131" s="125">
        <v>42250</v>
      </c>
      <c r="N131" s="118"/>
      <c r="O131" s="124"/>
      <c r="P131" s="125">
        <v>42263</v>
      </c>
      <c r="Q131" s="127">
        <v>42263</v>
      </c>
    </row>
    <row r="132" spans="2:17" s="1088" customFormat="1" ht="19.7" customHeight="1">
      <c r="B132" s="118">
        <v>19</v>
      </c>
      <c r="C132" s="118" t="s">
        <v>165</v>
      </c>
      <c r="D132" s="118" t="s">
        <v>165</v>
      </c>
      <c r="E132" s="364" t="s">
        <v>3665</v>
      </c>
      <c r="F132" s="120">
        <v>1</v>
      </c>
      <c r="G132" s="253">
        <v>2900</v>
      </c>
      <c r="H132" s="122">
        <f t="shared" si="1"/>
        <v>2900</v>
      </c>
      <c r="I132" s="253"/>
      <c r="J132" s="120" t="s">
        <v>3666</v>
      </c>
      <c r="K132" s="236"/>
      <c r="L132" s="124" t="s">
        <v>3572</v>
      </c>
      <c r="M132" s="125">
        <v>42250</v>
      </c>
      <c r="N132" s="118"/>
      <c r="O132" s="124"/>
      <c r="P132" s="125">
        <v>42263</v>
      </c>
      <c r="Q132" s="127">
        <v>42263</v>
      </c>
    </row>
    <row r="133" spans="2:17" s="1088" customFormat="1" ht="19.7" customHeight="1">
      <c r="B133" s="118">
        <v>19</v>
      </c>
      <c r="C133" s="118" t="s">
        <v>165</v>
      </c>
      <c r="D133" s="118" t="s">
        <v>165</v>
      </c>
      <c r="E133" s="364" t="s">
        <v>3667</v>
      </c>
      <c r="F133" s="120">
        <v>1</v>
      </c>
      <c r="G133" s="253">
        <v>3900</v>
      </c>
      <c r="H133" s="122">
        <f t="shared" si="1"/>
        <v>3900</v>
      </c>
      <c r="I133" s="253"/>
      <c r="J133" s="120" t="s">
        <v>3668</v>
      </c>
      <c r="K133" s="236"/>
      <c r="L133" s="124" t="s">
        <v>3572</v>
      </c>
      <c r="M133" s="125">
        <v>42250</v>
      </c>
      <c r="N133" s="118"/>
      <c r="O133" s="124"/>
      <c r="P133" s="125">
        <v>42263</v>
      </c>
      <c r="Q133" s="127">
        <v>42263</v>
      </c>
    </row>
    <row r="134" spans="2:17" s="1088" customFormat="1" ht="19.7" customHeight="1">
      <c r="B134" s="118">
        <v>19</v>
      </c>
      <c r="C134" s="317" t="s">
        <v>165</v>
      </c>
      <c r="D134" s="317" t="s">
        <v>165</v>
      </c>
      <c r="E134" s="859" t="s">
        <v>3669</v>
      </c>
      <c r="F134" s="319">
        <v>1</v>
      </c>
      <c r="G134" s="185">
        <v>3100</v>
      </c>
      <c r="H134" s="107">
        <f>F134*G134</f>
        <v>3100</v>
      </c>
      <c r="I134" s="185"/>
      <c r="J134" s="183" t="s">
        <v>3670</v>
      </c>
      <c r="K134" s="236"/>
      <c r="L134" s="124" t="s">
        <v>3572</v>
      </c>
      <c r="M134" s="125">
        <v>42250</v>
      </c>
      <c r="N134" s="118"/>
      <c r="O134" s="124"/>
      <c r="P134" s="125">
        <v>42263</v>
      </c>
      <c r="Q134" s="127">
        <v>42263</v>
      </c>
    </row>
    <row r="135" spans="2:17" s="1088" customFormat="1" ht="19.7" customHeight="1">
      <c r="B135" s="118"/>
      <c r="C135" s="118"/>
      <c r="D135" s="118"/>
      <c r="E135" s="364"/>
      <c r="F135" s="120"/>
      <c r="G135" s="253"/>
      <c r="H135" s="122">
        <f t="shared" si="1"/>
        <v>0</v>
      </c>
      <c r="I135" s="253"/>
      <c r="J135" s="120"/>
      <c r="K135" s="236"/>
      <c r="L135" s="364"/>
      <c r="M135" s="125"/>
      <c r="N135" s="118"/>
      <c r="O135" s="124"/>
      <c r="P135" s="125"/>
      <c r="Q135" s="127"/>
    </row>
    <row r="136" spans="2:17" s="1088" customFormat="1" ht="19.7" customHeight="1">
      <c r="B136" s="118">
        <v>19</v>
      </c>
      <c r="C136" s="15" t="s">
        <v>1893</v>
      </c>
      <c r="D136" s="15" t="s">
        <v>1893</v>
      </c>
      <c r="E136" s="1098" t="s">
        <v>3671</v>
      </c>
      <c r="F136" s="1099">
        <v>1</v>
      </c>
      <c r="G136" s="1100">
        <v>43500</v>
      </c>
      <c r="H136" s="122">
        <f t="shared" si="1"/>
        <v>43500</v>
      </c>
      <c r="I136" s="253"/>
      <c r="J136" s="1101" t="s">
        <v>3672</v>
      </c>
      <c r="K136" s="236"/>
      <c r="L136" s="94" t="s">
        <v>3631</v>
      </c>
      <c r="M136" s="125">
        <v>42250</v>
      </c>
      <c r="N136" s="118"/>
      <c r="O136" s="124"/>
      <c r="P136" s="125">
        <v>42261</v>
      </c>
      <c r="Q136" s="127">
        <v>42261</v>
      </c>
    </row>
    <row r="137" spans="2:17" s="1088" customFormat="1" ht="19.7" customHeight="1">
      <c r="B137" s="118">
        <v>19</v>
      </c>
      <c r="C137" s="15" t="s">
        <v>1893</v>
      </c>
      <c r="D137" s="15" t="s">
        <v>1893</v>
      </c>
      <c r="E137" s="26" t="s">
        <v>3673</v>
      </c>
      <c r="F137" s="21">
        <v>1</v>
      </c>
      <c r="G137" s="23">
        <v>7500</v>
      </c>
      <c r="H137" s="122">
        <f t="shared" si="1"/>
        <v>7500</v>
      </c>
      <c r="I137" s="253"/>
      <c r="J137" s="26" t="s">
        <v>3674</v>
      </c>
      <c r="K137" s="236"/>
      <c r="L137" s="94" t="s">
        <v>3631</v>
      </c>
      <c r="M137" s="125">
        <v>42250</v>
      </c>
      <c r="N137" s="118"/>
      <c r="O137" s="124"/>
      <c r="P137" s="125">
        <v>42261</v>
      </c>
      <c r="Q137" s="127">
        <v>42261</v>
      </c>
    </row>
    <row r="138" spans="2:17" s="1088" customFormat="1" ht="19.7" customHeight="1">
      <c r="B138" s="118">
        <v>19</v>
      </c>
      <c r="C138" s="15" t="s">
        <v>1893</v>
      </c>
      <c r="D138" s="15" t="s">
        <v>1893</v>
      </c>
      <c r="E138" s="26" t="s">
        <v>3675</v>
      </c>
      <c r="F138" s="21">
        <v>2</v>
      </c>
      <c r="G138" s="23">
        <v>5200</v>
      </c>
      <c r="H138" s="122">
        <f t="shared" si="1"/>
        <v>10400</v>
      </c>
      <c r="I138" s="253"/>
      <c r="J138" s="26" t="s">
        <v>3676</v>
      </c>
      <c r="K138" s="236"/>
      <c r="L138" s="94" t="s">
        <v>3631</v>
      </c>
      <c r="M138" s="125">
        <v>42250</v>
      </c>
      <c r="N138" s="118"/>
      <c r="O138" s="124"/>
      <c r="P138" s="125">
        <v>42261</v>
      </c>
      <c r="Q138" s="127">
        <v>42261</v>
      </c>
    </row>
    <row r="139" spans="2:17" s="1088" customFormat="1" ht="19.7" customHeight="1">
      <c r="B139" s="118">
        <v>19</v>
      </c>
      <c r="C139" s="15" t="s">
        <v>1893</v>
      </c>
      <c r="D139" s="15" t="s">
        <v>1893</v>
      </c>
      <c r="E139" s="26" t="s">
        <v>3677</v>
      </c>
      <c r="F139" s="21">
        <v>2</v>
      </c>
      <c r="G139" s="23">
        <v>7200</v>
      </c>
      <c r="H139" s="122">
        <f t="shared" si="1"/>
        <v>14400</v>
      </c>
      <c r="I139" s="253"/>
      <c r="J139" s="26" t="s">
        <v>3678</v>
      </c>
      <c r="K139" s="236"/>
      <c r="L139" s="94" t="s">
        <v>3631</v>
      </c>
      <c r="M139" s="125">
        <v>42250</v>
      </c>
      <c r="N139" s="118"/>
      <c r="O139" s="124"/>
      <c r="P139" s="125">
        <v>42261</v>
      </c>
      <c r="Q139" s="127">
        <v>42261</v>
      </c>
    </row>
    <row r="140" spans="2:17" s="1088" customFormat="1" ht="19.7" customHeight="1">
      <c r="B140" s="118">
        <v>19</v>
      </c>
      <c r="C140" s="15" t="s">
        <v>1893</v>
      </c>
      <c r="D140" s="15" t="s">
        <v>1893</v>
      </c>
      <c r="E140" s="26" t="s">
        <v>3679</v>
      </c>
      <c r="F140" s="21">
        <v>3</v>
      </c>
      <c r="G140" s="23">
        <v>3700</v>
      </c>
      <c r="H140" s="122">
        <f t="shared" si="1"/>
        <v>11100</v>
      </c>
      <c r="I140" s="253"/>
      <c r="J140" s="26" t="s">
        <v>3680</v>
      </c>
      <c r="K140" s="236"/>
      <c r="L140" s="94" t="s">
        <v>3631</v>
      </c>
      <c r="M140" s="125">
        <v>42250</v>
      </c>
      <c r="N140" s="118"/>
      <c r="O140" s="124"/>
      <c r="P140" s="125">
        <v>42261</v>
      </c>
      <c r="Q140" s="127">
        <v>42261</v>
      </c>
    </row>
    <row r="141" spans="2:17" s="1088" customFormat="1" ht="19.7" customHeight="1">
      <c r="B141" s="118">
        <v>19</v>
      </c>
      <c r="C141" s="15" t="s">
        <v>1893</v>
      </c>
      <c r="D141" s="15" t="s">
        <v>1893</v>
      </c>
      <c r="E141" s="26" t="s">
        <v>3681</v>
      </c>
      <c r="F141" s="21">
        <v>1</v>
      </c>
      <c r="G141" s="23">
        <v>4200</v>
      </c>
      <c r="H141" s="122">
        <f t="shared" si="1"/>
        <v>4200</v>
      </c>
      <c r="I141" s="253"/>
      <c r="J141" s="26" t="s">
        <v>3682</v>
      </c>
      <c r="K141" s="236"/>
      <c r="L141" s="94" t="s">
        <v>3631</v>
      </c>
      <c r="M141" s="125">
        <v>42250</v>
      </c>
      <c r="N141" s="118"/>
      <c r="O141" s="124"/>
      <c r="P141" s="125">
        <v>42261</v>
      </c>
      <c r="Q141" s="127">
        <v>42261</v>
      </c>
    </row>
    <row r="142" spans="2:17" ht="19.7" customHeight="1">
      <c r="B142" s="72"/>
      <c r="C142" s="72"/>
      <c r="D142" s="72"/>
      <c r="E142" s="183"/>
      <c r="F142" s="97"/>
      <c r="G142" s="185"/>
      <c r="H142" s="122">
        <f t="shared" si="1"/>
        <v>0</v>
      </c>
      <c r="I142" s="185"/>
      <c r="J142" s="97"/>
      <c r="K142" s="183"/>
      <c r="L142" s="183"/>
      <c r="M142" s="18"/>
      <c r="N142" s="15"/>
      <c r="O142" s="16"/>
      <c r="P142" s="18"/>
      <c r="Q142" s="70"/>
    </row>
    <row r="143" spans="2:17" ht="19.7" customHeight="1">
      <c r="B143" s="72">
        <v>19</v>
      </c>
      <c r="C143" s="72" t="s">
        <v>3683</v>
      </c>
      <c r="D143" s="72" t="s">
        <v>58</v>
      </c>
      <c r="E143" s="183" t="s">
        <v>3684</v>
      </c>
      <c r="F143" s="97">
        <v>1</v>
      </c>
      <c r="G143" s="1102">
        <v>21471</v>
      </c>
      <c r="H143" s="321">
        <f t="shared" si="1"/>
        <v>21471</v>
      </c>
      <c r="I143" s="185"/>
      <c r="J143" s="183" t="s">
        <v>3685</v>
      </c>
      <c r="K143" s="594" t="s">
        <v>3686</v>
      </c>
      <c r="L143" s="94" t="s">
        <v>3687</v>
      </c>
      <c r="M143" s="59">
        <v>42251</v>
      </c>
      <c r="N143" s="72"/>
      <c r="O143" s="94"/>
      <c r="P143" s="59">
        <v>42256</v>
      </c>
      <c r="Q143" s="327">
        <v>42256</v>
      </c>
    </row>
    <row r="144" spans="2:17" ht="19.7" customHeight="1">
      <c r="B144" s="72">
        <v>19</v>
      </c>
      <c r="C144" s="72" t="s">
        <v>58</v>
      </c>
      <c r="D144" s="72" t="s">
        <v>58</v>
      </c>
      <c r="E144" s="183" t="s">
        <v>1276</v>
      </c>
      <c r="F144" s="97">
        <v>1</v>
      </c>
      <c r="G144" s="1102">
        <v>2300</v>
      </c>
      <c r="H144" s="321">
        <f t="shared" si="1"/>
        <v>2300</v>
      </c>
      <c r="I144" s="185"/>
      <c r="J144" s="183" t="s">
        <v>3688</v>
      </c>
      <c r="K144" s="594" t="s">
        <v>3686</v>
      </c>
      <c r="L144" s="124" t="s">
        <v>3572</v>
      </c>
      <c r="M144" s="59">
        <v>42255</v>
      </c>
      <c r="N144" s="72"/>
      <c r="O144" s="94"/>
      <c r="P144" s="59">
        <v>42257</v>
      </c>
      <c r="Q144" s="327">
        <v>42257</v>
      </c>
    </row>
    <row r="145" spans="2:17" ht="19.7" customHeight="1">
      <c r="B145" s="72">
        <v>19</v>
      </c>
      <c r="C145" s="72" t="s">
        <v>58</v>
      </c>
      <c r="D145" s="72" t="s">
        <v>58</v>
      </c>
      <c r="E145" s="183" t="s">
        <v>3574</v>
      </c>
      <c r="F145" s="97">
        <v>30</v>
      </c>
      <c r="G145" s="1102">
        <v>49</v>
      </c>
      <c r="H145" s="321">
        <f t="shared" si="1"/>
        <v>1470</v>
      </c>
      <c r="I145" s="185"/>
      <c r="J145" s="183" t="s">
        <v>3689</v>
      </c>
      <c r="K145" s="594" t="s">
        <v>3686</v>
      </c>
      <c r="L145" s="124" t="s">
        <v>3572</v>
      </c>
      <c r="M145" s="59">
        <v>42255</v>
      </c>
      <c r="N145" s="59"/>
      <c r="O145" s="94"/>
      <c r="P145" s="59">
        <v>42257</v>
      </c>
      <c r="Q145" s="327">
        <v>42257</v>
      </c>
    </row>
    <row r="146" spans="2:17" ht="19.7" customHeight="1">
      <c r="B146" s="72">
        <v>19</v>
      </c>
      <c r="C146" s="72" t="s">
        <v>3683</v>
      </c>
      <c r="D146" s="72" t="s">
        <v>58</v>
      </c>
      <c r="E146" s="183" t="s">
        <v>3690</v>
      </c>
      <c r="F146" s="97">
        <v>1</v>
      </c>
      <c r="G146" s="1102">
        <v>1308</v>
      </c>
      <c r="H146" s="321">
        <f t="shared" si="1"/>
        <v>1308</v>
      </c>
      <c r="I146" s="185"/>
      <c r="J146" s="183" t="s">
        <v>3691</v>
      </c>
      <c r="K146" s="594" t="s">
        <v>3686</v>
      </c>
      <c r="L146" s="94" t="s">
        <v>3692</v>
      </c>
      <c r="M146" s="59">
        <v>42258</v>
      </c>
      <c r="N146" s="72"/>
      <c r="O146" s="94"/>
      <c r="P146" s="59">
        <v>42261</v>
      </c>
      <c r="Q146" s="327">
        <v>42261</v>
      </c>
    </row>
    <row r="147" spans="2:17" ht="19.7" customHeight="1">
      <c r="B147" s="72"/>
      <c r="C147" s="72"/>
      <c r="D147" s="72"/>
      <c r="E147" s="183"/>
      <c r="F147" s="97"/>
      <c r="G147" s="1102"/>
      <c r="H147" s="321">
        <f t="shared" si="1"/>
        <v>0</v>
      </c>
      <c r="I147" s="185"/>
      <c r="J147" s="183"/>
      <c r="K147" s="594"/>
      <c r="L147" s="94"/>
      <c r="M147" s="59"/>
      <c r="N147" s="72"/>
      <c r="O147" s="94"/>
      <c r="P147" s="59"/>
      <c r="Q147" s="327"/>
    </row>
    <row r="148" spans="2:17" ht="19.7" customHeight="1">
      <c r="B148" s="72">
        <v>19</v>
      </c>
      <c r="C148" s="72" t="s">
        <v>3693</v>
      </c>
      <c r="D148" s="72" t="s">
        <v>58</v>
      </c>
      <c r="E148" s="183" t="s">
        <v>3694</v>
      </c>
      <c r="F148" s="97">
        <v>2</v>
      </c>
      <c r="G148" s="1102">
        <v>133</v>
      </c>
      <c r="H148" s="321">
        <f t="shared" si="1"/>
        <v>266</v>
      </c>
      <c r="I148" s="185"/>
      <c r="J148" s="183" t="s">
        <v>3695</v>
      </c>
      <c r="K148" s="594" t="s">
        <v>3686</v>
      </c>
      <c r="L148" s="94" t="s">
        <v>3631</v>
      </c>
      <c r="M148" s="59">
        <v>42263</v>
      </c>
      <c r="N148" s="72"/>
      <c r="O148" s="94"/>
      <c r="P148" s="59">
        <v>42271</v>
      </c>
      <c r="Q148" s="327">
        <v>42271</v>
      </c>
    </row>
    <row r="149" spans="2:17" ht="19.7" customHeight="1">
      <c r="B149" s="317">
        <v>19</v>
      </c>
      <c r="C149" s="72" t="s">
        <v>3693</v>
      </c>
      <c r="D149" s="72" t="s">
        <v>58</v>
      </c>
      <c r="E149" s="183" t="s">
        <v>3696</v>
      </c>
      <c r="F149" s="319">
        <v>2</v>
      </c>
      <c r="G149" s="185">
        <v>137</v>
      </c>
      <c r="H149" s="321">
        <f t="shared" si="1"/>
        <v>274</v>
      </c>
      <c r="I149" s="185"/>
      <c r="J149" s="183" t="s">
        <v>3695</v>
      </c>
      <c r="K149" s="594" t="s">
        <v>3686</v>
      </c>
      <c r="L149" s="94" t="s">
        <v>3631</v>
      </c>
      <c r="M149" s="59">
        <v>42263</v>
      </c>
      <c r="N149" s="72"/>
      <c r="O149" s="94"/>
      <c r="P149" s="59">
        <v>42271</v>
      </c>
      <c r="Q149" s="327">
        <v>42271</v>
      </c>
    </row>
    <row r="150" spans="2:17" ht="19.7" customHeight="1">
      <c r="B150" s="15"/>
      <c r="C150" s="42"/>
      <c r="D150" s="42"/>
      <c r="E150" s="165"/>
      <c r="F150" s="43"/>
      <c r="G150" s="501"/>
      <c r="H150" s="321">
        <f t="shared" si="1"/>
        <v>0</v>
      </c>
      <c r="I150" s="22"/>
      <c r="J150" s="165"/>
      <c r="K150" s="38"/>
      <c r="L150" s="16"/>
      <c r="M150" s="18"/>
      <c r="N150" s="15"/>
      <c r="O150" s="16"/>
      <c r="P150" s="18"/>
      <c r="Q150" s="70"/>
    </row>
  </sheetData>
  <autoFilter ref="B8:O40" xr:uid="{2AC0A265-DCFF-4735-8F85-E15E1E89A55E}"/>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B60F-39CF-4DF6-9639-0F616C178454}">
  <dimension ref="B2:Q30"/>
  <sheetViews>
    <sheetView zoomScale="70" zoomScaleNormal="70" workbookViewId="0">
      <pane xSplit="10" ySplit="8" topLeftCell="K9" activePane="bottomRight" state="frozen"/>
      <selection pane="topRight" activeCell="K1" sqref="K1"/>
      <selection pane="bottomLeft" activeCell="A9" sqref="A9"/>
      <selection pane="bottomRight" activeCell="U18" sqref="U18"/>
    </sheetView>
  </sheetViews>
  <sheetFormatPr defaultRowHeight="18.75"/>
  <cols>
    <col min="1" max="1" width="2.625" style="3" customWidth="1"/>
    <col min="2" max="2" width="5.625" style="8"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4" style="3" bestFit="1" customWidth="1"/>
    <col min="12" max="12" width="20.625" style="8" customWidth="1"/>
    <col min="13" max="13" width="13.75" style="8" customWidth="1"/>
    <col min="14" max="14" width="7.5" style="3" customWidth="1"/>
    <col min="15" max="15" width="13.25" style="10" customWidth="1"/>
    <col min="16" max="16" width="14.5" style="67" customWidth="1"/>
    <col min="17" max="17" width="15.625" style="68" customWidth="1"/>
    <col min="18" max="256" width="9" style="3"/>
    <col min="257" max="257" width="2.625" style="3" customWidth="1"/>
    <col min="258" max="258" width="5.625" style="3"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4" style="3" bestFit="1"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4" style="3" bestFit="1"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4" style="3" bestFit="1"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4" style="3" bestFit="1"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4" style="3" bestFit="1"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4" style="3" bestFit="1"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4" style="3" bestFit="1"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4" style="3" bestFit="1"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4" style="3" bestFit="1"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4" style="3" bestFit="1"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4" style="3" bestFit="1"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4" style="3" bestFit="1"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4" style="3" bestFit="1"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4" style="3" bestFit="1"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4" style="3" bestFit="1"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4" style="3" bestFit="1"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4" style="3" bestFit="1"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4" style="3" bestFit="1"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4" style="3" bestFit="1"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4" style="3" bestFit="1"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4" style="3" bestFit="1"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4" style="3" bestFit="1"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4" style="3" bestFit="1"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4" style="3" bestFit="1"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4" style="3" bestFit="1"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4" style="3" bestFit="1"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4" style="3" bestFit="1"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4" style="3" bestFit="1"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4" style="3" bestFit="1"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4" style="3" bestFit="1"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4" style="3" bestFit="1"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4" style="3" bestFit="1"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4" style="3" bestFit="1"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4" style="3" bestFit="1"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4" style="3" bestFit="1"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4" style="3" bestFit="1"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4" style="3" bestFit="1"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4" style="3" bestFit="1"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4" style="3" bestFit="1"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4" style="3" bestFit="1"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4" style="3" bestFit="1"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4" style="3" bestFit="1"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4" style="3" bestFit="1"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4" style="3" bestFit="1"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4" style="3" bestFit="1"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4" style="3" bestFit="1"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4" style="3" bestFit="1"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4" style="3" bestFit="1"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4" style="3" bestFit="1"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4" style="3" bestFit="1"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4" style="3" bestFit="1"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4" style="3" bestFit="1"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4" style="3" bestFit="1"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4" style="3" bestFit="1"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4" style="3" bestFit="1"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4" style="3" bestFit="1"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4" style="3" bestFit="1"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4" style="3" bestFit="1"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4" style="3" bestFit="1"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4" style="3" bestFit="1"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4" style="3" bestFit="1"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4" style="3" bestFit="1"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4" style="3" bestFit="1"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3697</v>
      </c>
      <c r="G2" s="4" t="s">
        <v>2</v>
      </c>
      <c r="H2" s="5"/>
      <c r="I2" s="6"/>
      <c r="J2" s="7">
        <f>SUM(H:H)</f>
        <v>337323</v>
      </c>
    </row>
    <row r="3" spans="2:17" ht="20.100000000000001" customHeight="1">
      <c r="B3" s="1" t="s">
        <v>3</v>
      </c>
      <c r="C3" s="1"/>
      <c r="D3" s="1"/>
      <c r="E3" s="13" t="s">
        <v>3698</v>
      </c>
    </row>
    <row r="4" spans="2:17" ht="20.100000000000001" customHeight="1">
      <c r="B4" s="1" t="s">
        <v>5</v>
      </c>
      <c r="C4" s="1"/>
      <c r="D4" s="1"/>
      <c r="E4" s="13">
        <v>131592</v>
      </c>
    </row>
    <row r="5" spans="2:17" ht="20.100000000000001" customHeight="1">
      <c r="B5" s="1" t="s">
        <v>6</v>
      </c>
      <c r="C5" s="1"/>
      <c r="D5" s="1"/>
      <c r="E5" s="14">
        <v>42276</v>
      </c>
    </row>
    <row r="6" spans="2:17" ht="20.100000000000001" customHeight="1">
      <c r="B6" s="1" t="s">
        <v>7</v>
      </c>
      <c r="C6" s="1"/>
      <c r="D6" s="1"/>
      <c r="E6" s="14">
        <v>42276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c r="C9" s="1035" t="s">
        <v>165</v>
      </c>
      <c r="D9" s="1035" t="s">
        <v>165</v>
      </c>
      <c r="E9" s="1044" t="s">
        <v>2605</v>
      </c>
      <c r="F9" s="896">
        <v>2</v>
      </c>
      <c r="G9" s="1045">
        <v>16800</v>
      </c>
      <c r="H9" s="1041">
        <f t="shared" ref="H9:H29" si="0">F9*G9</f>
        <v>33600</v>
      </c>
      <c r="I9" s="1043"/>
      <c r="J9" s="895" t="s">
        <v>2606</v>
      </c>
      <c r="K9" s="896" t="s">
        <v>3699</v>
      </c>
      <c r="L9" s="16"/>
      <c r="M9" s="18">
        <v>42254</v>
      </c>
      <c r="N9" s="15" t="s">
        <v>2607</v>
      </c>
      <c r="O9" s="75">
        <v>42272</v>
      </c>
      <c r="P9" s="18"/>
      <c r="Q9" s="70" t="s">
        <v>924</v>
      </c>
    </row>
    <row r="10" spans="2:17" s="8" customFormat="1" ht="19.7" customHeight="1">
      <c r="B10" s="15"/>
      <c r="C10" s="1035" t="s">
        <v>165</v>
      </c>
      <c r="D10" s="1035" t="s">
        <v>165</v>
      </c>
      <c r="E10" s="1044" t="s">
        <v>2608</v>
      </c>
      <c r="F10" s="896">
        <v>2</v>
      </c>
      <c r="G10" s="1045">
        <v>6500</v>
      </c>
      <c r="H10" s="1041">
        <f t="shared" si="0"/>
        <v>13000</v>
      </c>
      <c r="I10" s="1043"/>
      <c r="J10" s="895" t="s">
        <v>2609</v>
      </c>
      <c r="K10" s="896" t="s">
        <v>3699</v>
      </c>
      <c r="L10" s="16"/>
      <c r="M10" s="18">
        <v>42254</v>
      </c>
      <c r="N10" s="15" t="s">
        <v>2607</v>
      </c>
      <c r="O10" s="75">
        <v>42272</v>
      </c>
      <c r="P10" s="18"/>
      <c r="Q10" s="70" t="s">
        <v>924</v>
      </c>
    </row>
    <row r="11" spans="2:17" s="8" customFormat="1" ht="19.7" customHeight="1">
      <c r="B11" s="15"/>
      <c r="C11" s="1035" t="s">
        <v>165</v>
      </c>
      <c r="D11" s="1035" t="s">
        <v>165</v>
      </c>
      <c r="E11" s="1044" t="s">
        <v>3700</v>
      </c>
      <c r="F11" s="896">
        <v>2</v>
      </c>
      <c r="G11" s="1045">
        <v>7500</v>
      </c>
      <c r="H11" s="1041">
        <f t="shared" si="0"/>
        <v>15000</v>
      </c>
      <c r="I11" s="1043"/>
      <c r="J11" s="895" t="s">
        <v>3701</v>
      </c>
      <c r="K11" s="896"/>
      <c r="L11" s="16"/>
      <c r="M11" s="18">
        <v>42254</v>
      </c>
      <c r="N11" s="15" t="s">
        <v>2607</v>
      </c>
      <c r="O11" s="75">
        <v>42272</v>
      </c>
      <c r="P11" s="18"/>
      <c r="Q11" s="70" t="s">
        <v>924</v>
      </c>
    </row>
    <row r="12" spans="2:17" s="8" customFormat="1" ht="19.7" customHeight="1">
      <c r="B12" s="15"/>
      <c r="C12" s="15"/>
      <c r="D12" s="15"/>
      <c r="E12" s="73"/>
      <c r="F12" s="16"/>
      <c r="G12" s="74"/>
      <c r="H12" s="23"/>
      <c r="I12" s="17"/>
      <c r="J12" s="26"/>
      <c r="K12" s="16"/>
      <c r="L12" s="16"/>
      <c r="M12" s="18"/>
      <c r="N12" s="15"/>
      <c r="O12" s="75"/>
      <c r="P12" s="18"/>
      <c r="Q12" s="70"/>
    </row>
    <row r="13" spans="2:17" s="128" customFormat="1" ht="19.7" customHeight="1">
      <c r="B13" s="118"/>
      <c r="C13" s="118" t="s">
        <v>58</v>
      </c>
      <c r="D13" s="118" t="s">
        <v>58</v>
      </c>
      <c r="E13" s="119" t="s">
        <v>2610</v>
      </c>
      <c r="F13" s="124">
        <v>2</v>
      </c>
      <c r="G13" s="121">
        <v>2950</v>
      </c>
      <c r="H13" s="122">
        <f t="shared" si="0"/>
        <v>5900</v>
      </c>
      <c r="I13" s="123"/>
      <c r="J13" s="120" t="s">
        <v>2611</v>
      </c>
      <c r="K13" s="124" t="s">
        <v>3699</v>
      </c>
      <c r="L13" s="124"/>
      <c r="M13" s="125">
        <v>42254</v>
      </c>
      <c r="N13" s="118" t="s">
        <v>2607</v>
      </c>
      <c r="O13" s="1028">
        <v>42255</v>
      </c>
      <c r="P13" s="125"/>
      <c r="Q13" s="127">
        <v>42255</v>
      </c>
    </row>
    <row r="14" spans="2:17" s="128" customFormat="1" ht="19.7" customHeight="1">
      <c r="B14" s="118"/>
      <c r="C14" s="118" t="s">
        <v>58</v>
      </c>
      <c r="D14" s="118" t="s">
        <v>58</v>
      </c>
      <c r="E14" s="119" t="s">
        <v>2449</v>
      </c>
      <c r="F14" s="124">
        <v>2</v>
      </c>
      <c r="G14" s="121">
        <v>3800</v>
      </c>
      <c r="H14" s="122">
        <f t="shared" si="0"/>
        <v>7600</v>
      </c>
      <c r="I14" s="123"/>
      <c r="J14" s="120" t="s">
        <v>2612</v>
      </c>
      <c r="K14" s="124" t="s">
        <v>3699</v>
      </c>
      <c r="L14" s="124"/>
      <c r="M14" s="125">
        <v>42254</v>
      </c>
      <c r="N14" s="118" t="s">
        <v>2607</v>
      </c>
      <c r="O14" s="1028">
        <v>42255</v>
      </c>
      <c r="P14" s="125"/>
      <c r="Q14" s="127">
        <v>42255</v>
      </c>
    </row>
    <row r="15" spans="2:17" s="128" customFormat="1" ht="19.7" customHeight="1">
      <c r="B15" s="118"/>
      <c r="C15" s="118" t="s">
        <v>58</v>
      </c>
      <c r="D15" s="118" t="s">
        <v>58</v>
      </c>
      <c r="E15" s="119" t="s">
        <v>571</v>
      </c>
      <c r="F15" s="124">
        <v>4</v>
      </c>
      <c r="G15" s="121">
        <v>78</v>
      </c>
      <c r="H15" s="122">
        <f t="shared" si="0"/>
        <v>312</v>
      </c>
      <c r="I15" s="123"/>
      <c r="J15" s="120" t="s">
        <v>277</v>
      </c>
      <c r="K15" s="124" t="s">
        <v>3699</v>
      </c>
      <c r="L15" s="124"/>
      <c r="M15" s="125">
        <v>42254</v>
      </c>
      <c r="N15" s="118" t="s">
        <v>2607</v>
      </c>
      <c r="O15" s="1028">
        <v>42255</v>
      </c>
      <c r="P15" s="125"/>
      <c r="Q15" s="127">
        <v>42255</v>
      </c>
    </row>
    <row r="16" spans="2:17" s="128" customFormat="1" ht="19.7" customHeight="1">
      <c r="B16" s="118"/>
      <c r="C16" s="118" t="s">
        <v>58</v>
      </c>
      <c r="D16" s="118" t="s">
        <v>58</v>
      </c>
      <c r="E16" s="119" t="s">
        <v>180</v>
      </c>
      <c r="F16" s="124">
        <v>4</v>
      </c>
      <c r="G16" s="121">
        <v>370</v>
      </c>
      <c r="H16" s="122">
        <f t="shared" si="0"/>
        <v>1480</v>
      </c>
      <c r="I16" s="123"/>
      <c r="J16" s="120" t="s">
        <v>2205</v>
      </c>
      <c r="K16" s="124" t="s">
        <v>3699</v>
      </c>
      <c r="L16" s="124"/>
      <c r="M16" s="125">
        <v>42254</v>
      </c>
      <c r="N16" s="118" t="s">
        <v>2607</v>
      </c>
      <c r="O16" s="1028">
        <v>42257</v>
      </c>
      <c r="P16" s="125"/>
      <c r="Q16" s="127">
        <v>42257</v>
      </c>
    </row>
    <row r="17" spans="2:17" s="128" customFormat="1" ht="19.7" customHeight="1">
      <c r="B17" s="118"/>
      <c r="C17" s="118" t="s">
        <v>58</v>
      </c>
      <c r="D17" s="118" t="s">
        <v>58</v>
      </c>
      <c r="E17" s="119" t="s">
        <v>2435</v>
      </c>
      <c r="F17" s="124">
        <v>4</v>
      </c>
      <c r="G17" s="121">
        <v>109</v>
      </c>
      <c r="H17" s="122">
        <f t="shared" si="0"/>
        <v>436</v>
      </c>
      <c r="I17" s="123"/>
      <c r="J17" s="120" t="s">
        <v>2613</v>
      </c>
      <c r="K17" s="124" t="s">
        <v>3699</v>
      </c>
      <c r="L17" s="124"/>
      <c r="M17" s="125">
        <v>42254</v>
      </c>
      <c r="N17" s="118" t="s">
        <v>2607</v>
      </c>
      <c r="O17" s="1028">
        <v>42255</v>
      </c>
      <c r="P17" s="125"/>
      <c r="Q17" s="127">
        <v>42255</v>
      </c>
    </row>
    <row r="18" spans="2:17" s="128" customFormat="1" ht="19.7" customHeight="1">
      <c r="B18" s="118"/>
      <c r="C18" s="118"/>
      <c r="D18" s="118"/>
      <c r="E18" s="119"/>
      <c r="F18" s="124"/>
      <c r="G18" s="121"/>
      <c r="H18" s="122">
        <f t="shared" si="0"/>
        <v>0</v>
      </c>
      <c r="I18" s="123"/>
      <c r="J18" s="120"/>
      <c r="K18" s="124"/>
      <c r="L18" s="124"/>
      <c r="M18" s="125"/>
      <c r="N18" s="118"/>
      <c r="O18" s="1028"/>
      <c r="P18" s="125"/>
      <c r="Q18" s="127"/>
    </row>
    <row r="19" spans="2:17" s="1088" customFormat="1" ht="19.7" customHeight="1">
      <c r="B19" s="118"/>
      <c r="C19" s="247" t="s">
        <v>58</v>
      </c>
      <c r="D19" s="247" t="s">
        <v>58</v>
      </c>
      <c r="E19" s="581" t="s">
        <v>3702</v>
      </c>
      <c r="F19" s="1103">
        <v>6</v>
      </c>
      <c r="G19" s="581">
        <v>39000</v>
      </c>
      <c r="H19" s="250">
        <f t="shared" si="0"/>
        <v>234000</v>
      </c>
      <c r="I19" s="368"/>
      <c r="J19" s="580" t="s">
        <v>3703</v>
      </c>
      <c r="K19" s="124" t="s">
        <v>3704</v>
      </c>
      <c r="L19" s="427"/>
      <c r="M19" s="125">
        <v>42254</v>
      </c>
      <c r="N19" s="118" t="s">
        <v>2607</v>
      </c>
      <c r="O19" s="1104" t="s">
        <v>3705</v>
      </c>
      <c r="P19" s="125"/>
      <c r="Q19" s="127">
        <v>42262</v>
      </c>
    </row>
    <row r="20" spans="2:17" s="1088" customFormat="1" ht="19.7" customHeight="1">
      <c r="B20" s="118"/>
      <c r="C20" s="247" t="s">
        <v>58</v>
      </c>
      <c r="D20" s="247" t="s">
        <v>58</v>
      </c>
      <c r="E20" s="581" t="s">
        <v>3706</v>
      </c>
      <c r="F20" s="1103">
        <v>1</v>
      </c>
      <c r="G20" s="581">
        <v>1275</v>
      </c>
      <c r="H20" s="250">
        <f t="shared" si="0"/>
        <v>1275</v>
      </c>
      <c r="I20" s="368"/>
      <c r="J20" s="580" t="s">
        <v>2070</v>
      </c>
      <c r="K20" s="124" t="s">
        <v>3704</v>
      </c>
      <c r="L20" s="124" t="s">
        <v>3707</v>
      </c>
      <c r="M20" s="125">
        <v>42254</v>
      </c>
      <c r="N20" s="118" t="s">
        <v>2607</v>
      </c>
      <c r="O20" s="1028">
        <v>42258</v>
      </c>
      <c r="P20" s="125"/>
      <c r="Q20" s="127">
        <v>42258</v>
      </c>
    </row>
    <row r="21" spans="2:17" s="1088" customFormat="1" ht="19.7" customHeight="1">
      <c r="B21" s="1105"/>
      <c r="C21" s="247" t="s">
        <v>58</v>
      </c>
      <c r="D21" s="247" t="s">
        <v>58</v>
      </c>
      <c r="E21" s="581" t="s">
        <v>3708</v>
      </c>
      <c r="F21" s="1103">
        <v>1</v>
      </c>
      <c r="G21" s="581">
        <v>1980</v>
      </c>
      <c r="H21" s="250">
        <f t="shared" si="0"/>
        <v>1980</v>
      </c>
      <c r="I21" s="368"/>
      <c r="J21" s="580" t="s">
        <v>3709</v>
      </c>
      <c r="K21" s="124" t="s">
        <v>3704</v>
      </c>
      <c r="L21" s="124"/>
      <c r="M21" s="125">
        <v>42254</v>
      </c>
      <c r="N21" s="118" t="s">
        <v>2607</v>
      </c>
      <c r="O21" s="1028">
        <v>42255</v>
      </c>
      <c r="P21" s="125"/>
      <c r="Q21" s="127">
        <v>42255</v>
      </c>
    </row>
    <row r="22" spans="2:17" s="1088" customFormat="1" ht="19.7" customHeight="1">
      <c r="B22" s="1105"/>
      <c r="C22" s="247" t="s">
        <v>58</v>
      </c>
      <c r="D22" s="247" t="s">
        <v>58</v>
      </c>
      <c r="E22" s="119" t="s">
        <v>3710</v>
      </c>
      <c r="F22" s="124">
        <v>2</v>
      </c>
      <c r="G22" s="121">
        <v>1620</v>
      </c>
      <c r="H22" s="122">
        <f t="shared" si="0"/>
        <v>3240</v>
      </c>
      <c r="I22" s="123"/>
      <c r="J22" s="120" t="s">
        <v>3711</v>
      </c>
      <c r="K22" s="124"/>
      <c r="L22" s="124" t="s">
        <v>3712</v>
      </c>
      <c r="M22" s="125">
        <v>42254</v>
      </c>
      <c r="N22" s="118" t="s">
        <v>2607</v>
      </c>
      <c r="O22" s="1028">
        <v>42255</v>
      </c>
      <c r="P22" s="125"/>
      <c r="Q22" s="127">
        <v>42255</v>
      </c>
    </row>
    <row r="23" spans="2:17" s="1088" customFormat="1" ht="19.7" customHeight="1">
      <c r="B23" s="1105"/>
      <c r="C23" s="247" t="s">
        <v>58</v>
      </c>
      <c r="D23" s="247" t="s">
        <v>58</v>
      </c>
      <c r="E23" s="119" t="s">
        <v>3713</v>
      </c>
      <c r="F23" s="124">
        <v>6</v>
      </c>
      <c r="G23" s="121">
        <v>3250</v>
      </c>
      <c r="H23" s="122">
        <f t="shared" si="0"/>
        <v>19500</v>
      </c>
      <c r="I23" s="123"/>
      <c r="J23" s="120" t="s">
        <v>3714</v>
      </c>
      <c r="K23" s="124"/>
      <c r="L23" s="124" t="s">
        <v>3715</v>
      </c>
      <c r="M23" s="125">
        <v>42254</v>
      </c>
      <c r="N23" s="118" t="s">
        <v>2607</v>
      </c>
      <c r="O23" s="1028">
        <v>42255</v>
      </c>
      <c r="P23" s="125"/>
      <c r="Q23" s="127">
        <v>42255</v>
      </c>
    </row>
    <row r="24" spans="2:17" ht="19.7" customHeight="1">
      <c r="B24" s="15"/>
      <c r="C24" s="15"/>
      <c r="D24" s="15"/>
      <c r="E24" s="73"/>
      <c r="F24" s="26"/>
      <c r="G24" s="74"/>
      <c r="H24" s="23">
        <f t="shared" si="0"/>
        <v>0</v>
      </c>
      <c r="I24" s="17"/>
      <c r="J24" s="26"/>
      <c r="K24" s="16"/>
      <c r="L24" s="16"/>
      <c r="M24" s="18"/>
      <c r="N24" s="15"/>
      <c r="O24" s="16"/>
      <c r="P24" s="18"/>
      <c r="Q24" s="70"/>
    </row>
    <row r="25" spans="2:17" ht="19.7" customHeight="1">
      <c r="B25" s="15"/>
      <c r="C25" s="15"/>
      <c r="D25" s="15"/>
      <c r="E25" s="73"/>
      <c r="F25" s="26"/>
      <c r="G25" s="74"/>
      <c r="H25" s="23">
        <f t="shared" si="0"/>
        <v>0</v>
      </c>
      <c r="I25" s="17"/>
      <c r="J25" s="26"/>
      <c r="K25" s="16"/>
      <c r="L25" s="16"/>
      <c r="M25" s="18"/>
      <c r="N25" s="15"/>
      <c r="O25" s="16"/>
      <c r="P25" s="18"/>
      <c r="Q25" s="70"/>
    </row>
    <row r="26" spans="2:17" ht="19.7" customHeight="1">
      <c r="B26" s="15"/>
      <c r="C26" s="15"/>
      <c r="D26" s="15"/>
      <c r="E26" s="73"/>
      <c r="F26" s="26"/>
      <c r="G26" s="74"/>
      <c r="H26" s="23">
        <f t="shared" si="0"/>
        <v>0</v>
      </c>
      <c r="I26" s="17"/>
      <c r="J26" s="26"/>
      <c r="K26" s="16"/>
      <c r="L26" s="16"/>
      <c r="M26" s="18"/>
      <c r="N26" s="15"/>
      <c r="O26" s="16"/>
      <c r="P26" s="18"/>
      <c r="Q26" s="70"/>
    </row>
    <row r="27" spans="2:17" ht="19.7" customHeight="1">
      <c r="B27" s="15"/>
      <c r="C27" s="15"/>
      <c r="D27" s="15"/>
      <c r="E27" s="73"/>
      <c r="F27" s="26"/>
      <c r="G27" s="74"/>
      <c r="H27" s="23">
        <f t="shared" si="0"/>
        <v>0</v>
      </c>
      <c r="I27" s="17"/>
      <c r="J27" s="26"/>
      <c r="K27" s="16"/>
      <c r="L27" s="16"/>
      <c r="M27" s="18"/>
      <c r="N27" s="15"/>
      <c r="O27" s="16"/>
      <c r="P27" s="18"/>
      <c r="Q27" s="70"/>
    </row>
    <row r="28" spans="2:17" ht="19.7" customHeight="1">
      <c r="B28" s="15"/>
      <c r="C28" s="15"/>
      <c r="D28" s="15"/>
      <c r="E28" s="73"/>
      <c r="F28" s="26"/>
      <c r="G28" s="74"/>
      <c r="H28" s="23">
        <f t="shared" si="0"/>
        <v>0</v>
      </c>
      <c r="I28" s="17"/>
      <c r="J28" s="26"/>
      <c r="K28" s="16"/>
      <c r="L28" s="16"/>
      <c r="M28" s="18"/>
      <c r="N28" s="15"/>
      <c r="O28" s="16"/>
      <c r="P28" s="18"/>
      <c r="Q28" s="70"/>
    </row>
    <row r="29" spans="2:17" ht="19.7" customHeight="1">
      <c r="B29" s="15"/>
      <c r="C29" s="15"/>
      <c r="D29" s="15"/>
      <c r="E29" s="73"/>
      <c r="F29" s="26"/>
      <c r="G29" s="74"/>
      <c r="H29" s="23">
        <f t="shared" si="0"/>
        <v>0</v>
      </c>
      <c r="I29" s="17"/>
      <c r="J29" s="26"/>
      <c r="K29" s="16"/>
      <c r="L29" s="16"/>
      <c r="M29" s="18"/>
      <c r="N29" s="15"/>
      <c r="O29" s="16"/>
      <c r="P29" s="18"/>
      <c r="Q29" s="70"/>
    </row>
    <row r="30" spans="2:17" ht="19.7" customHeight="1">
      <c r="B30" s="15"/>
      <c r="C30" s="15"/>
      <c r="D30" s="15"/>
      <c r="E30" s="73"/>
      <c r="F30" s="26"/>
      <c r="G30" s="74"/>
      <c r="H30" s="23">
        <f>F31*G31</f>
        <v>0</v>
      </c>
      <c r="I30" s="17"/>
      <c r="J30" s="26"/>
      <c r="K30" s="16"/>
      <c r="L30" s="16"/>
      <c r="M30" s="18"/>
      <c r="N30" s="15"/>
      <c r="O30" s="16"/>
      <c r="P30" s="18"/>
      <c r="Q30" s="70"/>
    </row>
  </sheetData>
  <autoFilter ref="B8:O18" xr:uid="{0570ACF1-89CF-4FCE-B767-6922932E70D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83F5C-255B-4EE9-829E-AB8CDB071F3B}">
  <sheetPr>
    <pageSetUpPr fitToPage="1"/>
  </sheetPr>
  <dimension ref="B2:Q17"/>
  <sheetViews>
    <sheetView zoomScale="85" zoomScaleNormal="85" workbookViewId="0">
      <pane xSplit="10" ySplit="8" topLeftCell="N9" activePane="bottomRight" state="frozen"/>
      <selection pane="topRight" activeCell="K1" sqref="K1"/>
      <selection pane="bottomLeft" activeCell="A9" sqref="A9"/>
      <selection pane="bottomRight" activeCell="T25" sqref="T25"/>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6" width="7.125" style="527" customWidth="1"/>
    <col min="7" max="7" width="8.5" style="528" bestFit="1" customWidth="1"/>
    <col min="8" max="8" width="9.875" style="528" bestFit="1" customWidth="1"/>
    <col min="9" max="9" width="13.625" style="361" bestFit="1" customWidth="1"/>
    <col min="10" max="10" width="42.875" style="360" bestFit="1" customWidth="1"/>
    <col min="11" max="11" width="42.125" style="360" customWidth="1"/>
    <col min="12" max="12" width="13.5" style="360" bestFit="1" customWidth="1"/>
    <col min="13" max="13" width="13.75" style="360" customWidth="1"/>
    <col min="14" max="14" width="10" style="353" bestFit="1" customWidth="1"/>
    <col min="15" max="15" width="13.25" style="361" customWidth="1"/>
    <col min="16" max="16" width="14.5" style="397" customWidth="1"/>
    <col min="17" max="17" width="15.625" style="397" customWidth="1"/>
    <col min="18" max="256" width="9" style="353"/>
    <col min="257" max="257" width="2.625" style="353" customWidth="1"/>
    <col min="258" max="258" width="13.25" style="353" bestFit="1" customWidth="1"/>
    <col min="259" max="260" width="14.625" style="353" bestFit="1" customWidth="1"/>
    <col min="261" max="261" width="39.125" style="353" bestFit="1" customWidth="1"/>
    <col min="262" max="262" width="7.125" style="353" customWidth="1"/>
    <col min="263" max="263" width="8.5" style="353" bestFit="1" customWidth="1"/>
    <col min="264" max="264" width="9.875" style="353" bestFit="1" customWidth="1"/>
    <col min="265" max="265" width="13.625" style="353" bestFit="1" customWidth="1"/>
    <col min="266" max="266" width="42.875" style="353" bestFit="1" customWidth="1"/>
    <col min="267" max="267" width="42.125" style="353" customWidth="1"/>
    <col min="268" max="268" width="13.5" style="353" bestFit="1" customWidth="1"/>
    <col min="269" max="269" width="13.75" style="353" customWidth="1"/>
    <col min="270" max="270" width="10" style="353" bestFit="1" customWidth="1"/>
    <col min="271" max="271" width="13.25" style="353" customWidth="1"/>
    <col min="272" max="272" width="14.5" style="353" customWidth="1"/>
    <col min="273" max="273" width="15.625" style="353" customWidth="1"/>
    <col min="274" max="512" width="9" style="353"/>
    <col min="513" max="513" width="2.625" style="353" customWidth="1"/>
    <col min="514" max="514" width="13.25" style="353" bestFit="1" customWidth="1"/>
    <col min="515" max="516" width="14.625" style="353" bestFit="1" customWidth="1"/>
    <col min="517" max="517" width="39.125" style="353" bestFit="1" customWidth="1"/>
    <col min="518" max="518" width="7.125" style="353" customWidth="1"/>
    <col min="519" max="519" width="8.5" style="353" bestFit="1" customWidth="1"/>
    <col min="520" max="520" width="9.875" style="353" bestFit="1" customWidth="1"/>
    <col min="521" max="521" width="13.625" style="353" bestFit="1" customWidth="1"/>
    <col min="522" max="522" width="42.875" style="353" bestFit="1" customWidth="1"/>
    <col min="523" max="523" width="42.125" style="353" customWidth="1"/>
    <col min="524" max="524" width="13.5" style="353" bestFit="1" customWidth="1"/>
    <col min="525" max="525" width="13.75" style="353" customWidth="1"/>
    <col min="526" max="526" width="10" style="353" bestFit="1" customWidth="1"/>
    <col min="527" max="527" width="13.25" style="353" customWidth="1"/>
    <col min="528" max="528" width="14.5" style="353" customWidth="1"/>
    <col min="529" max="529" width="15.625" style="353" customWidth="1"/>
    <col min="530" max="768" width="9" style="353"/>
    <col min="769" max="769" width="2.625" style="353" customWidth="1"/>
    <col min="770" max="770" width="13.25" style="353" bestFit="1" customWidth="1"/>
    <col min="771" max="772" width="14.625" style="353" bestFit="1" customWidth="1"/>
    <col min="773" max="773" width="39.125" style="353" bestFit="1" customWidth="1"/>
    <col min="774" max="774" width="7.125" style="353" customWidth="1"/>
    <col min="775" max="775" width="8.5" style="353" bestFit="1" customWidth="1"/>
    <col min="776" max="776" width="9.875" style="353" bestFit="1" customWidth="1"/>
    <col min="777" max="777" width="13.625" style="353" bestFit="1" customWidth="1"/>
    <col min="778" max="778" width="42.875" style="353" bestFit="1" customWidth="1"/>
    <col min="779" max="779" width="42.125" style="353" customWidth="1"/>
    <col min="780" max="780" width="13.5" style="353" bestFit="1" customWidth="1"/>
    <col min="781" max="781" width="13.75" style="353" customWidth="1"/>
    <col min="782" max="782" width="10" style="353" bestFit="1" customWidth="1"/>
    <col min="783" max="783" width="13.25" style="353" customWidth="1"/>
    <col min="784" max="784" width="14.5" style="353" customWidth="1"/>
    <col min="785" max="785" width="15.625" style="353" customWidth="1"/>
    <col min="786"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0" width="7.125" style="353" customWidth="1"/>
    <col min="1031" max="1031" width="8.5" style="353" bestFit="1" customWidth="1"/>
    <col min="1032" max="1032" width="9.875" style="353" bestFit="1" customWidth="1"/>
    <col min="1033" max="1033" width="13.625" style="353" bestFit="1" customWidth="1"/>
    <col min="1034" max="1034" width="42.875" style="353" bestFit="1" customWidth="1"/>
    <col min="1035" max="1035" width="42.125" style="353" customWidth="1"/>
    <col min="1036" max="1036" width="13.5" style="353" bestFit="1" customWidth="1"/>
    <col min="1037" max="1037" width="13.75" style="353" customWidth="1"/>
    <col min="1038" max="1038" width="10" style="353" bestFit="1" customWidth="1"/>
    <col min="1039" max="1039" width="13.25" style="353" customWidth="1"/>
    <col min="1040" max="1040" width="14.5" style="353" customWidth="1"/>
    <col min="1041" max="1041" width="15.625" style="353" customWidth="1"/>
    <col min="1042"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6" width="7.125" style="353" customWidth="1"/>
    <col min="1287" max="1287" width="8.5" style="353" bestFit="1" customWidth="1"/>
    <col min="1288" max="1288" width="9.875" style="353" bestFit="1" customWidth="1"/>
    <col min="1289" max="1289" width="13.625" style="353" bestFit="1" customWidth="1"/>
    <col min="1290" max="1290" width="42.875" style="353" bestFit="1" customWidth="1"/>
    <col min="1291" max="1291" width="42.125" style="353" customWidth="1"/>
    <col min="1292" max="1292" width="13.5" style="353" bestFit="1" customWidth="1"/>
    <col min="1293" max="1293" width="13.75" style="353" customWidth="1"/>
    <col min="1294" max="1294" width="10" style="353" bestFit="1" customWidth="1"/>
    <col min="1295" max="1295" width="13.25" style="353" customWidth="1"/>
    <col min="1296" max="1296" width="14.5" style="353" customWidth="1"/>
    <col min="1297" max="1297" width="15.625" style="353" customWidth="1"/>
    <col min="1298"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2" width="7.125" style="353" customWidth="1"/>
    <col min="1543" max="1543" width="8.5" style="353" bestFit="1" customWidth="1"/>
    <col min="1544" max="1544" width="9.875" style="353" bestFit="1" customWidth="1"/>
    <col min="1545" max="1545" width="13.625" style="353" bestFit="1" customWidth="1"/>
    <col min="1546" max="1546" width="42.875" style="353" bestFit="1" customWidth="1"/>
    <col min="1547" max="1547" width="42.125" style="353" customWidth="1"/>
    <col min="1548" max="1548" width="13.5" style="353" bestFit="1" customWidth="1"/>
    <col min="1549" max="1549" width="13.75" style="353" customWidth="1"/>
    <col min="1550" max="1550" width="10" style="353" bestFit="1" customWidth="1"/>
    <col min="1551" max="1551" width="13.25" style="353" customWidth="1"/>
    <col min="1552" max="1552" width="14.5" style="353" customWidth="1"/>
    <col min="1553" max="1553" width="15.625" style="353" customWidth="1"/>
    <col min="1554"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8" width="7.125" style="353" customWidth="1"/>
    <col min="1799" max="1799" width="8.5" style="353" bestFit="1" customWidth="1"/>
    <col min="1800" max="1800" width="9.875" style="353" bestFit="1" customWidth="1"/>
    <col min="1801" max="1801" width="13.625" style="353" bestFit="1" customWidth="1"/>
    <col min="1802" max="1802" width="42.875" style="353" bestFit="1" customWidth="1"/>
    <col min="1803" max="1803" width="42.125" style="353" customWidth="1"/>
    <col min="1804" max="1804" width="13.5" style="353" bestFit="1" customWidth="1"/>
    <col min="1805" max="1805" width="13.75" style="353" customWidth="1"/>
    <col min="1806" max="1806" width="10" style="353" bestFit="1" customWidth="1"/>
    <col min="1807" max="1807" width="13.25" style="353" customWidth="1"/>
    <col min="1808" max="1808" width="14.5" style="353" customWidth="1"/>
    <col min="1809" max="1809" width="15.625" style="353" customWidth="1"/>
    <col min="1810"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4" width="7.125" style="353" customWidth="1"/>
    <col min="2055" max="2055" width="8.5" style="353" bestFit="1" customWidth="1"/>
    <col min="2056" max="2056" width="9.875" style="353" bestFit="1" customWidth="1"/>
    <col min="2057" max="2057" width="13.625" style="353" bestFit="1" customWidth="1"/>
    <col min="2058" max="2058" width="42.875" style="353" bestFit="1" customWidth="1"/>
    <col min="2059" max="2059" width="42.125" style="353" customWidth="1"/>
    <col min="2060" max="2060" width="13.5" style="353" bestFit="1" customWidth="1"/>
    <col min="2061" max="2061" width="13.75" style="353" customWidth="1"/>
    <col min="2062" max="2062" width="10" style="353" bestFit="1" customWidth="1"/>
    <col min="2063" max="2063" width="13.25" style="353" customWidth="1"/>
    <col min="2064" max="2064" width="14.5" style="353" customWidth="1"/>
    <col min="2065" max="2065" width="15.625" style="353" customWidth="1"/>
    <col min="2066"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0" width="7.125" style="353" customWidth="1"/>
    <col min="2311" max="2311" width="8.5" style="353" bestFit="1" customWidth="1"/>
    <col min="2312" max="2312" width="9.875" style="353" bestFit="1" customWidth="1"/>
    <col min="2313" max="2313" width="13.625" style="353" bestFit="1" customWidth="1"/>
    <col min="2314" max="2314" width="42.875" style="353" bestFit="1" customWidth="1"/>
    <col min="2315" max="2315" width="42.125" style="353" customWidth="1"/>
    <col min="2316" max="2316" width="13.5" style="353" bestFit="1" customWidth="1"/>
    <col min="2317" max="2317" width="13.75" style="353" customWidth="1"/>
    <col min="2318" max="2318" width="10" style="353" bestFit="1" customWidth="1"/>
    <col min="2319" max="2319" width="13.25" style="353" customWidth="1"/>
    <col min="2320" max="2320" width="14.5" style="353" customWidth="1"/>
    <col min="2321" max="2321" width="15.625" style="353" customWidth="1"/>
    <col min="2322"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6" width="7.125" style="353" customWidth="1"/>
    <col min="2567" max="2567" width="8.5" style="353" bestFit="1" customWidth="1"/>
    <col min="2568" max="2568" width="9.875" style="353" bestFit="1" customWidth="1"/>
    <col min="2569" max="2569" width="13.625" style="353" bestFit="1" customWidth="1"/>
    <col min="2570" max="2570" width="42.875" style="353" bestFit="1" customWidth="1"/>
    <col min="2571" max="2571" width="42.125" style="353" customWidth="1"/>
    <col min="2572" max="2572" width="13.5" style="353" bestFit="1" customWidth="1"/>
    <col min="2573" max="2573" width="13.75" style="353" customWidth="1"/>
    <col min="2574" max="2574" width="10" style="353" bestFit="1" customWidth="1"/>
    <col min="2575" max="2575" width="13.25" style="353" customWidth="1"/>
    <col min="2576" max="2576" width="14.5" style="353" customWidth="1"/>
    <col min="2577" max="2577" width="15.625" style="353" customWidth="1"/>
    <col min="2578"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2" width="7.125" style="353" customWidth="1"/>
    <col min="2823" max="2823" width="8.5" style="353" bestFit="1" customWidth="1"/>
    <col min="2824" max="2824" width="9.875" style="353" bestFit="1" customWidth="1"/>
    <col min="2825" max="2825" width="13.625" style="353" bestFit="1" customWidth="1"/>
    <col min="2826" max="2826" width="42.875" style="353" bestFit="1" customWidth="1"/>
    <col min="2827" max="2827" width="42.125" style="353" customWidth="1"/>
    <col min="2828" max="2828" width="13.5" style="353" bestFit="1" customWidth="1"/>
    <col min="2829" max="2829" width="13.75" style="353" customWidth="1"/>
    <col min="2830" max="2830" width="10" style="353" bestFit="1" customWidth="1"/>
    <col min="2831" max="2831" width="13.25" style="353" customWidth="1"/>
    <col min="2832" max="2832" width="14.5" style="353" customWidth="1"/>
    <col min="2833" max="2833" width="15.625" style="353" customWidth="1"/>
    <col min="2834"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8" width="7.125" style="353" customWidth="1"/>
    <col min="3079" max="3079" width="8.5" style="353" bestFit="1" customWidth="1"/>
    <col min="3080" max="3080" width="9.875" style="353" bestFit="1" customWidth="1"/>
    <col min="3081" max="3081" width="13.625" style="353" bestFit="1" customWidth="1"/>
    <col min="3082" max="3082" width="42.875" style="353" bestFit="1" customWidth="1"/>
    <col min="3083" max="3083" width="42.125" style="353" customWidth="1"/>
    <col min="3084" max="3084" width="13.5" style="353" bestFit="1" customWidth="1"/>
    <col min="3085" max="3085" width="13.75" style="353" customWidth="1"/>
    <col min="3086" max="3086" width="10" style="353" bestFit="1" customWidth="1"/>
    <col min="3087" max="3087" width="13.25" style="353" customWidth="1"/>
    <col min="3088" max="3088" width="14.5" style="353" customWidth="1"/>
    <col min="3089" max="3089" width="15.625" style="353" customWidth="1"/>
    <col min="3090"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4" width="7.125" style="353" customWidth="1"/>
    <col min="3335" max="3335" width="8.5" style="353" bestFit="1" customWidth="1"/>
    <col min="3336" max="3336" width="9.875" style="353" bestFit="1" customWidth="1"/>
    <col min="3337" max="3337" width="13.625" style="353" bestFit="1" customWidth="1"/>
    <col min="3338" max="3338" width="42.875" style="353" bestFit="1" customWidth="1"/>
    <col min="3339" max="3339" width="42.125" style="353" customWidth="1"/>
    <col min="3340" max="3340" width="13.5" style="353" bestFit="1" customWidth="1"/>
    <col min="3341" max="3341" width="13.75" style="353" customWidth="1"/>
    <col min="3342" max="3342" width="10" style="353" bestFit="1" customWidth="1"/>
    <col min="3343" max="3343" width="13.25" style="353" customWidth="1"/>
    <col min="3344" max="3344" width="14.5" style="353" customWidth="1"/>
    <col min="3345" max="3345" width="15.625" style="353" customWidth="1"/>
    <col min="3346"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0" width="7.125" style="353" customWidth="1"/>
    <col min="3591" max="3591" width="8.5" style="353" bestFit="1" customWidth="1"/>
    <col min="3592" max="3592" width="9.875" style="353" bestFit="1" customWidth="1"/>
    <col min="3593" max="3593" width="13.625" style="353" bestFit="1" customWidth="1"/>
    <col min="3594" max="3594" width="42.875" style="353" bestFit="1" customWidth="1"/>
    <col min="3595" max="3595" width="42.125" style="353" customWidth="1"/>
    <col min="3596" max="3596" width="13.5" style="353" bestFit="1" customWidth="1"/>
    <col min="3597" max="3597" width="13.75" style="353" customWidth="1"/>
    <col min="3598" max="3598" width="10" style="353" bestFit="1" customWidth="1"/>
    <col min="3599" max="3599" width="13.25" style="353" customWidth="1"/>
    <col min="3600" max="3600" width="14.5" style="353" customWidth="1"/>
    <col min="3601" max="3601" width="15.625" style="353" customWidth="1"/>
    <col min="3602"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6" width="7.125" style="353" customWidth="1"/>
    <col min="3847" max="3847" width="8.5" style="353" bestFit="1" customWidth="1"/>
    <col min="3848" max="3848" width="9.875" style="353" bestFit="1" customWidth="1"/>
    <col min="3849" max="3849" width="13.625" style="353" bestFit="1" customWidth="1"/>
    <col min="3850" max="3850" width="42.875" style="353" bestFit="1" customWidth="1"/>
    <col min="3851" max="3851" width="42.125" style="353" customWidth="1"/>
    <col min="3852" max="3852" width="13.5" style="353" bestFit="1" customWidth="1"/>
    <col min="3853" max="3853" width="13.75" style="353" customWidth="1"/>
    <col min="3854" max="3854" width="10" style="353" bestFit="1" customWidth="1"/>
    <col min="3855" max="3855" width="13.25" style="353" customWidth="1"/>
    <col min="3856" max="3856" width="14.5" style="353" customWidth="1"/>
    <col min="3857" max="3857" width="15.625" style="353" customWidth="1"/>
    <col min="3858"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2" width="7.125" style="353" customWidth="1"/>
    <col min="4103" max="4103" width="8.5" style="353" bestFit="1" customWidth="1"/>
    <col min="4104" max="4104" width="9.875" style="353" bestFit="1" customWidth="1"/>
    <col min="4105" max="4105" width="13.625" style="353" bestFit="1" customWidth="1"/>
    <col min="4106" max="4106" width="42.875" style="353" bestFit="1" customWidth="1"/>
    <col min="4107" max="4107" width="42.125" style="353" customWidth="1"/>
    <col min="4108" max="4108" width="13.5" style="353" bestFit="1" customWidth="1"/>
    <col min="4109" max="4109" width="13.75" style="353" customWidth="1"/>
    <col min="4110" max="4110" width="10" style="353" bestFit="1" customWidth="1"/>
    <col min="4111" max="4111" width="13.25" style="353" customWidth="1"/>
    <col min="4112" max="4112" width="14.5" style="353" customWidth="1"/>
    <col min="4113" max="4113" width="15.625" style="353" customWidth="1"/>
    <col min="4114"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8" width="7.125" style="353" customWidth="1"/>
    <col min="4359" max="4359" width="8.5" style="353" bestFit="1" customWidth="1"/>
    <col min="4360" max="4360" width="9.875" style="353" bestFit="1" customWidth="1"/>
    <col min="4361" max="4361" width="13.625" style="353" bestFit="1" customWidth="1"/>
    <col min="4362" max="4362" width="42.875" style="353" bestFit="1" customWidth="1"/>
    <col min="4363" max="4363" width="42.125" style="353" customWidth="1"/>
    <col min="4364" max="4364" width="13.5" style="353" bestFit="1" customWidth="1"/>
    <col min="4365" max="4365" width="13.75" style="353" customWidth="1"/>
    <col min="4366" max="4366" width="10" style="353" bestFit="1" customWidth="1"/>
    <col min="4367" max="4367" width="13.25" style="353" customWidth="1"/>
    <col min="4368" max="4368" width="14.5" style="353" customWidth="1"/>
    <col min="4369" max="4369" width="15.625" style="353" customWidth="1"/>
    <col min="4370"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4" width="7.125" style="353" customWidth="1"/>
    <col min="4615" max="4615" width="8.5" style="353" bestFit="1" customWidth="1"/>
    <col min="4616" max="4616" width="9.875" style="353" bestFit="1" customWidth="1"/>
    <col min="4617" max="4617" width="13.625" style="353" bestFit="1" customWidth="1"/>
    <col min="4618" max="4618" width="42.875" style="353" bestFit="1" customWidth="1"/>
    <col min="4619" max="4619" width="42.125" style="353" customWidth="1"/>
    <col min="4620" max="4620" width="13.5" style="353" bestFit="1" customWidth="1"/>
    <col min="4621" max="4621" width="13.75" style="353" customWidth="1"/>
    <col min="4622" max="4622" width="10" style="353" bestFit="1" customWidth="1"/>
    <col min="4623" max="4623" width="13.25" style="353" customWidth="1"/>
    <col min="4624" max="4624" width="14.5" style="353" customWidth="1"/>
    <col min="4625" max="4625" width="15.625" style="353" customWidth="1"/>
    <col min="4626"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0" width="7.125" style="353" customWidth="1"/>
    <col min="4871" max="4871" width="8.5" style="353" bestFit="1" customWidth="1"/>
    <col min="4872" max="4872" width="9.875" style="353" bestFit="1" customWidth="1"/>
    <col min="4873" max="4873" width="13.625" style="353" bestFit="1" customWidth="1"/>
    <col min="4874" max="4874" width="42.875" style="353" bestFit="1" customWidth="1"/>
    <col min="4875" max="4875" width="42.125" style="353" customWidth="1"/>
    <col min="4876" max="4876" width="13.5" style="353" bestFit="1" customWidth="1"/>
    <col min="4877" max="4877" width="13.75" style="353" customWidth="1"/>
    <col min="4878" max="4878" width="10" style="353" bestFit="1" customWidth="1"/>
    <col min="4879" max="4879" width="13.25" style="353" customWidth="1"/>
    <col min="4880" max="4880" width="14.5" style="353" customWidth="1"/>
    <col min="4881" max="4881" width="15.625" style="353" customWidth="1"/>
    <col min="4882"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6" width="7.125" style="353" customWidth="1"/>
    <col min="5127" max="5127" width="8.5" style="353" bestFit="1" customWidth="1"/>
    <col min="5128" max="5128" width="9.875" style="353" bestFit="1" customWidth="1"/>
    <col min="5129" max="5129" width="13.625" style="353" bestFit="1" customWidth="1"/>
    <col min="5130" max="5130" width="42.875" style="353" bestFit="1" customWidth="1"/>
    <col min="5131" max="5131" width="42.125" style="353" customWidth="1"/>
    <col min="5132" max="5132" width="13.5" style="353" bestFit="1" customWidth="1"/>
    <col min="5133" max="5133" width="13.75" style="353" customWidth="1"/>
    <col min="5134" max="5134" width="10" style="353" bestFit="1" customWidth="1"/>
    <col min="5135" max="5135" width="13.25" style="353" customWidth="1"/>
    <col min="5136" max="5136" width="14.5" style="353" customWidth="1"/>
    <col min="5137" max="5137" width="15.625" style="353" customWidth="1"/>
    <col min="5138"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2" width="7.125" style="353" customWidth="1"/>
    <col min="5383" max="5383" width="8.5" style="353" bestFit="1" customWidth="1"/>
    <col min="5384" max="5384" width="9.875" style="353" bestFit="1" customWidth="1"/>
    <col min="5385" max="5385" width="13.625" style="353" bestFit="1" customWidth="1"/>
    <col min="5386" max="5386" width="42.875" style="353" bestFit="1" customWidth="1"/>
    <col min="5387" max="5387" width="42.125" style="353" customWidth="1"/>
    <col min="5388" max="5388" width="13.5" style="353" bestFit="1" customWidth="1"/>
    <col min="5389" max="5389" width="13.75" style="353" customWidth="1"/>
    <col min="5390" max="5390" width="10" style="353" bestFit="1" customWidth="1"/>
    <col min="5391" max="5391" width="13.25" style="353" customWidth="1"/>
    <col min="5392" max="5392" width="14.5" style="353" customWidth="1"/>
    <col min="5393" max="5393" width="15.625" style="353" customWidth="1"/>
    <col min="5394"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8" width="7.125" style="353" customWidth="1"/>
    <col min="5639" max="5639" width="8.5" style="353" bestFit="1" customWidth="1"/>
    <col min="5640" max="5640" width="9.875" style="353" bestFit="1" customWidth="1"/>
    <col min="5641" max="5641" width="13.625" style="353" bestFit="1" customWidth="1"/>
    <col min="5642" max="5642" width="42.875" style="353" bestFit="1" customWidth="1"/>
    <col min="5643" max="5643" width="42.125" style="353" customWidth="1"/>
    <col min="5644" max="5644" width="13.5" style="353" bestFit="1" customWidth="1"/>
    <col min="5645" max="5645" width="13.75" style="353" customWidth="1"/>
    <col min="5646" max="5646" width="10" style="353" bestFit="1" customWidth="1"/>
    <col min="5647" max="5647" width="13.25" style="353" customWidth="1"/>
    <col min="5648" max="5648" width="14.5" style="353" customWidth="1"/>
    <col min="5649" max="5649" width="15.625" style="353" customWidth="1"/>
    <col min="5650"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4" width="7.125" style="353" customWidth="1"/>
    <col min="5895" max="5895" width="8.5" style="353" bestFit="1" customWidth="1"/>
    <col min="5896" max="5896" width="9.875" style="353" bestFit="1" customWidth="1"/>
    <col min="5897" max="5897" width="13.625" style="353" bestFit="1" customWidth="1"/>
    <col min="5898" max="5898" width="42.875" style="353" bestFit="1" customWidth="1"/>
    <col min="5899" max="5899" width="42.125" style="353" customWidth="1"/>
    <col min="5900" max="5900" width="13.5" style="353" bestFit="1" customWidth="1"/>
    <col min="5901" max="5901" width="13.75" style="353" customWidth="1"/>
    <col min="5902" max="5902" width="10" style="353" bestFit="1" customWidth="1"/>
    <col min="5903" max="5903" width="13.25" style="353" customWidth="1"/>
    <col min="5904" max="5904" width="14.5" style="353" customWidth="1"/>
    <col min="5905" max="5905" width="15.625" style="353" customWidth="1"/>
    <col min="5906"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0" width="7.125" style="353" customWidth="1"/>
    <col min="6151" max="6151" width="8.5" style="353" bestFit="1" customWidth="1"/>
    <col min="6152" max="6152" width="9.875" style="353" bestFit="1" customWidth="1"/>
    <col min="6153" max="6153" width="13.625" style="353" bestFit="1" customWidth="1"/>
    <col min="6154" max="6154" width="42.875" style="353" bestFit="1" customWidth="1"/>
    <col min="6155" max="6155" width="42.125" style="353" customWidth="1"/>
    <col min="6156" max="6156" width="13.5" style="353" bestFit="1" customWidth="1"/>
    <col min="6157" max="6157" width="13.75" style="353" customWidth="1"/>
    <col min="6158" max="6158" width="10" style="353" bestFit="1" customWidth="1"/>
    <col min="6159" max="6159" width="13.25" style="353" customWidth="1"/>
    <col min="6160" max="6160" width="14.5" style="353" customWidth="1"/>
    <col min="6161" max="6161" width="15.625" style="353" customWidth="1"/>
    <col min="6162"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6" width="7.125" style="353" customWidth="1"/>
    <col min="6407" max="6407" width="8.5" style="353" bestFit="1" customWidth="1"/>
    <col min="6408" max="6408" width="9.875" style="353" bestFit="1" customWidth="1"/>
    <col min="6409" max="6409" width="13.625" style="353" bestFit="1" customWidth="1"/>
    <col min="6410" max="6410" width="42.875" style="353" bestFit="1" customWidth="1"/>
    <col min="6411" max="6411" width="42.125" style="353" customWidth="1"/>
    <col min="6412" max="6412" width="13.5" style="353" bestFit="1" customWidth="1"/>
    <col min="6413" max="6413" width="13.75" style="353" customWidth="1"/>
    <col min="6414" max="6414" width="10" style="353" bestFit="1" customWidth="1"/>
    <col min="6415" max="6415" width="13.25" style="353" customWidth="1"/>
    <col min="6416" max="6416" width="14.5" style="353" customWidth="1"/>
    <col min="6417" max="6417" width="15.625" style="353" customWidth="1"/>
    <col min="6418"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2" width="7.125" style="353" customWidth="1"/>
    <col min="6663" max="6663" width="8.5" style="353" bestFit="1" customWidth="1"/>
    <col min="6664" max="6664" width="9.875" style="353" bestFit="1" customWidth="1"/>
    <col min="6665" max="6665" width="13.625" style="353" bestFit="1" customWidth="1"/>
    <col min="6666" max="6666" width="42.875" style="353" bestFit="1" customWidth="1"/>
    <col min="6667" max="6667" width="42.125" style="353" customWidth="1"/>
    <col min="6668" max="6668" width="13.5" style="353" bestFit="1" customWidth="1"/>
    <col min="6669" max="6669" width="13.75" style="353" customWidth="1"/>
    <col min="6670" max="6670" width="10" style="353" bestFit="1" customWidth="1"/>
    <col min="6671" max="6671" width="13.25" style="353" customWidth="1"/>
    <col min="6672" max="6672" width="14.5" style="353" customWidth="1"/>
    <col min="6673" max="6673" width="15.625" style="353" customWidth="1"/>
    <col min="6674"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8" width="7.125" style="353" customWidth="1"/>
    <col min="6919" max="6919" width="8.5" style="353" bestFit="1" customWidth="1"/>
    <col min="6920" max="6920" width="9.875" style="353" bestFit="1" customWidth="1"/>
    <col min="6921" max="6921" width="13.625" style="353" bestFit="1" customWidth="1"/>
    <col min="6922" max="6922" width="42.875" style="353" bestFit="1" customWidth="1"/>
    <col min="6923" max="6923" width="42.125" style="353" customWidth="1"/>
    <col min="6924" max="6924" width="13.5" style="353" bestFit="1" customWidth="1"/>
    <col min="6925" max="6925" width="13.75" style="353" customWidth="1"/>
    <col min="6926" max="6926" width="10" style="353" bestFit="1" customWidth="1"/>
    <col min="6927" max="6927" width="13.25" style="353" customWidth="1"/>
    <col min="6928" max="6928" width="14.5" style="353" customWidth="1"/>
    <col min="6929" max="6929" width="15.625" style="353" customWidth="1"/>
    <col min="6930"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4" width="7.125" style="353" customWidth="1"/>
    <col min="7175" max="7175" width="8.5" style="353" bestFit="1" customWidth="1"/>
    <col min="7176" max="7176" width="9.875" style="353" bestFit="1" customWidth="1"/>
    <col min="7177" max="7177" width="13.625" style="353" bestFit="1" customWidth="1"/>
    <col min="7178" max="7178" width="42.875" style="353" bestFit="1" customWidth="1"/>
    <col min="7179" max="7179" width="42.125" style="353" customWidth="1"/>
    <col min="7180" max="7180" width="13.5" style="353" bestFit="1" customWidth="1"/>
    <col min="7181" max="7181" width="13.75" style="353" customWidth="1"/>
    <col min="7182" max="7182" width="10" style="353" bestFit="1" customWidth="1"/>
    <col min="7183" max="7183" width="13.25" style="353" customWidth="1"/>
    <col min="7184" max="7184" width="14.5" style="353" customWidth="1"/>
    <col min="7185" max="7185" width="15.625" style="353" customWidth="1"/>
    <col min="7186"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0" width="7.125" style="353" customWidth="1"/>
    <col min="7431" max="7431" width="8.5" style="353" bestFit="1" customWidth="1"/>
    <col min="7432" max="7432" width="9.875" style="353" bestFit="1" customWidth="1"/>
    <col min="7433" max="7433" width="13.625" style="353" bestFit="1" customWidth="1"/>
    <col min="7434" max="7434" width="42.875" style="353" bestFit="1" customWidth="1"/>
    <col min="7435" max="7435" width="42.125" style="353" customWidth="1"/>
    <col min="7436" max="7436" width="13.5" style="353" bestFit="1" customWidth="1"/>
    <col min="7437" max="7437" width="13.75" style="353" customWidth="1"/>
    <col min="7438" max="7438" width="10" style="353" bestFit="1" customWidth="1"/>
    <col min="7439" max="7439" width="13.25" style="353" customWidth="1"/>
    <col min="7440" max="7440" width="14.5" style="353" customWidth="1"/>
    <col min="7441" max="7441" width="15.625" style="353" customWidth="1"/>
    <col min="7442"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6" width="7.125" style="353" customWidth="1"/>
    <col min="7687" max="7687" width="8.5" style="353" bestFit="1" customWidth="1"/>
    <col min="7688" max="7688" width="9.875" style="353" bestFit="1" customWidth="1"/>
    <col min="7689" max="7689" width="13.625" style="353" bestFit="1" customWidth="1"/>
    <col min="7690" max="7690" width="42.875" style="353" bestFit="1" customWidth="1"/>
    <col min="7691" max="7691" width="42.125" style="353" customWidth="1"/>
    <col min="7692" max="7692" width="13.5" style="353" bestFit="1" customWidth="1"/>
    <col min="7693" max="7693" width="13.75" style="353" customWidth="1"/>
    <col min="7694" max="7694" width="10" style="353" bestFit="1" customWidth="1"/>
    <col min="7695" max="7695" width="13.25" style="353" customWidth="1"/>
    <col min="7696" max="7696" width="14.5" style="353" customWidth="1"/>
    <col min="7697" max="7697" width="15.625" style="353" customWidth="1"/>
    <col min="7698"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2" width="7.125" style="353" customWidth="1"/>
    <col min="7943" max="7943" width="8.5" style="353" bestFit="1" customWidth="1"/>
    <col min="7944" max="7944" width="9.875" style="353" bestFit="1" customWidth="1"/>
    <col min="7945" max="7945" width="13.625" style="353" bestFit="1" customWidth="1"/>
    <col min="7946" max="7946" width="42.875" style="353" bestFit="1" customWidth="1"/>
    <col min="7947" max="7947" width="42.125" style="353" customWidth="1"/>
    <col min="7948" max="7948" width="13.5" style="353" bestFit="1" customWidth="1"/>
    <col min="7949" max="7949" width="13.75" style="353" customWidth="1"/>
    <col min="7950" max="7950" width="10" style="353" bestFit="1" customWidth="1"/>
    <col min="7951" max="7951" width="13.25" style="353" customWidth="1"/>
    <col min="7952" max="7952" width="14.5" style="353" customWidth="1"/>
    <col min="7953" max="7953" width="15.625" style="353" customWidth="1"/>
    <col min="7954"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8" width="7.125" style="353" customWidth="1"/>
    <col min="8199" max="8199" width="8.5" style="353" bestFit="1" customWidth="1"/>
    <col min="8200" max="8200" width="9.875" style="353" bestFit="1" customWidth="1"/>
    <col min="8201" max="8201" width="13.625" style="353" bestFit="1" customWidth="1"/>
    <col min="8202" max="8202" width="42.875" style="353" bestFit="1" customWidth="1"/>
    <col min="8203" max="8203" width="42.125" style="353" customWidth="1"/>
    <col min="8204" max="8204" width="13.5" style="353" bestFit="1" customWidth="1"/>
    <col min="8205" max="8205" width="13.75" style="353" customWidth="1"/>
    <col min="8206" max="8206" width="10" style="353" bestFit="1" customWidth="1"/>
    <col min="8207" max="8207" width="13.25" style="353" customWidth="1"/>
    <col min="8208" max="8208" width="14.5" style="353" customWidth="1"/>
    <col min="8209" max="8209" width="15.625" style="353" customWidth="1"/>
    <col min="8210"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4" width="7.125" style="353" customWidth="1"/>
    <col min="8455" max="8455" width="8.5" style="353" bestFit="1" customWidth="1"/>
    <col min="8456" max="8456" width="9.875" style="353" bestFit="1" customWidth="1"/>
    <col min="8457" max="8457" width="13.625" style="353" bestFit="1" customWidth="1"/>
    <col min="8458" max="8458" width="42.875" style="353" bestFit="1" customWidth="1"/>
    <col min="8459" max="8459" width="42.125" style="353" customWidth="1"/>
    <col min="8460" max="8460" width="13.5" style="353" bestFit="1" customWidth="1"/>
    <col min="8461" max="8461" width="13.75" style="353" customWidth="1"/>
    <col min="8462" max="8462" width="10" style="353" bestFit="1" customWidth="1"/>
    <col min="8463" max="8463" width="13.25" style="353" customWidth="1"/>
    <col min="8464" max="8464" width="14.5" style="353" customWidth="1"/>
    <col min="8465" max="8465" width="15.625" style="353" customWidth="1"/>
    <col min="8466"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0" width="7.125" style="353" customWidth="1"/>
    <col min="8711" max="8711" width="8.5" style="353" bestFit="1" customWidth="1"/>
    <col min="8712" max="8712" width="9.875" style="353" bestFit="1" customWidth="1"/>
    <col min="8713" max="8713" width="13.625" style="353" bestFit="1" customWidth="1"/>
    <col min="8714" max="8714" width="42.875" style="353" bestFit="1" customWidth="1"/>
    <col min="8715" max="8715" width="42.125" style="353" customWidth="1"/>
    <col min="8716" max="8716" width="13.5" style="353" bestFit="1" customWidth="1"/>
    <col min="8717" max="8717" width="13.75" style="353" customWidth="1"/>
    <col min="8718" max="8718" width="10" style="353" bestFit="1" customWidth="1"/>
    <col min="8719" max="8719" width="13.25" style="353" customWidth="1"/>
    <col min="8720" max="8720" width="14.5" style="353" customWidth="1"/>
    <col min="8721" max="8721" width="15.625" style="353" customWidth="1"/>
    <col min="8722"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6" width="7.125" style="353" customWidth="1"/>
    <col min="8967" max="8967" width="8.5" style="353" bestFit="1" customWidth="1"/>
    <col min="8968" max="8968" width="9.875" style="353" bestFit="1" customWidth="1"/>
    <col min="8969" max="8969" width="13.625" style="353" bestFit="1" customWidth="1"/>
    <col min="8970" max="8970" width="42.875" style="353" bestFit="1" customWidth="1"/>
    <col min="8971" max="8971" width="42.125" style="353" customWidth="1"/>
    <col min="8972" max="8972" width="13.5" style="353" bestFit="1" customWidth="1"/>
    <col min="8973" max="8973" width="13.75" style="353" customWidth="1"/>
    <col min="8974" max="8974" width="10" style="353" bestFit="1" customWidth="1"/>
    <col min="8975" max="8975" width="13.25" style="353" customWidth="1"/>
    <col min="8976" max="8976" width="14.5" style="353" customWidth="1"/>
    <col min="8977" max="8977" width="15.625" style="353" customWidth="1"/>
    <col min="8978"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2" width="7.125" style="353" customWidth="1"/>
    <col min="9223" max="9223" width="8.5" style="353" bestFit="1" customWidth="1"/>
    <col min="9224" max="9224" width="9.875" style="353" bestFit="1" customWidth="1"/>
    <col min="9225" max="9225" width="13.625" style="353" bestFit="1" customWidth="1"/>
    <col min="9226" max="9226" width="42.875" style="353" bestFit="1" customWidth="1"/>
    <col min="9227" max="9227" width="42.125" style="353" customWidth="1"/>
    <col min="9228" max="9228" width="13.5" style="353" bestFit="1" customWidth="1"/>
    <col min="9229" max="9229" width="13.75" style="353" customWidth="1"/>
    <col min="9230" max="9230" width="10" style="353" bestFit="1" customWidth="1"/>
    <col min="9231" max="9231" width="13.25" style="353" customWidth="1"/>
    <col min="9232" max="9232" width="14.5" style="353" customWidth="1"/>
    <col min="9233" max="9233" width="15.625" style="353" customWidth="1"/>
    <col min="9234"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8" width="7.125" style="353" customWidth="1"/>
    <col min="9479" max="9479" width="8.5" style="353" bestFit="1" customWidth="1"/>
    <col min="9480" max="9480" width="9.875" style="353" bestFit="1" customWidth="1"/>
    <col min="9481" max="9481" width="13.625" style="353" bestFit="1" customWidth="1"/>
    <col min="9482" max="9482" width="42.875" style="353" bestFit="1" customWidth="1"/>
    <col min="9483" max="9483" width="42.125" style="353" customWidth="1"/>
    <col min="9484" max="9484" width="13.5" style="353" bestFit="1" customWidth="1"/>
    <col min="9485" max="9485" width="13.75" style="353" customWidth="1"/>
    <col min="9486" max="9486" width="10" style="353" bestFit="1" customWidth="1"/>
    <col min="9487" max="9487" width="13.25" style="353" customWidth="1"/>
    <col min="9488" max="9488" width="14.5" style="353" customWidth="1"/>
    <col min="9489" max="9489" width="15.625" style="353" customWidth="1"/>
    <col min="9490"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4" width="7.125" style="353" customWidth="1"/>
    <col min="9735" max="9735" width="8.5" style="353" bestFit="1" customWidth="1"/>
    <col min="9736" max="9736" width="9.875" style="353" bestFit="1" customWidth="1"/>
    <col min="9737" max="9737" width="13.625" style="353" bestFit="1" customWidth="1"/>
    <col min="9738" max="9738" width="42.875" style="353" bestFit="1" customWidth="1"/>
    <col min="9739" max="9739" width="42.125" style="353" customWidth="1"/>
    <col min="9740" max="9740" width="13.5" style="353" bestFit="1" customWidth="1"/>
    <col min="9741" max="9741" width="13.75" style="353" customWidth="1"/>
    <col min="9742" max="9742" width="10" style="353" bestFit="1" customWidth="1"/>
    <col min="9743" max="9743" width="13.25" style="353" customWidth="1"/>
    <col min="9744" max="9744" width="14.5" style="353" customWidth="1"/>
    <col min="9745" max="9745" width="15.625" style="353" customWidth="1"/>
    <col min="9746"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0" width="7.125" style="353" customWidth="1"/>
    <col min="9991" max="9991" width="8.5" style="353" bestFit="1" customWidth="1"/>
    <col min="9992" max="9992" width="9.875" style="353" bestFit="1" customWidth="1"/>
    <col min="9993" max="9993" width="13.625" style="353" bestFit="1" customWidth="1"/>
    <col min="9994" max="9994" width="42.875" style="353" bestFit="1" customWidth="1"/>
    <col min="9995" max="9995" width="42.125" style="353" customWidth="1"/>
    <col min="9996" max="9996" width="13.5" style="353" bestFit="1" customWidth="1"/>
    <col min="9997" max="9997" width="13.75" style="353" customWidth="1"/>
    <col min="9998" max="9998" width="10" style="353" bestFit="1" customWidth="1"/>
    <col min="9999" max="9999" width="13.25" style="353" customWidth="1"/>
    <col min="10000" max="10000" width="14.5" style="353" customWidth="1"/>
    <col min="10001" max="10001" width="15.625" style="353" customWidth="1"/>
    <col min="10002"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6" width="7.125" style="353" customWidth="1"/>
    <col min="10247" max="10247" width="8.5" style="353" bestFit="1" customWidth="1"/>
    <col min="10248" max="10248" width="9.875" style="353" bestFit="1" customWidth="1"/>
    <col min="10249" max="10249" width="13.625" style="353" bestFit="1" customWidth="1"/>
    <col min="10250" max="10250" width="42.875" style="353" bestFit="1" customWidth="1"/>
    <col min="10251" max="10251" width="42.125" style="353" customWidth="1"/>
    <col min="10252" max="10252" width="13.5" style="353" bestFit="1" customWidth="1"/>
    <col min="10253" max="10253" width="13.75" style="353" customWidth="1"/>
    <col min="10254" max="10254" width="10" style="353" bestFit="1" customWidth="1"/>
    <col min="10255" max="10255" width="13.25" style="353" customWidth="1"/>
    <col min="10256" max="10256" width="14.5" style="353" customWidth="1"/>
    <col min="10257" max="10257" width="15.625" style="353" customWidth="1"/>
    <col min="10258"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2" width="7.125" style="353" customWidth="1"/>
    <col min="10503" max="10503" width="8.5" style="353" bestFit="1" customWidth="1"/>
    <col min="10504" max="10504" width="9.875" style="353" bestFit="1" customWidth="1"/>
    <col min="10505" max="10505" width="13.625" style="353" bestFit="1" customWidth="1"/>
    <col min="10506" max="10506" width="42.875" style="353" bestFit="1" customWidth="1"/>
    <col min="10507" max="10507" width="42.125" style="353" customWidth="1"/>
    <col min="10508" max="10508" width="13.5" style="353" bestFit="1" customWidth="1"/>
    <col min="10509" max="10509" width="13.75" style="353" customWidth="1"/>
    <col min="10510" max="10510" width="10" style="353" bestFit="1" customWidth="1"/>
    <col min="10511" max="10511" width="13.25" style="353" customWidth="1"/>
    <col min="10512" max="10512" width="14.5" style="353" customWidth="1"/>
    <col min="10513" max="10513" width="15.625" style="353" customWidth="1"/>
    <col min="10514"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8" width="7.125" style="353" customWidth="1"/>
    <col min="10759" max="10759" width="8.5" style="353" bestFit="1" customWidth="1"/>
    <col min="10760" max="10760" width="9.875" style="353" bestFit="1" customWidth="1"/>
    <col min="10761" max="10761" width="13.625" style="353" bestFit="1" customWidth="1"/>
    <col min="10762" max="10762" width="42.875" style="353" bestFit="1" customWidth="1"/>
    <col min="10763" max="10763" width="42.125" style="353" customWidth="1"/>
    <col min="10764" max="10764" width="13.5" style="353" bestFit="1" customWidth="1"/>
    <col min="10765" max="10765" width="13.75" style="353" customWidth="1"/>
    <col min="10766" max="10766" width="10" style="353" bestFit="1" customWidth="1"/>
    <col min="10767" max="10767" width="13.25" style="353" customWidth="1"/>
    <col min="10768" max="10768" width="14.5" style="353" customWidth="1"/>
    <col min="10769" max="10769" width="15.625" style="353" customWidth="1"/>
    <col min="10770"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4" width="7.125" style="353" customWidth="1"/>
    <col min="11015" max="11015" width="8.5" style="353" bestFit="1" customWidth="1"/>
    <col min="11016" max="11016" width="9.875" style="353" bestFit="1" customWidth="1"/>
    <col min="11017" max="11017" width="13.625" style="353" bestFit="1" customWidth="1"/>
    <col min="11018" max="11018" width="42.875" style="353" bestFit="1" customWidth="1"/>
    <col min="11019" max="11019" width="42.125" style="353" customWidth="1"/>
    <col min="11020" max="11020" width="13.5" style="353" bestFit="1" customWidth="1"/>
    <col min="11021" max="11021" width="13.75" style="353" customWidth="1"/>
    <col min="11022" max="11022" width="10" style="353" bestFit="1" customWidth="1"/>
    <col min="11023" max="11023" width="13.25" style="353" customWidth="1"/>
    <col min="11024" max="11024" width="14.5" style="353" customWidth="1"/>
    <col min="11025" max="11025" width="15.625" style="353" customWidth="1"/>
    <col min="11026"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0" width="7.125" style="353" customWidth="1"/>
    <col min="11271" max="11271" width="8.5" style="353" bestFit="1" customWidth="1"/>
    <col min="11272" max="11272" width="9.875" style="353" bestFit="1" customWidth="1"/>
    <col min="11273" max="11273" width="13.625" style="353" bestFit="1" customWidth="1"/>
    <col min="11274" max="11274" width="42.875" style="353" bestFit="1" customWidth="1"/>
    <col min="11275" max="11275" width="42.125" style="353" customWidth="1"/>
    <col min="11276" max="11276" width="13.5" style="353" bestFit="1" customWidth="1"/>
    <col min="11277" max="11277" width="13.75" style="353" customWidth="1"/>
    <col min="11278" max="11278" width="10" style="353" bestFit="1" customWidth="1"/>
    <col min="11279" max="11279" width="13.25" style="353" customWidth="1"/>
    <col min="11280" max="11280" width="14.5" style="353" customWidth="1"/>
    <col min="11281" max="11281" width="15.625" style="353" customWidth="1"/>
    <col min="11282"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6" width="7.125" style="353" customWidth="1"/>
    <col min="11527" max="11527" width="8.5" style="353" bestFit="1" customWidth="1"/>
    <col min="11528" max="11528" width="9.875" style="353" bestFit="1" customWidth="1"/>
    <col min="11529" max="11529" width="13.625" style="353" bestFit="1" customWidth="1"/>
    <col min="11530" max="11530" width="42.875" style="353" bestFit="1" customWidth="1"/>
    <col min="11531" max="11531" width="42.125" style="353" customWidth="1"/>
    <col min="11532" max="11532" width="13.5" style="353" bestFit="1" customWidth="1"/>
    <col min="11533" max="11533" width="13.75" style="353" customWidth="1"/>
    <col min="11534" max="11534" width="10" style="353" bestFit="1" customWidth="1"/>
    <col min="11535" max="11535" width="13.25" style="353" customWidth="1"/>
    <col min="11536" max="11536" width="14.5" style="353" customWidth="1"/>
    <col min="11537" max="11537" width="15.625" style="353" customWidth="1"/>
    <col min="11538"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2" width="7.125" style="353" customWidth="1"/>
    <col min="11783" max="11783" width="8.5" style="353" bestFit="1" customWidth="1"/>
    <col min="11784" max="11784" width="9.875" style="353" bestFit="1" customWidth="1"/>
    <col min="11785" max="11785" width="13.625" style="353" bestFit="1" customWidth="1"/>
    <col min="11786" max="11786" width="42.875" style="353" bestFit="1" customWidth="1"/>
    <col min="11787" max="11787" width="42.125" style="353" customWidth="1"/>
    <col min="11788" max="11788" width="13.5" style="353" bestFit="1" customWidth="1"/>
    <col min="11789" max="11789" width="13.75" style="353" customWidth="1"/>
    <col min="11790" max="11790" width="10" style="353" bestFit="1" customWidth="1"/>
    <col min="11791" max="11791" width="13.25" style="353" customWidth="1"/>
    <col min="11792" max="11792" width="14.5" style="353" customWidth="1"/>
    <col min="11793" max="11793" width="15.625" style="353" customWidth="1"/>
    <col min="11794"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8" width="7.125" style="353" customWidth="1"/>
    <col min="12039" max="12039" width="8.5" style="353" bestFit="1" customWidth="1"/>
    <col min="12040" max="12040" width="9.875" style="353" bestFit="1" customWidth="1"/>
    <col min="12041" max="12041" width="13.625" style="353" bestFit="1" customWidth="1"/>
    <col min="12042" max="12042" width="42.875" style="353" bestFit="1" customWidth="1"/>
    <col min="12043" max="12043" width="42.125" style="353" customWidth="1"/>
    <col min="12044" max="12044" width="13.5" style="353" bestFit="1" customWidth="1"/>
    <col min="12045" max="12045" width="13.75" style="353" customWidth="1"/>
    <col min="12046" max="12046" width="10" style="353" bestFit="1" customWidth="1"/>
    <col min="12047" max="12047" width="13.25" style="353" customWidth="1"/>
    <col min="12048" max="12048" width="14.5" style="353" customWidth="1"/>
    <col min="12049" max="12049" width="15.625" style="353" customWidth="1"/>
    <col min="12050"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4" width="7.125" style="353" customWidth="1"/>
    <col min="12295" max="12295" width="8.5" style="353" bestFit="1" customWidth="1"/>
    <col min="12296" max="12296" width="9.875" style="353" bestFit="1" customWidth="1"/>
    <col min="12297" max="12297" width="13.625" style="353" bestFit="1" customWidth="1"/>
    <col min="12298" max="12298" width="42.875" style="353" bestFit="1" customWidth="1"/>
    <col min="12299" max="12299" width="42.125" style="353" customWidth="1"/>
    <col min="12300" max="12300" width="13.5" style="353" bestFit="1" customWidth="1"/>
    <col min="12301" max="12301" width="13.75" style="353" customWidth="1"/>
    <col min="12302" max="12302" width="10" style="353" bestFit="1" customWidth="1"/>
    <col min="12303" max="12303" width="13.25" style="353" customWidth="1"/>
    <col min="12304" max="12304" width="14.5" style="353" customWidth="1"/>
    <col min="12305" max="12305" width="15.625" style="353" customWidth="1"/>
    <col min="12306"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0" width="7.125" style="353" customWidth="1"/>
    <col min="12551" max="12551" width="8.5" style="353" bestFit="1" customWidth="1"/>
    <col min="12552" max="12552" width="9.875" style="353" bestFit="1" customWidth="1"/>
    <col min="12553" max="12553" width="13.625" style="353" bestFit="1" customWidth="1"/>
    <col min="12554" max="12554" width="42.875" style="353" bestFit="1" customWidth="1"/>
    <col min="12555" max="12555" width="42.125" style="353" customWidth="1"/>
    <col min="12556" max="12556" width="13.5" style="353" bestFit="1" customWidth="1"/>
    <col min="12557" max="12557" width="13.75" style="353" customWidth="1"/>
    <col min="12558" max="12558" width="10" style="353" bestFit="1" customWidth="1"/>
    <col min="12559" max="12559" width="13.25" style="353" customWidth="1"/>
    <col min="12560" max="12560" width="14.5" style="353" customWidth="1"/>
    <col min="12561" max="12561" width="15.625" style="353" customWidth="1"/>
    <col min="12562"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6" width="7.125" style="353" customWidth="1"/>
    <col min="12807" max="12807" width="8.5" style="353" bestFit="1" customWidth="1"/>
    <col min="12808" max="12808" width="9.875" style="353" bestFit="1" customWidth="1"/>
    <col min="12809" max="12809" width="13.625" style="353" bestFit="1" customWidth="1"/>
    <col min="12810" max="12810" width="42.875" style="353" bestFit="1" customWidth="1"/>
    <col min="12811" max="12811" width="42.125" style="353" customWidth="1"/>
    <col min="12812" max="12812" width="13.5" style="353" bestFit="1" customWidth="1"/>
    <col min="12813" max="12813" width="13.75" style="353" customWidth="1"/>
    <col min="12814" max="12814" width="10" style="353" bestFit="1" customWidth="1"/>
    <col min="12815" max="12815" width="13.25" style="353" customWidth="1"/>
    <col min="12816" max="12816" width="14.5" style="353" customWidth="1"/>
    <col min="12817" max="12817" width="15.625" style="353" customWidth="1"/>
    <col min="12818"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2" width="7.125" style="353" customWidth="1"/>
    <col min="13063" max="13063" width="8.5" style="353" bestFit="1" customWidth="1"/>
    <col min="13064" max="13064" width="9.875" style="353" bestFit="1" customWidth="1"/>
    <col min="13065" max="13065" width="13.625" style="353" bestFit="1" customWidth="1"/>
    <col min="13066" max="13066" width="42.875" style="353" bestFit="1" customWidth="1"/>
    <col min="13067" max="13067" width="42.125" style="353" customWidth="1"/>
    <col min="13068" max="13068" width="13.5" style="353" bestFit="1" customWidth="1"/>
    <col min="13069" max="13069" width="13.75" style="353" customWidth="1"/>
    <col min="13070" max="13070" width="10" style="353" bestFit="1" customWidth="1"/>
    <col min="13071" max="13071" width="13.25" style="353" customWidth="1"/>
    <col min="13072" max="13072" width="14.5" style="353" customWidth="1"/>
    <col min="13073" max="13073" width="15.625" style="353" customWidth="1"/>
    <col min="13074"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8" width="7.125" style="353" customWidth="1"/>
    <col min="13319" max="13319" width="8.5" style="353" bestFit="1" customWidth="1"/>
    <col min="13320" max="13320" width="9.875" style="353" bestFit="1" customWidth="1"/>
    <col min="13321" max="13321" width="13.625" style="353" bestFit="1" customWidth="1"/>
    <col min="13322" max="13322" width="42.875" style="353" bestFit="1" customWidth="1"/>
    <col min="13323" max="13323" width="42.125" style="353" customWidth="1"/>
    <col min="13324" max="13324" width="13.5" style="353" bestFit="1" customWidth="1"/>
    <col min="13325" max="13325" width="13.75" style="353" customWidth="1"/>
    <col min="13326" max="13326" width="10" style="353" bestFit="1" customWidth="1"/>
    <col min="13327" max="13327" width="13.25" style="353" customWidth="1"/>
    <col min="13328" max="13328" width="14.5" style="353" customWidth="1"/>
    <col min="13329" max="13329" width="15.625" style="353" customWidth="1"/>
    <col min="13330"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4" width="7.125" style="353" customWidth="1"/>
    <col min="13575" max="13575" width="8.5" style="353" bestFit="1" customWidth="1"/>
    <col min="13576" max="13576" width="9.875" style="353" bestFit="1" customWidth="1"/>
    <col min="13577" max="13577" width="13.625" style="353" bestFit="1" customWidth="1"/>
    <col min="13578" max="13578" width="42.875" style="353" bestFit="1" customWidth="1"/>
    <col min="13579" max="13579" width="42.125" style="353" customWidth="1"/>
    <col min="13580" max="13580" width="13.5" style="353" bestFit="1" customWidth="1"/>
    <col min="13581" max="13581" width="13.75" style="353" customWidth="1"/>
    <col min="13582" max="13582" width="10" style="353" bestFit="1" customWidth="1"/>
    <col min="13583" max="13583" width="13.25" style="353" customWidth="1"/>
    <col min="13584" max="13584" width="14.5" style="353" customWidth="1"/>
    <col min="13585" max="13585" width="15.625" style="353" customWidth="1"/>
    <col min="13586"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0" width="7.125" style="353" customWidth="1"/>
    <col min="13831" max="13831" width="8.5" style="353" bestFit="1" customWidth="1"/>
    <col min="13832" max="13832" width="9.875" style="353" bestFit="1" customWidth="1"/>
    <col min="13833" max="13833" width="13.625" style="353" bestFit="1" customWidth="1"/>
    <col min="13834" max="13834" width="42.875" style="353" bestFit="1" customWidth="1"/>
    <col min="13835" max="13835" width="42.125" style="353" customWidth="1"/>
    <col min="13836" max="13836" width="13.5" style="353" bestFit="1" customWidth="1"/>
    <col min="13837" max="13837" width="13.75" style="353" customWidth="1"/>
    <col min="13838" max="13838" width="10" style="353" bestFit="1" customWidth="1"/>
    <col min="13839" max="13839" width="13.25" style="353" customWidth="1"/>
    <col min="13840" max="13840" width="14.5" style="353" customWidth="1"/>
    <col min="13841" max="13841" width="15.625" style="353" customWidth="1"/>
    <col min="13842"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6" width="7.125" style="353" customWidth="1"/>
    <col min="14087" max="14087" width="8.5" style="353" bestFit="1" customWidth="1"/>
    <col min="14088" max="14088" width="9.875" style="353" bestFit="1" customWidth="1"/>
    <col min="14089" max="14089" width="13.625" style="353" bestFit="1" customWidth="1"/>
    <col min="14090" max="14090" width="42.875" style="353" bestFit="1" customWidth="1"/>
    <col min="14091" max="14091" width="42.125" style="353" customWidth="1"/>
    <col min="14092" max="14092" width="13.5" style="353" bestFit="1" customWidth="1"/>
    <col min="14093" max="14093" width="13.75" style="353" customWidth="1"/>
    <col min="14094" max="14094" width="10" style="353" bestFit="1" customWidth="1"/>
    <col min="14095" max="14095" width="13.25" style="353" customWidth="1"/>
    <col min="14096" max="14096" width="14.5" style="353" customWidth="1"/>
    <col min="14097" max="14097" width="15.625" style="353" customWidth="1"/>
    <col min="14098"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2" width="7.125" style="353" customWidth="1"/>
    <col min="14343" max="14343" width="8.5" style="353" bestFit="1" customWidth="1"/>
    <col min="14344" max="14344" width="9.875" style="353" bestFit="1" customWidth="1"/>
    <col min="14345" max="14345" width="13.625" style="353" bestFit="1" customWidth="1"/>
    <col min="14346" max="14346" width="42.875" style="353" bestFit="1" customWidth="1"/>
    <col min="14347" max="14347" width="42.125" style="353" customWidth="1"/>
    <col min="14348" max="14348" width="13.5" style="353" bestFit="1" customWidth="1"/>
    <col min="14349" max="14349" width="13.75" style="353" customWidth="1"/>
    <col min="14350" max="14350" width="10" style="353" bestFit="1" customWidth="1"/>
    <col min="14351" max="14351" width="13.25" style="353" customWidth="1"/>
    <col min="14352" max="14352" width="14.5" style="353" customWidth="1"/>
    <col min="14353" max="14353" width="15.625" style="353" customWidth="1"/>
    <col min="14354"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8" width="7.125" style="353" customWidth="1"/>
    <col min="14599" max="14599" width="8.5" style="353" bestFit="1" customWidth="1"/>
    <col min="14600" max="14600" width="9.875" style="353" bestFit="1" customWidth="1"/>
    <col min="14601" max="14601" width="13.625" style="353" bestFit="1" customWidth="1"/>
    <col min="14602" max="14602" width="42.875" style="353" bestFit="1" customWidth="1"/>
    <col min="14603" max="14603" width="42.125" style="353" customWidth="1"/>
    <col min="14604" max="14604" width="13.5" style="353" bestFit="1" customWidth="1"/>
    <col min="14605" max="14605" width="13.75" style="353" customWidth="1"/>
    <col min="14606" max="14606" width="10" style="353" bestFit="1" customWidth="1"/>
    <col min="14607" max="14607" width="13.25" style="353" customWidth="1"/>
    <col min="14608" max="14608" width="14.5" style="353" customWidth="1"/>
    <col min="14609" max="14609" width="15.625" style="353" customWidth="1"/>
    <col min="14610"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4" width="7.125" style="353" customWidth="1"/>
    <col min="14855" max="14855" width="8.5" style="353" bestFit="1" customWidth="1"/>
    <col min="14856" max="14856" width="9.875" style="353" bestFit="1" customWidth="1"/>
    <col min="14857" max="14857" width="13.625" style="353" bestFit="1" customWidth="1"/>
    <col min="14858" max="14858" width="42.875" style="353" bestFit="1" customWidth="1"/>
    <col min="14859" max="14859" width="42.125" style="353" customWidth="1"/>
    <col min="14860" max="14860" width="13.5" style="353" bestFit="1" customWidth="1"/>
    <col min="14861" max="14861" width="13.75" style="353" customWidth="1"/>
    <col min="14862" max="14862" width="10" style="353" bestFit="1" customWidth="1"/>
    <col min="14863" max="14863" width="13.25" style="353" customWidth="1"/>
    <col min="14864" max="14864" width="14.5" style="353" customWidth="1"/>
    <col min="14865" max="14865" width="15.625" style="353" customWidth="1"/>
    <col min="14866"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0" width="7.125" style="353" customWidth="1"/>
    <col min="15111" max="15111" width="8.5" style="353" bestFit="1" customWidth="1"/>
    <col min="15112" max="15112" width="9.875" style="353" bestFit="1" customWidth="1"/>
    <col min="15113" max="15113" width="13.625" style="353" bestFit="1" customWidth="1"/>
    <col min="15114" max="15114" width="42.875" style="353" bestFit="1" customWidth="1"/>
    <col min="15115" max="15115" width="42.125" style="353" customWidth="1"/>
    <col min="15116" max="15116" width="13.5" style="353" bestFit="1" customWidth="1"/>
    <col min="15117" max="15117" width="13.75" style="353" customWidth="1"/>
    <col min="15118" max="15118" width="10" style="353" bestFit="1" customWidth="1"/>
    <col min="15119" max="15119" width="13.25" style="353" customWidth="1"/>
    <col min="15120" max="15120" width="14.5" style="353" customWidth="1"/>
    <col min="15121" max="15121" width="15.625" style="353" customWidth="1"/>
    <col min="15122"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6" width="7.125" style="353" customWidth="1"/>
    <col min="15367" max="15367" width="8.5" style="353" bestFit="1" customWidth="1"/>
    <col min="15368" max="15368" width="9.875" style="353" bestFit="1" customWidth="1"/>
    <col min="15369" max="15369" width="13.625" style="353" bestFit="1" customWidth="1"/>
    <col min="15370" max="15370" width="42.875" style="353" bestFit="1" customWidth="1"/>
    <col min="15371" max="15371" width="42.125" style="353" customWidth="1"/>
    <col min="15372" max="15372" width="13.5" style="353" bestFit="1" customWidth="1"/>
    <col min="15373" max="15373" width="13.75" style="353" customWidth="1"/>
    <col min="15374" max="15374" width="10" style="353" bestFit="1" customWidth="1"/>
    <col min="15375" max="15375" width="13.25" style="353" customWidth="1"/>
    <col min="15376" max="15376" width="14.5" style="353" customWidth="1"/>
    <col min="15377" max="15377" width="15.625" style="353" customWidth="1"/>
    <col min="15378"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2" width="7.125" style="353" customWidth="1"/>
    <col min="15623" max="15623" width="8.5" style="353" bestFit="1" customWidth="1"/>
    <col min="15624" max="15624" width="9.875" style="353" bestFit="1" customWidth="1"/>
    <col min="15625" max="15625" width="13.625" style="353" bestFit="1" customWidth="1"/>
    <col min="15626" max="15626" width="42.875" style="353" bestFit="1" customWidth="1"/>
    <col min="15627" max="15627" width="42.125" style="353" customWidth="1"/>
    <col min="15628" max="15628" width="13.5" style="353" bestFit="1" customWidth="1"/>
    <col min="15629" max="15629" width="13.75" style="353" customWidth="1"/>
    <col min="15630" max="15630" width="10" style="353" bestFit="1" customWidth="1"/>
    <col min="15631" max="15631" width="13.25" style="353" customWidth="1"/>
    <col min="15632" max="15632" width="14.5" style="353" customWidth="1"/>
    <col min="15633" max="15633" width="15.625" style="353" customWidth="1"/>
    <col min="15634"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8" width="7.125" style="353" customWidth="1"/>
    <col min="15879" max="15879" width="8.5" style="353" bestFit="1" customWidth="1"/>
    <col min="15880" max="15880" width="9.875" style="353" bestFit="1" customWidth="1"/>
    <col min="15881" max="15881" width="13.625" style="353" bestFit="1" customWidth="1"/>
    <col min="15882" max="15882" width="42.875" style="353" bestFit="1" customWidth="1"/>
    <col min="15883" max="15883" width="42.125" style="353" customWidth="1"/>
    <col min="15884" max="15884" width="13.5" style="353" bestFit="1" customWidth="1"/>
    <col min="15885" max="15885" width="13.75" style="353" customWidth="1"/>
    <col min="15886" max="15886" width="10" style="353" bestFit="1" customWidth="1"/>
    <col min="15887" max="15887" width="13.25" style="353" customWidth="1"/>
    <col min="15888" max="15888" width="14.5" style="353" customWidth="1"/>
    <col min="15889" max="15889" width="15.625" style="353" customWidth="1"/>
    <col min="15890"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4" width="7.125" style="353" customWidth="1"/>
    <col min="16135" max="16135" width="8.5" style="353" bestFit="1" customWidth="1"/>
    <col min="16136" max="16136" width="9.875" style="353" bestFit="1" customWidth="1"/>
    <col min="16137" max="16137" width="13.625" style="353" bestFit="1" customWidth="1"/>
    <col min="16138" max="16138" width="42.875" style="353" bestFit="1" customWidth="1"/>
    <col min="16139" max="16139" width="42.125" style="353" customWidth="1"/>
    <col min="16140" max="16140" width="13.5" style="353" bestFit="1" customWidth="1"/>
    <col min="16141" max="16141" width="13.75" style="353" customWidth="1"/>
    <col min="16142" max="16142" width="10" style="353" bestFit="1" customWidth="1"/>
    <col min="16143" max="16143" width="13.25" style="353" customWidth="1"/>
    <col min="16144" max="16144" width="14.5" style="353" customWidth="1"/>
    <col min="16145" max="16145" width="15.625" style="353" customWidth="1"/>
    <col min="16146" max="16384" width="9" style="353"/>
  </cols>
  <sheetData>
    <row r="2" spans="2:17" ht="20.100000000000001" customHeight="1">
      <c r="B2" s="346" t="s">
        <v>0</v>
      </c>
      <c r="C2" s="346"/>
      <c r="D2" s="346"/>
      <c r="E2" s="347" t="s">
        <v>1984</v>
      </c>
      <c r="G2" s="349" t="s">
        <v>2</v>
      </c>
      <c r="H2" s="350"/>
      <c r="I2" s="351"/>
      <c r="J2" s="396">
        <f>SUM(H:H)</f>
        <v>45330</v>
      </c>
    </row>
    <row r="3" spans="2:17" ht="20.100000000000001" customHeight="1">
      <c r="B3" s="346" t="s">
        <v>3</v>
      </c>
      <c r="C3" s="346"/>
      <c r="D3" s="346"/>
      <c r="E3" s="347" t="s">
        <v>1985</v>
      </c>
    </row>
    <row r="4" spans="2:17" ht="20.100000000000001" customHeight="1">
      <c r="B4" s="346" t="s">
        <v>5</v>
      </c>
      <c r="C4" s="346"/>
      <c r="D4" s="346"/>
      <c r="E4" s="347">
        <v>131638</v>
      </c>
      <c r="G4" s="360"/>
      <c r="H4" s="360"/>
      <c r="I4" s="360"/>
      <c r="J4" s="353"/>
      <c r="K4" s="361"/>
      <c r="L4" s="397"/>
      <c r="M4" s="397"/>
      <c r="O4" s="353"/>
      <c r="P4" s="353"/>
      <c r="Q4" s="353"/>
    </row>
    <row r="5" spans="2:17" ht="20.100000000000001" customHeight="1">
      <c r="B5" s="346" t="s">
        <v>6</v>
      </c>
      <c r="C5" s="346"/>
      <c r="D5" s="346"/>
      <c r="E5" s="359"/>
      <c r="G5" s="360"/>
      <c r="H5" s="360"/>
      <c r="I5" s="360"/>
      <c r="J5" s="353"/>
      <c r="K5" s="361"/>
      <c r="L5" s="397"/>
      <c r="M5" s="397"/>
      <c r="O5" s="353"/>
      <c r="P5" s="353"/>
      <c r="Q5" s="353"/>
    </row>
    <row r="6" spans="2:17" ht="20.100000000000001" customHeight="1">
      <c r="B6" s="346" t="s">
        <v>7</v>
      </c>
      <c r="C6" s="346"/>
      <c r="D6" s="346"/>
      <c r="E6" s="359"/>
    </row>
    <row r="8" spans="2:17" s="360" customFormat="1" ht="19.5" customHeight="1">
      <c r="B8" s="530" t="s">
        <v>150</v>
      </c>
      <c r="C8" s="531" t="s">
        <v>8</v>
      </c>
      <c r="D8" s="531" t="s">
        <v>9</v>
      </c>
      <c r="E8" s="532" t="s">
        <v>10</v>
      </c>
      <c r="F8" s="533" t="s">
        <v>11</v>
      </c>
      <c r="G8" s="534" t="s">
        <v>12</v>
      </c>
      <c r="H8" s="535" t="s">
        <v>13</v>
      </c>
      <c r="I8" s="536" t="s">
        <v>14</v>
      </c>
      <c r="J8" s="532" t="s">
        <v>15</v>
      </c>
      <c r="K8" s="537" t="s">
        <v>16</v>
      </c>
      <c r="L8" s="537" t="s">
        <v>17</v>
      </c>
      <c r="M8" s="530" t="s">
        <v>18</v>
      </c>
      <c r="N8" s="530" t="s">
        <v>19</v>
      </c>
      <c r="O8" s="537" t="s">
        <v>20</v>
      </c>
      <c r="P8" s="538" t="s">
        <v>21</v>
      </c>
      <c r="Q8" s="538" t="s">
        <v>151</v>
      </c>
    </row>
    <row r="9" spans="2:17" s="1107" customFormat="1" ht="18" customHeight="1">
      <c r="B9" s="241"/>
      <c r="C9" s="239" t="s">
        <v>966</v>
      </c>
      <c r="D9" s="239" t="s">
        <v>966</v>
      </c>
      <c r="E9" s="36" t="s">
        <v>503</v>
      </c>
      <c r="F9" s="1106">
        <v>1</v>
      </c>
      <c r="G9" s="375">
        <v>6830</v>
      </c>
      <c r="H9" s="41">
        <f t="shared" ref="H9:H16" si="0">F9*G9</f>
        <v>6830</v>
      </c>
      <c r="I9" s="124"/>
      <c r="J9" s="124"/>
      <c r="K9" s="446" t="s">
        <v>2345</v>
      </c>
      <c r="L9" s="848"/>
      <c r="M9" s="849">
        <v>42251</v>
      </c>
      <c r="N9" s="850"/>
      <c r="O9" s="851"/>
      <c r="P9" s="849">
        <v>42256</v>
      </c>
      <c r="Q9" s="852" t="s">
        <v>3716</v>
      </c>
    </row>
    <row r="10" spans="2:17" s="1107" customFormat="1" ht="18" customHeight="1">
      <c r="B10" s="241"/>
      <c r="C10" s="239" t="s">
        <v>966</v>
      </c>
      <c r="D10" s="239" t="s">
        <v>966</v>
      </c>
      <c r="E10" s="364" t="s">
        <v>3717</v>
      </c>
      <c r="F10" s="1106">
        <v>4</v>
      </c>
      <c r="G10" s="375">
        <v>300</v>
      </c>
      <c r="H10" s="41">
        <f t="shared" si="0"/>
        <v>1200</v>
      </c>
      <c r="I10" s="124"/>
      <c r="J10" s="124"/>
      <c r="K10" s="446" t="s">
        <v>2345</v>
      </c>
      <c r="L10" s="848"/>
      <c r="M10" s="849">
        <v>42251</v>
      </c>
      <c r="N10" s="850"/>
      <c r="O10" s="851"/>
      <c r="P10" s="849">
        <v>42256</v>
      </c>
      <c r="Q10" s="852" t="s">
        <v>3716</v>
      </c>
    </row>
    <row r="11" spans="2:17" s="637" customFormat="1" ht="18" customHeight="1">
      <c r="B11" s="241"/>
      <c r="C11" s="16" t="s">
        <v>165</v>
      </c>
      <c r="D11" s="16" t="s">
        <v>165</v>
      </c>
      <c r="E11" s="36" t="s">
        <v>1989</v>
      </c>
      <c r="F11" s="443">
        <v>2</v>
      </c>
      <c r="G11" s="1108">
        <v>2400</v>
      </c>
      <c r="H11" s="41">
        <f t="shared" si="0"/>
        <v>4800</v>
      </c>
      <c r="I11" s="16"/>
      <c r="J11" s="231" t="s">
        <v>436</v>
      </c>
      <c r="K11" s="688"/>
      <c r="L11" s="446"/>
      <c r="M11" s="648">
        <v>42276</v>
      </c>
      <c r="N11" s="647"/>
      <c r="O11" s="649"/>
      <c r="P11" s="648"/>
      <c r="Q11" s="650">
        <v>42263</v>
      </c>
    </row>
    <row r="12" spans="2:17" s="637" customFormat="1" ht="18" customHeight="1">
      <c r="B12" s="241"/>
      <c r="C12" s="16" t="s">
        <v>165</v>
      </c>
      <c r="D12" s="16" t="s">
        <v>165</v>
      </c>
      <c r="E12" s="36" t="s">
        <v>1992</v>
      </c>
      <c r="F12" s="443">
        <v>1</v>
      </c>
      <c r="G12" s="1108">
        <v>3200</v>
      </c>
      <c r="H12" s="41">
        <f t="shared" si="0"/>
        <v>3200</v>
      </c>
      <c r="I12" s="231"/>
      <c r="J12" s="16" t="s">
        <v>3718</v>
      </c>
      <c r="K12" s="688"/>
      <c r="L12" s="446"/>
      <c r="M12" s="648">
        <v>42276</v>
      </c>
      <c r="N12" s="647"/>
      <c r="O12" s="649"/>
      <c r="P12" s="648"/>
      <c r="Q12" s="650">
        <v>42263</v>
      </c>
    </row>
    <row r="13" spans="2:17" s="637" customFormat="1" ht="18" customHeight="1">
      <c r="B13" s="241"/>
      <c r="C13" s="16" t="s">
        <v>165</v>
      </c>
      <c r="D13" s="16" t="s">
        <v>165</v>
      </c>
      <c r="E13" s="27" t="s">
        <v>3719</v>
      </c>
      <c r="F13" s="443">
        <v>1</v>
      </c>
      <c r="G13" s="1108">
        <v>18000</v>
      </c>
      <c r="H13" s="41">
        <f t="shared" si="0"/>
        <v>18000</v>
      </c>
      <c r="I13" s="241"/>
      <c r="J13" s="446" t="s">
        <v>3720</v>
      </c>
      <c r="K13" s="688"/>
      <c r="L13" s="446"/>
      <c r="M13" s="648">
        <v>42276</v>
      </c>
      <c r="N13" s="647"/>
      <c r="O13" s="649"/>
      <c r="P13" s="648"/>
      <c r="Q13" s="650">
        <v>42263</v>
      </c>
    </row>
    <row r="14" spans="2:17" s="637" customFormat="1" ht="18" customHeight="1">
      <c r="B14" s="241"/>
      <c r="C14" s="16" t="s">
        <v>165</v>
      </c>
      <c r="D14" s="16" t="s">
        <v>165</v>
      </c>
      <c r="E14" s="27" t="s">
        <v>3721</v>
      </c>
      <c r="F14" s="443">
        <v>1</v>
      </c>
      <c r="G14" s="1108">
        <v>4200</v>
      </c>
      <c r="H14" s="41">
        <f t="shared" si="0"/>
        <v>4200</v>
      </c>
      <c r="I14" s="446"/>
      <c r="J14" s="446" t="s">
        <v>3722</v>
      </c>
      <c r="K14" s="446"/>
      <c r="L14" s="446"/>
      <c r="M14" s="648">
        <v>42276</v>
      </c>
      <c r="N14" s="647"/>
      <c r="O14" s="649"/>
      <c r="P14" s="648"/>
      <c r="Q14" s="650">
        <v>42263</v>
      </c>
    </row>
    <row r="15" spans="2:17" s="637" customFormat="1" ht="18" customHeight="1">
      <c r="B15" s="241"/>
      <c r="C15" s="16" t="s">
        <v>165</v>
      </c>
      <c r="D15" s="16" t="s">
        <v>165</v>
      </c>
      <c r="E15" s="36" t="s">
        <v>1990</v>
      </c>
      <c r="F15" s="443">
        <v>1</v>
      </c>
      <c r="G15" s="1108">
        <v>3900</v>
      </c>
      <c r="H15" s="41">
        <f t="shared" si="0"/>
        <v>3900</v>
      </c>
      <c r="I15" s="446"/>
      <c r="J15" s="446" t="s">
        <v>3723</v>
      </c>
      <c r="K15" s="446"/>
      <c r="L15" s="446"/>
      <c r="M15" s="648">
        <v>42276</v>
      </c>
      <c r="N15" s="647"/>
      <c r="O15" s="649"/>
      <c r="P15" s="648"/>
      <c r="Q15" s="650">
        <v>42263</v>
      </c>
    </row>
    <row r="16" spans="2:17" s="637" customFormat="1" ht="18" customHeight="1">
      <c r="B16" s="241"/>
      <c r="C16" s="16" t="s">
        <v>165</v>
      </c>
      <c r="D16" s="16" t="s">
        <v>165</v>
      </c>
      <c r="E16" s="36" t="s">
        <v>3724</v>
      </c>
      <c r="F16" s="443">
        <v>1</v>
      </c>
      <c r="G16" s="1108">
        <v>3200</v>
      </c>
      <c r="H16" s="41">
        <f t="shared" si="0"/>
        <v>3200</v>
      </c>
      <c r="I16" s="446"/>
      <c r="J16" s="446" t="s">
        <v>3725</v>
      </c>
      <c r="K16" s="446"/>
      <c r="L16" s="446"/>
      <c r="M16" s="648">
        <v>42276</v>
      </c>
      <c r="N16" s="647"/>
      <c r="O16" s="649"/>
      <c r="P16" s="648"/>
      <c r="Q16" s="650">
        <v>42263</v>
      </c>
    </row>
    <row r="17" spans="2:17" s="135" customFormat="1" ht="13.5">
      <c r="B17" s="137"/>
      <c r="E17" s="137"/>
      <c r="F17" s="395"/>
      <c r="G17" s="170"/>
      <c r="H17" s="170"/>
      <c r="I17" s="138"/>
      <c r="J17" s="137"/>
      <c r="K17" s="137"/>
      <c r="L17" s="137"/>
      <c r="M17" s="137"/>
      <c r="O17" s="138"/>
      <c r="P17" s="139"/>
      <c r="Q17" s="139"/>
    </row>
  </sheetData>
  <autoFilter ref="B8:R8" xr:uid="{EB660CEA-0D0B-4E75-92D5-0117E59F32FD}"/>
  <mergeCells count="6">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68D6-79A6-4043-A66C-809B0D2254B5}">
  <sheetPr>
    <pageSetUpPr fitToPage="1"/>
  </sheetPr>
  <dimension ref="B2:R95"/>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1594</v>
      </c>
      <c r="G2" s="4" t="s">
        <v>2</v>
      </c>
      <c r="H2" s="5"/>
      <c r="I2" s="6"/>
      <c r="J2" s="7">
        <f>SUM(H:H)</f>
        <v>39217</v>
      </c>
      <c r="L2" s="3"/>
      <c r="O2" s="221"/>
      <c r="Q2" s="222"/>
      <c r="R2" s="223"/>
    </row>
    <row r="3" spans="2:18" ht="20.100000000000001" customHeight="1">
      <c r="B3" s="1" t="s">
        <v>3</v>
      </c>
      <c r="C3" s="1"/>
      <c r="D3" s="1"/>
      <c r="E3" s="13" t="s">
        <v>1001</v>
      </c>
      <c r="L3" s="3"/>
      <c r="Q3" s="222"/>
    </row>
    <row r="4" spans="2:18" ht="20.100000000000001" customHeight="1">
      <c r="B4" s="1" t="s">
        <v>5</v>
      </c>
      <c r="C4" s="1"/>
      <c r="D4" s="1"/>
      <c r="E4" s="13">
        <v>131762</v>
      </c>
      <c r="G4" s="224"/>
      <c r="J4" s="98"/>
      <c r="L4" s="3"/>
      <c r="O4" s="221"/>
    </row>
    <row r="5" spans="2:18" ht="20.100000000000001" customHeight="1">
      <c r="B5" s="1" t="s">
        <v>6</v>
      </c>
      <c r="C5" s="1"/>
      <c r="D5" s="1"/>
      <c r="E5" s="14">
        <v>42264</v>
      </c>
      <c r="J5" s="98"/>
      <c r="L5" s="225"/>
      <c r="O5" s="221"/>
      <c r="P5" s="222"/>
      <c r="Q5" s="222"/>
    </row>
    <row r="6" spans="2:18" ht="20.100000000000001" customHeight="1">
      <c r="B6" s="1" t="s">
        <v>7</v>
      </c>
      <c r="C6" s="1"/>
      <c r="D6" s="1"/>
      <c r="E6" s="14">
        <v>42264</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517" t="s">
        <v>252</v>
      </c>
      <c r="D9" s="517" t="s">
        <v>252</v>
      </c>
      <c r="E9" s="518" t="s">
        <v>1595</v>
      </c>
      <c r="F9" s="519">
        <v>1</v>
      </c>
      <c r="G9" s="520">
        <v>30000</v>
      </c>
      <c r="H9" s="521">
        <f>F9*G9</f>
        <v>30000</v>
      </c>
      <c r="I9" s="522"/>
      <c r="J9" s="391" t="s">
        <v>1596</v>
      </c>
      <c r="K9" s="1109" t="s">
        <v>1597</v>
      </c>
      <c r="L9" s="196"/>
      <c r="M9" s="197">
        <v>42257</v>
      </c>
      <c r="N9" s="190"/>
      <c r="O9" s="523">
        <v>42262</v>
      </c>
      <c r="P9" s="18">
        <v>42265</v>
      </c>
      <c r="Q9" s="70">
        <v>42264</v>
      </c>
    </row>
    <row r="10" spans="2:18" s="8" customFormat="1" ht="19.5" customHeight="1">
      <c r="B10" s="15"/>
      <c r="C10" s="517" t="s">
        <v>252</v>
      </c>
      <c r="D10" s="517" t="s">
        <v>252</v>
      </c>
      <c r="E10" s="524" t="s">
        <v>1598</v>
      </c>
      <c r="F10" s="519">
        <v>1</v>
      </c>
      <c r="G10" s="525">
        <v>1000</v>
      </c>
      <c r="H10" s="521">
        <f>F10*G10</f>
        <v>1000</v>
      </c>
      <c r="I10" s="522"/>
      <c r="J10" s="293"/>
      <c r="K10" s="1109" t="s">
        <v>1597</v>
      </c>
      <c r="L10" s="196"/>
      <c r="M10" s="197">
        <v>42257</v>
      </c>
      <c r="N10" s="190"/>
      <c r="O10" s="523">
        <v>42262</v>
      </c>
      <c r="P10" s="18"/>
      <c r="Q10" s="70"/>
    </row>
    <row r="11" spans="2:18" s="8" customFormat="1" ht="19.5" customHeight="1">
      <c r="B11" s="15"/>
      <c r="C11" s="15"/>
      <c r="D11" s="15"/>
      <c r="E11" s="109"/>
      <c r="F11" s="16"/>
      <c r="G11" s="22"/>
      <c r="H11" s="207"/>
      <c r="I11" s="17"/>
      <c r="J11" s="79"/>
      <c r="K11" s="184"/>
      <c r="L11" s="16"/>
      <c r="M11" s="18"/>
      <c r="N11" s="15"/>
      <c r="O11" s="75"/>
      <c r="P11" s="18"/>
      <c r="Q11" s="70"/>
    </row>
    <row r="12" spans="2:18" s="8" customFormat="1" ht="19.5" customHeight="1">
      <c r="B12" s="15"/>
      <c r="C12" s="190" t="s">
        <v>58</v>
      </c>
      <c r="D12" s="190" t="s">
        <v>58</v>
      </c>
      <c r="E12" s="191" t="s">
        <v>225</v>
      </c>
      <c r="F12" s="196">
        <v>1</v>
      </c>
      <c r="G12" s="193">
        <v>2814</v>
      </c>
      <c r="H12" s="194">
        <f>F12*G12</f>
        <v>2814</v>
      </c>
      <c r="I12" s="195"/>
      <c r="J12" s="192" t="s">
        <v>906</v>
      </c>
      <c r="K12" s="1109" t="s">
        <v>212</v>
      </c>
      <c r="L12" s="196"/>
      <c r="M12" s="197">
        <v>42257</v>
      </c>
      <c r="N12" s="190"/>
      <c r="O12" s="523">
        <v>42272</v>
      </c>
      <c r="P12" s="18">
        <v>42271</v>
      </c>
      <c r="Q12" s="70">
        <v>42271</v>
      </c>
    </row>
    <row r="13" spans="2:18" s="8" customFormat="1" ht="19.5" customHeight="1">
      <c r="B13" s="15"/>
      <c r="C13" s="15"/>
      <c r="D13" s="15"/>
      <c r="E13" s="73"/>
      <c r="F13" s="16"/>
      <c r="G13" s="74"/>
      <c r="H13" s="23"/>
      <c r="I13" s="17"/>
      <c r="J13" s="26"/>
      <c r="K13" s="495"/>
      <c r="L13" s="16"/>
      <c r="M13" s="18"/>
      <c r="N13" s="15"/>
      <c r="O13" s="75"/>
      <c r="P13" s="18"/>
      <c r="Q13" s="70"/>
    </row>
    <row r="14" spans="2:18" s="8" customFormat="1" ht="19.5" customHeight="1">
      <c r="B14" s="79"/>
      <c r="C14" s="25" t="s">
        <v>58</v>
      </c>
      <c r="D14" s="25" t="s">
        <v>58</v>
      </c>
      <c r="E14" s="76" t="s">
        <v>255</v>
      </c>
      <c r="F14" s="155">
        <v>1</v>
      </c>
      <c r="G14" s="22">
        <v>5200</v>
      </c>
      <c r="H14" s="150">
        <f>F14*G14</f>
        <v>5200</v>
      </c>
      <c r="I14" s="23"/>
      <c r="J14" s="36" t="s">
        <v>478</v>
      </c>
      <c r="K14" s="38" t="s">
        <v>1422</v>
      </c>
      <c r="L14" s="16"/>
      <c r="M14" s="70"/>
      <c r="N14" s="15"/>
      <c r="O14" s="70">
        <v>42256</v>
      </c>
      <c r="P14" s="70">
        <v>42257</v>
      </c>
      <c r="Q14" s="70">
        <v>42257</v>
      </c>
    </row>
    <row r="15" spans="2:18" s="8" customFormat="1" ht="19.5" customHeight="1">
      <c r="B15" s="79"/>
      <c r="C15" s="25" t="s">
        <v>58</v>
      </c>
      <c r="D15" s="25" t="s">
        <v>58</v>
      </c>
      <c r="E15" s="76" t="s">
        <v>257</v>
      </c>
      <c r="F15" s="155">
        <v>1</v>
      </c>
      <c r="G15" s="20">
        <v>203</v>
      </c>
      <c r="H15" s="151">
        <f>F15*G15</f>
        <v>203</v>
      </c>
      <c r="I15" s="17"/>
      <c r="J15" s="36" t="s">
        <v>479</v>
      </c>
      <c r="K15" s="38" t="s">
        <v>1422</v>
      </c>
      <c r="L15" s="16"/>
      <c r="M15" s="70"/>
      <c r="N15" s="15"/>
      <c r="O15" s="70">
        <v>42256</v>
      </c>
      <c r="P15" s="70">
        <v>42257</v>
      </c>
      <c r="Q15" s="70">
        <v>42257</v>
      </c>
    </row>
    <row r="16" spans="2:18" s="8" customFormat="1" ht="19.5" customHeight="1">
      <c r="B16" s="15"/>
      <c r="C16" s="25"/>
      <c r="D16" s="25"/>
      <c r="E16" s="26"/>
      <c r="F16" s="26"/>
      <c r="G16" s="26"/>
      <c r="H16" s="228"/>
      <c r="I16" s="156"/>
      <c r="J16" s="26"/>
      <c r="K16" s="229"/>
      <c r="L16" s="16"/>
      <c r="M16" s="70"/>
      <c r="N16" s="15"/>
      <c r="O16" s="70"/>
      <c r="P16" s="18"/>
      <c r="Q16" s="70"/>
    </row>
    <row r="17" spans="2:17" s="8" customFormat="1" ht="19.5" customHeight="1">
      <c r="B17" s="15"/>
      <c r="C17" s="25"/>
      <c r="D17" s="25"/>
      <c r="E17" s="20"/>
      <c r="F17" s="21"/>
      <c r="G17" s="22"/>
      <c r="H17" s="23"/>
      <c r="I17" s="17"/>
      <c r="J17" s="20"/>
      <c r="K17" s="38"/>
      <c r="L17" s="16"/>
      <c r="M17" s="70"/>
      <c r="N17" s="15"/>
      <c r="O17" s="70"/>
      <c r="P17" s="18"/>
      <c r="Q17" s="70"/>
    </row>
    <row r="18" spans="2:17" s="8" customFormat="1" ht="19.5" customHeight="1">
      <c r="B18" s="15"/>
      <c r="C18" s="25"/>
      <c r="D18" s="25"/>
      <c r="E18" s="20"/>
      <c r="F18" s="21"/>
      <c r="G18" s="22"/>
      <c r="H18" s="228"/>
      <c r="I18" s="17"/>
      <c r="J18" s="20"/>
      <c r="K18" s="38"/>
      <c r="L18" s="16"/>
      <c r="M18" s="70"/>
      <c r="N18" s="15"/>
      <c r="O18" s="70"/>
      <c r="P18" s="18"/>
      <c r="Q18" s="70"/>
    </row>
    <row r="19" spans="2:17" s="8" customFormat="1" ht="19.5" customHeight="1">
      <c r="B19" s="15"/>
      <c r="C19" s="25"/>
      <c r="D19" s="25"/>
      <c r="E19" s="20"/>
      <c r="F19" s="21"/>
      <c r="G19" s="22"/>
      <c r="H19" s="23"/>
      <c r="I19" s="17"/>
      <c r="J19" s="20"/>
      <c r="K19" s="38"/>
      <c r="L19" s="16"/>
      <c r="M19" s="70"/>
      <c r="N19" s="15"/>
      <c r="O19" s="70"/>
      <c r="P19" s="18"/>
      <c r="Q19" s="70"/>
    </row>
    <row r="20" spans="2:17" s="8" customFormat="1" ht="19.5" customHeight="1">
      <c r="B20" s="15"/>
      <c r="C20" s="25"/>
      <c r="D20" s="25"/>
      <c r="E20" s="36"/>
      <c r="F20" s="26"/>
      <c r="G20" s="26"/>
      <c r="H20" s="23"/>
      <c r="I20" s="156"/>
      <c r="J20" s="26"/>
      <c r="K20" s="38"/>
      <c r="L20" s="16"/>
      <c r="M20" s="70"/>
      <c r="N20" s="15"/>
      <c r="O20" s="70"/>
      <c r="P20" s="18"/>
      <c r="Q20" s="70"/>
    </row>
    <row r="21" spans="2:17" s="8" customFormat="1" ht="19.5" customHeight="1">
      <c r="B21" s="15"/>
      <c r="C21" s="25"/>
      <c r="D21" s="25"/>
      <c r="E21" s="16"/>
      <c r="F21" s="26"/>
      <c r="G21" s="26"/>
      <c r="H21" s="23"/>
      <c r="I21" s="156"/>
      <c r="J21" s="26"/>
      <c r="K21" s="38"/>
      <c r="L21" s="16"/>
      <c r="M21" s="70"/>
      <c r="N21" s="15"/>
      <c r="O21" s="70"/>
      <c r="P21" s="18"/>
      <c r="Q21" s="70"/>
    </row>
    <row r="22" spans="2:17" s="8" customFormat="1" ht="19.5" customHeight="1">
      <c r="B22" s="15"/>
      <c r="C22" s="25"/>
      <c r="D22" s="25"/>
      <c r="E22" s="26"/>
      <c r="F22" s="26"/>
      <c r="G22" s="26"/>
      <c r="H22" s="230"/>
      <c r="I22" s="156"/>
      <c r="J22" s="27"/>
      <c r="K22" s="38"/>
      <c r="L22" s="16"/>
      <c r="M22" s="70"/>
      <c r="N22" s="15"/>
      <c r="O22" s="70"/>
      <c r="P22" s="18"/>
      <c r="Q22" s="70"/>
    </row>
    <row r="23" spans="2:17" s="128" customFormat="1" ht="19.5" customHeight="1">
      <c r="B23" s="15"/>
      <c r="C23" s="231"/>
      <c r="D23" s="231"/>
      <c r="E23" s="27"/>
      <c r="F23" s="232"/>
      <c r="G23" s="233"/>
      <c r="H23" s="234"/>
      <c r="I23" s="235"/>
      <c r="J23" s="27"/>
      <c r="K23" s="236"/>
      <c r="L23" s="124"/>
      <c r="M23" s="127"/>
      <c r="N23" s="118"/>
      <c r="O23" s="127"/>
      <c r="P23" s="125"/>
      <c r="Q23" s="127"/>
    </row>
    <row r="24" spans="2:17" s="128" customFormat="1" ht="19.5" customHeight="1">
      <c r="B24" s="15"/>
      <c r="C24" s="231"/>
      <c r="D24" s="231"/>
      <c r="E24" s="27"/>
      <c r="F24" s="232"/>
      <c r="G24" s="233"/>
      <c r="H24" s="234"/>
      <c r="I24" s="235"/>
      <c r="J24" s="27"/>
      <c r="K24" s="236"/>
      <c r="L24" s="124"/>
      <c r="M24" s="127"/>
      <c r="N24" s="118"/>
      <c r="O24" s="127"/>
      <c r="P24" s="125"/>
      <c r="Q24" s="127"/>
    </row>
    <row r="25" spans="2:17" s="128" customFormat="1" ht="19.5" customHeight="1">
      <c r="B25" s="15"/>
      <c r="C25" s="231"/>
      <c r="D25" s="231"/>
      <c r="E25" s="27"/>
      <c r="F25" s="232"/>
      <c r="G25" s="237"/>
      <c r="H25" s="234"/>
      <c r="I25" s="235"/>
      <c r="J25" s="27"/>
      <c r="K25" s="236"/>
      <c r="L25" s="124"/>
      <c r="M25" s="127"/>
      <c r="N25" s="118"/>
      <c r="O25" s="127"/>
      <c r="P25" s="125"/>
      <c r="Q25" s="127"/>
    </row>
    <row r="26" spans="2:17" s="128" customFormat="1" ht="19.5" customHeight="1">
      <c r="B26" s="15"/>
      <c r="C26" s="231"/>
      <c r="D26" s="231"/>
      <c r="E26" s="27"/>
      <c r="F26" s="232"/>
      <c r="G26" s="237"/>
      <c r="H26" s="234"/>
      <c r="I26" s="235"/>
      <c r="J26" s="27"/>
      <c r="K26" s="236"/>
      <c r="L26" s="124"/>
      <c r="M26" s="127"/>
      <c r="N26" s="118"/>
      <c r="O26" s="127"/>
      <c r="P26" s="125"/>
      <c r="Q26" s="127"/>
    </row>
    <row r="27" spans="2:17" s="128" customFormat="1" ht="19.5" customHeight="1">
      <c r="B27" s="15"/>
      <c r="C27" s="25"/>
      <c r="D27" s="25"/>
      <c r="E27" s="26"/>
      <c r="F27" s="16"/>
      <c r="G27" s="26"/>
      <c r="H27" s="234"/>
      <c r="I27" s="156"/>
      <c r="J27" s="27"/>
      <c r="K27" s="236"/>
      <c r="L27" s="124"/>
      <c r="M27" s="127"/>
      <c r="N27" s="118"/>
      <c r="O27" s="127"/>
      <c r="P27" s="125"/>
      <c r="Q27" s="127"/>
    </row>
    <row r="28" spans="2:17" s="8" customFormat="1" ht="19.5" customHeight="1">
      <c r="B28" s="15"/>
      <c r="C28" s="25"/>
      <c r="D28" s="25"/>
      <c r="E28" s="26"/>
      <c r="F28" s="16"/>
      <c r="G28" s="26"/>
      <c r="H28" s="234"/>
      <c r="I28" s="156"/>
      <c r="J28" s="27"/>
      <c r="K28" s="38"/>
      <c r="L28" s="16"/>
      <c r="M28" s="70"/>
      <c r="N28" s="15"/>
      <c r="O28" s="70"/>
      <c r="P28" s="18"/>
      <c r="Q28" s="70"/>
    </row>
    <row r="29" spans="2:17" s="8" customFormat="1" ht="19.5" customHeight="1">
      <c r="B29" s="15"/>
      <c r="C29" s="25"/>
      <c r="D29" s="25"/>
      <c r="E29" s="26"/>
      <c r="F29" s="16"/>
      <c r="G29" s="26"/>
      <c r="H29" s="234"/>
      <c r="I29" s="156"/>
      <c r="J29" s="27"/>
      <c r="K29" s="38"/>
      <c r="L29" s="16"/>
      <c r="M29" s="70"/>
      <c r="N29" s="15"/>
      <c r="O29" s="70"/>
      <c r="P29" s="18"/>
      <c r="Q29" s="70"/>
    </row>
    <row r="30" spans="2:17" s="8" customFormat="1" ht="19.5" customHeight="1">
      <c r="B30" s="15"/>
      <c r="C30" s="25"/>
      <c r="D30" s="25"/>
      <c r="E30" s="26"/>
      <c r="F30" s="16"/>
      <c r="G30" s="26"/>
      <c r="H30" s="234"/>
      <c r="I30" s="156"/>
      <c r="J30" s="27"/>
      <c r="K30" s="38"/>
      <c r="L30" s="16"/>
      <c r="M30" s="70"/>
      <c r="N30" s="15"/>
      <c r="O30" s="70"/>
      <c r="P30" s="18"/>
      <c r="Q30" s="70"/>
    </row>
    <row r="31" spans="2:17" s="8" customFormat="1" ht="19.5" customHeight="1">
      <c r="B31" s="15"/>
      <c r="C31" s="25"/>
      <c r="D31" s="25"/>
      <c r="E31" s="26"/>
      <c r="F31" s="16"/>
      <c r="G31" s="26"/>
      <c r="H31" s="234"/>
      <c r="I31" s="156"/>
      <c r="J31" s="27"/>
      <c r="K31" s="38"/>
      <c r="L31" s="16"/>
      <c r="M31" s="70"/>
      <c r="N31" s="15"/>
      <c r="O31" s="70"/>
      <c r="P31" s="18"/>
      <c r="Q31" s="70"/>
    </row>
    <row r="32" spans="2:17" s="8" customFormat="1" ht="19.5" customHeight="1">
      <c r="B32" s="15"/>
      <c r="C32" s="25"/>
      <c r="D32" s="25"/>
      <c r="E32" s="26"/>
      <c r="F32" s="16"/>
      <c r="G32" s="26"/>
      <c r="H32" s="234"/>
      <c r="I32" s="156"/>
      <c r="J32" s="27"/>
      <c r="K32" s="38"/>
      <c r="L32" s="16"/>
      <c r="M32" s="70"/>
      <c r="N32" s="15"/>
      <c r="O32" s="70"/>
      <c r="P32" s="18"/>
      <c r="Q32" s="70"/>
    </row>
    <row r="33" spans="2:17" s="8" customFormat="1" ht="19.5" customHeight="1">
      <c r="B33" s="15"/>
      <c r="C33" s="25"/>
      <c r="D33" s="25"/>
      <c r="E33" s="26"/>
      <c r="F33" s="16"/>
      <c r="G33" s="26"/>
      <c r="H33" s="234"/>
      <c r="I33" s="156"/>
      <c r="J33" s="27"/>
      <c r="K33" s="38"/>
      <c r="L33" s="16"/>
      <c r="M33" s="70"/>
      <c r="N33" s="15"/>
      <c r="O33" s="70"/>
      <c r="P33" s="18"/>
      <c r="Q33" s="70"/>
    </row>
    <row r="34" spans="2:17" s="128" customFormat="1" ht="18" customHeight="1">
      <c r="B34" s="15"/>
      <c r="C34" s="25"/>
      <c r="D34" s="25"/>
      <c r="E34" s="78"/>
      <c r="F34" s="79"/>
      <c r="G34" s="151"/>
      <c r="H34" s="151"/>
      <c r="I34" s="80"/>
      <c r="J34" s="78"/>
      <c r="K34" s="236"/>
      <c r="L34" s="236"/>
      <c r="M34" s="127"/>
      <c r="N34" s="238"/>
      <c r="O34" s="127"/>
      <c r="P34" s="125"/>
      <c r="Q34" s="127"/>
    </row>
    <row r="35" spans="2:17" s="8" customFormat="1" ht="18" customHeight="1">
      <c r="B35" s="15"/>
      <c r="C35" s="25"/>
      <c r="D35" s="25"/>
      <c r="E35" s="78"/>
      <c r="F35" s="79"/>
      <c r="G35" s="151"/>
      <c r="H35" s="151"/>
      <c r="I35" s="80"/>
      <c r="J35" s="78"/>
      <c r="K35" s="38"/>
      <c r="L35" s="38"/>
      <c r="M35" s="70"/>
      <c r="N35" s="69"/>
      <c r="O35" s="70"/>
      <c r="P35" s="18"/>
      <c r="Q35" s="70"/>
    </row>
    <row r="36" spans="2:17" s="128" customFormat="1" ht="18" customHeight="1">
      <c r="B36" s="15"/>
      <c r="C36" s="25"/>
      <c r="D36" s="25"/>
      <c r="E36" s="78"/>
      <c r="F36" s="79"/>
      <c r="G36" s="151"/>
      <c r="H36" s="151"/>
      <c r="I36" s="80"/>
      <c r="J36" s="78"/>
      <c r="K36" s="236"/>
      <c r="L36" s="236"/>
      <c r="M36" s="127"/>
      <c r="N36" s="238"/>
      <c r="O36" s="127"/>
      <c r="P36" s="125"/>
      <c r="Q36" s="127"/>
    </row>
    <row r="37" spans="2:17" s="8" customFormat="1" ht="18" customHeight="1">
      <c r="B37" s="15"/>
      <c r="C37" s="25"/>
      <c r="D37" s="25"/>
      <c r="E37" s="78"/>
      <c r="F37" s="79"/>
      <c r="G37" s="151"/>
      <c r="H37" s="233"/>
      <c r="I37" s="80"/>
      <c r="J37" s="78"/>
      <c r="K37" s="38"/>
      <c r="L37" s="38"/>
      <c r="M37" s="70"/>
      <c r="N37" s="69"/>
      <c r="O37" s="70"/>
      <c r="P37" s="18"/>
      <c r="Q37" s="70"/>
    </row>
    <row r="38" spans="2:17" s="8" customFormat="1" ht="18" customHeight="1">
      <c r="B38" s="15"/>
      <c r="C38" s="25"/>
      <c r="D38" s="25"/>
      <c r="E38" s="78"/>
      <c r="F38" s="79"/>
      <c r="G38" s="151"/>
      <c r="H38" s="233"/>
      <c r="I38" s="80"/>
      <c r="J38" s="78"/>
      <c r="K38" s="131"/>
      <c r="L38" s="38"/>
      <c r="M38" s="70"/>
      <c r="N38" s="69"/>
      <c r="O38" s="70"/>
      <c r="P38" s="18"/>
      <c r="Q38" s="70"/>
    </row>
    <row r="39" spans="2:17" s="8" customFormat="1" ht="18" customHeight="1">
      <c r="B39" s="15"/>
      <c r="C39" s="25"/>
      <c r="D39" s="25"/>
      <c r="E39" s="78"/>
      <c r="F39" s="79"/>
      <c r="G39" s="151"/>
      <c r="H39" s="233"/>
      <c r="I39" s="80"/>
      <c r="J39" s="78"/>
      <c r="K39" s="38"/>
      <c r="L39" s="38"/>
      <c r="M39" s="70"/>
      <c r="N39" s="69"/>
      <c r="O39" s="70"/>
      <c r="P39" s="18"/>
      <c r="Q39" s="70"/>
    </row>
    <row r="40" spans="2:17" s="8" customFormat="1" ht="18" customHeight="1">
      <c r="B40" s="15"/>
      <c r="C40" s="25"/>
      <c r="D40" s="25"/>
      <c r="E40" s="26"/>
      <c r="F40" s="79"/>
      <c r="G40" s="151"/>
      <c r="H40" s="233"/>
      <c r="I40" s="80"/>
      <c r="J40" s="78"/>
      <c r="K40" s="38"/>
      <c r="L40" s="38"/>
      <c r="M40" s="70"/>
      <c r="N40" s="69"/>
      <c r="O40" s="70"/>
      <c r="P40" s="18"/>
      <c r="Q40" s="70"/>
    </row>
    <row r="41" spans="2:17" s="8" customFormat="1" ht="18" customHeight="1">
      <c r="B41" s="15"/>
      <c r="C41" s="25"/>
      <c r="D41" s="25"/>
      <c r="E41" s="26"/>
      <c r="F41" s="79"/>
      <c r="G41" s="151"/>
      <c r="H41" s="233"/>
      <c r="I41" s="80"/>
      <c r="J41" s="78"/>
      <c r="K41" s="38"/>
      <c r="L41" s="38"/>
      <c r="M41" s="70"/>
      <c r="N41" s="69"/>
      <c r="O41" s="70"/>
      <c r="P41" s="18"/>
      <c r="Q41" s="70"/>
    </row>
    <row r="42" spans="2:17" s="8" customFormat="1" ht="18" customHeight="1">
      <c r="B42" s="15"/>
      <c r="C42" s="239"/>
      <c r="D42" s="239"/>
      <c r="E42" s="26"/>
      <c r="F42" s="231"/>
      <c r="G42" s="233"/>
      <c r="H42" s="233"/>
      <c r="I42" s="240"/>
      <c r="J42" s="241"/>
      <c r="K42" s="38"/>
      <c r="L42" s="38"/>
      <c r="M42" s="70"/>
      <c r="N42" s="69"/>
      <c r="O42" s="70"/>
      <c r="P42" s="18"/>
      <c r="Q42" s="70"/>
    </row>
    <row r="43" spans="2:17" s="8" customFormat="1" ht="18" customHeight="1">
      <c r="B43" s="15"/>
      <c r="C43" s="239"/>
      <c r="D43" s="239"/>
      <c r="E43" s="26"/>
      <c r="F43" s="231"/>
      <c r="G43" s="233"/>
      <c r="H43" s="233"/>
      <c r="I43" s="240"/>
      <c r="J43" s="241"/>
      <c r="K43" s="38"/>
      <c r="L43" s="38"/>
      <c r="M43" s="70"/>
      <c r="N43" s="69"/>
      <c r="O43" s="70"/>
      <c r="P43" s="18"/>
      <c r="Q43" s="70"/>
    </row>
    <row r="44" spans="2:17" s="8" customFormat="1" ht="18" customHeight="1">
      <c r="B44" s="15"/>
      <c r="C44" s="25"/>
      <c r="D44" s="25"/>
      <c r="E44" s="78"/>
      <c r="F44" s="79"/>
      <c r="G44" s="151"/>
      <c r="H44" s="233"/>
      <c r="I44" s="80"/>
      <c r="J44" s="78"/>
      <c r="K44" s="38"/>
      <c r="L44" s="38"/>
      <c r="M44" s="70"/>
      <c r="N44" s="69"/>
      <c r="O44" s="70"/>
      <c r="P44" s="18"/>
      <c r="Q44" s="70"/>
    </row>
    <row r="45" spans="2:17" s="128" customFormat="1" ht="18" customHeight="1">
      <c r="B45" s="15"/>
      <c r="C45" s="25"/>
      <c r="D45" s="25"/>
      <c r="E45" s="78"/>
      <c r="F45" s="79"/>
      <c r="G45" s="151"/>
      <c r="H45" s="233"/>
      <c r="I45" s="80"/>
      <c r="J45" s="78"/>
      <c r="K45" s="236"/>
      <c r="L45" s="236"/>
      <c r="M45" s="127"/>
      <c r="N45" s="238"/>
      <c r="O45" s="127"/>
      <c r="P45" s="125"/>
      <c r="Q45" s="127"/>
    </row>
    <row r="46" spans="2:17" s="128" customFormat="1" ht="18" customHeight="1">
      <c r="B46" s="15"/>
      <c r="C46" s="25"/>
      <c r="D46" s="25"/>
      <c r="E46" s="26"/>
      <c r="F46" s="79"/>
      <c r="G46" s="151"/>
      <c r="H46" s="233"/>
      <c r="I46" s="80"/>
      <c r="J46" s="78"/>
      <c r="K46" s="236"/>
      <c r="L46" s="236"/>
      <c r="M46" s="127"/>
      <c r="N46" s="238"/>
      <c r="O46" s="127"/>
      <c r="P46" s="125"/>
      <c r="Q46" s="127"/>
    </row>
    <row r="47" spans="2:17" s="128" customFormat="1" ht="18" customHeight="1">
      <c r="B47" s="15"/>
      <c r="C47" s="25"/>
      <c r="D47" s="25"/>
      <c r="E47" s="26"/>
      <c r="F47" s="79"/>
      <c r="G47" s="151"/>
      <c r="H47" s="233"/>
      <c r="I47" s="80"/>
      <c r="J47" s="78"/>
      <c r="K47" s="236"/>
      <c r="L47" s="236"/>
      <c r="M47" s="127"/>
      <c r="N47" s="238"/>
      <c r="O47" s="127"/>
      <c r="P47" s="125"/>
      <c r="Q47" s="127"/>
    </row>
    <row r="48" spans="2:17" s="128" customFormat="1" ht="18" customHeight="1">
      <c r="B48" s="15"/>
      <c r="C48" s="25"/>
      <c r="D48" s="25"/>
      <c r="E48" s="78"/>
      <c r="F48" s="79"/>
      <c r="G48" s="151"/>
      <c r="H48" s="233"/>
      <c r="I48" s="80"/>
      <c r="J48" s="78"/>
      <c r="K48" s="236"/>
      <c r="L48" s="236"/>
      <c r="M48" s="127"/>
      <c r="N48" s="238"/>
      <c r="O48" s="127"/>
      <c r="P48" s="125"/>
      <c r="Q48" s="127"/>
    </row>
    <row r="49" spans="2:17" s="8" customFormat="1" ht="18" customHeight="1">
      <c r="B49" s="15"/>
      <c r="C49" s="25"/>
      <c r="D49" s="25"/>
      <c r="E49" s="78"/>
      <c r="F49" s="79"/>
      <c r="G49" s="151"/>
      <c r="H49" s="233"/>
      <c r="I49" s="80"/>
      <c r="J49" s="78"/>
      <c r="K49" s="38"/>
      <c r="L49" s="38"/>
      <c r="M49" s="70"/>
      <c r="N49" s="69"/>
      <c r="O49" s="70"/>
      <c r="P49" s="18"/>
      <c r="Q49" s="70"/>
    </row>
    <row r="50" spans="2:17" s="128" customFormat="1" ht="18" customHeight="1">
      <c r="B50" s="15"/>
      <c r="C50" s="25"/>
      <c r="D50" s="25"/>
      <c r="E50" s="26"/>
      <c r="F50" s="79"/>
      <c r="G50" s="151"/>
      <c r="H50" s="233"/>
      <c r="I50" s="80"/>
      <c r="J50" s="78"/>
      <c r="K50" s="236"/>
      <c r="L50" s="236"/>
      <c r="M50" s="127"/>
      <c r="N50" s="238"/>
      <c r="O50" s="127"/>
      <c r="P50" s="125"/>
      <c r="Q50" s="127"/>
    </row>
    <row r="51" spans="2:17" s="128" customFormat="1" ht="18" customHeight="1">
      <c r="B51" s="15"/>
      <c r="C51" s="25"/>
      <c r="D51" s="25"/>
      <c r="E51" s="78"/>
      <c r="F51" s="79"/>
      <c r="G51" s="151"/>
      <c r="H51" s="233"/>
      <c r="I51" s="80"/>
      <c r="J51" s="78"/>
      <c r="K51" s="236"/>
      <c r="L51" s="236"/>
      <c r="M51" s="127"/>
      <c r="N51" s="238"/>
      <c r="O51" s="127"/>
      <c r="P51" s="125"/>
      <c r="Q51" s="127"/>
    </row>
    <row r="52" spans="2:17" s="128" customFormat="1" ht="18" customHeight="1">
      <c r="B52" s="15"/>
      <c r="C52" s="239"/>
      <c r="D52" s="242"/>
      <c r="E52" s="26"/>
      <c r="F52" s="16"/>
      <c r="G52" s="243"/>
      <c r="H52" s="233"/>
      <c r="I52" s="244"/>
      <c r="J52" s="27"/>
      <c r="K52" s="236"/>
      <c r="L52" s="236"/>
      <c r="M52" s="127"/>
      <c r="N52" s="238"/>
      <c r="O52" s="127"/>
      <c r="P52" s="125"/>
      <c r="Q52" s="127"/>
    </row>
    <row r="53" spans="2:17" s="128" customFormat="1" ht="18" customHeight="1">
      <c r="B53" s="15"/>
      <c r="C53" s="25"/>
      <c r="D53" s="25"/>
      <c r="E53" s="78"/>
      <c r="F53" s="79"/>
      <c r="G53" s="151"/>
      <c r="H53" s="233"/>
      <c r="I53" s="80"/>
      <c r="J53" s="78"/>
      <c r="K53" s="236"/>
      <c r="L53" s="236"/>
      <c r="M53" s="127"/>
      <c r="N53" s="238"/>
      <c r="O53" s="127"/>
      <c r="P53" s="125"/>
      <c r="Q53" s="127"/>
    </row>
    <row r="54" spans="2:17" s="128" customFormat="1" ht="18" customHeight="1">
      <c r="B54" s="15"/>
      <c r="C54" s="25"/>
      <c r="D54" s="25"/>
      <c r="E54" s="78"/>
      <c r="F54" s="79"/>
      <c r="G54" s="151"/>
      <c r="H54" s="233"/>
      <c r="I54" s="80"/>
      <c r="J54" s="78"/>
      <c r="K54" s="236"/>
      <c r="L54" s="236"/>
      <c r="M54" s="127"/>
      <c r="N54" s="238"/>
      <c r="O54" s="127"/>
      <c r="P54" s="125"/>
      <c r="Q54" s="127"/>
    </row>
    <row r="55" spans="2:17" s="128" customFormat="1" ht="18" customHeight="1">
      <c r="B55" s="15"/>
      <c r="C55" s="25"/>
      <c r="D55" s="25"/>
      <c r="E55" s="28"/>
      <c r="F55" s="155"/>
      <c r="G55" s="78"/>
      <c r="H55" s="151"/>
      <c r="I55" s="78"/>
      <c r="J55" s="149"/>
      <c r="K55" s="236"/>
      <c r="L55" s="236"/>
      <c r="M55" s="127"/>
      <c r="N55" s="238"/>
      <c r="O55" s="127"/>
      <c r="P55" s="125"/>
      <c r="Q55" s="127"/>
    </row>
    <row r="56" spans="2:17" s="128" customFormat="1" ht="18" customHeight="1">
      <c r="B56" s="15"/>
      <c r="C56" s="25"/>
      <c r="D56" s="25"/>
      <c r="E56" s="78"/>
      <c r="F56" s="79"/>
      <c r="G56" s="151"/>
      <c r="H56" s="233"/>
      <c r="I56" s="245"/>
      <c r="J56" s="149"/>
      <c r="K56" s="236"/>
      <c r="L56" s="236"/>
      <c r="M56" s="127"/>
      <c r="N56" s="238"/>
      <c r="O56" s="127"/>
      <c r="P56" s="125"/>
      <c r="Q56" s="127"/>
    </row>
    <row r="57" spans="2:17" s="128" customFormat="1" ht="18" customHeight="1">
      <c r="B57" s="15"/>
      <c r="C57" s="25"/>
      <c r="D57" s="25"/>
      <c r="E57" s="28"/>
      <c r="F57" s="155"/>
      <c r="G57" s="78"/>
      <c r="H57" s="151"/>
      <c r="I57" s="245"/>
      <c r="J57" s="149"/>
      <c r="K57" s="236"/>
      <c r="L57" s="236"/>
      <c r="M57" s="127"/>
      <c r="N57" s="238"/>
      <c r="O57" s="127"/>
      <c r="P57" s="125"/>
      <c r="Q57" s="127"/>
    </row>
    <row r="58" spans="2:17" s="128" customFormat="1" ht="18" customHeight="1">
      <c r="B58" s="15"/>
      <c r="C58" s="25"/>
      <c r="D58" s="25"/>
      <c r="E58" s="28"/>
      <c r="F58" s="155"/>
      <c r="G58" s="78"/>
      <c r="H58" s="151"/>
      <c r="I58" s="245"/>
      <c r="J58" s="149"/>
      <c r="K58" s="236"/>
      <c r="L58" s="236"/>
      <c r="M58" s="127"/>
      <c r="N58" s="238"/>
      <c r="O58" s="127"/>
      <c r="P58" s="125"/>
      <c r="Q58" s="127"/>
    </row>
    <row r="59" spans="2:17" s="128" customFormat="1" ht="18" customHeight="1">
      <c r="B59" s="15"/>
      <c r="C59" s="25"/>
      <c r="D59" s="25"/>
      <c r="E59" s="78"/>
      <c r="F59" s="79"/>
      <c r="G59" s="151"/>
      <c r="H59" s="233"/>
      <c r="I59" s="80"/>
      <c r="J59" s="78"/>
      <c r="K59" s="236"/>
      <c r="L59" s="236"/>
      <c r="M59" s="127"/>
      <c r="N59" s="238"/>
      <c r="O59" s="127"/>
      <c r="P59" s="125"/>
      <c r="Q59" s="127"/>
    </row>
    <row r="60" spans="2:17" s="8" customFormat="1" ht="18" customHeight="1">
      <c r="B60" s="15"/>
      <c r="C60" s="15"/>
      <c r="D60" s="15"/>
      <c r="E60" s="26"/>
      <c r="F60" s="16"/>
      <c r="G60" s="74"/>
      <c r="H60" s="151"/>
      <c r="I60" s="17"/>
      <c r="J60" s="36"/>
      <c r="K60" s="131"/>
      <c r="L60" s="38"/>
      <c r="M60" s="70"/>
      <c r="N60" s="69"/>
      <c r="O60" s="70"/>
      <c r="P60" s="18"/>
      <c r="Q60" s="70"/>
    </row>
    <row r="61" spans="2:17" s="8" customFormat="1" ht="18" customHeight="1">
      <c r="B61" s="15"/>
      <c r="C61" s="25"/>
      <c r="D61" s="25"/>
      <c r="E61" s="78"/>
      <c r="F61" s="79"/>
      <c r="G61" s="20"/>
      <c r="H61" s="151"/>
      <c r="I61" s="80"/>
      <c r="J61" s="26"/>
      <c r="K61" s="131"/>
      <c r="L61" s="38"/>
      <c r="M61" s="70"/>
      <c r="N61" s="69"/>
      <c r="O61" s="70"/>
      <c r="P61" s="18"/>
      <c r="Q61" s="70"/>
    </row>
    <row r="62" spans="2:17" s="8" customFormat="1" ht="18" customHeight="1">
      <c r="B62" s="15"/>
      <c r="C62" s="25"/>
      <c r="D62" s="25"/>
      <c r="E62" s="78"/>
      <c r="F62" s="79"/>
      <c r="G62" s="20"/>
      <c r="H62" s="151"/>
      <c r="I62" s="80"/>
      <c r="J62" s="26"/>
      <c r="K62" s="131"/>
      <c r="L62" s="38"/>
      <c r="M62" s="70"/>
      <c r="N62" s="69"/>
      <c r="O62" s="70"/>
      <c r="P62" s="18"/>
      <c r="Q62" s="70"/>
    </row>
    <row r="63" spans="2:17" s="8" customFormat="1" ht="18" customHeight="1">
      <c r="B63" s="15"/>
      <c r="C63" s="25"/>
      <c r="D63" s="15"/>
      <c r="E63" s="78"/>
      <c r="F63" s="79"/>
      <c r="G63" s="20"/>
      <c r="H63" s="23"/>
      <c r="I63" s="80"/>
      <c r="J63" s="78"/>
      <c r="K63" s="38"/>
      <c r="L63" s="38"/>
      <c r="M63" s="70"/>
      <c r="N63" s="69"/>
      <c r="O63" s="70"/>
      <c r="P63" s="18"/>
      <c r="Q63" s="70"/>
    </row>
    <row r="64" spans="2:17" s="128" customFormat="1" ht="18" customHeight="1">
      <c r="B64" s="15"/>
      <c r="C64" s="25"/>
      <c r="D64" s="25"/>
      <c r="E64" s="78"/>
      <c r="F64" s="79"/>
      <c r="G64" s="151"/>
      <c r="H64" s="233"/>
      <c r="I64" s="80"/>
      <c r="J64" s="78"/>
      <c r="K64" s="236"/>
      <c r="L64" s="236"/>
      <c r="M64" s="127"/>
      <c r="N64" s="238"/>
      <c r="O64" s="127"/>
      <c r="P64" s="125"/>
      <c r="Q64" s="127"/>
    </row>
    <row r="65" spans="2:17" s="128" customFormat="1" ht="18" customHeight="1">
      <c r="B65" s="15"/>
      <c r="C65" s="25"/>
      <c r="D65" s="25"/>
      <c r="E65" s="26"/>
      <c r="F65" s="79"/>
      <c r="G65" s="26"/>
      <c r="H65" s="233"/>
      <c r="I65" s="80"/>
      <c r="J65" s="26"/>
      <c r="K65" s="236"/>
      <c r="L65" s="236"/>
      <c r="M65" s="127"/>
      <c r="N65" s="238"/>
      <c r="O65" s="127"/>
      <c r="P65" s="125"/>
      <c r="Q65" s="127"/>
    </row>
    <row r="66" spans="2:17" s="128" customFormat="1" ht="18" customHeight="1">
      <c r="B66" s="15"/>
      <c r="C66" s="25"/>
      <c r="D66" s="25"/>
      <c r="E66" s="246"/>
      <c r="F66" s="79"/>
      <c r="G66" s="20"/>
      <c r="H66" s="233"/>
      <c r="I66" s="80"/>
      <c r="J66" s="20"/>
      <c r="K66" s="236"/>
      <c r="L66" s="236"/>
      <c r="M66" s="127"/>
      <c r="N66" s="238"/>
      <c r="O66" s="127"/>
      <c r="P66" s="125"/>
      <c r="Q66" s="127"/>
    </row>
    <row r="67" spans="2:17" s="128" customFormat="1" ht="18" customHeight="1">
      <c r="B67" s="15"/>
      <c r="C67" s="25"/>
      <c r="D67" s="25"/>
      <c r="E67" s="189"/>
      <c r="F67" s="79"/>
      <c r="G67" s="20"/>
      <c r="H67" s="233"/>
      <c r="I67" s="80"/>
      <c r="J67" s="26"/>
      <c r="K67" s="236"/>
      <c r="L67" s="236"/>
      <c r="M67" s="127"/>
      <c r="N67" s="238"/>
      <c r="O67" s="127"/>
      <c r="P67" s="125"/>
      <c r="Q67" s="127"/>
    </row>
    <row r="68" spans="2:17" s="128" customFormat="1" ht="18" customHeight="1">
      <c r="B68" s="15"/>
      <c r="C68" s="25"/>
      <c r="D68" s="25"/>
      <c r="E68" s="26"/>
      <c r="F68" s="79"/>
      <c r="G68" s="20"/>
      <c r="H68" s="233"/>
      <c r="I68" s="80"/>
      <c r="J68" s="26"/>
      <c r="K68" s="236"/>
      <c r="L68" s="236"/>
      <c r="M68" s="127"/>
      <c r="N68" s="238"/>
      <c r="O68" s="127"/>
      <c r="P68" s="125"/>
      <c r="Q68" s="127"/>
    </row>
    <row r="69" spans="2:17" s="128" customFormat="1" ht="18" customHeight="1">
      <c r="B69" s="15"/>
      <c r="C69" s="25"/>
      <c r="D69" s="25"/>
      <c r="E69" s="26"/>
      <c r="F69" s="16"/>
      <c r="G69" s="20"/>
      <c r="H69" s="233"/>
      <c r="I69" s="244"/>
      <c r="J69" s="26"/>
      <c r="K69" s="236"/>
      <c r="L69" s="236"/>
      <c r="M69" s="127"/>
      <c r="N69" s="238"/>
      <c r="O69" s="127"/>
      <c r="P69" s="125"/>
      <c r="Q69" s="127"/>
    </row>
    <row r="70" spans="2:17" s="8" customFormat="1" ht="18" customHeight="1">
      <c r="B70" s="15"/>
      <c r="C70" s="25"/>
      <c r="D70" s="25"/>
      <c r="E70" s="79"/>
      <c r="F70" s="79"/>
      <c r="G70" s="151"/>
      <c r="H70" s="233"/>
      <c r="I70" s="80"/>
      <c r="J70" s="78"/>
      <c r="K70" s="38"/>
      <c r="L70" s="38"/>
      <c r="M70" s="70"/>
      <c r="N70" s="69"/>
      <c r="O70" s="70"/>
      <c r="P70" s="18"/>
      <c r="Q70" s="70"/>
    </row>
    <row r="71" spans="2:17" s="8" customFormat="1" ht="18" customHeight="1">
      <c r="B71" s="15"/>
      <c r="C71" s="247"/>
      <c r="D71" s="247"/>
      <c r="E71" s="248"/>
      <c r="F71" s="249"/>
      <c r="G71" s="250"/>
      <c r="H71" s="251"/>
      <c r="I71" s="252"/>
      <c r="J71" s="248"/>
      <c r="K71" s="38"/>
      <c r="L71" s="38"/>
      <c r="M71" s="70"/>
      <c r="N71" s="69"/>
      <c r="O71" s="70"/>
      <c r="P71" s="18"/>
      <c r="Q71" s="70"/>
    </row>
    <row r="72" spans="2:17" s="8" customFormat="1" ht="18" customHeight="1">
      <c r="B72" s="15"/>
      <c r="C72" s="247"/>
      <c r="D72" s="247"/>
      <c r="E72" s="248"/>
      <c r="F72" s="249"/>
      <c r="G72" s="250"/>
      <c r="H72" s="251"/>
      <c r="I72" s="252"/>
      <c r="J72" s="248"/>
      <c r="K72" s="131"/>
      <c r="L72" s="38"/>
      <c r="M72" s="70"/>
      <c r="N72" s="69"/>
      <c r="O72" s="69"/>
      <c r="P72" s="18"/>
      <c r="Q72" s="70"/>
    </row>
    <row r="73" spans="2:17" s="8" customFormat="1" ht="18" customHeight="1">
      <c r="B73" s="15"/>
      <c r="C73" s="247"/>
      <c r="D73" s="247"/>
      <c r="E73" s="120"/>
      <c r="F73" s="124"/>
      <c r="G73" s="253"/>
      <c r="H73" s="253"/>
      <c r="I73" s="254"/>
      <c r="J73" s="120"/>
      <c r="K73" s="236"/>
      <c r="L73" s="38"/>
      <c r="M73" s="70"/>
      <c r="N73" s="69"/>
      <c r="O73" s="18"/>
      <c r="P73" s="18"/>
      <c r="Q73" s="70"/>
    </row>
    <row r="74" spans="2:17" s="8" customFormat="1" ht="18" customHeight="1">
      <c r="B74" s="15"/>
      <c r="C74" s="25"/>
      <c r="D74" s="25"/>
      <c r="E74" s="78"/>
      <c r="F74" s="16"/>
      <c r="G74" s="150"/>
      <c r="H74" s="233"/>
      <c r="I74" s="17"/>
      <c r="J74" s="149"/>
      <c r="K74" s="236"/>
      <c r="L74" s="38"/>
      <c r="M74" s="70"/>
      <c r="N74" s="69"/>
      <c r="O74" s="18"/>
      <c r="P74" s="18"/>
      <c r="Q74" s="70"/>
    </row>
    <row r="75" spans="2:17" s="128" customFormat="1" ht="18" customHeight="1">
      <c r="B75" s="118"/>
      <c r="C75" s="79"/>
      <c r="D75" s="79"/>
      <c r="E75" s="28"/>
      <c r="F75" s="16"/>
      <c r="G75" s="255"/>
      <c r="H75" s="256"/>
      <c r="I75" s="156"/>
      <c r="J75" s="257"/>
      <c r="K75" s="236"/>
      <c r="L75" s="236"/>
      <c r="M75" s="127"/>
      <c r="N75" s="238"/>
      <c r="O75" s="125"/>
      <c r="P75" s="125"/>
      <c r="Q75" s="127"/>
    </row>
    <row r="76" spans="2:17" s="8" customFormat="1" ht="18" customHeight="1">
      <c r="B76" s="15"/>
      <c r="C76" s="25"/>
      <c r="D76" s="25"/>
      <c r="E76" s="78"/>
      <c r="F76" s="79"/>
      <c r="G76" s="151"/>
      <c r="H76" s="233"/>
      <c r="I76" s="80"/>
      <c r="J76" s="78"/>
      <c r="K76" s="131"/>
      <c r="L76" s="38"/>
      <c r="M76" s="70"/>
      <c r="N76" s="69"/>
      <c r="O76" s="69"/>
      <c r="P76" s="18"/>
      <c r="Q76" s="70"/>
    </row>
    <row r="77" spans="2:17" s="8" customFormat="1" ht="18" customHeight="1">
      <c r="B77" s="15"/>
      <c r="C77" s="247"/>
      <c r="D77" s="247"/>
      <c r="E77" s="78"/>
      <c r="F77" s="79"/>
      <c r="G77" s="151"/>
      <c r="H77" s="233"/>
      <c r="I77" s="80"/>
      <c r="J77" s="78"/>
      <c r="K77" s="131"/>
      <c r="L77" s="38"/>
      <c r="M77" s="70"/>
      <c r="N77" s="69"/>
      <c r="O77" s="69"/>
      <c r="P77" s="18"/>
      <c r="Q77" s="70"/>
    </row>
    <row r="78" spans="2:17" s="8" customFormat="1" ht="18" customHeight="1">
      <c r="B78" s="16"/>
      <c r="C78" s="247"/>
      <c r="D78" s="247"/>
      <c r="E78" s="78"/>
      <c r="F78" s="79"/>
      <c r="G78" s="151"/>
      <c r="H78" s="233"/>
      <c r="I78" s="80"/>
      <c r="J78" s="78"/>
      <c r="K78" s="131"/>
      <c r="L78" s="38"/>
      <c r="M78" s="70"/>
      <c r="N78" s="69"/>
      <c r="O78" s="69"/>
      <c r="P78" s="18"/>
      <c r="Q78" s="70"/>
    </row>
    <row r="79" spans="2:17" s="8" customFormat="1" ht="18" customHeight="1">
      <c r="B79" s="16"/>
      <c r="C79" s="247"/>
      <c r="D79" s="247"/>
      <c r="E79" s="248"/>
      <c r="F79" s="249"/>
      <c r="G79" s="250"/>
      <c r="H79" s="251"/>
      <c r="I79" s="252"/>
      <c r="J79" s="248"/>
      <c r="K79" s="131"/>
      <c r="L79" s="38"/>
      <c r="M79" s="70"/>
      <c r="N79" s="69"/>
      <c r="O79" s="69"/>
      <c r="P79" s="18"/>
      <c r="Q79" s="70"/>
    </row>
    <row r="80" spans="2:17" s="8" customFormat="1" ht="18" customHeight="1">
      <c r="B80" s="16"/>
      <c r="C80" s="25"/>
      <c r="D80" s="25"/>
      <c r="E80" s="78"/>
      <c r="F80" s="79"/>
      <c r="G80" s="151"/>
      <c r="H80" s="233">
        <f>F80*G80</f>
        <v>0</v>
      </c>
      <c r="I80" s="80"/>
      <c r="J80" s="78"/>
      <c r="K80" s="131"/>
      <c r="L80" s="38"/>
      <c r="M80" s="70"/>
      <c r="N80" s="69"/>
      <c r="O80" s="69"/>
      <c r="P80" s="18"/>
      <c r="Q80" s="70"/>
    </row>
    <row r="81" spans="2:17" s="8" customFormat="1" ht="18" customHeight="1">
      <c r="B81" s="16"/>
      <c r="C81" s="25"/>
      <c r="D81" s="25"/>
      <c r="E81" s="78"/>
      <c r="F81" s="79"/>
      <c r="G81" s="151"/>
      <c r="H81" s="233">
        <f>F81*G81</f>
        <v>0</v>
      </c>
      <c r="I81" s="80"/>
      <c r="J81" s="78"/>
      <c r="K81" s="131"/>
      <c r="L81" s="38"/>
      <c r="M81" s="70"/>
      <c r="N81" s="69"/>
      <c r="O81" s="69"/>
      <c r="P81" s="18"/>
      <c r="Q81" s="70"/>
    </row>
    <row r="82" spans="2:17" s="8" customFormat="1" ht="18" customHeight="1">
      <c r="B82" s="16"/>
      <c r="C82" s="15"/>
      <c r="D82" s="15"/>
      <c r="E82" s="258"/>
      <c r="F82" s="259"/>
      <c r="G82" s="258"/>
      <c r="H82" s="23">
        <f t="shared" ref="H82:H90" si="0">F82*G82</f>
        <v>0</v>
      </c>
      <c r="I82" s="23"/>
      <c r="J82" s="258"/>
      <c r="K82" s="131"/>
      <c r="L82" s="38"/>
      <c r="M82" s="70"/>
      <c r="N82" s="69"/>
      <c r="O82" s="69"/>
      <c r="P82" s="18"/>
      <c r="Q82" s="70"/>
    </row>
    <row r="83" spans="2:17" s="8" customFormat="1" ht="18" customHeight="1">
      <c r="B83" s="16"/>
      <c r="C83" s="15"/>
      <c r="D83" s="15"/>
      <c r="E83" s="258"/>
      <c r="F83" s="259"/>
      <c r="G83" s="258"/>
      <c r="H83" s="23">
        <f t="shared" si="0"/>
        <v>0</v>
      </c>
      <c r="I83" s="23"/>
      <c r="J83" s="258"/>
      <c r="K83" s="131"/>
      <c r="L83" s="38"/>
      <c r="M83" s="70"/>
      <c r="N83" s="18"/>
      <c r="O83" s="18"/>
      <c r="P83" s="18"/>
      <c r="Q83" s="70"/>
    </row>
    <row r="84" spans="2:17" s="8" customFormat="1" ht="18" customHeight="1">
      <c r="B84" s="16"/>
      <c r="C84" s="15"/>
      <c r="D84" s="15"/>
      <c r="E84" s="258"/>
      <c r="F84" s="259"/>
      <c r="G84" s="258"/>
      <c r="H84" s="23">
        <f t="shared" si="0"/>
        <v>0</v>
      </c>
      <c r="I84" s="23"/>
      <c r="J84" s="258"/>
      <c r="K84" s="131"/>
      <c r="L84" s="38"/>
      <c r="M84" s="70"/>
      <c r="N84" s="69"/>
      <c r="O84" s="69"/>
      <c r="P84" s="18"/>
      <c r="Q84" s="70"/>
    </row>
    <row r="85" spans="2:17" s="8" customFormat="1" ht="18" customHeight="1">
      <c r="B85" s="16"/>
      <c r="C85" s="15"/>
      <c r="D85" s="15"/>
      <c r="E85" s="258"/>
      <c r="F85" s="259"/>
      <c r="G85" s="258"/>
      <c r="H85" s="23">
        <f t="shared" si="0"/>
        <v>0</v>
      </c>
      <c r="I85" s="23"/>
      <c r="J85" s="258"/>
      <c r="K85" s="131"/>
      <c r="L85" s="38"/>
      <c r="M85" s="70"/>
      <c r="N85" s="69"/>
      <c r="O85" s="69"/>
      <c r="P85" s="18"/>
      <c r="Q85" s="70"/>
    </row>
    <row r="86" spans="2:17" s="8" customFormat="1" ht="18" customHeight="1">
      <c r="B86" s="16"/>
      <c r="C86" s="15"/>
      <c r="D86" s="15"/>
      <c r="E86" s="258"/>
      <c r="F86" s="259"/>
      <c r="G86" s="258"/>
      <c r="H86" s="23">
        <f t="shared" si="0"/>
        <v>0</v>
      </c>
      <c r="I86" s="23"/>
      <c r="J86" s="258"/>
      <c r="K86" s="131"/>
      <c r="L86" s="38"/>
      <c r="M86" s="70"/>
      <c r="N86" s="69"/>
      <c r="O86" s="69"/>
      <c r="P86" s="18"/>
      <c r="Q86" s="70"/>
    </row>
    <row r="87" spans="2:17" s="8" customFormat="1" ht="18" customHeight="1">
      <c r="B87" s="16"/>
      <c r="C87" s="15"/>
      <c r="D87" s="15"/>
      <c r="E87" s="258"/>
      <c r="F87" s="259"/>
      <c r="G87" s="258"/>
      <c r="H87" s="23">
        <f t="shared" si="0"/>
        <v>0</v>
      </c>
      <c r="I87" s="23"/>
      <c r="J87" s="258"/>
      <c r="K87" s="131"/>
      <c r="L87" s="38"/>
      <c r="M87" s="70"/>
      <c r="N87" s="69"/>
      <c r="O87" s="69"/>
      <c r="P87" s="69"/>
      <c r="Q87" s="70"/>
    </row>
    <row r="88" spans="2:17" s="8" customFormat="1" ht="18" customHeight="1">
      <c r="B88" s="16"/>
      <c r="C88" s="15"/>
      <c r="D88" s="15"/>
      <c r="E88" s="189"/>
      <c r="F88" s="16"/>
      <c r="G88" s="23"/>
      <c r="H88" s="23">
        <f t="shared" si="0"/>
        <v>0</v>
      </c>
      <c r="I88" s="23"/>
      <c r="J88" s="26"/>
      <c r="K88" s="131"/>
      <c r="L88" s="38"/>
      <c r="M88" s="70"/>
      <c r="N88" s="69"/>
      <c r="O88" s="69"/>
      <c r="P88" s="69"/>
      <c r="Q88" s="70"/>
    </row>
    <row r="89" spans="2:17" ht="18" customHeight="1">
      <c r="B89" s="16"/>
      <c r="C89" s="15"/>
      <c r="D89" s="15"/>
      <c r="E89" s="189"/>
      <c r="F89" s="16"/>
      <c r="G89" s="23"/>
      <c r="H89" s="23">
        <f t="shared" si="0"/>
        <v>0</v>
      </c>
      <c r="I89" s="23"/>
      <c r="J89" s="26"/>
      <c r="K89" s="131"/>
      <c r="L89" s="38"/>
      <c r="M89" s="70"/>
      <c r="N89" s="69"/>
      <c r="O89" s="69"/>
      <c r="P89" s="210"/>
      <c r="Q89" s="211"/>
    </row>
    <row r="90" spans="2:17">
      <c r="B90" s="16"/>
      <c r="C90" s="15"/>
      <c r="D90" s="15"/>
      <c r="E90" s="189"/>
      <c r="F90" s="16"/>
      <c r="G90" s="23"/>
      <c r="H90" s="23">
        <f t="shared" si="0"/>
        <v>0</v>
      </c>
      <c r="I90" s="23"/>
      <c r="J90" s="26"/>
    </row>
    <row r="91" spans="2:17">
      <c r="M91" s="132"/>
    </row>
    <row r="95" spans="2:17">
      <c r="F95" s="223"/>
      <c r="H95" s="223"/>
    </row>
  </sheetData>
  <autoFilter ref="B8:O77" xr:uid="{E612F953-9E07-4B89-8C25-E4791F53DE1F}"/>
  <mergeCells count="6">
    <mergeCell ref="B2:D2"/>
    <mergeCell ref="G2:I2"/>
    <mergeCell ref="B3:D3"/>
    <mergeCell ref="B4:D4"/>
    <mergeCell ref="B5:D5"/>
    <mergeCell ref="B6:D6"/>
  </mergeCells>
  <phoneticPr fontId="3"/>
  <pageMargins left="0.2" right="0.2" top="0.75" bottom="0.75" header="0.3" footer="0.3"/>
  <pageSetup paperSize="8" scale="66" orientation="portrait" r:id="rId1"/>
  <legacyDrawing r:id="rId2"/>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FDF0B-EB62-416A-93CA-A732543B9D2E}">
  <sheetPr>
    <pageSetUpPr fitToPage="1"/>
  </sheetPr>
  <dimension ref="B2:R104"/>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1594</v>
      </c>
      <c r="G2" s="4" t="s">
        <v>2</v>
      </c>
      <c r="H2" s="5"/>
      <c r="I2" s="6"/>
      <c r="J2" s="7">
        <f>SUM(H:H)</f>
        <v>63623</v>
      </c>
      <c r="L2" s="3"/>
      <c r="O2" s="221"/>
      <c r="Q2" s="222"/>
      <c r="R2" s="223"/>
    </row>
    <row r="3" spans="2:18" ht="20.100000000000001" customHeight="1">
      <c r="B3" s="1" t="s">
        <v>3</v>
      </c>
      <c r="C3" s="1"/>
      <c r="D3" s="1"/>
      <c r="E3" s="13" t="s">
        <v>1001</v>
      </c>
      <c r="L3" s="3"/>
      <c r="Q3" s="222"/>
    </row>
    <row r="4" spans="2:18" ht="20.100000000000001" customHeight="1">
      <c r="B4" s="1" t="s">
        <v>5</v>
      </c>
      <c r="C4" s="1"/>
      <c r="D4" s="1"/>
      <c r="E4" s="13">
        <v>131765</v>
      </c>
      <c r="G4" s="224"/>
      <c r="J4" s="98"/>
      <c r="L4" s="3"/>
      <c r="O4" s="221"/>
    </row>
    <row r="5" spans="2:18" ht="20.100000000000001" customHeight="1">
      <c r="B5" s="1" t="s">
        <v>6</v>
      </c>
      <c r="C5" s="1"/>
      <c r="D5" s="1"/>
      <c r="E5" s="14">
        <v>42264</v>
      </c>
      <c r="J5" s="98"/>
      <c r="L5" s="225"/>
      <c r="O5" s="221"/>
      <c r="P5" s="222"/>
      <c r="Q5" s="222"/>
    </row>
    <row r="6" spans="2:18" ht="20.100000000000001" customHeight="1">
      <c r="B6" s="1" t="s">
        <v>7</v>
      </c>
      <c r="C6" s="1"/>
      <c r="D6" s="1"/>
      <c r="E6" s="14">
        <v>42264</v>
      </c>
      <c r="J6" s="98"/>
      <c r="L6" s="226"/>
      <c r="O6" s="227"/>
    </row>
    <row r="8" spans="2:18"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8" s="8" customFormat="1" ht="19.5" customHeight="1">
      <c r="B9" s="15"/>
      <c r="C9" s="15" t="s">
        <v>252</v>
      </c>
      <c r="D9" s="15" t="s">
        <v>252</v>
      </c>
      <c r="E9" s="36" t="s">
        <v>3726</v>
      </c>
      <c r="F9" s="16">
        <v>1</v>
      </c>
      <c r="G9" s="22">
        <v>30000</v>
      </c>
      <c r="H9" s="23">
        <f>F9*G9</f>
        <v>30000</v>
      </c>
      <c r="I9" s="17"/>
      <c r="J9" s="1018" t="s">
        <v>3727</v>
      </c>
      <c r="K9" s="1110" t="s">
        <v>1597</v>
      </c>
      <c r="L9" s="16"/>
      <c r="M9" s="18">
        <v>42257</v>
      </c>
      <c r="N9" s="15"/>
      <c r="O9" s="75">
        <v>42262</v>
      </c>
      <c r="P9" s="18">
        <v>42265</v>
      </c>
      <c r="Q9" s="70">
        <v>42264</v>
      </c>
    </row>
    <row r="10" spans="2:18" s="8" customFormat="1" ht="19.5" customHeight="1">
      <c r="B10" s="15"/>
      <c r="C10" s="15" t="s">
        <v>252</v>
      </c>
      <c r="D10" s="15" t="s">
        <v>252</v>
      </c>
      <c r="E10" s="1111" t="s">
        <v>1598</v>
      </c>
      <c r="F10" s="16">
        <v>1</v>
      </c>
      <c r="G10" s="22">
        <v>1000</v>
      </c>
      <c r="H10" s="23">
        <f>F10*G10</f>
        <v>1000</v>
      </c>
      <c r="I10" s="17"/>
      <c r="J10" s="231"/>
      <c r="K10" s="1110" t="s">
        <v>1597</v>
      </c>
      <c r="L10" s="16"/>
      <c r="M10" s="18"/>
      <c r="N10" s="15"/>
      <c r="O10" s="75">
        <v>42262</v>
      </c>
      <c r="P10" s="18"/>
      <c r="Q10" s="70"/>
    </row>
    <row r="11" spans="2:18" s="8" customFormat="1" ht="19.5" customHeight="1">
      <c r="B11" s="15"/>
      <c r="C11" s="15"/>
      <c r="D11" s="15"/>
      <c r="E11" s="1111"/>
      <c r="F11" s="16"/>
      <c r="G11" s="22"/>
      <c r="H11" s="23">
        <f t="shared" ref="H11:H41" si="0">F11*G11</f>
        <v>0</v>
      </c>
      <c r="I11" s="17"/>
      <c r="J11" s="231"/>
      <c r="K11" s="1110"/>
      <c r="L11" s="16"/>
      <c r="M11" s="18"/>
      <c r="N11" s="15"/>
      <c r="O11" s="75"/>
      <c r="P11" s="18"/>
      <c r="Q11" s="70"/>
    </row>
    <row r="12" spans="2:18" s="8" customFormat="1" ht="19.5" customHeight="1">
      <c r="B12" s="15"/>
      <c r="C12" s="83" t="s">
        <v>165</v>
      </c>
      <c r="D12" s="83" t="s">
        <v>165</v>
      </c>
      <c r="E12" s="1112" t="s">
        <v>3728</v>
      </c>
      <c r="F12" s="85">
        <v>1</v>
      </c>
      <c r="G12" s="680">
        <v>6700</v>
      </c>
      <c r="H12" s="87">
        <f t="shared" si="0"/>
        <v>6700</v>
      </c>
      <c r="I12" s="506"/>
      <c r="J12" s="1113" t="s">
        <v>264</v>
      </c>
      <c r="K12" s="85" t="s">
        <v>3729</v>
      </c>
      <c r="L12" s="16"/>
      <c r="M12" s="18">
        <v>42256</v>
      </c>
      <c r="N12" s="15"/>
      <c r="O12" s="75">
        <v>42263</v>
      </c>
      <c r="P12" s="18"/>
      <c r="Q12" s="70">
        <v>42263</v>
      </c>
    </row>
    <row r="13" spans="2:18" s="8" customFormat="1" ht="19.5" customHeight="1">
      <c r="B13" s="15"/>
      <c r="C13" s="83" t="s">
        <v>165</v>
      </c>
      <c r="D13" s="83" t="s">
        <v>165</v>
      </c>
      <c r="E13" s="1112" t="s">
        <v>3730</v>
      </c>
      <c r="F13" s="85">
        <v>1</v>
      </c>
      <c r="G13" s="680">
        <v>8200</v>
      </c>
      <c r="H13" s="87">
        <f t="shared" si="0"/>
        <v>8200</v>
      </c>
      <c r="I13" s="506"/>
      <c r="J13" s="1113" t="s">
        <v>3731</v>
      </c>
      <c r="K13" s="85" t="s">
        <v>3729</v>
      </c>
      <c r="L13" s="16"/>
      <c r="M13" s="18">
        <v>42256</v>
      </c>
      <c r="N13" s="15"/>
      <c r="O13" s="75">
        <v>42263</v>
      </c>
      <c r="P13" s="18"/>
      <c r="Q13" s="70">
        <v>42263</v>
      </c>
    </row>
    <row r="14" spans="2:18" s="8" customFormat="1" ht="19.5" customHeight="1">
      <c r="B14" s="15"/>
      <c r="C14" s="83" t="s">
        <v>165</v>
      </c>
      <c r="D14" s="83" t="s">
        <v>165</v>
      </c>
      <c r="E14" s="504" t="s">
        <v>3732</v>
      </c>
      <c r="F14" s="85">
        <v>1</v>
      </c>
      <c r="G14" s="680">
        <v>6800</v>
      </c>
      <c r="H14" s="87">
        <f t="shared" si="0"/>
        <v>6800</v>
      </c>
      <c r="I14" s="506"/>
      <c r="J14" s="214" t="s">
        <v>3733</v>
      </c>
      <c r="K14" s="85" t="s">
        <v>3729</v>
      </c>
      <c r="L14" s="16"/>
      <c r="M14" s="18">
        <v>42256</v>
      </c>
      <c r="N14" s="15"/>
      <c r="O14" s="75">
        <v>42263</v>
      </c>
      <c r="P14" s="18"/>
      <c r="Q14" s="70">
        <v>42263</v>
      </c>
    </row>
    <row r="15" spans="2:18" s="8" customFormat="1" ht="19.5" customHeight="1">
      <c r="B15" s="15"/>
      <c r="C15" s="15"/>
      <c r="D15" s="15"/>
      <c r="E15" s="109"/>
      <c r="F15" s="16"/>
      <c r="G15" s="22"/>
      <c r="H15" s="23">
        <f t="shared" si="0"/>
        <v>0</v>
      </c>
      <c r="I15" s="17"/>
      <c r="J15" s="79"/>
      <c r="K15" s="495"/>
      <c r="L15" s="16"/>
      <c r="M15" s="18"/>
      <c r="N15" s="15"/>
      <c r="O15" s="1114"/>
      <c r="P15" s="18"/>
      <c r="Q15" s="70"/>
    </row>
    <row r="16" spans="2:18" s="8" customFormat="1" ht="19.5" customHeight="1">
      <c r="B16" s="15"/>
      <c r="C16" s="15" t="s">
        <v>58</v>
      </c>
      <c r="D16" s="15" t="s">
        <v>58</v>
      </c>
      <c r="E16" s="76" t="s">
        <v>2273</v>
      </c>
      <c r="F16" s="16">
        <v>1</v>
      </c>
      <c r="G16" s="22">
        <v>70</v>
      </c>
      <c r="H16" s="23">
        <f t="shared" si="0"/>
        <v>70</v>
      </c>
      <c r="I16" s="17"/>
      <c r="J16" s="149" t="s">
        <v>277</v>
      </c>
      <c r="K16" s="16" t="s">
        <v>3729</v>
      </c>
      <c r="L16" s="16"/>
      <c r="M16" s="18">
        <v>42256</v>
      </c>
      <c r="N16" s="15"/>
      <c r="O16" s="75">
        <v>42257</v>
      </c>
      <c r="P16" s="18"/>
      <c r="Q16" s="70">
        <v>42257</v>
      </c>
    </row>
    <row r="17" spans="2:17" s="8" customFormat="1" ht="19.5" customHeight="1">
      <c r="B17" s="15"/>
      <c r="C17" s="15" t="s">
        <v>58</v>
      </c>
      <c r="D17" s="15" t="s">
        <v>58</v>
      </c>
      <c r="E17" s="76" t="s">
        <v>1298</v>
      </c>
      <c r="F17" s="16">
        <v>1</v>
      </c>
      <c r="G17" s="22">
        <v>960</v>
      </c>
      <c r="H17" s="23">
        <f t="shared" si="0"/>
        <v>960</v>
      </c>
      <c r="I17" s="17"/>
      <c r="J17" s="149" t="s">
        <v>318</v>
      </c>
      <c r="K17" s="16" t="s">
        <v>3729</v>
      </c>
      <c r="L17" s="16"/>
      <c r="M17" s="18">
        <v>42256</v>
      </c>
      <c r="N17" s="15"/>
      <c r="O17" s="75">
        <v>42261</v>
      </c>
      <c r="P17" s="18"/>
      <c r="Q17" s="70">
        <v>42261</v>
      </c>
    </row>
    <row r="18" spans="2:17" s="8" customFormat="1" ht="19.5" customHeight="1">
      <c r="B18" s="15"/>
      <c r="C18" s="15"/>
      <c r="D18" s="15"/>
      <c r="E18" s="76"/>
      <c r="F18" s="16"/>
      <c r="G18" s="22"/>
      <c r="H18" s="23"/>
      <c r="I18" s="17"/>
      <c r="J18" s="149"/>
      <c r="K18" s="16"/>
      <c r="L18" s="16"/>
      <c r="M18" s="18"/>
      <c r="N18" s="15"/>
      <c r="O18" s="75"/>
      <c r="P18" s="18"/>
      <c r="Q18" s="70"/>
    </row>
    <row r="19" spans="2:17" s="8" customFormat="1" ht="19.5" customHeight="1">
      <c r="B19" s="15"/>
      <c r="C19" s="25" t="s">
        <v>58</v>
      </c>
      <c r="D19" s="25" t="s">
        <v>58</v>
      </c>
      <c r="E19" s="78" t="s">
        <v>1749</v>
      </c>
      <c r="F19" s="79">
        <v>1</v>
      </c>
      <c r="G19" s="151">
        <v>676</v>
      </c>
      <c r="H19" s="151">
        <f>F19*G19</f>
        <v>676</v>
      </c>
      <c r="I19" s="80"/>
      <c r="J19" s="78" t="s">
        <v>3734</v>
      </c>
      <c r="K19" s="16" t="s">
        <v>3729</v>
      </c>
      <c r="L19" s="16"/>
      <c r="M19" s="18">
        <v>42256</v>
      </c>
      <c r="N19" s="15"/>
      <c r="O19" s="75">
        <v>42257</v>
      </c>
      <c r="P19" s="18"/>
      <c r="Q19" s="70">
        <v>42257</v>
      </c>
    </row>
    <row r="20" spans="2:17" s="8" customFormat="1" ht="19.5" customHeight="1">
      <c r="B20" s="15"/>
      <c r="C20" s="25" t="s">
        <v>58</v>
      </c>
      <c r="D20" s="25" t="s">
        <v>58</v>
      </c>
      <c r="E20" s="78" t="s">
        <v>3735</v>
      </c>
      <c r="F20" s="79">
        <v>1</v>
      </c>
      <c r="G20" s="151">
        <v>1018</v>
      </c>
      <c r="H20" s="151">
        <f>F20*G20</f>
        <v>1018</v>
      </c>
      <c r="I20" s="80"/>
      <c r="J20" s="78" t="s">
        <v>3736</v>
      </c>
      <c r="K20" s="16" t="s">
        <v>3729</v>
      </c>
      <c r="L20" s="16"/>
      <c r="M20" s="18">
        <v>42256</v>
      </c>
      <c r="N20" s="15"/>
      <c r="O20" s="75">
        <v>42257</v>
      </c>
      <c r="P20" s="18"/>
      <c r="Q20" s="70">
        <v>42257</v>
      </c>
    </row>
    <row r="21" spans="2:17" s="8" customFormat="1" ht="19.5" customHeight="1">
      <c r="B21" s="15"/>
      <c r="C21" s="15" t="s">
        <v>58</v>
      </c>
      <c r="D21" s="15" t="s">
        <v>58</v>
      </c>
      <c r="E21" s="26" t="s">
        <v>3737</v>
      </c>
      <c r="F21" s="16">
        <v>1</v>
      </c>
      <c r="G21" s="22">
        <v>600</v>
      </c>
      <c r="H21" s="23">
        <f t="shared" si="0"/>
        <v>600</v>
      </c>
      <c r="I21" s="21"/>
      <c r="J21" s="26" t="s">
        <v>3738</v>
      </c>
      <c r="K21" s="16" t="s">
        <v>3729</v>
      </c>
      <c r="L21" s="16"/>
      <c r="M21" s="18">
        <v>42256</v>
      </c>
      <c r="N21" s="15"/>
      <c r="O21" s="75">
        <v>42257</v>
      </c>
      <c r="P21" s="18"/>
      <c r="Q21" s="70">
        <v>42257</v>
      </c>
    </row>
    <row r="22" spans="2:17" s="8" customFormat="1" ht="19.5" customHeight="1">
      <c r="B22" s="15"/>
      <c r="C22" s="15" t="s">
        <v>58</v>
      </c>
      <c r="D22" s="15" t="s">
        <v>58</v>
      </c>
      <c r="E22" s="26" t="s">
        <v>132</v>
      </c>
      <c r="F22" s="16">
        <v>1</v>
      </c>
      <c r="G22" s="22">
        <v>210</v>
      </c>
      <c r="H22" s="23">
        <f t="shared" si="0"/>
        <v>210</v>
      </c>
      <c r="I22" s="21"/>
      <c r="J22" s="26" t="s">
        <v>3739</v>
      </c>
      <c r="K22" s="16" t="s">
        <v>3729</v>
      </c>
      <c r="L22" s="16"/>
      <c r="M22" s="18">
        <v>42256</v>
      </c>
      <c r="N22" s="15"/>
      <c r="O22" s="75">
        <v>42257</v>
      </c>
      <c r="P22" s="18"/>
      <c r="Q22" s="70">
        <v>42257</v>
      </c>
    </row>
    <row r="23" spans="2:17" s="8" customFormat="1" ht="19.5" customHeight="1">
      <c r="B23" s="15"/>
      <c r="C23" s="15" t="s">
        <v>58</v>
      </c>
      <c r="D23" s="15" t="s">
        <v>58</v>
      </c>
      <c r="E23" s="26" t="s">
        <v>3740</v>
      </c>
      <c r="F23" s="16">
        <v>1</v>
      </c>
      <c r="G23" s="22">
        <v>890</v>
      </c>
      <c r="H23" s="23">
        <f t="shared" si="0"/>
        <v>890</v>
      </c>
      <c r="I23" s="21"/>
      <c r="J23" s="26" t="s">
        <v>3741</v>
      </c>
      <c r="K23" s="16" t="s">
        <v>3729</v>
      </c>
      <c r="L23" s="16"/>
      <c r="M23" s="18">
        <v>42256</v>
      </c>
      <c r="N23" s="15"/>
      <c r="O23" s="75">
        <v>42261</v>
      </c>
      <c r="P23" s="18"/>
      <c r="Q23" s="70">
        <v>42261</v>
      </c>
    </row>
    <row r="24" spans="2:17" s="8" customFormat="1" ht="19.5" customHeight="1">
      <c r="B24" s="15"/>
      <c r="C24" s="15"/>
      <c r="D24" s="15"/>
      <c r="E24" s="26"/>
      <c r="F24" s="16"/>
      <c r="G24" s="22"/>
      <c r="H24" s="23"/>
      <c r="I24" s="21"/>
      <c r="J24" s="26"/>
      <c r="K24" s="16"/>
      <c r="L24" s="16"/>
      <c r="M24" s="18"/>
      <c r="N24" s="15"/>
      <c r="O24" s="75"/>
      <c r="P24" s="18"/>
      <c r="Q24" s="70"/>
    </row>
    <row r="25" spans="2:17" s="8" customFormat="1" ht="19.5" customHeight="1">
      <c r="B25" s="79"/>
      <c r="C25" s="25" t="s">
        <v>58</v>
      </c>
      <c r="D25" s="25" t="s">
        <v>58</v>
      </c>
      <c r="E25" s="76" t="s">
        <v>255</v>
      </c>
      <c r="F25" s="155">
        <v>1</v>
      </c>
      <c r="G25" s="22">
        <v>5200</v>
      </c>
      <c r="H25" s="23">
        <f t="shared" si="0"/>
        <v>5200</v>
      </c>
      <c r="I25" s="23"/>
      <c r="J25" s="36" t="s">
        <v>478</v>
      </c>
      <c r="K25" s="16" t="s">
        <v>3729</v>
      </c>
      <c r="L25" s="16"/>
      <c r="M25" s="18">
        <v>42256</v>
      </c>
      <c r="N25" s="15"/>
      <c r="O25" s="75">
        <v>42257</v>
      </c>
      <c r="P25" s="70"/>
      <c r="Q25" s="70">
        <v>42257</v>
      </c>
    </row>
    <row r="26" spans="2:17" s="8" customFormat="1" ht="19.5" customHeight="1">
      <c r="B26" s="79"/>
      <c r="C26" s="25" t="s">
        <v>58</v>
      </c>
      <c r="D26" s="25" t="s">
        <v>58</v>
      </c>
      <c r="E26" s="76" t="s">
        <v>257</v>
      </c>
      <c r="F26" s="155">
        <v>1</v>
      </c>
      <c r="G26" s="20">
        <v>203</v>
      </c>
      <c r="H26" s="23">
        <f t="shared" si="0"/>
        <v>203</v>
      </c>
      <c r="I26" s="17"/>
      <c r="J26" s="36" t="s">
        <v>479</v>
      </c>
      <c r="K26" s="16" t="s">
        <v>3729</v>
      </c>
      <c r="L26" s="16"/>
      <c r="M26" s="18">
        <v>42256</v>
      </c>
      <c r="N26" s="15"/>
      <c r="O26" s="75">
        <v>42257</v>
      </c>
      <c r="P26" s="70"/>
      <c r="Q26" s="70">
        <v>42257</v>
      </c>
    </row>
    <row r="27" spans="2:17" s="8" customFormat="1" ht="19.5" customHeight="1">
      <c r="B27" s="15"/>
      <c r="C27" s="25"/>
      <c r="D27" s="25"/>
      <c r="E27" s="26"/>
      <c r="F27" s="26"/>
      <c r="G27" s="26"/>
      <c r="H27" s="23">
        <f t="shared" si="0"/>
        <v>0</v>
      </c>
      <c r="I27" s="156"/>
      <c r="J27" s="26"/>
      <c r="K27" s="229"/>
      <c r="L27" s="16"/>
      <c r="M27" s="70"/>
      <c r="N27" s="15"/>
      <c r="O27" s="70"/>
      <c r="P27" s="18"/>
      <c r="Q27" s="70"/>
    </row>
    <row r="28" spans="2:17" s="8" customFormat="1" ht="19.5" customHeight="1">
      <c r="B28" s="15"/>
      <c r="C28" s="894" t="s">
        <v>58</v>
      </c>
      <c r="D28" s="894" t="s">
        <v>58</v>
      </c>
      <c r="E28" s="1042" t="s">
        <v>3742</v>
      </c>
      <c r="F28" s="896">
        <v>1</v>
      </c>
      <c r="G28" s="1115">
        <v>696</v>
      </c>
      <c r="H28" s="1041">
        <f t="shared" si="0"/>
        <v>696</v>
      </c>
      <c r="I28" s="1043"/>
      <c r="J28" s="1042" t="s">
        <v>3743</v>
      </c>
      <c r="K28" s="1116" t="s">
        <v>3272</v>
      </c>
      <c r="L28" s="16"/>
      <c r="M28" s="70">
        <v>42264</v>
      </c>
      <c r="N28" s="15"/>
      <c r="O28" s="70">
        <v>42265</v>
      </c>
      <c r="P28" s="18"/>
      <c r="Q28" s="70">
        <v>42265</v>
      </c>
    </row>
    <row r="29" spans="2:17" s="8" customFormat="1" ht="19.5" customHeight="1">
      <c r="B29" s="15"/>
      <c r="C29" s="894" t="s">
        <v>58</v>
      </c>
      <c r="D29" s="894" t="s">
        <v>58</v>
      </c>
      <c r="E29" s="1117" t="s">
        <v>523</v>
      </c>
      <c r="F29" s="896">
        <v>1</v>
      </c>
      <c r="G29" s="895">
        <v>400</v>
      </c>
      <c r="H29" s="1041">
        <f t="shared" si="0"/>
        <v>400</v>
      </c>
      <c r="I29" s="898"/>
      <c r="J29" s="895" t="s">
        <v>770</v>
      </c>
      <c r="K29" s="1116" t="s">
        <v>3272</v>
      </c>
      <c r="L29" s="16"/>
      <c r="M29" s="70">
        <v>42264</v>
      </c>
      <c r="N29" s="15"/>
      <c r="O29" s="70">
        <v>42265</v>
      </c>
      <c r="P29" s="18"/>
      <c r="Q29" s="70">
        <v>42265</v>
      </c>
    </row>
    <row r="30" spans="2:17" s="8" customFormat="1" ht="19.5" customHeight="1">
      <c r="B30" s="15"/>
      <c r="C30" s="25"/>
      <c r="D30" s="25"/>
      <c r="E30" s="16"/>
      <c r="F30" s="26"/>
      <c r="G30" s="26"/>
      <c r="H30" s="23">
        <f t="shared" si="0"/>
        <v>0</v>
      </c>
      <c r="I30" s="156"/>
      <c r="J30" s="26"/>
      <c r="K30" s="38"/>
      <c r="L30" s="16"/>
      <c r="M30" s="70"/>
      <c r="N30" s="15"/>
      <c r="O30" s="70"/>
      <c r="P30" s="18"/>
      <c r="Q30" s="70"/>
    </row>
    <row r="31" spans="2:17" s="8" customFormat="1" ht="19.5" customHeight="1">
      <c r="B31" s="15"/>
      <c r="C31" s="25"/>
      <c r="D31" s="25"/>
      <c r="E31" s="26"/>
      <c r="F31" s="26"/>
      <c r="G31" s="26"/>
      <c r="H31" s="23">
        <f t="shared" si="0"/>
        <v>0</v>
      </c>
      <c r="I31" s="156"/>
      <c r="J31" s="27"/>
      <c r="K31" s="38"/>
      <c r="L31" s="16"/>
      <c r="M31" s="70"/>
      <c r="N31" s="15"/>
      <c r="O31" s="70"/>
      <c r="P31" s="18"/>
      <c r="Q31" s="70"/>
    </row>
    <row r="32" spans="2:17" s="128" customFormat="1" ht="19.5" customHeight="1">
      <c r="B32" s="15"/>
      <c r="C32" s="231"/>
      <c r="D32" s="231"/>
      <c r="E32" s="27"/>
      <c r="F32" s="232"/>
      <c r="G32" s="233"/>
      <c r="H32" s="23">
        <f t="shared" si="0"/>
        <v>0</v>
      </c>
      <c r="I32" s="235"/>
      <c r="J32" s="27"/>
      <c r="K32" s="236"/>
      <c r="L32" s="124"/>
      <c r="M32" s="127"/>
      <c r="N32" s="118"/>
      <c r="O32" s="127"/>
      <c r="P32" s="125"/>
      <c r="Q32" s="127"/>
    </row>
    <row r="33" spans="2:17" s="128" customFormat="1" ht="19.5" customHeight="1">
      <c r="B33" s="15"/>
      <c r="C33" s="231"/>
      <c r="D33" s="231"/>
      <c r="E33" s="27"/>
      <c r="F33" s="232"/>
      <c r="G33" s="233"/>
      <c r="H33" s="23">
        <f t="shared" si="0"/>
        <v>0</v>
      </c>
      <c r="I33" s="235"/>
      <c r="J33" s="27"/>
      <c r="K33" s="236"/>
      <c r="L33" s="124"/>
      <c r="M33" s="127"/>
      <c r="N33" s="118"/>
      <c r="O33" s="127"/>
      <c r="P33" s="125"/>
      <c r="Q33" s="127"/>
    </row>
    <row r="34" spans="2:17" s="128" customFormat="1" ht="19.5" customHeight="1">
      <c r="B34" s="15"/>
      <c r="C34" s="231"/>
      <c r="D34" s="231"/>
      <c r="E34" s="27"/>
      <c r="F34" s="232"/>
      <c r="G34" s="237"/>
      <c r="H34" s="23">
        <f t="shared" si="0"/>
        <v>0</v>
      </c>
      <c r="I34" s="235"/>
      <c r="J34" s="27"/>
      <c r="K34" s="236"/>
      <c r="L34" s="124"/>
      <c r="M34" s="127"/>
      <c r="N34" s="118"/>
      <c r="O34" s="127"/>
      <c r="P34" s="125"/>
      <c r="Q34" s="127"/>
    </row>
    <row r="35" spans="2:17" s="128" customFormat="1" ht="19.5" customHeight="1">
      <c r="B35" s="15"/>
      <c r="C35" s="231"/>
      <c r="D35" s="231"/>
      <c r="E35" s="27"/>
      <c r="F35" s="232"/>
      <c r="G35" s="237"/>
      <c r="H35" s="23">
        <f t="shared" si="0"/>
        <v>0</v>
      </c>
      <c r="I35" s="235"/>
      <c r="J35" s="27"/>
      <c r="K35" s="236"/>
      <c r="L35" s="124"/>
      <c r="M35" s="127"/>
      <c r="N35" s="118"/>
      <c r="O35" s="127"/>
      <c r="P35" s="125"/>
      <c r="Q35" s="127"/>
    </row>
    <row r="36" spans="2:17" s="128" customFormat="1" ht="19.5" customHeight="1">
      <c r="B36" s="15"/>
      <c r="C36" s="25"/>
      <c r="D36" s="25"/>
      <c r="E36" s="26"/>
      <c r="F36" s="16"/>
      <c r="G36" s="26"/>
      <c r="H36" s="23">
        <f t="shared" si="0"/>
        <v>0</v>
      </c>
      <c r="I36" s="156"/>
      <c r="J36" s="27"/>
      <c r="K36" s="236"/>
      <c r="L36" s="124"/>
      <c r="M36" s="127"/>
      <c r="N36" s="118"/>
      <c r="O36" s="127"/>
      <c r="P36" s="125"/>
      <c r="Q36" s="127"/>
    </row>
    <row r="37" spans="2:17" s="8" customFormat="1" ht="19.5" customHeight="1">
      <c r="B37" s="15"/>
      <c r="C37" s="25"/>
      <c r="D37" s="25"/>
      <c r="E37" s="26"/>
      <c r="F37" s="16"/>
      <c r="G37" s="26"/>
      <c r="H37" s="23">
        <f t="shared" si="0"/>
        <v>0</v>
      </c>
      <c r="I37" s="156"/>
      <c r="J37" s="27"/>
      <c r="K37" s="38"/>
      <c r="L37" s="16"/>
      <c r="M37" s="70"/>
      <c r="N37" s="15"/>
      <c r="O37" s="70"/>
      <c r="P37" s="18"/>
      <c r="Q37" s="70"/>
    </row>
    <row r="38" spans="2:17" s="8" customFormat="1" ht="19.5" customHeight="1">
      <c r="B38" s="15"/>
      <c r="C38" s="25"/>
      <c r="D38" s="25"/>
      <c r="E38" s="26"/>
      <c r="F38" s="16"/>
      <c r="G38" s="26"/>
      <c r="H38" s="23">
        <f t="shared" si="0"/>
        <v>0</v>
      </c>
      <c r="I38" s="156"/>
      <c r="J38" s="27"/>
      <c r="K38" s="38"/>
      <c r="L38" s="16"/>
      <c r="M38" s="70"/>
      <c r="N38" s="15"/>
      <c r="O38" s="70"/>
      <c r="P38" s="18"/>
      <c r="Q38" s="70"/>
    </row>
    <row r="39" spans="2:17" s="8" customFormat="1" ht="19.5" customHeight="1">
      <c r="B39" s="15"/>
      <c r="C39" s="25"/>
      <c r="D39" s="25"/>
      <c r="E39" s="26"/>
      <c r="F39" s="16"/>
      <c r="G39" s="26"/>
      <c r="H39" s="23">
        <f t="shared" si="0"/>
        <v>0</v>
      </c>
      <c r="I39" s="156"/>
      <c r="J39" s="27"/>
      <c r="K39" s="38"/>
      <c r="L39" s="16"/>
      <c r="M39" s="70"/>
      <c r="N39" s="15"/>
      <c r="O39" s="70"/>
      <c r="P39" s="18"/>
      <c r="Q39" s="70"/>
    </row>
    <row r="40" spans="2:17" s="8" customFormat="1" ht="19.5" customHeight="1">
      <c r="B40" s="15"/>
      <c r="C40" s="25"/>
      <c r="D40" s="25"/>
      <c r="E40" s="26"/>
      <c r="F40" s="16"/>
      <c r="G40" s="26"/>
      <c r="H40" s="23">
        <f t="shared" si="0"/>
        <v>0</v>
      </c>
      <c r="I40" s="156"/>
      <c r="J40" s="27"/>
      <c r="K40" s="38"/>
      <c r="L40" s="16"/>
      <c r="M40" s="70"/>
      <c r="N40" s="15"/>
      <c r="O40" s="70"/>
      <c r="P40" s="18"/>
      <c r="Q40" s="70"/>
    </row>
    <row r="41" spans="2:17" s="8" customFormat="1" ht="19.5" customHeight="1">
      <c r="B41" s="15"/>
      <c r="C41" s="25"/>
      <c r="D41" s="25"/>
      <c r="E41" s="26"/>
      <c r="F41" s="16"/>
      <c r="G41" s="26"/>
      <c r="H41" s="23">
        <f t="shared" si="0"/>
        <v>0</v>
      </c>
      <c r="I41" s="156"/>
      <c r="J41" s="27"/>
      <c r="K41" s="38"/>
      <c r="L41" s="16"/>
      <c r="M41" s="70"/>
      <c r="N41" s="15"/>
      <c r="O41" s="70"/>
      <c r="P41" s="18"/>
      <c r="Q41" s="70"/>
    </row>
    <row r="42" spans="2:17" s="8" customFormat="1" ht="19.5" customHeight="1">
      <c r="B42" s="15"/>
      <c r="C42" s="25"/>
      <c r="D42" s="25"/>
      <c r="E42" s="26"/>
      <c r="F42" s="16"/>
      <c r="G42" s="26"/>
      <c r="H42" s="234"/>
      <c r="I42" s="156"/>
      <c r="J42" s="27"/>
      <c r="K42" s="38"/>
      <c r="L42" s="16"/>
      <c r="M42" s="70"/>
      <c r="N42" s="15"/>
      <c r="O42" s="70"/>
      <c r="P42" s="18"/>
      <c r="Q42" s="70"/>
    </row>
    <row r="43" spans="2:17" s="128" customFormat="1" ht="18" customHeight="1">
      <c r="B43" s="15"/>
      <c r="C43" s="25"/>
      <c r="D43" s="25"/>
      <c r="E43" s="78"/>
      <c r="F43" s="79"/>
      <c r="G43" s="151"/>
      <c r="H43" s="151"/>
      <c r="I43" s="80"/>
      <c r="J43" s="78"/>
      <c r="K43" s="236"/>
      <c r="L43" s="236"/>
      <c r="M43" s="127"/>
      <c r="N43" s="238"/>
      <c r="O43" s="127"/>
      <c r="P43" s="125"/>
      <c r="Q43" s="127"/>
    </row>
    <row r="44" spans="2:17" s="8" customFormat="1" ht="18" customHeight="1">
      <c r="B44" s="15"/>
      <c r="C44" s="25"/>
      <c r="D44" s="25"/>
      <c r="E44" s="78"/>
      <c r="F44" s="79"/>
      <c r="G44" s="151"/>
      <c r="H44" s="151"/>
      <c r="I44" s="80"/>
      <c r="J44" s="78"/>
      <c r="K44" s="38"/>
      <c r="L44" s="38"/>
      <c r="M44" s="70"/>
      <c r="N44" s="69"/>
      <c r="O44" s="70"/>
      <c r="P44" s="18"/>
      <c r="Q44" s="70"/>
    </row>
    <row r="45" spans="2:17" s="128" customFormat="1" ht="18" customHeight="1">
      <c r="B45" s="15"/>
      <c r="C45" s="25"/>
      <c r="D45" s="25"/>
      <c r="E45" s="78"/>
      <c r="F45" s="79"/>
      <c r="G45" s="151"/>
      <c r="H45" s="151"/>
      <c r="I45" s="80"/>
      <c r="J45" s="78"/>
      <c r="K45" s="236"/>
      <c r="L45" s="236"/>
      <c r="M45" s="127"/>
      <c r="N45" s="238"/>
      <c r="O45" s="127"/>
      <c r="P45" s="125"/>
      <c r="Q45" s="127"/>
    </row>
    <row r="46" spans="2:17" s="8" customFormat="1" ht="18" customHeight="1">
      <c r="B46" s="15"/>
      <c r="C46" s="25"/>
      <c r="D46" s="25"/>
      <c r="E46" s="78"/>
      <c r="F46" s="79"/>
      <c r="G46" s="151"/>
      <c r="H46" s="233"/>
      <c r="I46" s="80"/>
      <c r="J46" s="78"/>
      <c r="K46" s="38"/>
      <c r="L46" s="38"/>
      <c r="M46" s="70"/>
      <c r="N46" s="69"/>
      <c r="O46" s="70"/>
      <c r="P46" s="18"/>
      <c r="Q46" s="70"/>
    </row>
    <row r="47" spans="2:17" s="8" customFormat="1" ht="18" customHeight="1">
      <c r="B47" s="15"/>
      <c r="C47" s="25"/>
      <c r="D47" s="25"/>
      <c r="E47" s="78"/>
      <c r="F47" s="79"/>
      <c r="G47" s="151"/>
      <c r="H47" s="233"/>
      <c r="I47" s="80"/>
      <c r="J47" s="78"/>
      <c r="K47" s="131"/>
      <c r="L47" s="38"/>
      <c r="M47" s="70"/>
      <c r="N47" s="69"/>
      <c r="O47" s="70"/>
      <c r="P47" s="18"/>
      <c r="Q47" s="70"/>
    </row>
    <row r="48" spans="2:17" s="8" customFormat="1" ht="18" customHeight="1">
      <c r="B48" s="15"/>
      <c r="C48" s="25"/>
      <c r="D48" s="25"/>
      <c r="E48" s="78"/>
      <c r="F48" s="79"/>
      <c r="G48" s="151"/>
      <c r="H48" s="233"/>
      <c r="I48" s="80"/>
      <c r="J48" s="78"/>
      <c r="K48" s="38"/>
      <c r="L48" s="38"/>
      <c r="M48" s="70"/>
      <c r="N48" s="69"/>
      <c r="O48" s="70"/>
      <c r="P48" s="18"/>
      <c r="Q48" s="70"/>
    </row>
    <row r="49" spans="2:17" s="8" customFormat="1" ht="18" customHeight="1">
      <c r="B49" s="15"/>
      <c r="C49" s="25"/>
      <c r="D49" s="25"/>
      <c r="E49" s="26"/>
      <c r="F49" s="79"/>
      <c r="G49" s="151"/>
      <c r="H49" s="233"/>
      <c r="I49" s="80"/>
      <c r="J49" s="78"/>
      <c r="K49" s="38"/>
      <c r="L49" s="38"/>
      <c r="M49" s="70"/>
      <c r="N49" s="69"/>
      <c r="O49" s="70"/>
      <c r="P49" s="18"/>
      <c r="Q49" s="70"/>
    </row>
    <row r="50" spans="2:17" s="8" customFormat="1" ht="18" customHeight="1">
      <c r="B50" s="15"/>
      <c r="C50" s="25"/>
      <c r="D50" s="25"/>
      <c r="E50" s="26"/>
      <c r="F50" s="79"/>
      <c r="G50" s="151"/>
      <c r="H50" s="233"/>
      <c r="I50" s="80"/>
      <c r="J50" s="78"/>
      <c r="K50" s="38"/>
      <c r="L50" s="38"/>
      <c r="M50" s="70"/>
      <c r="N50" s="69"/>
      <c r="O50" s="70"/>
      <c r="P50" s="18"/>
      <c r="Q50" s="70"/>
    </row>
    <row r="51" spans="2:17" s="8" customFormat="1" ht="18" customHeight="1">
      <c r="B51" s="15"/>
      <c r="C51" s="239"/>
      <c r="D51" s="239"/>
      <c r="E51" s="26"/>
      <c r="F51" s="231"/>
      <c r="G51" s="233"/>
      <c r="H51" s="233"/>
      <c r="I51" s="240"/>
      <c r="J51" s="241"/>
      <c r="K51" s="38"/>
      <c r="L51" s="38"/>
      <c r="M51" s="70"/>
      <c r="N51" s="69"/>
      <c r="O51" s="70"/>
      <c r="P51" s="18"/>
      <c r="Q51" s="70"/>
    </row>
    <row r="52" spans="2:17" s="8" customFormat="1" ht="18" customHeight="1">
      <c r="B52" s="15"/>
      <c r="C52" s="239"/>
      <c r="D52" s="239"/>
      <c r="E52" s="26"/>
      <c r="F52" s="231"/>
      <c r="G52" s="233"/>
      <c r="H52" s="233"/>
      <c r="I52" s="240"/>
      <c r="J52" s="241"/>
      <c r="K52" s="38"/>
      <c r="L52" s="38"/>
      <c r="M52" s="70"/>
      <c r="N52" s="69"/>
      <c r="O52" s="70"/>
      <c r="P52" s="18"/>
      <c r="Q52" s="70"/>
    </row>
    <row r="53" spans="2:17" s="8" customFormat="1" ht="18" customHeight="1">
      <c r="B53" s="15"/>
      <c r="C53" s="25"/>
      <c r="D53" s="25"/>
      <c r="E53" s="78"/>
      <c r="F53" s="79"/>
      <c r="G53" s="151"/>
      <c r="H53" s="233"/>
      <c r="I53" s="80"/>
      <c r="J53" s="78"/>
      <c r="K53" s="38"/>
      <c r="L53" s="38"/>
      <c r="M53" s="70"/>
      <c r="N53" s="69"/>
      <c r="O53" s="70"/>
      <c r="P53" s="18"/>
      <c r="Q53" s="70"/>
    </row>
    <row r="54" spans="2:17" s="128" customFormat="1" ht="18" customHeight="1">
      <c r="B54" s="15"/>
      <c r="C54" s="25"/>
      <c r="D54" s="25"/>
      <c r="E54" s="78"/>
      <c r="F54" s="79"/>
      <c r="G54" s="151"/>
      <c r="H54" s="233"/>
      <c r="I54" s="80"/>
      <c r="J54" s="78"/>
      <c r="K54" s="236"/>
      <c r="L54" s="236"/>
      <c r="M54" s="127"/>
      <c r="N54" s="238"/>
      <c r="O54" s="127"/>
      <c r="P54" s="125"/>
      <c r="Q54" s="127"/>
    </row>
    <row r="55" spans="2:17" s="128" customFormat="1" ht="18" customHeight="1">
      <c r="B55" s="15"/>
      <c r="C55" s="25"/>
      <c r="D55" s="25"/>
      <c r="E55" s="26"/>
      <c r="F55" s="79"/>
      <c r="G55" s="151"/>
      <c r="H55" s="233"/>
      <c r="I55" s="80"/>
      <c r="J55" s="78"/>
      <c r="K55" s="236"/>
      <c r="L55" s="236"/>
      <c r="M55" s="127"/>
      <c r="N55" s="238"/>
      <c r="O55" s="127"/>
      <c r="P55" s="125"/>
      <c r="Q55" s="127"/>
    </row>
    <row r="56" spans="2:17" s="128" customFormat="1" ht="18" customHeight="1">
      <c r="B56" s="15"/>
      <c r="C56" s="25"/>
      <c r="D56" s="25"/>
      <c r="E56" s="26"/>
      <c r="F56" s="79"/>
      <c r="G56" s="151"/>
      <c r="H56" s="233"/>
      <c r="I56" s="80"/>
      <c r="J56" s="78"/>
      <c r="K56" s="236"/>
      <c r="L56" s="236"/>
      <c r="M56" s="127"/>
      <c r="N56" s="238"/>
      <c r="O56" s="127"/>
      <c r="P56" s="125"/>
      <c r="Q56" s="127"/>
    </row>
    <row r="57" spans="2:17" s="128" customFormat="1" ht="18" customHeight="1">
      <c r="B57" s="15"/>
      <c r="C57" s="25"/>
      <c r="D57" s="25"/>
      <c r="E57" s="78"/>
      <c r="F57" s="79"/>
      <c r="G57" s="151"/>
      <c r="H57" s="233"/>
      <c r="I57" s="80"/>
      <c r="J57" s="78"/>
      <c r="K57" s="236"/>
      <c r="L57" s="236"/>
      <c r="M57" s="127"/>
      <c r="N57" s="238"/>
      <c r="O57" s="127"/>
      <c r="P57" s="125"/>
      <c r="Q57" s="127"/>
    </row>
    <row r="58" spans="2:17" s="8" customFormat="1" ht="18" customHeight="1">
      <c r="B58" s="15"/>
      <c r="C58" s="25"/>
      <c r="D58" s="25"/>
      <c r="E58" s="78"/>
      <c r="F58" s="79"/>
      <c r="G58" s="151"/>
      <c r="H58" s="233"/>
      <c r="I58" s="80"/>
      <c r="J58" s="78"/>
      <c r="K58" s="38"/>
      <c r="L58" s="38"/>
      <c r="M58" s="70"/>
      <c r="N58" s="69"/>
      <c r="O58" s="70"/>
      <c r="P58" s="18"/>
      <c r="Q58" s="70"/>
    </row>
    <row r="59" spans="2:17" s="128" customFormat="1" ht="18" customHeight="1">
      <c r="B59" s="15"/>
      <c r="C59" s="25"/>
      <c r="D59" s="25"/>
      <c r="E59" s="26"/>
      <c r="F59" s="79"/>
      <c r="G59" s="151"/>
      <c r="H59" s="233"/>
      <c r="I59" s="80"/>
      <c r="J59" s="78"/>
      <c r="K59" s="236"/>
      <c r="L59" s="236"/>
      <c r="M59" s="127"/>
      <c r="N59" s="238"/>
      <c r="O59" s="127"/>
      <c r="P59" s="125"/>
      <c r="Q59" s="127"/>
    </row>
    <row r="60" spans="2:17" s="128" customFormat="1" ht="18" customHeight="1">
      <c r="B60" s="15"/>
      <c r="C60" s="25"/>
      <c r="D60" s="25"/>
      <c r="E60" s="78"/>
      <c r="F60" s="79"/>
      <c r="G60" s="151"/>
      <c r="H60" s="233"/>
      <c r="I60" s="80"/>
      <c r="J60" s="78"/>
      <c r="K60" s="236"/>
      <c r="L60" s="236"/>
      <c r="M60" s="127"/>
      <c r="N60" s="238"/>
      <c r="O60" s="127"/>
      <c r="P60" s="125"/>
      <c r="Q60" s="127"/>
    </row>
    <row r="61" spans="2:17" s="128" customFormat="1" ht="18" customHeight="1">
      <c r="B61" s="15"/>
      <c r="C61" s="239"/>
      <c r="D61" s="242"/>
      <c r="E61" s="26"/>
      <c r="F61" s="16"/>
      <c r="G61" s="243"/>
      <c r="H61" s="233"/>
      <c r="I61" s="244"/>
      <c r="J61" s="27"/>
      <c r="K61" s="236"/>
      <c r="L61" s="236"/>
      <c r="M61" s="127"/>
      <c r="N61" s="238"/>
      <c r="O61" s="127"/>
      <c r="P61" s="125"/>
      <c r="Q61" s="127"/>
    </row>
    <row r="62" spans="2:17" s="128" customFormat="1" ht="18" customHeight="1">
      <c r="B62" s="15"/>
      <c r="C62" s="25"/>
      <c r="D62" s="25"/>
      <c r="E62" s="78"/>
      <c r="F62" s="79"/>
      <c r="G62" s="151"/>
      <c r="H62" s="233"/>
      <c r="I62" s="80"/>
      <c r="J62" s="78"/>
      <c r="K62" s="236"/>
      <c r="L62" s="236"/>
      <c r="M62" s="127"/>
      <c r="N62" s="238"/>
      <c r="O62" s="127"/>
      <c r="P62" s="125"/>
      <c r="Q62" s="127"/>
    </row>
    <row r="63" spans="2:17" s="128" customFormat="1" ht="18" customHeight="1">
      <c r="B63" s="15"/>
      <c r="C63" s="25"/>
      <c r="D63" s="25"/>
      <c r="E63" s="78"/>
      <c r="F63" s="79"/>
      <c r="G63" s="151"/>
      <c r="H63" s="233"/>
      <c r="I63" s="80"/>
      <c r="J63" s="78"/>
      <c r="K63" s="236" t="s">
        <v>480</v>
      </c>
      <c r="L63" s="236"/>
      <c r="M63" s="127"/>
      <c r="N63" s="238"/>
      <c r="O63" s="127"/>
      <c r="P63" s="125"/>
      <c r="Q63" s="127"/>
    </row>
    <row r="64" spans="2:17" s="128" customFormat="1" ht="18" customHeight="1">
      <c r="B64" s="15"/>
      <c r="C64" s="25"/>
      <c r="D64" s="25"/>
      <c r="E64" s="28"/>
      <c r="F64" s="155"/>
      <c r="G64" s="78"/>
      <c r="H64" s="151"/>
      <c r="I64" s="78"/>
      <c r="J64" s="149"/>
      <c r="K64" s="236"/>
      <c r="L64" s="236"/>
      <c r="M64" s="127"/>
      <c r="N64" s="238"/>
      <c r="O64" s="127"/>
      <c r="P64" s="125"/>
      <c r="Q64" s="127"/>
    </row>
    <row r="65" spans="2:17" s="128" customFormat="1" ht="18" customHeight="1">
      <c r="B65" s="15"/>
      <c r="C65" s="25"/>
      <c r="D65" s="25"/>
      <c r="E65" s="78"/>
      <c r="F65" s="79"/>
      <c r="G65" s="151"/>
      <c r="H65" s="233"/>
      <c r="I65" s="245"/>
      <c r="J65" s="149"/>
      <c r="K65" s="236"/>
      <c r="L65" s="236"/>
      <c r="M65" s="127"/>
      <c r="N65" s="238"/>
      <c r="O65" s="127"/>
      <c r="P65" s="125"/>
      <c r="Q65" s="127"/>
    </row>
    <row r="66" spans="2:17" s="128" customFormat="1" ht="18" customHeight="1">
      <c r="B66" s="15"/>
      <c r="C66" s="25"/>
      <c r="D66" s="25"/>
      <c r="E66" s="28"/>
      <c r="F66" s="155"/>
      <c r="G66" s="78"/>
      <c r="H66" s="151"/>
      <c r="I66" s="245"/>
      <c r="J66" s="149"/>
      <c r="K66" s="236"/>
      <c r="L66" s="236"/>
      <c r="M66" s="127"/>
      <c r="N66" s="238"/>
      <c r="O66" s="127"/>
      <c r="P66" s="125"/>
      <c r="Q66" s="127"/>
    </row>
    <row r="67" spans="2:17" s="128" customFormat="1" ht="18" customHeight="1">
      <c r="B67" s="15"/>
      <c r="C67" s="25"/>
      <c r="D67" s="25"/>
      <c r="E67" s="28"/>
      <c r="F67" s="155"/>
      <c r="G67" s="78"/>
      <c r="H67" s="151"/>
      <c r="I67" s="245"/>
      <c r="J67" s="149"/>
      <c r="K67" s="236"/>
      <c r="L67" s="236"/>
      <c r="M67" s="127"/>
      <c r="N67" s="238"/>
      <c r="O67" s="127"/>
      <c r="P67" s="125"/>
      <c r="Q67" s="127"/>
    </row>
    <row r="68" spans="2:17" s="128" customFormat="1" ht="18" customHeight="1">
      <c r="B68" s="15"/>
      <c r="C68" s="25"/>
      <c r="D68" s="25"/>
      <c r="E68" s="78"/>
      <c r="F68" s="79"/>
      <c r="G68" s="151"/>
      <c r="H68" s="233"/>
      <c r="I68" s="80"/>
      <c r="J68" s="78"/>
      <c r="K68" s="236"/>
      <c r="L68" s="236"/>
      <c r="M68" s="127"/>
      <c r="N68" s="238"/>
      <c r="O68" s="127"/>
      <c r="P68" s="125"/>
      <c r="Q68" s="127"/>
    </row>
    <row r="69" spans="2:17" s="8" customFormat="1" ht="18" customHeight="1">
      <c r="B69" s="15"/>
      <c r="C69" s="15"/>
      <c r="D69" s="15"/>
      <c r="E69" s="26"/>
      <c r="F69" s="16"/>
      <c r="G69" s="74"/>
      <c r="H69" s="151"/>
      <c r="I69" s="17"/>
      <c r="J69" s="36"/>
      <c r="K69" s="131"/>
      <c r="L69" s="38"/>
      <c r="M69" s="70"/>
      <c r="N69" s="69"/>
      <c r="O69" s="70"/>
      <c r="P69" s="18"/>
      <c r="Q69" s="70"/>
    </row>
    <row r="70" spans="2:17" s="8" customFormat="1" ht="18" customHeight="1">
      <c r="B70" s="15"/>
      <c r="C70" s="25"/>
      <c r="D70" s="25"/>
      <c r="E70" s="78"/>
      <c r="F70" s="79"/>
      <c r="G70" s="20"/>
      <c r="H70" s="151"/>
      <c r="I70" s="80"/>
      <c r="J70" s="26"/>
      <c r="K70" s="131"/>
      <c r="L70" s="38"/>
      <c r="M70" s="70"/>
      <c r="N70" s="69"/>
      <c r="O70" s="70"/>
      <c r="P70" s="18"/>
      <c r="Q70" s="70"/>
    </row>
    <row r="71" spans="2:17" s="8" customFormat="1" ht="18" customHeight="1">
      <c r="B71" s="15"/>
      <c r="C71" s="25"/>
      <c r="D71" s="25"/>
      <c r="E71" s="78"/>
      <c r="F71" s="79"/>
      <c r="G71" s="20"/>
      <c r="H71" s="151"/>
      <c r="I71" s="80"/>
      <c r="J71" s="26"/>
      <c r="K71" s="131"/>
      <c r="L71" s="38"/>
      <c r="M71" s="70"/>
      <c r="N71" s="69"/>
      <c r="O71" s="70"/>
      <c r="P71" s="18"/>
      <c r="Q71" s="70"/>
    </row>
    <row r="72" spans="2:17" s="8" customFormat="1" ht="18" customHeight="1">
      <c r="B72" s="15"/>
      <c r="C72" s="25"/>
      <c r="D72" s="15"/>
      <c r="E72" s="78"/>
      <c r="F72" s="79"/>
      <c r="G72" s="20"/>
      <c r="H72" s="23"/>
      <c r="I72" s="80"/>
      <c r="J72" s="78"/>
      <c r="K72" s="38"/>
      <c r="L72" s="38"/>
      <c r="M72" s="70"/>
      <c r="N72" s="69"/>
      <c r="O72" s="70"/>
      <c r="P72" s="18"/>
      <c r="Q72" s="70"/>
    </row>
    <row r="73" spans="2:17" s="128" customFormat="1" ht="18" customHeight="1">
      <c r="B73" s="15"/>
      <c r="C73" s="25"/>
      <c r="D73" s="25"/>
      <c r="E73" s="78"/>
      <c r="F73" s="79"/>
      <c r="G73" s="151"/>
      <c r="H73" s="233"/>
      <c r="I73" s="80"/>
      <c r="J73" s="78"/>
      <c r="K73" s="236"/>
      <c r="L73" s="236"/>
      <c r="M73" s="127"/>
      <c r="N73" s="238"/>
      <c r="O73" s="127"/>
      <c r="P73" s="125"/>
      <c r="Q73" s="127"/>
    </row>
    <row r="74" spans="2:17" s="128" customFormat="1" ht="18" customHeight="1">
      <c r="B74" s="15"/>
      <c r="C74" s="25"/>
      <c r="D74" s="25"/>
      <c r="E74" s="26"/>
      <c r="F74" s="79"/>
      <c r="G74" s="26"/>
      <c r="H74" s="233"/>
      <c r="I74" s="80"/>
      <c r="J74" s="26"/>
      <c r="K74" s="236"/>
      <c r="L74" s="236"/>
      <c r="M74" s="127"/>
      <c r="N74" s="238"/>
      <c r="O74" s="127"/>
      <c r="P74" s="125"/>
      <c r="Q74" s="127"/>
    </row>
    <row r="75" spans="2:17" s="128" customFormat="1" ht="18" customHeight="1">
      <c r="B75" s="15"/>
      <c r="C75" s="25"/>
      <c r="D75" s="25"/>
      <c r="E75" s="246"/>
      <c r="F75" s="79"/>
      <c r="G75" s="20"/>
      <c r="H75" s="233"/>
      <c r="I75" s="80"/>
      <c r="J75" s="20"/>
      <c r="K75" s="236"/>
      <c r="L75" s="236"/>
      <c r="M75" s="127"/>
      <c r="N75" s="238"/>
      <c r="O75" s="127"/>
      <c r="P75" s="125"/>
      <c r="Q75" s="127"/>
    </row>
    <row r="76" spans="2:17" s="128" customFormat="1" ht="18" customHeight="1">
      <c r="B76" s="15"/>
      <c r="C76" s="25"/>
      <c r="D76" s="25"/>
      <c r="E76" s="189"/>
      <c r="F76" s="79"/>
      <c r="G76" s="20"/>
      <c r="H76" s="233"/>
      <c r="I76" s="80"/>
      <c r="J76" s="26"/>
      <c r="K76" s="236"/>
      <c r="L76" s="236"/>
      <c r="M76" s="127"/>
      <c r="N76" s="238"/>
      <c r="O76" s="127"/>
      <c r="P76" s="125"/>
      <c r="Q76" s="127"/>
    </row>
    <row r="77" spans="2:17" s="128" customFormat="1" ht="18" customHeight="1">
      <c r="B77" s="15"/>
      <c r="C77" s="25"/>
      <c r="D77" s="25"/>
      <c r="E77" s="26"/>
      <c r="F77" s="79"/>
      <c r="G77" s="20"/>
      <c r="H77" s="233"/>
      <c r="I77" s="80"/>
      <c r="J77" s="26"/>
      <c r="K77" s="236"/>
      <c r="L77" s="236"/>
      <c r="M77" s="127"/>
      <c r="N77" s="238"/>
      <c r="O77" s="127"/>
      <c r="P77" s="125"/>
      <c r="Q77" s="127"/>
    </row>
    <row r="78" spans="2:17" s="128" customFormat="1" ht="18" customHeight="1">
      <c r="B78" s="15"/>
      <c r="C78" s="25"/>
      <c r="D78" s="25"/>
      <c r="E78" s="26"/>
      <c r="F78" s="16"/>
      <c r="G78" s="20"/>
      <c r="H78" s="233"/>
      <c r="I78" s="244"/>
      <c r="J78" s="26"/>
      <c r="K78" s="236"/>
      <c r="L78" s="236"/>
      <c r="M78" s="127"/>
      <c r="N78" s="238"/>
      <c r="O78" s="127"/>
      <c r="P78" s="125"/>
      <c r="Q78" s="127"/>
    </row>
    <row r="79" spans="2:17" s="8" customFormat="1" ht="18" customHeight="1">
      <c r="B79" s="15"/>
      <c r="C79" s="25"/>
      <c r="D79" s="25"/>
      <c r="E79" s="79"/>
      <c r="F79" s="79"/>
      <c r="G79" s="151"/>
      <c r="H79" s="233"/>
      <c r="I79" s="80"/>
      <c r="J79" s="78"/>
      <c r="K79" s="38"/>
      <c r="L79" s="38"/>
      <c r="M79" s="70"/>
      <c r="N79" s="69"/>
      <c r="O79" s="70"/>
      <c r="P79" s="18"/>
      <c r="Q79" s="70"/>
    </row>
    <row r="80" spans="2:17" s="8" customFormat="1" ht="18" customHeight="1">
      <c r="B80" s="15"/>
      <c r="C80" s="247"/>
      <c r="D80" s="247"/>
      <c r="E80" s="248"/>
      <c r="F80" s="249"/>
      <c r="G80" s="250"/>
      <c r="H80" s="251"/>
      <c r="I80" s="252"/>
      <c r="J80" s="248"/>
      <c r="K80" s="38"/>
      <c r="L80" s="38"/>
      <c r="M80" s="70"/>
      <c r="N80" s="69"/>
      <c r="O80" s="70"/>
      <c r="P80" s="18"/>
      <c r="Q80" s="70"/>
    </row>
    <row r="81" spans="2:17" s="8" customFormat="1" ht="18" customHeight="1">
      <c r="B81" s="15"/>
      <c r="C81" s="247"/>
      <c r="D81" s="247"/>
      <c r="E81" s="248"/>
      <c r="F81" s="249"/>
      <c r="G81" s="250"/>
      <c r="H81" s="251"/>
      <c r="I81" s="252"/>
      <c r="J81" s="248"/>
      <c r="K81" s="131"/>
      <c r="L81" s="38"/>
      <c r="M81" s="70"/>
      <c r="N81" s="69"/>
      <c r="O81" s="69"/>
      <c r="P81" s="18"/>
      <c r="Q81" s="70"/>
    </row>
    <row r="82" spans="2:17" s="8" customFormat="1" ht="18" customHeight="1">
      <c r="B82" s="15"/>
      <c r="C82" s="247"/>
      <c r="D82" s="247"/>
      <c r="E82" s="120"/>
      <c r="F82" s="124"/>
      <c r="G82" s="253"/>
      <c r="H82" s="253"/>
      <c r="I82" s="254"/>
      <c r="J82" s="120"/>
      <c r="K82" s="236"/>
      <c r="L82" s="38"/>
      <c r="M82" s="70"/>
      <c r="N82" s="69"/>
      <c r="O82" s="18"/>
      <c r="P82" s="18"/>
      <c r="Q82" s="70"/>
    </row>
    <row r="83" spans="2:17" s="8" customFormat="1" ht="18" customHeight="1">
      <c r="B83" s="15"/>
      <c r="C83" s="25"/>
      <c r="D83" s="25"/>
      <c r="E83" s="78"/>
      <c r="F83" s="16"/>
      <c r="G83" s="150"/>
      <c r="H83" s="233"/>
      <c r="I83" s="17"/>
      <c r="J83" s="149"/>
      <c r="K83" s="236"/>
      <c r="L83" s="38"/>
      <c r="M83" s="70"/>
      <c r="N83" s="69"/>
      <c r="O83" s="18"/>
      <c r="P83" s="18"/>
      <c r="Q83" s="70"/>
    </row>
    <row r="84" spans="2:17" s="128" customFormat="1" ht="18" customHeight="1">
      <c r="B84" s="118"/>
      <c r="C84" s="79"/>
      <c r="D84" s="79"/>
      <c r="E84" s="28"/>
      <c r="F84" s="16"/>
      <c r="G84" s="255"/>
      <c r="H84" s="256"/>
      <c r="I84" s="156"/>
      <c r="J84" s="257"/>
      <c r="K84" s="236"/>
      <c r="L84" s="236"/>
      <c r="M84" s="127"/>
      <c r="N84" s="238"/>
      <c r="O84" s="125"/>
      <c r="P84" s="125"/>
      <c r="Q84" s="127"/>
    </row>
    <row r="85" spans="2:17" s="8" customFormat="1" ht="18" customHeight="1">
      <c r="B85" s="15"/>
      <c r="C85" s="25"/>
      <c r="D85" s="25"/>
      <c r="E85" s="78"/>
      <c r="F85" s="79"/>
      <c r="G85" s="151"/>
      <c r="H85" s="233"/>
      <c r="I85" s="80"/>
      <c r="J85" s="78"/>
      <c r="K85" s="131"/>
      <c r="L85" s="38"/>
      <c r="M85" s="70"/>
      <c r="N85" s="69"/>
      <c r="O85" s="69"/>
      <c r="P85" s="18"/>
      <c r="Q85" s="70"/>
    </row>
    <row r="86" spans="2:17" s="8" customFormat="1" ht="18" customHeight="1">
      <c r="B86" s="15"/>
      <c r="C86" s="247"/>
      <c r="D86" s="247"/>
      <c r="E86" s="78"/>
      <c r="F86" s="79"/>
      <c r="G86" s="151"/>
      <c r="H86" s="233"/>
      <c r="I86" s="80"/>
      <c r="J86" s="78"/>
      <c r="K86" s="131"/>
      <c r="L86" s="38"/>
      <c r="M86" s="70"/>
      <c r="N86" s="69"/>
      <c r="O86" s="69"/>
      <c r="P86" s="18"/>
      <c r="Q86" s="70"/>
    </row>
    <row r="87" spans="2:17" s="8" customFormat="1" ht="18" customHeight="1">
      <c r="B87" s="16"/>
      <c r="C87" s="247"/>
      <c r="D87" s="247"/>
      <c r="E87" s="78"/>
      <c r="F87" s="79"/>
      <c r="G87" s="151"/>
      <c r="H87" s="233"/>
      <c r="I87" s="80"/>
      <c r="J87" s="78"/>
      <c r="K87" s="131"/>
      <c r="L87" s="38"/>
      <c r="M87" s="70"/>
      <c r="N87" s="69"/>
      <c r="O87" s="69"/>
      <c r="P87" s="18"/>
      <c r="Q87" s="70"/>
    </row>
    <row r="88" spans="2:17" s="8" customFormat="1" ht="18" customHeight="1">
      <c r="B88" s="16"/>
      <c r="C88" s="247"/>
      <c r="D88" s="247"/>
      <c r="E88" s="248"/>
      <c r="F88" s="249"/>
      <c r="G88" s="250"/>
      <c r="H88" s="251"/>
      <c r="I88" s="252"/>
      <c r="J88" s="248"/>
      <c r="K88" s="131"/>
      <c r="L88" s="38"/>
      <c r="M88" s="70"/>
      <c r="N88" s="69"/>
      <c r="O88" s="69"/>
      <c r="P88" s="18"/>
      <c r="Q88" s="70"/>
    </row>
    <row r="89" spans="2:17" s="8" customFormat="1" ht="18" customHeight="1">
      <c r="B89" s="16"/>
      <c r="C89" s="25"/>
      <c r="D89" s="25"/>
      <c r="E89" s="78"/>
      <c r="F89" s="79"/>
      <c r="G89" s="151"/>
      <c r="H89" s="233">
        <f>F89*G89</f>
        <v>0</v>
      </c>
      <c r="I89" s="80"/>
      <c r="J89" s="78"/>
      <c r="K89" s="131"/>
      <c r="L89" s="38"/>
      <c r="M89" s="70"/>
      <c r="N89" s="69"/>
      <c r="O89" s="69"/>
      <c r="P89" s="18"/>
      <c r="Q89" s="70"/>
    </row>
    <row r="90" spans="2:17" s="8" customFormat="1" ht="18" customHeight="1">
      <c r="B90" s="16"/>
      <c r="C90" s="25"/>
      <c r="D90" s="25"/>
      <c r="E90" s="78"/>
      <c r="F90" s="79"/>
      <c r="G90" s="151"/>
      <c r="H90" s="233">
        <f>F90*G90</f>
        <v>0</v>
      </c>
      <c r="I90" s="80"/>
      <c r="J90" s="78"/>
      <c r="K90" s="131"/>
      <c r="L90" s="38"/>
      <c r="M90" s="70"/>
      <c r="N90" s="69"/>
      <c r="O90" s="69"/>
      <c r="P90" s="18"/>
      <c r="Q90" s="70"/>
    </row>
    <row r="91" spans="2:17" s="8" customFormat="1" ht="18" customHeight="1">
      <c r="B91" s="16"/>
      <c r="C91" s="15"/>
      <c r="D91" s="15"/>
      <c r="E91" s="258"/>
      <c r="F91" s="259"/>
      <c r="G91" s="258"/>
      <c r="H91" s="23">
        <f t="shared" ref="H91:H99" si="1">F91*G91</f>
        <v>0</v>
      </c>
      <c r="I91" s="23"/>
      <c r="J91" s="258"/>
      <c r="K91" s="131"/>
      <c r="L91" s="38"/>
      <c r="M91" s="70"/>
      <c r="N91" s="69"/>
      <c r="O91" s="69"/>
      <c r="P91" s="18"/>
      <c r="Q91" s="70"/>
    </row>
    <row r="92" spans="2:17" s="8" customFormat="1" ht="18" customHeight="1">
      <c r="B92" s="16"/>
      <c r="C92" s="15"/>
      <c r="D92" s="15"/>
      <c r="E92" s="258"/>
      <c r="F92" s="259"/>
      <c r="G92" s="258"/>
      <c r="H92" s="23">
        <f t="shared" si="1"/>
        <v>0</v>
      </c>
      <c r="I92" s="23"/>
      <c r="J92" s="258"/>
      <c r="K92" s="131"/>
      <c r="L92" s="38"/>
      <c r="M92" s="70"/>
      <c r="N92" s="18"/>
      <c r="O92" s="18"/>
      <c r="P92" s="18"/>
      <c r="Q92" s="70"/>
    </row>
    <row r="93" spans="2:17" s="8" customFormat="1" ht="18" customHeight="1">
      <c r="B93" s="16"/>
      <c r="C93" s="15"/>
      <c r="D93" s="15"/>
      <c r="E93" s="258"/>
      <c r="F93" s="259"/>
      <c r="G93" s="258"/>
      <c r="H93" s="23">
        <f t="shared" si="1"/>
        <v>0</v>
      </c>
      <c r="I93" s="23"/>
      <c r="J93" s="258"/>
      <c r="K93" s="131"/>
      <c r="L93" s="38"/>
      <c r="M93" s="70"/>
      <c r="N93" s="69"/>
      <c r="O93" s="69"/>
      <c r="P93" s="18"/>
      <c r="Q93" s="70"/>
    </row>
    <row r="94" spans="2:17" s="8" customFormat="1" ht="18" customHeight="1">
      <c r="B94" s="16"/>
      <c r="C94" s="15"/>
      <c r="D94" s="15"/>
      <c r="E94" s="258"/>
      <c r="F94" s="259"/>
      <c r="G94" s="258"/>
      <c r="H94" s="23">
        <f t="shared" si="1"/>
        <v>0</v>
      </c>
      <c r="I94" s="23"/>
      <c r="J94" s="258"/>
      <c r="K94" s="131"/>
      <c r="L94" s="38"/>
      <c r="M94" s="70"/>
      <c r="N94" s="69"/>
      <c r="O94" s="69"/>
      <c r="P94" s="18"/>
      <c r="Q94" s="70"/>
    </row>
    <row r="95" spans="2:17" s="8" customFormat="1" ht="18" customHeight="1">
      <c r="B95" s="16"/>
      <c r="C95" s="15"/>
      <c r="D95" s="15"/>
      <c r="E95" s="258"/>
      <c r="F95" s="259"/>
      <c r="G95" s="258"/>
      <c r="H95" s="23">
        <f t="shared" si="1"/>
        <v>0</v>
      </c>
      <c r="I95" s="23"/>
      <c r="J95" s="258"/>
      <c r="K95" s="131"/>
      <c r="L95" s="38"/>
      <c r="M95" s="70"/>
      <c r="N95" s="69"/>
      <c r="O95" s="69"/>
      <c r="P95" s="18"/>
      <c r="Q95" s="70"/>
    </row>
    <row r="96" spans="2:17" s="8" customFormat="1" ht="18" customHeight="1">
      <c r="B96" s="16"/>
      <c r="C96" s="15"/>
      <c r="D96" s="15"/>
      <c r="E96" s="258"/>
      <c r="F96" s="259"/>
      <c r="G96" s="258"/>
      <c r="H96" s="23">
        <f t="shared" si="1"/>
        <v>0</v>
      </c>
      <c r="I96" s="23"/>
      <c r="J96" s="258"/>
      <c r="K96" s="131"/>
      <c r="L96" s="38"/>
      <c r="M96" s="70"/>
      <c r="N96" s="69"/>
      <c r="O96" s="69"/>
      <c r="P96" s="69"/>
      <c r="Q96" s="70"/>
    </row>
    <row r="97" spans="2:17" s="8" customFormat="1" ht="18" customHeight="1">
      <c r="B97" s="16"/>
      <c r="C97" s="15"/>
      <c r="D97" s="15"/>
      <c r="E97" s="189"/>
      <c r="F97" s="16"/>
      <c r="G97" s="23"/>
      <c r="H97" s="23">
        <f t="shared" si="1"/>
        <v>0</v>
      </c>
      <c r="I97" s="23"/>
      <c r="J97" s="26"/>
      <c r="K97" s="131"/>
      <c r="L97" s="38"/>
      <c r="M97" s="70"/>
      <c r="N97" s="69"/>
      <c r="O97" s="69"/>
      <c r="P97" s="69"/>
      <c r="Q97" s="70"/>
    </row>
    <row r="98" spans="2:17" ht="18" customHeight="1">
      <c r="B98" s="16"/>
      <c r="C98" s="15"/>
      <c r="D98" s="15"/>
      <c r="E98" s="189"/>
      <c r="F98" s="16"/>
      <c r="G98" s="23"/>
      <c r="H98" s="23">
        <f t="shared" si="1"/>
        <v>0</v>
      </c>
      <c r="I98" s="23"/>
      <c r="J98" s="26"/>
      <c r="K98" s="131"/>
      <c r="L98" s="38"/>
      <c r="M98" s="70"/>
      <c r="N98" s="69"/>
      <c r="O98" s="69"/>
      <c r="P98" s="210"/>
      <c r="Q98" s="211"/>
    </row>
    <row r="99" spans="2:17">
      <c r="B99" s="16"/>
      <c r="C99" s="15"/>
      <c r="D99" s="15"/>
      <c r="E99" s="189"/>
      <c r="F99" s="16"/>
      <c r="G99" s="23"/>
      <c r="H99" s="23">
        <f t="shared" si="1"/>
        <v>0</v>
      </c>
      <c r="I99" s="23"/>
      <c r="J99" s="26"/>
    </row>
    <row r="100" spans="2:17">
      <c r="M100" s="132"/>
    </row>
    <row r="104" spans="2:17">
      <c r="F104" s="223"/>
      <c r="H104" s="223"/>
    </row>
  </sheetData>
  <autoFilter ref="B8:O86" xr:uid="{AA8A3AEB-6556-4D1A-86E3-A4956E241C77}"/>
  <mergeCells count="6">
    <mergeCell ref="B2:D2"/>
    <mergeCell ref="G2:I2"/>
    <mergeCell ref="B3:D3"/>
    <mergeCell ref="B4:D4"/>
    <mergeCell ref="B5:D5"/>
    <mergeCell ref="B6:D6"/>
  </mergeCells>
  <phoneticPr fontId="3"/>
  <pageMargins left="0.2" right="0.2" top="0.75" bottom="0.75" header="0.3" footer="0.3"/>
  <pageSetup paperSize="8" scale="66" orientation="portrait" r:id="rId1"/>
  <legacyDrawing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99E07-23CE-45BA-A19A-87EA248EF213}">
  <dimension ref="B2:S72"/>
  <sheetViews>
    <sheetView zoomScale="85" zoomScaleNormal="85" workbookViewId="0">
      <pane xSplit="10" ySplit="8" topLeftCell="K9" activePane="bottomRight" state="frozen"/>
      <selection pane="topRight" activeCell="K1" sqref="K1"/>
      <selection pane="bottomLeft" activeCell="A9" sqref="A9"/>
      <selection pane="bottomRight" activeCell="K9" sqref="K9"/>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37.75" style="137" bestFit="1" customWidth="1"/>
    <col min="11" max="11" width="27.75" style="137" bestFit="1" customWidth="1"/>
    <col min="12" max="12" width="13.5" style="137" bestFit="1" customWidth="1"/>
    <col min="13" max="13" width="13.75" style="137" customWidth="1"/>
    <col min="14" max="14" width="10" style="135" bestFit="1" customWidth="1"/>
    <col min="15" max="15" width="13.25" style="1059" customWidth="1"/>
    <col min="16" max="16" width="14.5" style="139" customWidth="1"/>
    <col min="17" max="17" width="15.625" style="1060"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37.75" style="135" bestFit="1" customWidth="1"/>
    <col min="267" max="267" width="27.75"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37.75" style="135" bestFit="1" customWidth="1"/>
    <col min="523" max="523" width="27.75"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37.75" style="135" bestFit="1" customWidth="1"/>
    <col min="779" max="779" width="27.75"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37.75" style="135" bestFit="1" customWidth="1"/>
    <col min="1035" max="1035" width="27.75"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37.75" style="135" bestFit="1" customWidth="1"/>
    <col min="1291" max="1291" width="27.75"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37.75" style="135" bestFit="1" customWidth="1"/>
    <col min="1547" max="1547" width="27.75"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37.75" style="135" bestFit="1" customWidth="1"/>
    <col min="1803" max="1803" width="27.75"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37.75" style="135" bestFit="1" customWidth="1"/>
    <col min="2059" max="2059" width="27.75"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37.75" style="135" bestFit="1" customWidth="1"/>
    <col min="2315" max="2315" width="27.75"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37.75" style="135" bestFit="1" customWidth="1"/>
    <col min="2571" max="2571" width="27.75"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37.75" style="135" bestFit="1" customWidth="1"/>
    <col min="2827" max="2827" width="27.75"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37.75" style="135" bestFit="1" customWidth="1"/>
    <col min="3083" max="3083" width="27.75"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37.75" style="135" bestFit="1" customWidth="1"/>
    <col min="3339" max="3339" width="27.75"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37.75" style="135" bestFit="1" customWidth="1"/>
    <col min="3595" max="3595" width="27.75"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37.75" style="135" bestFit="1" customWidth="1"/>
    <col min="3851" max="3851" width="27.75"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37.75" style="135" bestFit="1" customWidth="1"/>
    <col min="4107" max="4107" width="27.75"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37.75" style="135" bestFit="1" customWidth="1"/>
    <col min="4363" max="4363" width="27.75"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37.75" style="135" bestFit="1" customWidth="1"/>
    <col min="4619" max="4619" width="27.75"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37.75" style="135" bestFit="1" customWidth="1"/>
    <col min="4875" max="4875" width="27.75"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37.75" style="135" bestFit="1" customWidth="1"/>
    <col min="5131" max="5131" width="27.75"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37.75" style="135" bestFit="1" customWidth="1"/>
    <col min="5387" max="5387" width="27.75"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37.75" style="135" bestFit="1" customWidth="1"/>
    <col min="5643" max="5643" width="27.75"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37.75" style="135" bestFit="1" customWidth="1"/>
    <col min="5899" max="5899" width="27.75"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37.75" style="135" bestFit="1" customWidth="1"/>
    <col min="6155" max="6155" width="27.75"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37.75" style="135" bestFit="1" customWidth="1"/>
    <col min="6411" max="6411" width="27.75"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37.75" style="135" bestFit="1" customWidth="1"/>
    <col min="6667" max="6667" width="27.75"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37.75" style="135" bestFit="1" customWidth="1"/>
    <col min="6923" max="6923" width="27.75"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37.75" style="135" bestFit="1" customWidth="1"/>
    <col min="7179" max="7179" width="27.75"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37.75" style="135" bestFit="1" customWidth="1"/>
    <col min="7435" max="7435" width="27.75"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37.75" style="135" bestFit="1" customWidth="1"/>
    <col min="7691" max="7691" width="27.75"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37.75" style="135" bestFit="1" customWidth="1"/>
    <col min="7947" max="7947" width="27.75"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37.75" style="135" bestFit="1" customWidth="1"/>
    <col min="8203" max="8203" width="27.75"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37.75" style="135" bestFit="1" customWidth="1"/>
    <col min="8459" max="8459" width="27.75"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37.75" style="135" bestFit="1" customWidth="1"/>
    <col min="8715" max="8715" width="27.75"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37.75" style="135" bestFit="1" customWidth="1"/>
    <col min="8971" max="8971" width="27.75"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37.75" style="135" bestFit="1" customWidth="1"/>
    <col min="9227" max="9227" width="27.75"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37.75" style="135" bestFit="1" customWidth="1"/>
    <col min="9483" max="9483" width="27.75"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37.75" style="135" bestFit="1" customWidth="1"/>
    <col min="9739" max="9739" width="27.75"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37.75" style="135" bestFit="1" customWidth="1"/>
    <col min="9995" max="9995" width="27.75"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37.75" style="135" bestFit="1" customWidth="1"/>
    <col min="10251" max="10251" width="27.75"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37.75" style="135" bestFit="1" customWidth="1"/>
    <col min="10507" max="10507" width="27.75"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37.75" style="135" bestFit="1" customWidth="1"/>
    <col min="10763" max="10763" width="27.75"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37.75" style="135" bestFit="1" customWidth="1"/>
    <col min="11019" max="11019" width="27.75"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37.75" style="135" bestFit="1" customWidth="1"/>
    <col min="11275" max="11275" width="27.75"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37.75" style="135" bestFit="1" customWidth="1"/>
    <col min="11531" max="11531" width="27.75"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37.75" style="135" bestFit="1" customWidth="1"/>
    <col min="11787" max="11787" width="27.75"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37.75" style="135" bestFit="1" customWidth="1"/>
    <col min="12043" max="12043" width="27.75"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37.75" style="135" bestFit="1" customWidth="1"/>
    <col min="12299" max="12299" width="27.75"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37.75" style="135" bestFit="1" customWidth="1"/>
    <col min="12555" max="12555" width="27.75"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37.75" style="135" bestFit="1" customWidth="1"/>
    <col min="12811" max="12811" width="27.75"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37.75" style="135" bestFit="1" customWidth="1"/>
    <col min="13067" max="13067" width="27.75"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37.75" style="135" bestFit="1" customWidth="1"/>
    <col min="13323" max="13323" width="27.75"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37.75" style="135" bestFit="1" customWidth="1"/>
    <col min="13579" max="13579" width="27.75"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37.75" style="135" bestFit="1" customWidth="1"/>
    <col min="13835" max="13835" width="27.75"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37.75" style="135" bestFit="1" customWidth="1"/>
    <col min="14091" max="14091" width="27.75"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37.75" style="135" bestFit="1" customWidth="1"/>
    <col min="14347" max="14347" width="27.75"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37.75" style="135" bestFit="1" customWidth="1"/>
    <col min="14603" max="14603" width="27.75"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37.75" style="135" bestFit="1" customWidth="1"/>
    <col min="14859" max="14859" width="27.75"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37.75" style="135" bestFit="1" customWidth="1"/>
    <col min="15115" max="15115" width="27.75"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37.75" style="135" bestFit="1" customWidth="1"/>
    <col min="15371" max="15371" width="27.75"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37.75" style="135" bestFit="1" customWidth="1"/>
    <col min="15627" max="15627" width="27.75"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37.75" style="135" bestFit="1" customWidth="1"/>
    <col min="15883" max="15883" width="27.75"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37.75" style="135" bestFit="1" customWidth="1"/>
    <col min="16139" max="16139" width="27.75"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9" ht="20.100000000000001" customHeight="1">
      <c r="B2" s="133" t="s">
        <v>0</v>
      </c>
      <c r="C2" s="133"/>
      <c r="D2" s="133"/>
      <c r="E2" s="134" t="s">
        <v>3413</v>
      </c>
      <c r="G2" s="4" t="s">
        <v>2</v>
      </c>
      <c r="H2" s="5"/>
      <c r="I2" s="6"/>
      <c r="J2" s="136">
        <f>SUM(H:H)</f>
        <v>12000</v>
      </c>
      <c r="K2" s="1058" t="e">
        <f>SUM(#REF!)</f>
        <v>#REF!</v>
      </c>
    </row>
    <row r="3" spans="2:19" ht="20.100000000000001" customHeight="1">
      <c r="B3" s="133" t="s">
        <v>3</v>
      </c>
      <c r="C3" s="133"/>
      <c r="D3" s="133"/>
      <c r="E3" s="134" t="s">
        <v>3414</v>
      </c>
      <c r="M3" s="1058"/>
      <c r="S3" s="170">
        <f>SUM(H9:H9)</f>
        <v>12000</v>
      </c>
    </row>
    <row r="4" spans="2:19" ht="20.100000000000001" customHeight="1">
      <c r="B4" s="133" t="s">
        <v>5</v>
      </c>
      <c r="C4" s="133"/>
      <c r="D4" s="133"/>
      <c r="E4" s="134">
        <v>132192</v>
      </c>
      <c r="G4" s="133" t="s">
        <v>16</v>
      </c>
      <c r="H4" s="133"/>
      <c r="I4" s="133"/>
      <c r="J4" s="1061" t="s">
        <v>3415</v>
      </c>
      <c r="K4" s="1062"/>
      <c r="M4" s="1058"/>
    </row>
    <row r="5" spans="2:19" ht="20.100000000000001" customHeight="1">
      <c r="B5" s="133" t="s">
        <v>6</v>
      </c>
      <c r="C5" s="133"/>
      <c r="D5" s="133"/>
      <c r="E5" s="142">
        <v>42282</v>
      </c>
      <c r="G5" s="133"/>
      <c r="H5" s="133"/>
      <c r="I5" s="133"/>
      <c r="J5" s="1063"/>
      <c r="K5" s="1064"/>
    </row>
    <row r="6" spans="2:19" ht="20.100000000000001" customHeight="1">
      <c r="B6" s="133" t="s">
        <v>7</v>
      </c>
      <c r="C6" s="133"/>
      <c r="D6" s="133"/>
      <c r="E6" s="142">
        <v>42282</v>
      </c>
      <c r="G6" s="133"/>
      <c r="H6" s="133"/>
      <c r="I6" s="133"/>
      <c r="J6" s="1065"/>
      <c r="K6" s="1066"/>
    </row>
    <row r="8" spans="2:19" s="137" customFormat="1" ht="19.5" customHeight="1">
      <c r="B8" s="25" t="s">
        <v>150</v>
      </c>
      <c r="C8" s="25" t="s">
        <v>8</v>
      </c>
      <c r="D8" s="25" t="s">
        <v>9</v>
      </c>
      <c r="E8" s="149" t="s">
        <v>10</v>
      </c>
      <c r="F8" s="79" t="s">
        <v>11</v>
      </c>
      <c r="G8" s="79" t="s">
        <v>12</v>
      </c>
      <c r="H8" s="147" t="s">
        <v>13</v>
      </c>
      <c r="I8" s="147" t="s">
        <v>14</v>
      </c>
      <c r="J8" s="79" t="s">
        <v>15</v>
      </c>
      <c r="K8" s="79" t="s">
        <v>16</v>
      </c>
      <c r="L8" s="79" t="s">
        <v>17</v>
      </c>
      <c r="M8" s="25" t="s">
        <v>18</v>
      </c>
      <c r="N8" s="25" t="s">
        <v>19</v>
      </c>
      <c r="O8" s="154" t="s">
        <v>20</v>
      </c>
      <c r="P8" s="148" t="s">
        <v>21</v>
      </c>
      <c r="Q8" s="154" t="s">
        <v>151</v>
      </c>
    </row>
    <row r="9" spans="2:19" s="137" customFormat="1" ht="40.5">
      <c r="B9" s="239">
        <v>1</v>
      </c>
      <c r="C9" s="25" t="s">
        <v>165</v>
      </c>
      <c r="D9" s="239" t="s">
        <v>165</v>
      </c>
      <c r="E9" s="1074" t="s">
        <v>3424</v>
      </c>
      <c r="F9" s="231">
        <v>1</v>
      </c>
      <c r="G9" s="824">
        <v>12000</v>
      </c>
      <c r="H9" s="151">
        <f>F9*G9</f>
        <v>12000</v>
      </c>
      <c r="I9" s="147"/>
      <c r="J9" s="1074" t="s">
        <v>3425</v>
      </c>
      <c r="K9" s="1118" t="s">
        <v>3744</v>
      </c>
      <c r="L9" s="158"/>
      <c r="M9" s="154">
        <v>42248</v>
      </c>
      <c r="N9" s="647" t="s">
        <v>1422</v>
      </c>
      <c r="O9" s="154">
        <v>42263</v>
      </c>
      <c r="P9" s="154"/>
      <c r="Q9" s="154">
        <v>42263</v>
      </c>
    </row>
    <row r="10" spans="2:19" s="137" customFormat="1" ht="18" customHeight="1">
      <c r="B10" s="51"/>
      <c r="C10" s="25"/>
      <c r="D10" s="239"/>
      <c r="E10" s="1074"/>
      <c r="F10" s="231"/>
      <c r="G10" s="824"/>
      <c r="H10" s="151"/>
      <c r="I10" s="147"/>
      <c r="J10" s="1074"/>
      <c r="K10" s="1074"/>
      <c r="L10" s="158"/>
      <c r="M10" s="154"/>
      <c r="N10" s="647"/>
      <c r="O10" s="154"/>
      <c r="P10" s="154"/>
      <c r="Q10" s="154"/>
    </row>
    <row r="11" spans="2:19" s="137" customFormat="1" ht="18" customHeight="1">
      <c r="B11" s="25"/>
      <c r="C11" s="25"/>
      <c r="D11" s="25"/>
      <c r="E11" s="158"/>
      <c r="F11" s="155"/>
      <c r="G11" s="151"/>
      <c r="H11" s="151">
        <f>F11*G11</f>
        <v>0</v>
      </c>
      <c r="I11" s="156"/>
      <c r="J11" s="158"/>
      <c r="K11" s="158"/>
      <c r="L11" s="158"/>
      <c r="M11" s="154"/>
      <c r="N11" s="148"/>
      <c r="O11" s="154"/>
      <c r="P11" s="154"/>
      <c r="Q11" s="154"/>
    </row>
    <row r="12" spans="2:19" s="137" customFormat="1" ht="18" customHeight="1">
      <c r="B12" s="167"/>
      <c r="C12" s="167"/>
      <c r="D12" s="167"/>
      <c r="E12" s="168"/>
      <c r="F12" s="169"/>
      <c r="G12" s="170"/>
      <c r="H12" s="170"/>
      <c r="I12" s="169"/>
      <c r="J12" s="168"/>
      <c r="K12" s="168"/>
      <c r="L12" s="168"/>
      <c r="M12" s="174"/>
      <c r="N12" s="174"/>
      <c r="O12" s="1059"/>
      <c r="P12" s="174"/>
      <c r="Q12" s="173"/>
    </row>
    <row r="13" spans="2:19" s="137" customFormat="1" ht="18" customHeight="1">
      <c r="C13" s="167"/>
      <c r="D13" s="167"/>
      <c r="E13" s="168"/>
      <c r="F13" s="169"/>
      <c r="G13" s="170"/>
      <c r="H13" s="170"/>
      <c r="I13" s="169"/>
      <c r="J13" s="168"/>
      <c r="K13" s="168"/>
      <c r="M13" s="174"/>
      <c r="N13" s="174"/>
      <c r="O13" s="1059"/>
      <c r="P13" s="174"/>
      <c r="Q13" s="173"/>
    </row>
    <row r="14" spans="2:19" s="137" customFormat="1" ht="18" customHeight="1">
      <c r="B14" s="167"/>
      <c r="C14" s="167"/>
      <c r="D14" s="167"/>
      <c r="E14" s="168"/>
      <c r="F14" s="169"/>
      <c r="G14" s="170"/>
      <c r="H14" s="170"/>
      <c r="I14" s="169"/>
      <c r="J14" s="168"/>
      <c r="K14" s="168"/>
      <c r="M14" s="174"/>
      <c r="N14" s="174"/>
      <c r="O14" s="1059"/>
      <c r="P14" s="174"/>
      <c r="Q14" s="173"/>
    </row>
    <row r="15" spans="2:19" ht="18" customHeight="1">
      <c r="C15" s="167"/>
      <c r="D15" s="167"/>
      <c r="E15" s="168"/>
      <c r="F15" s="169"/>
      <c r="G15" s="170"/>
      <c r="H15" s="170"/>
      <c r="I15" s="169"/>
      <c r="J15" s="168"/>
      <c r="K15" s="168"/>
      <c r="M15" s="174"/>
      <c r="N15" s="174"/>
      <c r="Q15" s="173"/>
    </row>
    <row r="16" spans="2:19" ht="18" customHeight="1">
      <c r="C16" s="167"/>
      <c r="D16" s="167"/>
      <c r="F16" s="169"/>
      <c r="H16" s="170"/>
      <c r="M16" s="171"/>
      <c r="Q16" s="173"/>
    </row>
    <row r="17" spans="3:17" ht="18" customHeight="1">
      <c r="C17" s="167"/>
      <c r="D17" s="167"/>
      <c r="F17" s="169"/>
      <c r="H17" s="170"/>
      <c r="M17" s="171"/>
      <c r="Q17" s="173"/>
    </row>
    <row r="18" spans="3:17" ht="18" customHeight="1">
      <c r="C18" s="167"/>
      <c r="D18" s="167"/>
      <c r="E18" s="168"/>
      <c r="F18" s="169"/>
      <c r="G18" s="170"/>
      <c r="H18" s="170"/>
      <c r="I18" s="175"/>
      <c r="J18" s="168"/>
      <c r="K18" s="168"/>
      <c r="L18" s="168"/>
      <c r="M18" s="174"/>
      <c r="Q18" s="173"/>
    </row>
    <row r="19" spans="3:17" ht="18" customHeight="1">
      <c r="C19" s="167"/>
      <c r="D19" s="167"/>
      <c r="F19" s="169"/>
      <c r="H19" s="170"/>
      <c r="M19" s="171"/>
      <c r="Q19" s="173"/>
    </row>
    <row r="20" spans="3:17" ht="18" customHeight="1">
      <c r="C20" s="167"/>
      <c r="D20" s="167"/>
      <c r="F20" s="169"/>
      <c r="H20" s="170"/>
      <c r="M20" s="171"/>
      <c r="Q20" s="173"/>
    </row>
    <row r="21" spans="3:17" ht="18" customHeight="1">
      <c r="C21" s="167"/>
      <c r="D21" s="167"/>
      <c r="F21" s="169"/>
      <c r="H21" s="170"/>
      <c r="M21" s="174"/>
      <c r="Q21" s="173"/>
    </row>
    <row r="22" spans="3:17" ht="18" customHeight="1">
      <c r="C22" s="167"/>
      <c r="D22" s="167"/>
      <c r="F22" s="169"/>
      <c r="H22" s="170"/>
      <c r="M22" s="171"/>
      <c r="Q22" s="173"/>
    </row>
    <row r="23" spans="3:17" ht="18" customHeight="1">
      <c r="C23" s="167"/>
      <c r="D23" s="167"/>
      <c r="F23" s="169"/>
      <c r="H23" s="170"/>
      <c r="M23" s="171"/>
      <c r="Q23" s="173"/>
    </row>
    <row r="24" spans="3:17" ht="18" customHeight="1">
      <c r="C24" s="167"/>
      <c r="D24" s="167"/>
      <c r="F24" s="169"/>
      <c r="H24" s="170"/>
      <c r="K24" s="176"/>
      <c r="M24" s="171"/>
      <c r="Q24" s="173"/>
    </row>
    <row r="25" spans="3:17" ht="18" customHeight="1">
      <c r="C25" s="167"/>
      <c r="D25" s="167"/>
      <c r="F25" s="169"/>
      <c r="H25" s="170"/>
      <c r="M25" s="171"/>
      <c r="Q25" s="173"/>
    </row>
    <row r="26" spans="3:17" ht="18" customHeight="1">
      <c r="C26" s="167"/>
      <c r="D26" s="167"/>
      <c r="F26" s="169"/>
      <c r="H26" s="170"/>
      <c r="M26" s="171"/>
      <c r="Q26" s="173"/>
    </row>
    <row r="27" spans="3:17" ht="18" customHeight="1">
      <c r="C27" s="167"/>
      <c r="D27" s="167"/>
      <c r="F27" s="169"/>
      <c r="H27" s="170"/>
      <c r="M27" s="171"/>
      <c r="Q27" s="173"/>
    </row>
    <row r="28" spans="3:17" ht="18" customHeight="1">
      <c r="C28" s="167"/>
      <c r="D28" s="167"/>
      <c r="F28" s="169"/>
      <c r="H28" s="170"/>
      <c r="M28" s="171"/>
      <c r="Q28" s="173"/>
    </row>
    <row r="29" spans="3:17" ht="18" customHeight="1">
      <c r="C29" s="167"/>
      <c r="D29" s="167"/>
      <c r="I29" s="135"/>
      <c r="M29" s="171"/>
      <c r="N29" s="137"/>
      <c r="O29" s="173"/>
      <c r="P29" s="171"/>
      <c r="Q29" s="173"/>
    </row>
    <row r="30" spans="3:17" ht="18" customHeight="1">
      <c r="C30" s="167"/>
      <c r="D30" s="167"/>
      <c r="I30" s="135"/>
      <c r="M30" s="171"/>
      <c r="N30" s="137"/>
      <c r="O30" s="173"/>
      <c r="P30" s="171"/>
      <c r="Q30" s="173"/>
    </row>
    <row r="31" spans="3:17" ht="18" customHeight="1">
      <c r="C31" s="167"/>
      <c r="D31" s="167"/>
      <c r="I31" s="135"/>
      <c r="M31" s="171"/>
      <c r="N31" s="137"/>
      <c r="O31" s="173"/>
      <c r="P31" s="171"/>
      <c r="Q31" s="173"/>
    </row>
    <row r="32" spans="3:17" ht="18" customHeight="1">
      <c r="C32" s="167"/>
      <c r="D32" s="167"/>
      <c r="I32" s="135"/>
      <c r="M32" s="171"/>
      <c r="N32" s="137"/>
      <c r="O32" s="173"/>
      <c r="P32" s="171"/>
      <c r="Q32" s="173"/>
    </row>
    <row r="33" spans="3:17" ht="18" customHeight="1">
      <c r="C33" s="167"/>
      <c r="D33" s="167"/>
      <c r="I33" s="135"/>
      <c r="M33" s="171"/>
      <c r="N33" s="137"/>
      <c r="O33" s="173"/>
      <c r="P33" s="171"/>
      <c r="Q33" s="173"/>
    </row>
    <row r="34" spans="3:17" ht="18" customHeight="1">
      <c r="C34" s="167"/>
      <c r="D34" s="167"/>
      <c r="I34" s="135"/>
      <c r="M34" s="171"/>
      <c r="N34" s="137"/>
      <c r="O34" s="173"/>
      <c r="P34" s="171"/>
      <c r="Q34" s="173"/>
    </row>
    <row r="35" spans="3:17" ht="18" customHeight="1">
      <c r="C35" s="167"/>
      <c r="D35" s="167"/>
      <c r="I35" s="135"/>
      <c r="M35" s="171"/>
      <c r="N35" s="137"/>
      <c r="O35" s="173"/>
      <c r="P35" s="171"/>
      <c r="Q35" s="173"/>
    </row>
    <row r="36" spans="3:17" ht="18" customHeight="1">
      <c r="C36" s="167"/>
      <c r="D36" s="167"/>
      <c r="I36" s="135"/>
      <c r="M36" s="171"/>
      <c r="N36" s="137"/>
      <c r="O36" s="173"/>
      <c r="P36" s="171"/>
      <c r="Q36" s="173"/>
    </row>
    <row r="37" spans="3:17" ht="18" customHeight="1">
      <c r="C37" s="167"/>
      <c r="D37" s="167"/>
      <c r="I37" s="135"/>
      <c r="M37" s="171"/>
      <c r="N37" s="137"/>
      <c r="O37" s="173"/>
      <c r="P37" s="171"/>
      <c r="Q37" s="173"/>
    </row>
    <row r="38" spans="3:17" ht="18" customHeight="1">
      <c r="C38" s="167"/>
      <c r="D38" s="167"/>
      <c r="I38" s="135"/>
      <c r="M38" s="171"/>
      <c r="N38" s="137"/>
      <c r="O38" s="173"/>
      <c r="P38" s="171"/>
      <c r="Q38" s="173"/>
    </row>
    <row r="39" spans="3:17" ht="18" customHeight="1">
      <c r="C39" s="167"/>
      <c r="D39" s="167"/>
      <c r="I39" s="135"/>
      <c r="M39" s="171"/>
      <c r="N39" s="137"/>
      <c r="O39" s="173"/>
      <c r="P39" s="171"/>
      <c r="Q39" s="173"/>
    </row>
    <row r="40" spans="3:17" ht="18" customHeight="1">
      <c r="C40" s="167"/>
      <c r="D40" s="167"/>
      <c r="I40" s="135"/>
      <c r="M40" s="171"/>
      <c r="N40" s="137"/>
      <c r="O40" s="173"/>
      <c r="P40" s="171"/>
      <c r="Q40" s="173"/>
    </row>
    <row r="41" spans="3:17" ht="18" customHeight="1">
      <c r="C41" s="167"/>
      <c r="D41" s="167"/>
      <c r="I41" s="135"/>
      <c r="M41" s="171"/>
      <c r="N41" s="137"/>
      <c r="O41" s="173"/>
      <c r="P41" s="171"/>
      <c r="Q41" s="173"/>
    </row>
    <row r="42" spans="3:17" ht="18" customHeight="1">
      <c r="C42" s="167"/>
      <c r="D42" s="167"/>
      <c r="I42" s="135"/>
      <c r="M42" s="171"/>
      <c r="N42" s="137"/>
      <c r="O42" s="173"/>
      <c r="P42" s="171"/>
      <c r="Q42" s="173"/>
    </row>
    <row r="43" spans="3:17" ht="18" customHeight="1">
      <c r="C43" s="167"/>
      <c r="D43" s="167"/>
      <c r="I43" s="135"/>
      <c r="M43" s="171"/>
      <c r="N43" s="137"/>
      <c r="O43" s="173"/>
      <c r="P43" s="171"/>
      <c r="Q43" s="173"/>
    </row>
    <row r="44" spans="3:17" ht="18" customHeight="1">
      <c r="C44" s="167"/>
      <c r="D44" s="167"/>
      <c r="I44" s="135"/>
      <c r="M44" s="171"/>
      <c r="N44" s="137"/>
      <c r="O44" s="173"/>
      <c r="P44" s="171"/>
      <c r="Q44" s="173"/>
    </row>
    <row r="45" spans="3:17" ht="18" customHeight="1">
      <c r="C45" s="167"/>
      <c r="D45" s="167"/>
      <c r="I45" s="135"/>
      <c r="M45" s="171"/>
      <c r="N45" s="137"/>
      <c r="O45" s="173"/>
      <c r="P45" s="171"/>
      <c r="Q45" s="173"/>
    </row>
    <row r="46" spans="3:17" ht="18" customHeight="1">
      <c r="C46" s="167"/>
      <c r="D46" s="167"/>
      <c r="I46" s="135"/>
      <c r="M46" s="171"/>
      <c r="N46" s="137"/>
      <c r="O46" s="173"/>
      <c r="P46" s="171"/>
      <c r="Q46" s="173"/>
    </row>
    <row r="47" spans="3:17" ht="18" customHeight="1">
      <c r="C47" s="167"/>
      <c r="D47" s="167"/>
      <c r="I47" s="135"/>
      <c r="M47" s="171"/>
      <c r="N47" s="137"/>
      <c r="O47" s="173"/>
      <c r="P47" s="171"/>
      <c r="Q47" s="173"/>
    </row>
    <row r="48" spans="3:17" ht="18" customHeight="1">
      <c r="C48" s="167"/>
      <c r="D48" s="167"/>
      <c r="I48" s="135"/>
      <c r="M48" s="171"/>
      <c r="N48" s="137"/>
      <c r="O48" s="173"/>
      <c r="P48" s="171"/>
      <c r="Q48" s="173"/>
    </row>
    <row r="49" spans="3:17" ht="18" customHeight="1">
      <c r="C49" s="167"/>
      <c r="D49" s="167"/>
      <c r="I49" s="135"/>
      <c r="M49" s="171"/>
      <c r="N49" s="137"/>
      <c r="O49" s="173"/>
      <c r="P49" s="171"/>
      <c r="Q49" s="173"/>
    </row>
    <row r="50" spans="3:17" ht="18" customHeight="1">
      <c r="C50" s="167"/>
      <c r="D50" s="167"/>
      <c r="I50" s="135"/>
      <c r="M50" s="171"/>
      <c r="N50" s="137"/>
      <c r="O50" s="173"/>
      <c r="P50" s="171"/>
      <c r="Q50" s="173"/>
    </row>
    <row r="51" spans="3:17" ht="18" customHeight="1">
      <c r="C51" s="167"/>
      <c r="D51" s="167"/>
      <c r="I51" s="135"/>
      <c r="M51" s="171"/>
      <c r="N51" s="137"/>
      <c r="O51" s="173"/>
      <c r="P51" s="171"/>
      <c r="Q51" s="173"/>
    </row>
    <row r="72" spans="8:8">
      <c r="H72"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15F4-8522-4D7D-9CFD-DF1DB89CB077}">
  <sheetPr>
    <pageSetUpPr fitToPage="1"/>
  </sheetPr>
  <dimension ref="B2:Q33"/>
  <sheetViews>
    <sheetView zoomScale="85" zoomScaleNormal="85" workbookViewId="0">
      <pane xSplit="10" ySplit="8" topLeftCell="K27"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3745</v>
      </c>
      <c r="G2" s="4" t="s">
        <v>2</v>
      </c>
      <c r="H2" s="5"/>
      <c r="I2" s="6"/>
      <c r="J2" s="7">
        <f>SUM(H:H)</f>
        <v>79809</v>
      </c>
    </row>
    <row r="3" spans="2:17" ht="20.100000000000001" customHeight="1">
      <c r="B3" s="1" t="s">
        <v>3</v>
      </c>
      <c r="C3" s="1"/>
      <c r="D3" s="1"/>
      <c r="E3" s="13" t="s">
        <v>2426</v>
      </c>
    </row>
    <row r="4" spans="2:17" ht="20.100000000000001" customHeight="1">
      <c r="B4" s="1" t="s">
        <v>5</v>
      </c>
      <c r="C4" s="1"/>
      <c r="D4" s="1"/>
      <c r="E4" s="13">
        <v>130485</v>
      </c>
    </row>
    <row r="5" spans="2:17" ht="20.100000000000001" customHeight="1">
      <c r="B5" s="1" t="s">
        <v>6</v>
      </c>
      <c r="C5" s="1"/>
      <c r="D5" s="1"/>
      <c r="E5" s="14">
        <v>42243</v>
      </c>
    </row>
    <row r="6" spans="2:17" ht="20.100000000000001" customHeight="1">
      <c r="B6" s="1" t="s">
        <v>7</v>
      </c>
      <c r="C6" s="1"/>
      <c r="D6" s="1"/>
      <c r="E6" s="14">
        <v>42285</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4</v>
      </c>
      <c r="C10" s="15" t="s">
        <v>58</v>
      </c>
      <c r="D10" s="15" t="s">
        <v>58</v>
      </c>
      <c r="E10" s="73" t="s">
        <v>285</v>
      </c>
      <c r="F10" s="16">
        <v>1</v>
      </c>
      <c r="G10" s="629">
        <v>1767</v>
      </c>
      <c r="H10" s="630">
        <f t="shared" ref="H10:H31" si="0">F10*G10</f>
        <v>1767</v>
      </c>
      <c r="I10" s="17"/>
      <c r="J10" s="26" t="s">
        <v>226</v>
      </c>
      <c r="K10" s="16"/>
      <c r="L10" s="16"/>
      <c r="M10" s="18">
        <v>42227</v>
      </c>
      <c r="N10" s="15"/>
      <c r="O10" s="16"/>
      <c r="P10" s="18">
        <v>42240</v>
      </c>
      <c r="Q10" s="70">
        <v>42240</v>
      </c>
    </row>
    <row r="11" spans="2:17" s="8" customFormat="1" ht="19.7" customHeight="1">
      <c r="B11" s="15">
        <v>3</v>
      </c>
      <c r="C11" s="15" t="s">
        <v>58</v>
      </c>
      <c r="D11" s="15" t="s">
        <v>58</v>
      </c>
      <c r="E11" s="220" t="s">
        <v>1743</v>
      </c>
      <c r="F11" s="79">
        <v>2</v>
      </c>
      <c r="G11" s="984">
        <v>147</v>
      </c>
      <c r="H11" s="630">
        <f t="shared" si="0"/>
        <v>294</v>
      </c>
      <c r="I11" s="17"/>
      <c r="J11" s="26" t="s">
        <v>1524</v>
      </c>
      <c r="K11" s="16"/>
      <c r="L11" s="16"/>
      <c r="M11" s="18">
        <v>42227</v>
      </c>
      <c r="N11" s="15"/>
      <c r="O11" s="16"/>
      <c r="P11" s="18">
        <v>42240</v>
      </c>
      <c r="Q11" s="70">
        <v>42240</v>
      </c>
    </row>
    <row r="12" spans="2:17" s="8" customFormat="1" ht="19.7" customHeight="1">
      <c r="B12" s="15">
        <v>3</v>
      </c>
      <c r="C12" s="15" t="s">
        <v>3055</v>
      </c>
      <c r="D12" s="15" t="s">
        <v>58</v>
      </c>
      <c r="E12" s="73" t="s">
        <v>3746</v>
      </c>
      <c r="F12" s="16">
        <v>1</v>
      </c>
      <c r="G12" s="629">
        <v>787</v>
      </c>
      <c r="H12" s="630">
        <f t="shared" si="0"/>
        <v>787</v>
      </c>
      <c r="I12" s="17"/>
      <c r="J12" s="26" t="s">
        <v>3747</v>
      </c>
      <c r="K12" s="16"/>
      <c r="L12" s="16"/>
      <c r="M12" s="18">
        <v>42227</v>
      </c>
      <c r="N12" s="15"/>
      <c r="O12" s="16"/>
      <c r="P12" s="18">
        <v>42240</v>
      </c>
      <c r="Q12" s="70">
        <v>42240</v>
      </c>
    </row>
    <row r="13" spans="2:17" s="8" customFormat="1" ht="19.7" customHeight="1">
      <c r="B13" s="15">
        <v>3</v>
      </c>
      <c r="C13" s="15" t="s">
        <v>3055</v>
      </c>
      <c r="D13" s="15" t="s">
        <v>58</v>
      </c>
      <c r="E13" s="73" t="s">
        <v>3748</v>
      </c>
      <c r="F13" s="16">
        <v>1</v>
      </c>
      <c r="G13" s="629">
        <v>1681</v>
      </c>
      <c r="H13" s="630">
        <f t="shared" si="0"/>
        <v>1681</v>
      </c>
      <c r="I13" s="17"/>
      <c r="J13" s="26" t="s">
        <v>3749</v>
      </c>
      <c r="K13" s="16"/>
      <c r="L13" s="16"/>
      <c r="M13" s="18">
        <v>42227</v>
      </c>
      <c r="N13" s="15"/>
      <c r="O13" s="16"/>
      <c r="P13" s="18">
        <v>42242</v>
      </c>
      <c r="Q13" s="70" t="s">
        <v>3750</v>
      </c>
    </row>
    <row r="14" spans="2:17" s="8" customFormat="1" ht="19.7" customHeight="1">
      <c r="B14" s="15">
        <v>3</v>
      </c>
      <c r="C14" s="15" t="s">
        <v>58</v>
      </c>
      <c r="D14" s="15" t="s">
        <v>58</v>
      </c>
      <c r="E14" s="73" t="s">
        <v>3751</v>
      </c>
      <c r="F14" s="16">
        <v>4</v>
      </c>
      <c r="G14" s="629">
        <v>2690</v>
      </c>
      <c r="H14" s="630">
        <f t="shared" si="0"/>
        <v>10760</v>
      </c>
      <c r="I14" s="17"/>
      <c r="J14" s="26" t="s">
        <v>1432</v>
      </c>
      <c r="K14" s="16"/>
      <c r="L14" s="16"/>
      <c r="M14" s="18">
        <v>42227</v>
      </c>
      <c r="N14" s="15"/>
      <c r="O14" s="16"/>
      <c r="P14" s="18">
        <v>42240</v>
      </c>
      <c r="Q14" s="70">
        <v>42240</v>
      </c>
    </row>
    <row r="15" spans="2:17" s="8" customFormat="1" ht="19.7" customHeight="1">
      <c r="B15" s="15">
        <v>3</v>
      </c>
      <c r="C15" s="15" t="s">
        <v>58</v>
      </c>
      <c r="D15" s="15" t="s">
        <v>58</v>
      </c>
      <c r="E15" s="73" t="s">
        <v>3752</v>
      </c>
      <c r="F15" s="16">
        <v>4</v>
      </c>
      <c r="G15" s="629">
        <v>2100</v>
      </c>
      <c r="H15" s="630">
        <f t="shared" si="0"/>
        <v>8400</v>
      </c>
      <c r="I15" s="17"/>
      <c r="J15" s="26" t="s">
        <v>1432</v>
      </c>
      <c r="K15" s="16"/>
      <c r="L15" s="16"/>
      <c r="M15" s="18">
        <v>42227</v>
      </c>
      <c r="N15" s="15"/>
      <c r="O15" s="16"/>
      <c r="P15" s="18">
        <v>42240</v>
      </c>
      <c r="Q15" s="70">
        <v>42240</v>
      </c>
    </row>
    <row r="16" spans="2:17" s="8" customFormat="1" ht="19.7" customHeight="1">
      <c r="B16" s="15">
        <v>3</v>
      </c>
      <c r="C16" s="15" t="s">
        <v>58</v>
      </c>
      <c r="D16" s="15" t="s">
        <v>58</v>
      </c>
      <c r="E16" s="73" t="s">
        <v>3753</v>
      </c>
      <c r="F16" s="16">
        <v>2</v>
      </c>
      <c r="G16" s="629">
        <v>980</v>
      </c>
      <c r="H16" s="630">
        <f t="shared" si="0"/>
        <v>1960</v>
      </c>
      <c r="I16" s="17"/>
      <c r="J16" s="26" t="s">
        <v>339</v>
      </c>
      <c r="K16" s="16"/>
      <c r="L16" s="16"/>
      <c r="M16" s="18">
        <v>42227</v>
      </c>
      <c r="N16" s="15"/>
      <c r="O16" s="16"/>
      <c r="P16" s="18">
        <v>42240</v>
      </c>
      <c r="Q16" s="70">
        <v>42240</v>
      </c>
    </row>
    <row r="17" spans="2:17" s="8" customFormat="1" ht="19.7" customHeight="1">
      <c r="B17" s="15">
        <v>3</v>
      </c>
      <c r="C17" s="15" t="s">
        <v>58</v>
      </c>
      <c r="D17" s="15" t="s">
        <v>58</v>
      </c>
      <c r="E17" s="73" t="s">
        <v>3754</v>
      </c>
      <c r="F17" s="16">
        <v>1</v>
      </c>
      <c r="G17" s="629">
        <v>120</v>
      </c>
      <c r="H17" s="630">
        <f t="shared" si="0"/>
        <v>120</v>
      </c>
      <c r="I17" s="17"/>
      <c r="J17" s="26" t="s">
        <v>393</v>
      </c>
      <c r="K17" s="16"/>
      <c r="L17" s="16"/>
      <c r="M17" s="18">
        <v>42227</v>
      </c>
      <c r="N17" s="15"/>
      <c r="O17" s="16"/>
      <c r="P17" s="18">
        <v>42240</v>
      </c>
      <c r="Q17" s="70">
        <v>42240</v>
      </c>
    </row>
    <row r="18" spans="2:17" s="8" customFormat="1" ht="19.7" customHeight="1">
      <c r="B18" s="15">
        <v>3</v>
      </c>
      <c r="C18" s="15" t="s">
        <v>58</v>
      </c>
      <c r="D18" s="15" t="s">
        <v>58</v>
      </c>
      <c r="E18" s="73" t="s">
        <v>68</v>
      </c>
      <c r="F18" s="16">
        <v>1</v>
      </c>
      <c r="G18" s="629">
        <v>200</v>
      </c>
      <c r="H18" s="630">
        <f t="shared" si="0"/>
        <v>200</v>
      </c>
      <c r="I18" s="17"/>
      <c r="J18" s="26" t="s">
        <v>393</v>
      </c>
      <c r="K18" s="16"/>
      <c r="L18" s="16"/>
      <c r="M18" s="18">
        <v>42227</v>
      </c>
      <c r="N18" s="15"/>
      <c r="O18" s="16"/>
      <c r="P18" s="18">
        <v>42240</v>
      </c>
      <c r="Q18" s="70">
        <v>42240</v>
      </c>
    </row>
    <row r="19" spans="2:17" s="8" customFormat="1" ht="19.7" customHeight="1">
      <c r="B19" s="15">
        <v>3</v>
      </c>
      <c r="C19" s="15" t="s">
        <v>58</v>
      </c>
      <c r="D19" s="15" t="s">
        <v>58</v>
      </c>
      <c r="E19" s="73" t="s">
        <v>70</v>
      </c>
      <c r="F19" s="16">
        <v>1</v>
      </c>
      <c r="G19" s="629">
        <v>320</v>
      </c>
      <c r="H19" s="630">
        <f t="shared" si="0"/>
        <v>320</v>
      </c>
      <c r="I19" s="17"/>
      <c r="J19" s="26" t="s">
        <v>393</v>
      </c>
      <c r="K19" s="16"/>
      <c r="L19" s="16"/>
      <c r="M19" s="18">
        <v>42227</v>
      </c>
      <c r="N19" s="15"/>
      <c r="O19" s="16"/>
      <c r="P19" s="18">
        <v>42240</v>
      </c>
      <c r="Q19" s="70">
        <v>42240</v>
      </c>
    </row>
    <row r="20" spans="2:17" s="8" customFormat="1" ht="19.7" customHeight="1">
      <c r="B20" s="15">
        <v>3</v>
      </c>
      <c r="C20" s="15" t="s">
        <v>58</v>
      </c>
      <c r="D20" s="15" t="s">
        <v>58</v>
      </c>
      <c r="E20" s="73" t="s">
        <v>129</v>
      </c>
      <c r="F20" s="16">
        <v>1</v>
      </c>
      <c r="G20" s="629">
        <v>940</v>
      </c>
      <c r="H20" s="630">
        <f>F20*G20</f>
        <v>940</v>
      </c>
      <c r="I20" s="17"/>
      <c r="J20" s="26" t="s">
        <v>78</v>
      </c>
      <c r="K20" s="16"/>
      <c r="L20" s="16"/>
      <c r="M20" s="18">
        <v>42227</v>
      </c>
      <c r="N20" s="15"/>
      <c r="O20" s="16"/>
      <c r="P20" s="18">
        <v>42240</v>
      </c>
      <c r="Q20" s="70">
        <v>42240</v>
      </c>
    </row>
    <row r="21" spans="2:17" s="8" customFormat="1" ht="19.7" customHeight="1">
      <c r="B21" s="15"/>
      <c r="C21" s="15"/>
      <c r="D21" s="15"/>
      <c r="E21" s="73"/>
      <c r="F21" s="16"/>
      <c r="G21" s="629"/>
      <c r="H21" s="630">
        <f t="shared" si="0"/>
        <v>0</v>
      </c>
      <c r="I21" s="17"/>
      <c r="J21" s="26"/>
      <c r="K21" s="16"/>
      <c r="L21" s="16"/>
      <c r="M21" s="18"/>
      <c r="N21" s="15"/>
      <c r="O21" s="16"/>
      <c r="P21" s="18"/>
      <c r="Q21" s="70"/>
    </row>
    <row r="22" spans="2:17" s="8" customFormat="1" ht="19.7" customHeight="1">
      <c r="B22" s="15">
        <v>3</v>
      </c>
      <c r="C22" s="15" t="s">
        <v>94</v>
      </c>
      <c r="D22" s="15" t="s">
        <v>23</v>
      </c>
      <c r="E22" s="73" t="s">
        <v>3755</v>
      </c>
      <c r="F22" s="16">
        <v>1</v>
      </c>
      <c r="G22" s="629">
        <v>6780</v>
      </c>
      <c r="H22" s="630">
        <f t="shared" si="0"/>
        <v>6780</v>
      </c>
      <c r="I22" s="17"/>
      <c r="J22" s="26" t="s">
        <v>1112</v>
      </c>
      <c r="K22" s="16"/>
      <c r="L22" s="16"/>
      <c r="M22" s="18">
        <v>42227</v>
      </c>
      <c r="N22" s="15"/>
      <c r="O22" s="16"/>
      <c r="P22" s="18">
        <v>42235</v>
      </c>
      <c r="Q22" s="70">
        <v>42234</v>
      </c>
    </row>
    <row r="23" spans="2:17" s="8" customFormat="1" ht="19.7" customHeight="1">
      <c r="B23" s="15"/>
      <c r="C23" s="15"/>
      <c r="D23" s="15"/>
      <c r="E23" s="73"/>
      <c r="F23" s="16"/>
      <c r="G23" s="629"/>
      <c r="H23" s="630">
        <f t="shared" si="0"/>
        <v>0</v>
      </c>
      <c r="I23" s="17"/>
      <c r="J23" s="26"/>
      <c r="K23" s="16"/>
      <c r="L23" s="16"/>
      <c r="M23" s="18"/>
      <c r="N23" s="15"/>
      <c r="O23" s="16"/>
      <c r="P23" s="18"/>
      <c r="Q23" s="70"/>
    </row>
    <row r="24" spans="2:17" s="8" customFormat="1" ht="19.7" customHeight="1">
      <c r="B24" s="15">
        <v>3</v>
      </c>
      <c r="C24" s="15" t="s">
        <v>165</v>
      </c>
      <c r="D24" s="15" t="s">
        <v>165</v>
      </c>
      <c r="E24" s="73" t="s">
        <v>2444</v>
      </c>
      <c r="F24" s="16">
        <v>1</v>
      </c>
      <c r="G24" s="629">
        <v>2800</v>
      </c>
      <c r="H24" s="630">
        <f t="shared" si="0"/>
        <v>2800</v>
      </c>
      <c r="I24" s="17"/>
      <c r="J24" s="26" t="s">
        <v>2445</v>
      </c>
      <c r="K24" s="16"/>
      <c r="L24" s="16"/>
      <c r="M24" s="18">
        <v>42227</v>
      </c>
      <c r="N24" s="15"/>
      <c r="O24" s="16"/>
      <c r="P24" s="18"/>
      <c r="Q24" s="70">
        <v>42244</v>
      </c>
    </row>
    <row r="25" spans="2:17" s="8" customFormat="1" ht="19.7" customHeight="1">
      <c r="B25" s="15">
        <v>3</v>
      </c>
      <c r="C25" s="15" t="s">
        <v>165</v>
      </c>
      <c r="D25" s="15" t="s">
        <v>165</v>
      </c>
      <c r="E25" s="73" t="s">
        <v>3756</v>
      </c>
      <c r="F25" s="16">
        <v>1</v>
      </c>
      <c r="G25" s="629">
        <v>19100</v>
      </c>
      <c r="H25" s="630">
        <f t="shared" si="0"/>
        <v>19100</v>
      </c>
      <c r="I25" s="17"/>
      <c r="J25" s="26" t="s">
        <v>3757</v>
      </c>
      <c r="K25" s="16"/>
      <c r="L25" s="16"/>
      <c r="M25" s="18">
        <v>42227</v>
      </c>
      <c r="N25" s="15"/>
      <c r="O25" s="16"/>
      <c r="P25" s="18"/>
      <c r="Q25" s="70">
        <v>42244</v>
      </c>
    </row>
    <row r="26" spans="2:17" s="8" customFormat="1" ht="19.7" customHeight="1">
      <c r="B26" s="15">
        <v>3</v>
      </c>
      <c r="C26" s="15" t="s">
        <v>165</v>
      </c>
      <c r="D26" s="15" t="s">
        <v>165</v>
      </c>
      <c r="E26" s="73" t="s">
        <v>3758</v>
      </c>
      <c r="F26" s="16">
        <v>1</v>
      </c>
      <c r="G26" s="629">
        <v>2500</v>
      </c>
      <c r="H26" s="630">
        <f t="shared" si="0"/>
        <v>2500</v>
      </c>
      <c r="I26" s="17"/>
      <c r="J26" s="26" t="s">
        <v>879</v>
      </c>
      <c r="K26" s="16"/>
      <c r="L26" s="16"/>
      <c r="M26" s="18">
        <v>42227</v>
      </c>
      <c r="N26" s="15"/>
      <c r="O26" s="16"/>
      <c r="P26" s="18"/>
      <c r="Q26" s="70">
        <v>42244</v>
      </c>
    </row>
    <row r="27" spans="2:17" s="8" customFormat="1" ht="19.7" customHeight="1">
      <c r="B27" s="15">
        <v>3</v>
      </c>
      <c r="C27" s="15" t="s">
        <v>165</v>
      </c>
      <c r="D27" s="15" t="s">
        <v>165</v>
      </c>
      <c r="E27" s="73" t="s">
        <v>3759</v>
      </c>
      <c r="F27" s="16">
        <v>1</v>
      </c>
      <c r="G27" s="629">
        <v>7200</v>
      </c>
      <c r="H27" s="630">
        <f t="shared" si="0"/>
        <v>7200</v>
      </c>
      <c r="I27" s="17"/>
      <c r="J27" s="26" t="s">
        <v>950</v>
      </c>
      <c r="K27" s="16"/>
      <c r="L27" s="16"/>
      <c r="M27" s="18">
        <v>42227</v>
      </c>
      <c r="N27" s="15"/>
      <c r="O27" s="16"/>
      <c r="P27" s="18"/>
      <c r="Q27" s="70">
        <v>42244</v>
      </c>
    </row>
    <row r="28" spans="2:17" s="8" customFormat="1" ht="19.7" customHeight="1">
      <c r="B28" s="15">
        <v>3</v>
      </c>
      <c r="C28" s="15" t="s">
        <v>165</v>
      </c>
      <c r="D28" s="15" t="s">
        <v>165</v>
      </c>
      <c r="E28" s="73" t="s">
        <v>3760</v>
      </c>
      <c r="F28" s="16">
        <v>1</v>
      </c>
      <c r="G28" s="629">
        <v>3000</v>
      </c>
      <c r="H28" s="630">
        <f t="shared" si="0"/>
        <v>3000</v>
      </c>
      <c r="I28" s="17"/>
      <c r="J28" s="26" t="s">
        <v>3761</v>
      </c>
      <c r="K28" s="16"/>
      <c r="L28" s="16"/>
      <c r="M28" s="18">
        <v>42227</v>
      </c>
      <c r="N28" s="15"/>
      <c r="O28" s="16"/>
      <c r="P28" s="18"/>
      <c r="Q28" s="70">
        <v>42244</v>
      </c>
    </row>
    <row r="29" spans="2:17" s="8" customFormat="1" ht="19.7" customHeight="1">
      <c r="B29" s="72">
        <v>3</v>
      </c>
      <c r="C29" s="72" t="s">
        <v>165</v>
      </c>
      <c r="D29" s="72" t="s">
        <v>165</v>
      </c>
      <c r="E29" s="96" t="s">
        <v>238</v>
      </c>
      <c r="F29" s="94">
        <v>1</v>
      </c>
      <c r="G29" s="1011">
        <v>8200</v>
      </c>
      <c r="H29" s="1119">
        <f>F29*G29</f>
        <v>8200</v>
      </c>
      <c r="I29" s="110"/>
      <c r="J29" s="97" t="s">
        <v>3762</v>
      </c>
      <c r="K29" s="16"/>
      <c r="L29" s="16"/>
      <c r="M29" s="18">
        <v>42247</v>
      </c>
      <c r="N29" s="15"/>
      <c r="O29" s="16"/>
      <c r="P29" s="18"/>
      <c r="Q29" s="70" t="s">
        <v>3487</v>
      </c>
    </row>
    <row r="30" spans="2:17" s="8" customFormat="1" ht="19.7" customHeight="1">
      <c r="B30" s="15"/>
      <c r="C30" s="15"/>
      <c r="D30" s="15"/>
      <c r="E30" s="73"/>
      <c r="F30" s="16"/>
      <c r="G30" s="629"/>
      <c r="H30" s="630">
        <f>F30*G30</f>
        <v>0</v>
      </c>
      <c r="I30" s="17"/>
      <c r="J30" s="26"/>
      <c r="K30" s="16"/>
      <c r="L30" s="16"/>
      <c r="M30" s="18"/>
      <c r="N30" s="15"/>
      <c r="O30" s="16"/>
      <c r="P30" s="18"/>
      <c r="Q30" s="70"/>
    </row>
    <row r="31" spans="2:17" s="8" customFormat="1" ht="19.7" customHeight="1">
      <c r="B31" s="72">
        <v>3</v>
      </c>
      <c r="C31" s="72" t="s">
        <v>871</v>
      </c>
      <c r="D31" s="72" t="s">
        <v>871</v>
      </c>
      <c r="E31" s="96" t="s">
        <v>3763</v>
      </c>
      <c r="F31" s="94">
        <v>1</v>
      </c>
      <c r="G31" s="629">
        <v>1500</v>
      </c>
      <c r="H31" s="630">
        <f t="shared" si="0"/>
        <v>1500</v>
      </c>
      <c r="I31" s="17"/>
      <c r="J31" s="97" t="s">
        <v>3764</v>
      </c>
      <c r="K31" s="36" t="s">
        <v>3765</v>
      </c>
      <c r="L31" s="16"/>
      <c r="M31" s="18">
        <v>42264</v>
      </c>
      <c r="N31" s="15"/>
      <c r="O31" s="16"/>
      <c r="P31" s="18">
        <v>42276</v>
      </c>
      <c r="Q31" s="70">
        <v>42276</v>
      </c>
    </row>
    <row r="32" spans="2:17" s="8" customFormat="1" ht="19.7" customHeight="1">
      <c r="B32" s="72">
        <v>3</v>
      </c>
      <c r="C32" s="72" t="s">
        <v>871</v>
      </c>
      <c r="D32" s="72" t="s">
        <v>871</v>
      </c>
      <c r="E32" s="96" t="s">
        <v>3766</v>
      </c>
      <c r="F32" s="94">
        <v>1</v>
      </c>
      <c r="G32" s="629">
        <v>1500</v>
      </c>
      <c r="H32" s="630">
        <f>F32*G32</f>
        <v>1500</v>
      </c>
      <c r="I32" s="17"/>
      <c r="J32" s="97" t="s">
        <v>3767</v>
      </c>
      <c r="K32" s="36" t="s">
        <v>3765</v>
      </c>
      <c r="L32" s="16"/>
      <c r="M32" s="18">
        <v>42264</v>
      </c>
      <c r="N32" s="15"/>
      <c r="O32" s="16"/>
      <c r="P32" s="18">
        <v>42276</v>
      </c>
      <c r="Q32" s="70">
        <v>42276</v>
      </c>
    </row>
    <row r="33" spans="2:17" s="8" customFormat="1" ht="19.7" customHeight="1">
      <c r="B33" s="15"/>
      <c r="C33" s="15"/>
      <c r="D33" s="15"/>
      <c r="E33" s="73"/>
      <c r="F33" s="16"/>
      <c r="G33" s="629"/>
      <c r="H33" s="630">
        <f>F33*G33</f>
        <v>0</v>
      </c>
      <c r="I33" s="17"/>
      <c r="J33" s="26"/>
      <c r="K33" s="16"/>
      <c r="L33" s="16"/>
      <c r="M33" s="18"/>
      <c r="N33" s="15"/>
      <c r="O33" s="16"/>
      <c r="P33" s="18"/>
      <c r="Q33" s="70"/>
    </row>
  </sheetData>
  <autoFilter ref="B8:O31" xr:uid="{CD279434-611A-4BCB-B3F5-1CB89ABF8CB5}"/>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9" scale="59"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4314-64EB-44EB-B736-F1F731F00CE6}">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3768</v>
      </c>
      <c r="G2" s="4" t="s">
        <v>2</v>
      </c>
      <c r="H2" s="5"/>
      <c r="I2" s="6"/>
      <c r="J2" s="7">
        <f>SUM(H:H)</f>
        <v>31201</v>
      </c>
    </row>
    <row r="3" spans="2:17" ht="20.100000000000001" customHeight="1">
      <c r="B3" s="1" t="s">
        <v>3</v>
      </c>
      <c r="C3" s="1"/>
      <c r="D3" s="1"/>
      <c r="E3" s="13" t="s">
        <v>826</v>
      </c>
    </row>
    <row r="4" spans="2:17" ht="20.100000000000001" customHeight="1">
      <c r="B4" s="1" t="s">
        <v>5</v>
      </c>
      <c r="C4" s="1"/>
      <c r="D4" s="1"/>
      <c r="E4" s="13">
        <v>131635</v>
      </c>
    </row>
    <row r="5" spans="2:17" ht="20.100000000000001" customHeight="1">
      <c r="B5" s="1" t="s">
        <v>6</v>
      </c>
      <c r="C5" s="1"/>
      <c r="D5" s="1"/>
      <c r="E5" s="14">
        <v>42277</v>
      </c>
    </row>
    <row r="6" spans="2:17" ht="20.100000000000001" customHeight="1">
      <c r="B6" s="1" t="s">
        <v>7</v>
      </c>
      <c r="C6" s="1"/>
      <c r="D6" s="1"/>
      <c r="E6" s="14">
        <v>42292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12</v>
      </c>
      <c r="C10" s="15" t="s">
        <v>58</v>
      </c>
      <c r="D10" s="15" t="s">
        <v>58</v>
      </c>
      <c r="E10" s="73" t="s">
        <v>932</v>
      </c>
      <c r="F10" s="26">
        <v>1</v>
      </c>
      <c r="G10" s="343">
        <v>1947</v>
      </c>
      <c r="H10" s="23">
        <f t="shared" ref="H10:H21" si="0">F10*G10</f>
        <v>1947</v>
      </c>
      <c r="I10" s="17"/>
      <c r="J10" s="183" t="s">
        <v>1737</v>
      </c>
      <c r="K10" s="16"/>
      <c r="L10" s="16"/>
      <c r="M10" s="18">
        <v>42257</v>
      </c>
      <c r="N10" s="15"/>
      <c r="O10" s="16"/>
      <c r="P10" s="18">
        <v>42271</v>
      </c>
      <c r="Q10" s="70">
        <v>42271</v>
      </c>
    </row>
    <row r="11" spans="2:17" s="8" customFormat="1" ht="19.7" customHeight="1">
      <c r="B11" s="15">
        <v>11</v>
      </c>
      <c r="C11" s="15" t="s">
        <v>58</v>
      </c>
      <c r="D11" s="15" t="s">
        <v>58</v>
      </c>
      <c r="E11" s="73" t="s">
        <v>935</v>
      </c>
      <c r="F11" s="26">
        <v>1</v>
      </c>
      <c r="G11" s="343">
        <v>945</v>
      </c>
      <c r="H11" s="23">
        <f t="shared" si="0"/>
        <v>945</v>
      </c>
      <c r="I11" s="17"/>
      <c r="J11" s="183" t="s">
        <v>936</v>
      </c>
      <c r="K11" s="16"/>
      <c r="L11" s="16"/>
      <c r="M11" s="18">
        <v>42257</v>
      </c>
      <c r="N11" s="15"/>
      <c r="O11" s="16"/>
      <c r="P11" s="18">
        <v>42262</v>
      </c>
      <c r="Q11" s="70">
        <v>42262</v>
      </c>
    </row>
    <row r="12" spans="2:17" s="8" customFormat="1" ht="19.7" customHeight="1">
      <c r="B12" s="15">
        <v>11</v>
      </c>
      <c r="C12" s="15" t="s">
        <v>58</v>
      </c>
      <c r="D12" s="15" t="s">
        <v>58</v>
      </c>
      <c r="E12" s="73" t="s">
        <v>933</v>
      </c>
      <c r="F12" s="26">
        <v>1</v>
      </c>
      <c r="G12" s="343">
        <v>6615</v>
      </c>
      <c r="H12" s="23">
        <f t="shared" si="0"/>
        <v>6615</v>
      </c>
      <c r="I12" s="17"/>
      <c r="J12" s="26" t="s">
        <v>934</v>
      </c>
      <c r="K12" s="16"/>
      <c r="L12" s="16"/>
      <c r="M12" s="18">
        <v>42257</v>
      </c>
      <c r="N12" s="15"/>
      <c r="O12" s="16"/>
      <c r="P12" s="18">
        <v>42262</v>
      </c>
      <c r="Q12" s="70">
        <v>42262</v>
      </c>
    </row>
    <row r="13" spans="2:17" s="8" customFormat="1" ht="19.7" customHeight="1">
      <c r="B13" s="15">
        <v>17</v>
      </c>
      <c r="C13" s="15" t="s">
        <v>58</v>
      </c>
      <c r="D13" s="15" t="s">
        <v>58</v>
      </c>
      <c r="E13" s="73" t="s">
        <v>1743</v>
      </c>
      <c r="F13" s="26">
        <v>2</v>
      </c>
      <c r="G13" s="74">
        <v>147</v>
      </c>
      <c r="H13" s="23">
        <f>F13*G13</f>
        <v>294</v>
      </c>
      <c r="I13" s="17"/>
      <c r="J13" s="26" t="s">
        <v>1524</v>
      </c>
      <c r="K13" s="16"/>
      <c r="L13" s="16"/>
      <c r="M13" s="18">
        <v>42257</v>
      </c>
      <c r="N13" s="15"/>
      <c r="O13" s="16"/>
      <c r="P13" s="18">
        <v>42262</v>
      </c>
      <c r="Q13" s="70">
        <v>42262</v>
      </c>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v>13</v>
      </c>
      <c r="C15" s="15" t="s">
        <v>165</v>
      </c>
      <c r="D15" s="15" t="s">
        <v>165</v>
      </c>
      <c r="E15" s="26" t="s">
        <v>3769</v>
      </c>
      <c r="F15" s="26">
        <v>1</v>
      </c>
      <c r="G15" s="74">
        <v>12000</v>
      </c>
      <c r="H15" s="23">
        <f t="shared" si="0"/>
        <v>12000</v>
      </c>
      <c r="I15" s="17"/>
      <c r="J15" s="36" t="s">
        <v>3770</v>
      </c>
      <c r="K15" s="16"/>
      <c r="L15" s="16"/>
      <c r="M15" s="18">
        <v>42257</v>
      </c>
      <c r="N15" s="15"/>
      <c r="O15" s="16"/>
      <c r="P15" s="18"/>
      <c r="Q15" s="70">
        <v>42276</v>
      </c>
    </row>
    <row r="16" spans="2:17" s="8" customFormat="1" ht="19.7" customHeight="1">
      <c r="B16" s="15">
        <v>17</v>
      </c>
      <c r="C16" s="15" t="s">
        <v>165</v>
      </c>
      <c r="D16" s="15" t="s">
        <v>165</v>
      </c>
      <c r="E16" s="26" t="s">
        <v>3771</v>
      </c>
      <c r="F16" s="26">
        <v>1</v>
      </c>
      <c r="G16" s="74">
        <v>9400</v>
      </c>
      <c r="H16" s="23">
        <f t="shared" si="0"/>
        <v>9400</v>
      </c>
      <c r="I16" s="17"/>
      <c r="J16" s="36" t="s">
        <v>950</v>
      </c>
      <c r="K16" s="16"/>
      <c r="L16" s="16"/>
      <c r="M16" s="18">
        <v>42257</v>
      </c>
      <c r="N16" s="15"/>
      <c r="O16" s="16"/>
      <c r="P16" s="18"/>
      <c r="Q16" s="70">
        <v>42276</v>
      </c>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c r="C18" s="15"/>
      <c r="D18" s="15"/>
      <c r="E18" s="73"/>
      <c r="F18" s="26"/>
      <c r="G18" s="74"/>
      <c r="H18" s="23">
        <f t="shared" si="0"/>
        <v>0</v>
      </c>
      <c r="I18" s="17"/>
      <c r="J18" s="26"/>
      <c r="K18" s="16"/>
      <c r="L18" s="16"/>
      <c r="M18" s="18"/>
      <c r="N18" s="15"/>
      <c r="O18" s="16"/>
      <c r="P18" s="18"/>
      <c r="Q18" s="70"/>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sheetData>
  <autoFilter ref="B8:O21" xr:uid="{A5D28540-A361-4A12-B218-D4A1AB9D368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7B71-5189-4F94-A970-F3B1555ADA87}">
  <dimension ref="B2:R173"/>
  <sheetViews>
    <sheetView zoomScale="80" zoomScaleNormal="80" workbookViewId="0">
      <pane xSplit="11" ySplit="8" topLeftCell="L138" activePane="bottomRight" state="frozen"/>
      <selection pane="topRight" activeCell="K1" sqref="K1"/>
      <selection pane="bottomLeft" activeCell="A9" sqref="A9"/>
      <selection pane="bottomRight" activeCell="A143" sqref="A143:IV144"/>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9"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97" customWidth="1"/>
    <col min="19" max="19" width="9" style="353"/>
    <col min="20" max="20" width="39.125" style="353" bestFit="1" customWidth="1"/>
    <col min="21"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9" style="353" bestFit="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275" width="9" style="353"/>
    <col min="276" max="276" width="39.125" style="353" bestFit="1" customWidth="1"/>
    <col min="277"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9" style="353" bestFit="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531" width="9" style="353"/>
    <col min="532" max="532" width="39.125" style="353" bestFit="1" customWidth="1"/>
    <col min="533"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9" style="353" bestFit="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787" width="9" style="353"/>
    <col min="788" max="788" width="39.125" style="353" bestFit="1" customWidth="1"/>
    <col min="789"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9" style="353" bestFit="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043" width="9" style="353"/>
    <col min="1044" max="1044" width="39.125" style="353" bestFit="1" customWidth="1"/>
    <col min="1045"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9" style="353" bestFit="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299" width="9" style="353"/>
    <col min="1300" max="1300" width="39.125" style="353" bestFit="1" customWidth="1"/>
    <col min="1301"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9" style="353" bestFit="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555" width="9" style="353"/>
    <col min="1556" max="1556" width="39.125" style="353" bestFit="1" customWidth="1"/>
    <col min="1557"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9" style="353" bestFit="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1811" width="9" style="353"/>
    <col min="1812" max="1812" width="39.125" style="353" bestFit="1" customWidth="1"/>
    <col min="1813"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9" style="353" bestFit="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067" width="9" style="353"/>
    <col min="2068" max="2068" width="39.125" style="353" bestFit="1" customWidth="1"/>
    <col min="2069"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9" style="353" bestFit="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323" width="9" style="353"/>
    <col min="2324" max="2324" width="39.125" style="353" bestFit="1" customWidth="1"/>
    <col min="2325"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9" style="353" bestFit="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579" width="9" style="353"/>
    <col min="2580" max="2580" width="39.125" style="353" bestFit="1" customWidth="1"/>
    <col min="2581"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9" style="353" bestFit="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2835" width="9" style="353"/>
    <col min="2836" max="2836" width="39.125" style="353" bestFit="1" customWidth="1"/>
    <col min="2837"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9" style="353" bestFit="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091" width="9" style="353"/>
    <col min="3092" max="3092" width="39.125" style="353" bestFit="1" customWidth="1"/>
    <col min="3093"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9" style="353" bestFit="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347" width="9" style="353"/>
    <col min="3348" max="3348" width="39.125" style="353" bestFit="1" customWidth="1"/>
    <col min="3349"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9" style="353" bestFit="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603" width="9" style="353"/>
    <col min="3604" max="3604" width="39.125" style="353" bestFit="1" customWidth="1"/>
    <col min="3605"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9" style="353" bestFit="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3859" width="9" style="353"/>
    <col min="3860" max="3860" width="39.125" style="353" bestFit="1" customWidth="1"/>
    <col min="3861"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9" style="353" bestFit="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115" width="9" style="353"/>
    <col min="4116" max="4116" width="39.125" style="353" bestFit="1" customWidth="1"/>
    <col min="4117"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9" style="353" bestFit="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371" width="9" style="353"/>
    <col min="4372" max="4372" width="39.125" style="353" bestFit="1" customWidth="1"/>
    <col min="4373"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9" style="353" bestFit="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627" width="9" style="353"/>
    <col min="4628" max="4628" width="39.125" style="353" bestFit="1" customWidth="1"/>
    <col min="4629"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9" style="353" bestFit="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4883" width="9" style="353"/>
    <col min="4884" max="4884" width="39.125" style="353" bestFit="1" customWidth="1"/>
    <col min="4885"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9" style="353" bestFit="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139" width="9" style="353"/>
    <col min="5140" max="5140" width="39.125" style="353" bestFit="1" customWidth="1"/>
    <col min="5141"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9" style="353" bestFit="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395" width="9" style="353"/>
    <col min="5396" max="5396" width="39.125" style="353" bestFit="1" customWidth="1"/>
    <col min="5397"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9" style="353" bestFit="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651" width="9" style="353"/>
    <col min="5652" max="5652" width="39.125" style="353" bestFit="1" customWidth="1"/>
    <col min="5653"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9" style="353" bestFit="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5907" width="9" style="353"/>
    <col min="5908" max="5908" width="39.125" style="353" bestFit="1" customWidth="1"/>
    <col min="5909"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9" style="353" bestFit="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163" width="9" style="353"/>
    <col min="6164" max="6164" width="39.125" style="353" bestFit="1" customWidth="1"/>
    <col min="6165"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9" style="353" bestFit="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419" width="9" style="353"/>
    <col min="6420" max="6420" width="39.125" style="353" bestFit="1" customWidth="1"/>
    <col min="6421"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9" style="353" bestFit="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675" width="9" style="353"/>
    <col min="6676" max="6676" width="39.125" style="353" bestFit="1" customWidth="1"/>
    <col min="6677"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9" style="353" bestFit="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6931" width="9" style="353"/>
    <col min="6932" max="6932" width="39.125" style="353" bestFit="1" customWidth="1"/>
    <col min="6933"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9" style="353" bestFit="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187" width="9" style="353"/>
    <col min="7188" max="7188" width="39.125" style="353" bestFit="1" customWidth="1"/>
    <col min="7189"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9" style="353" bestFit="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443" width="9" style="353"/>
    <col min="7444" max="7444" width="39.125" style="353" bestFit="1" customWidth="1"/>
    <col min="7445"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9" style="353" bestFit="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699" width="9" style="353"/>
    <col min="7700" max="7700" width="39.125" style="353" bestFit="1" customWidth="1"/>
    <col min="7701"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9" style="353" bestFit="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7955" width="9" style="353"/>
    <col min="7956" max="7956" width="39.125" style="353" bestFit="1" customWidth="1"/>
    <col min="7957"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9" style="353" bestFit="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211" width="9" style="353"/>
    <col min="8212" max="8212" width="39.125" style="353" bestFit="1" customWidth="1"/>
    <col min="8213"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9" style="353" bestFit="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467" width="9" style="353"/>
    <col min="8468" max="8468" width="39.125" style="353" bestFit="1" customWidth="1"/>
    <col min="8469"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9" style="353" bestFit="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723" width="9" style="353"/>
    <col min="8724" max="8724" width="39.125" style="353" bestFit="1" customWidth="1"/>
    <col min="8725"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9" style="353" bestFit="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8979" width="9" style="353"/>
    <col min="8980" max="8980" width="39.125" style="353" bestFit="1" customWidth="1"/>
    <col min="8981"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9" style="353" bestFit="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235" width="9" style="353"/>
    <col min="9236" max="9236" width="39.125" style="353" bestFit="1" customWidth="1"/>
    <col min="9237"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9" style="353" bestFit="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491" width="9" style="353"/>
    <col min="9492" max="9492" width="39.125" style="353" bestFit="1" customWidth="1"/>
    <col min="9493"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9" style="353" bestFit="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747" width="9" style="353"/>
    <col min="9748" max="9748" width="39.125" style="353" bestFit="1" customWidth="1"/>
    <col min="9749"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9" style="353" bestFit="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003" width="9" style="353"/>
    <col min="10004" max="10004" width="39.125" style="353" bestFit="1" customWidth="1"/>
    <col min="10005"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9" style="353" bestFit="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259" width="9" style="353"/>
    <col min="10260" max="10260" width="39.125" style="353" bestFit="1" customWidth="1"/>
    <col min="10261"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9" style="353" bestFit="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515" width="9" style="353"/>
    <col min="10516" max="10516" width="39.125" style="353" bestFit="1" customWidth="1"/>
    <col min="10517"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9" style="353" bestFit="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0771" width="9" style="353"/>
    <col min="10772" max="10772" width="39.125" style="353" bestFit="1" customWidth="1"/>
    <col min="10773"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9" style="353" bestFit="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027" width="9" style="353"/>
    <col min="11028" max="11028" width="39.125" style="353" bestFit="1" customWidth="1"/>
    <col min="11029"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9" style="353" bestFit="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283" width="9" style="353"/>
    <col min="11284" max="11284" width="39.125" style="353" bestFit="1" customWidth="1"/>
    <col min="11285"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9" style="353" bestFit="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539" width="9" style="353"/>
    <col min="11540" max="11540" width="39.125" style="353" bestFit="1" customWidth="1"/>
    <col min="11541"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9" style="353" bestFit="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1795" width="9" style="353"/>
    <col min="11796" max="11796" width="39.125" style="353" bestFit="1" customWidth="1"/>
    <col min="11797"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9" style="353" bestFit="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051" width="9" style="353"/>
    <col min="12052" max="12052" width="39.125" style="353" bestFit="1" customWidth="1"/>
    <col min="12053"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9" style="353" bestFit="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307" width="9" style="353"/>
    <col min="12308" max="12308" width="39.125" style="353" bestFit="1" customWidth="1"/>
    <col min="12309"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9" style="353" bestFit="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563" width="9" style="353"/>
    <col min="12564" max="12564" width="39.125" style="353" bestFit="1" customWidth="1"/>
    <col min="12565"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9" style="353" bestFit="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2819" width="9" style="353"/>
    <col min="12820" max="12820" width="39.125" style="353" bestFit="1" customWidth="1"/>
    <col min="12821"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9" style="353" bestFit="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075" width="9" style="353"/>
    <col min="13076" max="13076" width="39.125" style="353" bestFit="1" customWidth="1"/>
    <col min="13077"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9" style="353" bestFit="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331" width="9" style="353"/>
    <col min="13332" max="13332" width="39.125" style="353" bestFit="1" customWidth="1"/>
    <col min="13333"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9" style="353" bestFit="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587" width="9" style="353"/>
    <col min="13588" max="13588" width="39.125" style="353" bestFit="1" customWidth="1"/>
    <col min="13589"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9" style="353" bestFit="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3843" width="9" style="353"/>
    <col min="13844" max="13844" width="39.125" style="353" bestFit="1" customWidth="1"/>
    <col min="13845"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9" style="353" bestFit="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099" width="9" style="353"/>
    <col min="14100" max="14100" width="39.125" style="353" bestFit="1" customWidth="1"/>
    <col min="14101"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9" style="353" bestFit="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355" width="9" style="353"/>
    <col min="14356" max="14356" width="39.125" style="353" bestFit="1" customWidth="1"/>
    <col min="14357"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9" style="353" bestFit="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611" width="9" style="353"/>
    <col min="14612" max="14612" width="39.125" style="353" bestFit="1" customWidth="1"/>
    <col min="14613"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9" style="353" bestFit="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4867" width="9" style="353"/>
    <col min="14868" max="14868" width="39.125" style="353" bestFit="1" customWidth="1"/>
    <col min="14869"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9" style="353" bestFit="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123" width="9" style="353"/>
    <col min="15124" max="15124" width="39.125" style="353" bestFit="1" customWidth="1"/>
    <col min="15125"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9" style="353" bestFit="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379" width="9" style="353"/>
    <col min="15380" max="15380" width="39.125" style="353" bestFit="1" customWidth="1"/>
    <col min="15381"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9" style="353" bestFit="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635" width="9" style="353"/>
    <col min="15636" max="15636" width="39.125" style="353" bestFit="1" customWidth="1"/>
    <col min="15637"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9" style="353" bestFit="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5891" width="9" style="353"/>
    <col min="15892" max="15892" width="39.125" style="353" bestFit="1" customWidth="1"/>
    <col min="15893"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9" style="353" bestFit="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147" width="9" style="353"/>
    <col min="16148" max="16148" width="39.125" style="353" bestFit="1" customWidth="1"/>
    <col min="16149" max="16384" width="9" style="353"/>
  </cols>
  <sheetData>
    <row r="2" spans="2:18" ht="20.100000000000001" customHeight="1">
      <c r="B2" s="346" t="s">
        <v>0</v>
      </c>
      <c r="C2" s="346"/>
      <c r="D2" s="346"/>
      <c r="E2" s="347" t="s">
        <v>1007</v>
      </c>
      <c r="H2" s="349" t="s">
        <v>2</v>
      </c>
      <c r="I2" s="350"/>
      <c r="J2" s="351"/>
      <c r="K2" s="396">
        <f>SUM(I:I)</f>
        <v>13339080</v>
      </c>
    </row>
    <row r="3" spans="2:18" ht="20.100000000000001" customHeight="1">
      <c r="B3" s="346" t="s">
        <v>3</v>
      </c>
      <c r="C3" s="346"/>
      <c r="D3" s="346"/>
      <c r="E3" s="347" t="s">
        <v>1008</v>
      </c>
    </row>
    <row r="4" spans="2:18" ht="20.100000000000001" customHeight="1">
      <c r="B4" s="346" t="s">
        <v>5</v>
      </c>
      <c r="C4" s="346"/>
      <c r="D4" s="346"/>
      <c r="E4" s="347">
        <v>131644</v>
      </c>
      <c r="H4" s="349" t="s">
        <v>2009</v>
      </c>
      <c r="I4" s="350"/>
      <c r="J4" s="351"/>
      <c r="K4" s="658">
        <v>6</v>
      </c>
    </row>
    <row r="5" spans="2:18" ht="20.100000000000001" customHeight="1">
      <c r="B5" s="346" t="s">
        <v>6</v>
      </c>
      <c r="C5" s="346"/>
      <c r="D5" s="346"/>
      <c r="E5" s="359"/>
      <c r="H5" s="349" t="s">
        <v>2010</v>
      </c>
      <c r="I5" s="350"/>
      <c r="J5" s="351"/>
      <c r="K5" s="396">
        <f>K2/K4</f>
        <v>2223180</v>
      </c>
    </row>
    <row r="6" spans="2:18" ht="20.100000000000001" customHeight="1">
      <c r="B6" s="346" t="s">
        <v>7</v>
      </c>
      <c r="C6" s="346"/>
      <c r="D6" s="346"/>
      <c r="E6" s="359"/>
    </row>
    <row r="8" spans="2:18" s="360" customFormat="1" ht="19.5" customHeight="1">
      <c r="B8" s="531" t="s">
        <v>150</v>
      </c>
      <c r="C8" s="531" t="s">
        <v>8</v>
      </c>
      <c r="D8" s="531" t="s">
        <v>9</v>
      </c>
      <c r="E8" s="532" t="s">
        <v>10</v>
      </c>
      <c r="F8" s="533" t="s">
        <v>11</v>
      </c>
      <c r="G8" s="533" t="s">
        <v>2011</v>
      </c>
      <c r="H8" s="534" t="s">
        <v>12</v>
      </c>
      <c r="I8" s="535" t="s">
        <v>13</v>
      </c>
      <c r="J8" s="1120" t="s">
        <v>14</v>
      </c>
      <c r="K8" s="532" t="s">
        <v>15</v>
      </c>
      <c r="L8" s="532" t="s">
        <v>16</v>
      </c>
      <c r="M8" s="532" t="s">
        <v>17</v>
      </c>
      <c r="N8" s="531" t="s">
        <v>18</v>
      </c>
      <c r="O8" s="531" t="s">
        <v>19</v>
      </c>
      <c r="P8" s="532" t="s">
        <v>20</v>
      </c>
      <c r="Q8" s="1121" t="s">
        <v>21</v>
      </c>
      <c r="R8" s="1121" t="s">
        <v>151</v>
      </c>
    </row>
    <row r="9" spans="2:18" s="360" customFormat="1" ht="18" customHeight="1">
      <c r="B9" s="413"/>
      <c r="C9" s="401" t="s">
        <v>1009</v>
      </c>
      <c r="D9" s="401" t="s">
        <v>1009</v>
      </c>
      <c r="E9" s="1122" t="s">
        <v>1010</v>
      </c>
      <c r="F9" s="539">
        <v>1</v>
      </c>
      <c r="G9" s="539">
        <f>F9*$K$4</f>
        <v>6</v>
      </c>
      <c r="H9" s="416">
        <v>546000</v>
      </c>
      <c r="I9" s="540">
        <f>G9*H9</f>
        <v>3276000</v>
      </c>
      <c r="J9" s="416"/>
      <c r="K9" s="401" t="s">
        <v>1613</v>
      </c>
      <c r="L9" s="386"/>
      <c r="M9" s="418"/>
      <c r="N9" s="485"/>
      <c r="O9" s="485"/>
      <c r="P9" s="669"/>
      <c r="Q9" s="485"/>
      <c r="R9" s="389"/>
    </row>
    <row r="10" spans="2:18" s="360" customFormat="1" ht="18" customHeight="1">
      <c r="B10" s="413"/>
      <c r="C10" s="401" t="s">
        <v>1009</v>
      </c>
      <c r="D10" s="401" t="s">
        <v>1009</v>
      </c>
      <c r="E10" s="1122" t="s">
        <v>1614</v>
      </c>
      <c r="F10" s="539">
        <v>1</v>
      </c>
      <c r="G10" s="539">
        <f>F10*$K$4</f>
        <v>6</v>
      </c>
      <c r="H10" s="416">
        <v>5500</v>
      </c>
      <c r="I10" s="540">
        <f>G10*H10</f>
        <v>33000</v>
      </c>
      <c r="J10" s="416"/>
      <c r="K10" s="401" t="s">
        <v>1614</v>
      </c>
      <c r="L10" s="386"/>
      <c r="M10" s="418"/>
      <c r="N10" s="485"/>
      <c r="O10" s="485"/>
      <c r="P10" s="669"/>
      <c r="Q10" s="485"/>
      <c r="R10" s="389"/>
    </row>
    <row r="11" spans="2:18" ht="18" customHeight="1">
      <c r="B11" s="386"/>
      <c r="C11" s="386" t="s">
        <v>165</v>
      </c>
      <c r="D11" s="386" t="s">
        <v>165</v>
      </c>
      <c r="E11" s="1123" t="s">
        <v>3772</v>
      </c>
      <c r="F11" s="1124"/>
      <c r="G11" s="1125">
        <v>12</v>
      </c>
      <c r="H11" s="1126">
        <v>8000</v>
      </c>
      <c r="I11" s="1126">
        <f>G11*H11</f>
        <v>96000</v>
      </c>
      <c r="J11" s="656"/>
      <c r="K11" s="1124" t="s">
        <v>3773</v>
      </c>
      <c r="L11" s="386"/>
      <c r="M11" s="386"/>
      <c r="N11" s="386"/>
      <c r="O11" s="291"/>
      <c r="P11" s="483"/>
      <c r="Q11" s="484"/>
      <c r="R11" s="484"/>
    </row>
    <row r="12" spans="2:18" ht="18" customHeight="1">
      <c r="B12" s="386"/>
      <c r="C12" s="386" t="s">
        <v>165</v>
      </c>
      <c r="D12" s="386" t="s">
        <v>165</v>
      </c>
      <c r="E12" s="1123" t="s">
        <v>3774</v>
      </c>
      <c r="F12" s="1124"/>
      <c r="G12" s="1125">
        <v>12</v>
      </c>
      <c r="H12" s="1126">
        <v>7000</v>
      </c>
      <c r="I12" s="1126">
        <f t="shared" ref="I12:I60" si="0">G12*H12</f>
        <v>84000</v>
      </c>
      <c r="J12" s="656"/>
      <c r="K12" s="1124" t="s">
        <v>3775</v>
      </c>
      <c r="L12" s="386"/>
      <c r="M12" s="386"/>
      <c r="N12" s="386"/>
      <c r="O12" s="291"/>
      <c r="P12" s="483"/>
      <c r="Q12" s="484"/>
      <c r="R12" s="484"/>
    </row>
    <row r="13" spans="2:18" ht="18" customHeight="1">
      <c r="B13" s="386"/>
      <c r="C13" s="386" t="s">
        <v>165</v>
      </c>
      <c r="D13" s="386" t="s">
        <v>165</v>
      </c>
      <c r="E13" s="1123" t="s">
        <v>3776</v>
      </c>
      <c r="F13" s="1124"/>
      <c r="G13" s="1125">
        <v>12</v>
      </c>
      <c r="H13" s="1126">
        <v>4000</v>
      </c>
      <c r="I13" s="1126">
        <f t="shared" si="0"/>
        <v>48000</v>
      </c>
      <c r="J13" s="656"/>
      <c r="K13" s="1124" t="s">
        <v>3777</v>
      </c>
      <c r="L13" s="386"/>
      <c r="M13" s="386"/>
      <c r="N13" s="386"/>
      <c r="O13" s="291"/>
      <c r="P13" s="483"/>
      <c r="Q13" s="484"/>
      <c r="R13" s="484"/>
    </row>
    <row r="14" spans="2:18" ht="18" customHeight="1">
      <c r="B14" s="386"/>
      <c r="C14" s="386" t="s">
        <v>165</v>
      </c>
      <c r="D14" s="386" t="s">
        <v>165</v>
      </c>
      <c r="E14" s="1127" t="s">
        <v>3778</v>
      </c>
      <c r="F14" s="1124"/>
      <c r="G14" s="1125">
        <v>12</v>
      </c>
      <c r="H14" s="1126">
        <v>800</v>
      </c>
      <c r="I14" s="1128">
        <f t="shared" si="0"/>
        <v>9600</v>
      </c>
      <c r="J14" s="656"/>
      <c r="K14" s="1124" t="s">
        <v>3779</v>
      </c>
      <c r="L14" s="386"/>
      <c r="M14" s="386"/>
      <c r="N14" s="386"/>
      <c r="O14" s="291"/>
      <c r="P14" s="483"/>
      <c r="Q14" s="484"/>
      <c r="R14" s="484"/>
    </row>
    <row r="15" spans="2:18" ht="18" customHeight="1">
      <c r="B15" s="386"/>
      <c r="C15" s="386" t="s">
        <v>165</v>
      </c>
      <c r="D15" s="386" t="s">
        <v>165</v>
      </c>
      <c r="E15" s="1127" t="s">
        <v>3780</v>
      </c>
      <c r="F15" s="1124"/>
      <c r="G15" s="1125">
        <v>6</v>
      </c>
      <c r="H15" s="1126">
        <v>80000</v>
      </c>
      <c r="I15" s="1128">
        <f t="shared" si="0"/>
        <v>480000</v>
      </c>
      <c r="J15" s="656"/>
      <c r="K15" s="1124" t="s">
        <v>3781</v>
      </c>
      <c r="L15" s="386"/>
      <c r="M15" s="386"/>
      <c r="N15" s="386"/>
      <c r="O15" s="291"/>
      <c r="P15" s="483"/>
      <c r="Q15" s="484"/>
      <c r="R15" s="484"/>
    </row>
    <row r="16" spans="2:18" ht="18" customHeight="1">
      <c r="B16" s="386"/>
      <c r="C16" s="386" t="s">
        <v>165</v>
      </c>
      <c r="D16" s="386" t="s">
        <v>165</v>
      </c>
      <c r="E16" s="1127" t="s">
        <v>3782</v>
      </c>
      <c r="F16" s="1124"/>
      <c r="G16" s="1125">
        <v>6</v>
      </c>
      <c r="H16" s="1126">
        <v>24700</v>
      </c>
      <c r="I16" s="1128">
        <f t="shared" si="0"/>
        <v>148200</v>
      </c>
      <c r="J16" s="656"/>
      <c r="K16" s="1124" t="s">
        <v>3783</v>
      </c>
      <c r="L16" s="386"/>
      <c r="M16" s="386"/>
      <c r="N16" s="386"/>
      <c r="O16" s="291"/>
      <c r="P16" s="483"/>
      <c r="Q16" s="484"/>
      <c r="R16" s="484"/>
    </row>
    <row r="17" spans="2:18" ht="18" customHeight="1">
      <c r="B17" s="386"/>
      <c r="C17" s="386" t="s">
        <v>165</v>
      </c>
      <c r="D17" s="386" t="s">
        <v>165</v>
      </c>
      <c r="E17" s="1127" t="s">
        <v>1074</v>
      </c>
      <c r="F17" s="1124"/>
      <c r="G17" s="1125">
        <v>6</v>
      </c>
      <c r="H17" s="1126">
        <v>24800</v>
      </c>
      <c r="I17" s="1128">
        <f t="shared" si="0"/>
        <v>148800</v>
      </c>
      <c r="J17" s="656"/>
      <c r="K17" s="1124" t="s">
        <v>3784</v>
      </c>
      <c r="L17" s="386"/>
      <c r="M17" s="386"/>
      <c r="N17" s="386"/>
      <c r="O17" s="291"/>
      <c r="P17" s="483"/>
      <c r="Q17" s="484"/>
      <c r="R17" s="484"/>
    </row>
    <row r="18" spans="2:18" ht="18" customHeight="1">
      <c r="B18" s="386"/>
      <c r="C18" s="386" t="s">
        <v>165</v>
      </c>
      <c r="D18" s="386" t="s">
        <v>165</v>
      </c>
      <c r="E18" s="1127" t="s">
        <v>1076</v>
      </c>
      <c r="F18" s="1124"/>
      <c r="G18" s="1125">
        <v>6</v>
      </c>
      <c r="H18" s="1126">
        <v>24500</v>
      </c>
      <c r="I18" s="1128">
        <f t="shared" si="0"/>
        <v>147000</v>
      </c>
      <c r="J18" s="656"/>
      <c r="K18" s="1124" t="s">
        <v>3785</v>
      </c>
      <c r="L18" s="386"/>
      <c r="M18" s="386"/>
      <c r="N18" s="386"/>
      <c r="O18" s="291"/>
      <c r="P18" s="483"/>
      <c r="Q18" s="484"/>
      <c r="R18" s="484"/>
    </row>
    <row r="19" spans="2:18" ht="18" customHeight="1">
      <c r="B19" s="386"/>
      <c r="C19" s="386" t="s">
        <v>165</v>
      </c>
      <c r="D19" s="386" t="s">
        <v>165</v>
      </c>
      <c r="E19" s="1127" t="s">
        <v>3786</v>
      </c>
      <c r="F19" s="1124"/>
      <c r="G19" s="1125">
        <v>6</v>
      </c>
      <c r="H19" s="1126">
        <v>22600</v>
      </c>
      <c r="I19" s="1128">
        <f t="shared" si="0"/>
        <v>135600</v>
      </c>
      <c r="J19" s="656"/>
      <c r="K19" s="1124" t="s">
        <v>3787</v>
      </c>
      <c r="L19" s="386"/>
      <c r="M19" s="386"/>
      <c r="N19" s="386"/>
      <c r="O19" s="291"/>
      <c r="P19" s="483"/>
      <c r="Q19" s="484"/>
      <c r="R19" s="484"/>
    </row>
    <row r="20" spans="2:18" ht="18" customHeight="1">
      <c r="B20" s="386"/>
      <c r="C20" s="386" t="s">
        <v>165</v>
      </c>
      <c r="D20" s="386" t="s">
        <v>165</v>
      </c>
      <c r="E20" s="1127" t="s">
        <v>3788</v>
      </c>
      <c r="F20" s="1124"/>
      <c r="G20" s="1125">
        <v>6</v>
      </c>
      <c r="H20" s="1126">
        <v>10000</v>
      </c>
      <c r="I20" s="1128">
        <f t="shared" si="0"/>
        <v>60000</v>
      </c>
      <c r="J20" s="656"/>
      <c r="K20" s="1124" t="s">
        <v>3789</v>
      </c>
      <c r="L20" s="386"/>
      <c r="M20" s="386"/>
      <c r="N20" s="386"/>
      <c r="O20" s="291"/>
      <c r="P20" s="483"/>
      <c r="Q20" s="484"/>
      <c r="R20" s="484"/>
    </row>
    <row r="21" spans="2:18" ht="18" customHeight="1">
      <c r="B21" s="386"/>
      <c r="C21" s="386" t="s">
        <v>165</v>
      </c>
      <c r="D21" s="386" t="s">
        <v>165</v>
      </c>
      <c r="E21" s="1127" t="s">
        <v>3790</v>
      </c>
      <c r="F21" s="1124"/>
      <c r="G21" s="1125">
        <v>6</v>
      </c>
      <c r="H21" s="1126">
        <v>30000</v>
      </c>
      <c r="I21" s="1128">
        <f t="shared" si="0"/>
        <v>180000</v>
      </c>
      <c r="J21" s="656"/>
      <c r="K21" s="1124" t="s">
        <v>3791</v>
      </c>
      <c r="L21" s="386"/>
      <c r="M21" s="386"/>
      <c r="N21" s="386"/>
      <c r="O21" s="291"/>
      <c r="P21" s="483"/>
      <c r="Q21" s="484"/>
      <c r="R21" s="484"/>
    </row>
    <row r="22" spans="2:18" ht="18" customHeight="1">
      <c r="B22" s="386"/>
      <c r="C22" s="386" t="s">
        <v>165</v>
      </c>
      <c r="D22" s="386" t="s">
        <v>165</v>
      </c>
      <c r="E22" s="1127" t="s">
        <v>3792</v>
      </c>
      <c r="F22" s="1124"/>
      <c r="G22" s="1125">
        <v>6</v>
      </c>
      <c r="H22" s="1126">
        <v>7000</v>
      </c>
      <c r="I22" s="1128">
        <f t="shared" si="0"/>
        <v>42000</v>
      </c>
      <c r="J22" s="656"/>
      <c r="K22" s="1124" t="s">
        <v>3793</v>
      </c>
      <c r="L22" s="386"/>
      <c r="M22" s="386"/>
      <c r="N22" s="386"/>
      <c r="O22" s="291"/>
      <c r="P22" s="483"/>
      <c r="Q22" s="484"/>
      <c r="R22" s="484"/>
    </row>
    <row r="23" spans="2:18" ht="18" customHeight="1">
      <c r="B23" s="386"/>
      <c r="C23" s="386" t="s">
        <v>165</v>
      </c>
      <c r="D23" s="386" t="s">
        <v>165</v>
      </c>
      <c r="E23" s="1127" t="s">
        <v>1086</v>
      </c>
      <c r="F23" s="1124"/>
      <c r="G23" s="1125">
        <v>12</v>
      </c>
      <c r="H23" s="1126">
        <v>7000</v>
      </c>
      <c r="I23" s="1128">
        <f t="shared" si="0"/>
        <v>84000</v>
      </c>
      <c r="J23" s="656"/>
      <c r="K23" s="1124" t="s">
        <v>3794</v>
      </c>
      <c r="L23" s="386"/>
      <c r="M23" s="386"/>
      <c r="N23" s="386"/>
      <c r="O23" s="291"/>
      <c r="P23" s="483"/>
      <c r="Q23" s="484"/>
      <c r="R23" s="484"/>
    </row>
    <row r="24" spans="2:18" ht="18" customHeight="1">
      <c r="B24" s="386"/>
      <c r="C24" s="386" t="s">
        <v>165</v>
      </c>
      <c r="D24" s="386" t="s">
        <v>165</v>
      </c>
      <c r="E24" s="1127" t="s">
        <v>1088</v>
      </c>
      <c r="F24" s="1124"/>
      <c r="G24" s="1125">
        <v>6</v>
      </c>
      <c r="H24" s="1126">
        <v>800</v>
      </c>
      <c r="I24" s="1128">
        <f t="shared" si="0"/>
        <v>4800</v>
      </c>
      <c r="J24" s="656"/>
      <c r="K24" s="1124" t="s">
        <v>3795</v>
      </c>
      <c r="L24" s="386"/>
      <c r="M24" s="386"/>
      <c r="N24" s="386"/>
      <c r="O24" s="291"/>
      <c r="P24" s="483"/>
      <c r="Q24" s="484"/>
      <c r="R24" s="484"/>
    </row>
    <row r="25" spans="2:18" ht="18" customHeight="1">
      <c r="B25" s="386"/>
      <c r="C25" s="386" t="s">
        <v>165</v>
      </c>
      <c r="D25" s="386" t="s">
        <v>165</v>
      </c>
      <c r="E25" s="1127" t="s">
        <v>1090</v>
      </c>
      <c r="F25" s="1124"/>
      <c r="G25" s="1125">
        <v>6</v>
      </c>
      <c r="H25" s="1126">
        <v>1000</v>
      </c>
      <c r="I25" s="1128">
        <f t="shared" si="0"/>
        <v>6000</v>
      </c>
      <c r="J25" s="656"/>
      <c r="K25" s="1124" t="s">
        <v>3796</v>
      </c>
      <c r="L25" s="386"/>
      <c r="M25" s="386"/>
      <c r="N25" s="386"/>
      <c r="O25" s="291"/>
      <c r="P25" s="483"/>
      <c r="Q25" s="484"/>
      <c r="R25" s="484"/>
    </row>
    <row r="26" spans="2:18" ht="18" customHeight="1">
      <c r="B26" s="386"/>
      <c r="C26" s="386" t="s">
        <v>165</v>
      </c>
      <c r="D26" s="386" t="s">
        <v>165</v>
      </c>
      <c r="E26" s="1127" t="s">
        <v>1092</v>
      </c>
      <c r="F26" s="1124"/>
      <c r="G26" s="1125">
        <v>6</v>
      </c>
      <c r="H26" s="1126">
        <v>1000</v>
      </c>
      <c r="I26" s="1128">
        <f t="shared" si="0"/>
        <v>6000</v>
      </c>
      <c r="J26" s="656"/>
      <c r="K26" s="1124" t="s">
        <v>3797</v>
      </c>
      <c r="L26" s="386"/>
      <c r="M26" s="386"/>
      <c r="N26" s="386"/>
      <c r="O26" s="291"/>
      <c r="P26" s="483"/>
      <c r="Q26" s="484"/>
      <c r="R26" s="484"/>
    </row>
    <row r="27" spans="2:18" ht="18" customHeight="1">
      <c r="B27" s="386"/>
      <c r="C27" s="386" t="s">
        <v>165</v>
      </c>
      <c r="D27" s="386" t="s">
        <v>165</v>
      </c>
      <c r="E27" s="1127" t="s">
        <v>1619</v>
      </c>
      <c r="F27" s="1124"/>
      <c r="G27" s="1125">
        <v>6</v>
      </c>
      <c r="H27" s="1126">
        <v>800</v>
      </c>
      <c r="I27" s="1128">
        <f t="shared" si="0"/>
        <v>4800</v>
      </c>
      <c r="J27" s="656"/>
      <c r="K27" s="1124" t="s">
        <v>3798</v>
      </c>
      <c r="L27" s="386"/>
      <c r="M27" s="386"/>
      <c r="N27" s="386"/>
      <c r="O27" s="291"/>
      <c r="P27" s="483"/>
      <c r="Q27" s="484"/>
      <c r="R27" s="484"/>
    </row>
    <row r="28" spans="2:18" ht="18" customHeight="1">
      <c r="B28" s="386"/>
      <c r="C28" s="386" t="s">
        <v>165</v>
      </c>
      <c r="D28" s="386" t="s">
        <v>165</v>
      </c>
      <c r="E28" s="1127" t="s">
        <v>3799</v>
      </c>
      <c r="F28" s="1124"/>
      <c r="G28" s="1125">
        <v>12</v>
      </c>
      <c r="H28" s="1126">
        <v>2100</v>
      </c>
      <c r="I28" s="1128">
        <f>G28*H28</f>
        <v>25200</v>
      </c>
      <c r="J28" s="656"/>
      <c r="K28" s="1124" t="s">
        <v>3800</v>
      </c>
      <c r="L28" s="386"/>
      <c r="M28" s="386"/>
      <c r="N28" s="386"/>
      <c r="O28" s="291"/>
      <c r="P28" s="483"/>
      <c r="Q28" s="484"/>
      <c r="R28" s="484"/>
    </row>
    <row r="29" spans="2:18" ht="18" customHeight="1">
      <c r="B29" s="386"/>
      <c r="C29" s="386" t="s">
        <v>165</v>
      </c>
      <c r="D29" s="386" t="s">
        <v>165</v>
      </c>
      <c r="E29" s="1127" t="s">
        <v>3801</v>
      </c>
      <c r="F29" s="1124"/>
      <c r="G29" s="1125">
        <v>6</v>
      </c>
      <c r="H29" s="1126">
        <v>2000</v>
      </c>
      <c r="I29" s="1128">
        <f t="shared" si="0"/>
        <v>12000</v>
      </c>
      <c r="J29" s="656"/>
      <c r="K29" s="1124" t="s">
        <v>3802</v>
      </c>
      <c r="L29" s="386"/>
      <c r="M29" s="386"/>
      <c r="N29" s="386"/>
      <c r="O29" s="291"/>
      <c r="P29" s="483"/>
      <c r="Q29" s="484"/>
      <c r="R29" s="484"/>
    </row>
    <row r="30" spans="2:18" ht="18" customHeight="1">
      <c r="B30" s="386"/>
      <c r="C30" s="386" t="s">
        <v>165</v>
      </c>
      <c r="D30" s="386" t="s">
        <v>165</v>
      </c>
      <c r="E30" s="1127" t="s">
        <v>3803</v>
      </c>
      <c r="F30" s="1124"/>
      <c r="G30" s="1125">
        <v>12</v>
      </c>
      <c r="H30" s="1126">
        <v>2000</v>
      </c>
      <c r="I30" s="1128">
        <f t="shared" si="0"/>
        <v>24000</v>
      </c>
      <c r="J30" s="656"/>
      <c r="K30" s="1124" t="s">
        <v>3804</v>
      </c>
      <c r="L30" s="386"/>
      <c r="M30" s="386"/>
      <c r="N30" s="386"/>
      <c r="O30" s="291"/>
      <c r="P30" s="483"/>
      <c r="Q30" s="484"/>
      <c r="R30" s="484"/>
    </row>
    <row r="31" spans="2:18" ht="18" customHeight="1">
      <c r="B31" s="386"/>
      <c r="C31" s="386" t="s">
        <v>165</v>
      </c>
      <c r="D31" s="386" t="s">
        <v>165</v>
      </c>
      <c r="E31" s="1127" t="s">
        <v>3805</v>
      </c>
      <c r="F31" s="1124"/>
      <c r="G31" s="1125">
        <v>6</v>
      </c>
      <c r="H31" s="1126">
        <v>2000</v>
      </c>
      <c r="I31" s="1128">
        <f t="shared" si="0"/>
        <v>12000</v>
      </c>
      <c r="J31" s="656"/>
      <c r="K31" s="1124" t="s">
        <v>3806</v>
      </c>
      <c r="L31" s="386"/>
      <c r="M31" s="386"/>
      <c r="N31" s="386"/>
      <c r="O31" s="291"/>
      <c r="P31" s="483"/>
      <c r="Q31" s="484"/>
      <c r="R31" s="484"/>
    </row>
    <row r="32" spans="2:18" ht="18" customHeight="1">
      <c r="B32" s="386"/>
      <c r="C32" s="386" t="s">
        <v>165</v>
      </c>
      <c r="D32" s="386" t="s">
        <v>165</v>
      </c>
      <c r="E32" s="1127" t="s">
        <v>3807</v>
      </c>
      <c r="F32" s="1124"/>
      <c r="G32" s="1125">
        <v>24</v>
      </c>
      <c r="H32" s="1126">
        <v>2000</v>
      </c>
      <c r="I32" s="1128">
        <f t="shared" si="0"/>
        <v>48000</v>
      </c>
      <c r="J32" s="656"/>
      <c r="K32" s="1124" t="s">
        <v>3808</v>
      </c>
      <c r="L32" s="386"/>
      <c r="M32" s="386"/>
      <c r="N32" s="386"/>
      <c r="O32" s="291"/>
      <c r="P32" s="483"/>
      <c r="Q32" s="484"/>
      <c r="R32" s="484"/>
    </row>
    <row r="33" spans="2:18" ht="18" customHeight="1">
      <c r="B33" s="386"/>
      <c r="C33" s="386" t="s">
        <v>165</v>
      </c>
      <c r="D33" s="386" t="s">
        <v>165</v>
      </c>
      <c r="E33" s="1127" t="s">
        <v>3809</v>
      </c>
      <c r="F33" s="1124"/>
      <c r="G33" s="1125">
        <v>6</v>
      </c>
      <c r="H33" s="1126">
        <v>37000</v>
      </c>
      <c r="I33" s="1128">
        <f t="shared" si="0"/>
        <v>222000</v>
      </c>
      <c r="J33" s="656"/>
      <c r="K33" s="1124" t="s">
        <v>3810</v>
      </c>
      <c r="L33" s="386"/>
      <c r="M33" s="386"/>
      <c r="N33" s="386"/>
      <c r="O33" s="291"/>
      <c r="P33" s="483"/>
      <c r="Q33" s="484"/>
      <c r="R33" s="484"/>
    </row>
    <row r="34" spans="2:18" ht="18" customHeight="1">
      <c r="B34" s="386"/>
      <c r="C34" s="386" t="s">
        <v>165</v>
      </c>
      <c r="D34" s="386" t="s">
        <v>165</v>
      </c>
      <c r="E34" s="1127" t="s">
        <v>3811</v>
      </c>
      <c r="F34" s="1124"/>
      <c r="G34" s="1125">
        <v>6</v>
      </c>
      <c r="H34" s="1126">
        <v>38000</v>
      </c>
      <c r="I34" s="1128">
        <f t="shared" si="0"/>
        <v>228000</v>
      </c>
      <c r="J34" s="656"/>
      <c r="K34" s="1124" t="s">
        <v>3812</v>
      </c>
      <c r="L34" s="386"/>
      <c r="M34" s="386"/>
      <c r="N34" s="386"/>
      <c r="O34" s="291"/>
      <c r="P34" s="483"/>
      <c r="Q34" s="484"/>
      <c r="R34" s="484"/>
    </row>
    <row r="35" spans="2:18" ht="18" customHeight="1">
      <c r="B35" s="386"/>
      <c r="C35" s="386" t="s">
        <v>165</v>
      </c>
      <c r="D35" s="386" t="s">
        <v>165</v>
      </c>
      <c r="E35" s="1127" t="s">
        <v>3813</v>
      </c>
      <c r="F35" s="1124"/>
      <c r="G35" s="1125">
        <v>6</v>
      </c>
      <c r="H35" s="1126">
        <v>4000</v>
      </c>
      <c r="I35" s="1128">
        <f t="shared" si="0"/>
        <v>24000</v>
      </c>
      <c r="J35" s="656"/>
      <c r="K35" s="1124" t="s">
        <v>3814</v>
      </c>
      <c r="L35" s="386"/>
      <c r="M35" s="386"/>
      <c r="N35" s="386"/>
      <c r="O35" s="291"/>
      <c r="P35" s="483"/>
      <c r="Q35" s="484"/>
      <c r="R35" s="484"/>
    </row>
    <row r="36" spans="2:18" ht="18" customHeight="1">
      <c r="B36" s="386"/>
      <c r="C36" s="386" t="s">
        <v>165</v>
      </c>
      <c r="D36" s="386" t="s">
        <v>165</v>
      </c>
      <c r="E36" s="1127" t="s">
        <v>3815</v>
      </c>
      <c r="F36" s="1124"/>
      <c r="G36" s="1125">
        <v>6</v>
      </c>
      <c r="H36" s="1126">
        <v>3800</v>
      </c>
      <c r="I36" s="1128">
        <f t="shared" si="0"/>
        <v>22800</v>
      </c>
      <c r="J36" s="656"/>
      <c r="K36" s="1124" t="s">
        <v>3816</v>
      </c>
      <c r="L36" s="386"/>
      <c r="M36" s="386"/>
      <c r="N36" s="386"/>
      <c r="O36" s="291"/>
      <c r="P36" s="483"/>
      <c r="Q36" s="484"/>
      <c r="R36" s="484"/>
    </row>
    <row r="37" spans="2:18" ht="18" customHeight="1">
      <c r="B37" s="386"/>
      <c r="C37" s="386" t="s">
        <v>165</v>
      </c>
      <c r="D37" s="386" t="s">
        <v>165</v>
      </c>
      <c r="E37" s="1127" t="s">
        <v>3817</v>
      </c>
      <c r="F37" s="1124"/>
      <c r="G37" s="1125">
        <v>12</v>
      </c>
      <c r="H37" s="1126">
        <v>1000</v>
      </c>
      <c r="I37" s="1128">
        <f t="shared" si="0"/>
        <v>12000</v>
      </c>
      <c r="J37" s="656"/>
      <c r="K37" s="1124" t="s">
        <v>3818</v>
      </c>
      <c r="L37" s="386"/>
      <c r="M37" s="386"/>
      <c r="N37" s="386"/>
      <c r="O37" s="291"/>
      <c r="P37" s="483"/>
      <c r="Q37" s="484"/>
      <c r="R37" s="484"/>
    </row>
    <row r="38" spans="2:18" ht="18" customHeight="1">
      <c r="B38" s="386"/>
      <c r="C38" s="386" t="s">
        <v>165</v>
      </c>
      <c r="D38" s="386" t="s">
        <v>165</v>
      </c>
      <c r="E38" s="1127" t="s">
        <v>3819</v>
      </c>
      <c r="F38" s="1124"/>
      <c r="G38" s="1125">
        <v>6</v>
      </c>
      <c r="H38" s="1126">
        <v>35000</v>
      </c>
      <c r="I38" s="1128">
        <f t="shared" si="0"/>
        <v>210000</v>
      </c>
      <c r="J38" s="656"/>
      <c r="K38" s="1124" t="s">
        <v>3820</v>
      </c>
      <c r="L38" s="386"/>
      <c r="M38" s="386"/>
      <c r="N38" s="386"/>
      <c r="O38" s="291"/>
      <c r="P38" s="483"/>
      <c r="Q38" s="484"/>
      <c r="R38" s="484"/>
    </row>
    <row r="39" spans="2:18" ht="18" customHeight="1">
      <c r="B39" s="386"/>
      <c r="C39" s="386" t="s">
        <v>165</v>
      </c>
      <c r="D39" s="386" t="s">
        <v>165</v>
      </c>
      <c r="E39" s="1127" t="s">
        <v>3821</v>
      </c>
      <c r="F39" s="1124"/>
      <c r="G39" s="1125">
        <v>6</v>
      </c>
      <c r="H39" s="1126">
        <v>8000</v>
      </c>
      <c r="I39" s="1128">
        <f t="shared" si="0"/>
        <v>48000</v>
      </c>
      <c r="J39" s="656"/>
      <c r="K39" s="1124" t="s">
        <v>3822</v>
      </c>
      <c r="L39" s="386"/>
      <c r="M39" s="386"/>
      <c r="N39" s="386"/>
      <c r="O39" s="291"/>
      <c r="P39" s="483"/>
      <c r="Q39" s="484"/>
      <c r="R39" s="484"/>
    </row>
    <row r="40" spans="2:18" ht="18" customHeight="1">
      <c r="B40" s="386"/>
      <c r="C40" s="386" t="s">
        <v>165</v>
      </c>
      <c r="D40" s="386" t="s">
        <v>165</v>
      </c>
      <c r="E40" s="1127" t="s">
        <v>3823</v>
      </c>
      <c r="F40" s="1124"/>
      <c r="G40" s="1125">
        <v>12</v>
      </c>
      <c r="H40" s="1126">
        <v>12000</v>
      </c>
      <c r="I40" s="1128">
        <f t="shared" si="0"/>
        <v>144000</v>
      </c>
      <c r="J40" s="656"/>
      <c r="K40" s="1124" t="s">
        <v>3824</v>
      </c>
      <c r="L40" s="386"/>
      <c r="M40" s="386"/>
      <c r="N40" s="386"/>
      <c r="O40" s="291"/>
      <c r="P40" s="483"/>
      <c r="Q40" s="484"/>
      <c r="R40" s="484"/>
    </row>
    <row r="41" spans="2:18" ht="18" customHeight="1">
      <c r="B41" s="386"/>
      <c r="C41" s="386" t="s">
        <v>165</v>
      </c>
      <c r="D41" s="386" t="s">
        <v>165</v>
      </c>
      <c r="E41" s="1127" t="s">
        <v>3825</v>
      </c>
      <c r="F41" s="1124"/>
      <c r="G41" s="1125">
        <v>6</v>
      </c>
      <c r="H41" s="1126">
        <v>42000</v>
      </c>
      <c r="I41" s="1128">
        <f t="shared" si="0"/>
        <v>252000</v>
      </c>
      <c r="J41" s="656"/>
      <c r="K41" s="1124" t="s">
        <v>3826</v>
      </c>
      <c r="L41" s="386"/>
      <c r="M41" s="386"/>
      <c r="N41" s="386"/>
      <c r="O41" s="291"/>
      <c r="P41" s="483"/>
      <c r="Q41" s="484"/>
      <c r="R41" s="484"/>
    </row>
    <row r="42" spans="2:18" ht="18" customHeight="1">
      <c r="B42" s="386"/>
      <c r="C42" s="386" t="s">
        <v>165</v>
      </c>
      <c r="D42" s="386" t="s">
        <v>165</v>
      </c>
      <c r="E42" s="1127" t="s">
        <v>3827</v>
      </c>
      <c r="F42" s="1124"/>
      <c r="G42" s="1125">
        <v>6</v>
      </c>
      <c r="H42" s="1126">
        <v>25000</v>
      </c>
      <c r="I42" s="1128">
        <f t="shared" si="0"/>
        <v>150000</v>
      </c>
      <c r="J42" s="656"/>
      <c r="K42" s="1124" t="s">
        <v>3828</v>
      </c>
      <c r="L42" s="386"/>
      <c r="M42" s="386"/>
      <c r="N42" s="386"/>
      <c r="O42" s="291"/>
      <c r="P42" s="483"/>
      <c r="Q42" s="484"/>
      <c r="R42" s="484"/>
    </row>
    <row r="43" spans="2:18" ht="18" customHeight="1">
      <c r="B43" s="386"/>
      <c r="C43" s="386" t="s">
        <v>165</v>
      </c>
      <c r="D43" s="386" t="s">
        <v>165</v>
      </c>
      <c r="E43" s="1127" t="s">
        <v>3829</v>
      </c>
      <c r="F43" s="1124"/>
      <c r="G43" s="1125">
        <v>12</v>
      </c>
      <c r="H43" s="1126">
        <v>3300</v>
      </c>
      <c r="I43" s="1128">
        <f t="shared" si="0"/>
        <v>39600</v>
      </c>
      <c r="J43" s="656"/>
      <c r="K43" s="1124" t="s">
        <v>3830</v>
      </c>
      <c r="L43" s="386"/>
      <c r="M43" s="386"/>
      <c r="N43" s="386"/>
      <c r="O43" s="291"/>
      <c r="P43" s="483"/>
      <c r="Q43" s="484"/>
      <c r="R43" s="484"/>
    </row>
    <row r="44" spans="2:18" ht="18" customHeight="1">
      <c r="B44" s="386"/>
      <c r="C44" s="386" t="s">
        <v>165</v>
      </c>
      <c r="D44" s="386" t="s">
        <v>165</v>
      </c>
      <c r="E44" s="1127" t="s">
        <v>3831</v>
      </c>
      <c r="F44" s="1124"/>
      <c r="G44" s="1125">
        <v>24</v>
      </c>
      <c r="H44" s="1126">
        <v>2500</v>
      </c>
      <c r="I44" s="1128">
        <f t="shared" si="0"/>
        <v>60000</v>
      </c>
      <c r="J44" s="656"/>
      <c r="K44" s="1124" t="s">
        <v>3832</v>
      </c>
      <c r="L44" s="386"/>
      <c r="M44" s="386"/>
      <c r="N44" s="386"/>
      <c r="O44" s="291"/>
      <c r="P44" s="483"/>
      <c r="Q44" s="484"/>
      <c r="R44" s="484"/>
    </row>
    <row r="45" spans="2:18" ht="18" customHeight="1">
      <c r="B45" s="386"/>
      <c r="C45" s="386" t="s">
        <v>165</v>
      </c>
      <c r="D45" s="386" t="s">
        <v>165</v>
      </c>
      <c r="E45" s="1127" t="s">
        <v>3833</v>
      </c>
      <c r="F45" s="1124"/>
      <c r="G45" s="1125">
        <v>12</v>
      </c>
      <c r="H45" s="1126">
        <v>1400</v>
      </c>
      <c r="I45" s="1128">
        <f t="shared" si="0"/>
        <v>16800</v>
      </c>
      <c r="J45" s="656"/>
      <c r="K45" s="1124" t="s">
        <v>3834</v>
      </c>
      <c r="L45" s="386"/>
      <c r="M45" s="386"/>
      <c r="N45" s="386"/>
      <c r="O45" s="291"/>
      <c r="P45" s="483"/>
      <c r="Q45" s="484"/>
      <c r="R45" s="484"/>
    </row>
    <row r="46" spans="2:18" ht="18" customHeight="1">
      <c r="B46" s="386"/>
      <c r="C46" s="386" t="s">
        <v>165</v>
      </c>
      <c r="D46" s="386" t="s">
        <v>165</v>
      </c>
      <c r="E46" s="1127" t="s">
        <v>3835</v>
      </c>
      <c r="F46" s="1124"/>
      <c r="G46" s="1125">
        <v>6</v>
      </c>
      <c r="H46" s="1126">
        <v>4000</v>
      </c>
      <c r="I46" s="1128">
        <f t="shared" si="0"/>
        <v>24000</v>
      </c>
      <c r="J46" s="656"/>
      <c r="K46" s="1124" t="s">
        <v>3836</v>
      </c>
      <c r="L46" s="386"/>
      <c r="M46" s="386"/>
      <c r="N46" s="386"/>
      <c r="O46" s="291"/>
      <c r="P46" s="483"/>
      <c r="Q46" s="484"/>
      <c r="R46" s="484"/>
    </row>
    <row r="47" spans="2:18" ht="18" customHeight="1">
      <c r="B47" s="386"/>
      <c r="C47" s="386" t="s">
        <v>165</v>
      </c>
      <c r="D47" s="386" t="s">
        <v>165</v>
      </c>
      <c r="E47" s="1127" t="s">
        <v>3837</v>
      </c>
      <c r="F47" s="1124"/>
      <c r="G47" s="1125">
        <v>6</v>
      </c>
      <c r="H47" s="1126">
        <v>14000</v>
      </c>
      <c r="I47" s="1128">
        <f t="shared" si="0"/>
        <v>84000</v>
      </c>
      <c r="J47" s="656"/>
      <c r="K47" s="1124" t="s">
        <v>3838</v>
      </c>
      <c r="L47" s="386"/>
      <c r="M47" s="386"/>
      <c r="N47" s="386"/>
      <c r="O47" s="291"/>
      <c r="P47" s="483"/>
      <c r="Q47" s="484"/>
      <c r="R47" s="484"/>
    </row>
    <row r="48" spans="2:18" ht="18" customHeight="1">
      <c r="B48" s="386"/>
      <c r="C48" s="386" t="s">
        <v>165</v>
      </c>
      <c r="D48" s="386" t="s">
        <v>165</v>
      </c>
      <c r="E48" s="1127" t="s">
        <v>3839</v>
      </c>
      <c r="F48" s="1124"/>
      <c r="G48" s="1125">
        <v>6</v>
      </c>
      <c r="H48" s="1126">
        <v>700</v>
      </c>
      <c r="I48" s="1128">
        <f t="shared" si="0"/>
        <v>4200</v>
      </c>
      <c r="J48" s="656"/>
      <c r="K48" s="1124" t="s">
        <v>3840</v>
      </c>
      <c r="L48" s="386"/>
      <c r="M48" s="386"/>
      <c r="N48" s="386"/>
      <c r="O48" s="291"/>
      <c r="P48" s="483"/>
      <c r="Q48" s="484"/>
      <c r="R48" s="484"/>
    </row>
    <row r="49" spans="2:18" ht="18" customHeight="1">
      <c r="B49" s="386"/>
      <c r="C49" s="386" t="s">
        <v>165</v>
      </c>
      <c r="D49" s="386" t="s">
        <v>165</v>
      </c>
      <c r="E49" s="1127" t="s">
        <v>3841</v>
      </c>
      <c r="F49" s="1124"/>
      <c r="G49" s="1125">
        <v>6</v>
      </c>
      <c r="H49" s="1126">
        <v>700</v>
      </c>
      <c r="I49" s="1128">
        <f t="shared" si="0"/>
        <v>4200</v>
      </c>
      <c r="J49" s="656"/>
      <c r="K49" s="1124" t="s">
        <v>3842</v>
      </c>
      <c r="L49" s="386"/>
      <c r="M49" s="386"/>
      <c r="N49" s="386"/>
      <c r="O49" s="291"/>
      <c r="P49" s="483"/>
      <c r="Q49" s="484"/>
      <c r="R49" s="484"/>
    </row>
    <row r="50" spans="2:18" ht="18" customHeight="1">
      <c r="B50" s="386"/>
      <c r="C50" s="386" t="s">
        <v>165</v>
      </c>
      <c r="D50" s="386" t="s">
        <v>165</v>
      </c>
      <c r="E50" s="1127" t="s">
        <v>3843</v>
      </c>
      <c r="F50" s="1124"/>
      <c r="G50" s="1125">
        <v>24</v>
      </c>
      <c r="H50" s="1126">
        <v>3000</v>
      </c>
      <c r="I50" s="1128">
        <f t="shared" si="0"/>
        <v>72000</v>
      </c>
      <c r="J50" s="656"/>
      <c r="K50" s="1124" t="s">
        <v>3844</v>
      </c>
      <c r="L50" s="386"/>
      <c r="M50" s="386"/>
      <c r="N50" s="386"/>
      <c r="O50" s="291"/>
      <c r="P50" s="483"/>
      <c r="Q50" s="484"/>
      <c r="R50" s="484"/>
    </row>
    <row r="51" spans="2:18" ht="18" customHeight="1">
      <c r="B51" s="386"/>
      <c r="C51" s="386" t="s">
        <v>165</v>
      </c>
      <c r="D51" s="386" t="s">
        <v>165</v>
      </c>
      <c r="E51" s="1127" t="s">
        <v>3845</v>
      </c>
      <c r="F51" s="1124"/>
      <c r="G51" s="1125">
        <v>24</v>
      </c>
      <c r="H51" s="1126">
        <v>3000</v>
      </c>
      <c r="I51" s="1128">
        <f t="shared" si="0"/>
        <v>72000</v>
      </c>
      <c r="J51" s="656"/>
      <c r="K51" s="1124" t="s">
        <v>3846</v>
      </c>
      <c r="L51" s="386"/>
      <c r="M51" s="386"/>
      <c r="N51" s="386"/>
      <c r="O51" s="291"/>
      <c r="P51" s="483"/>
      <c r="Q51" s="484"/>
      <c r="R51" s="484"/>
    </row>
    <row r="52" spans="2:18" ht="18" customHeight="1">
      <c r="B52" s="386"/>
      <c r="C52" s="386" t="s">
        <v>165</v>
      </c>
      <c r="D52" s="386" t="s">
        <v>165</v>
      </c>
      <c r="E52" s="1127" t="s">
        <v>3847</v>
      </c>
      <c r="F52" s="1124"/>
      <c r="G52" s="1125">
        <v>6</v>
      </c>
      <c r="H52" s="1126">
        <v>1000</v>
      </c>
      <c r="I52" s="1128">
        <f t="shared" si="0"/>
        <v>6000</v>
      </c>
      <c r="J52" s="656"/>
      <c r="K52" s="1124" t="s">
        <v>3848</v>
      </c>
      <c r="L52" s="386"/>
      <c r="M52" s="386"/>
      <c r="N52" s="386"/>
      <c r="O52" s="291"/>
      <c r="P52" s="483"/>
      <c r="Q52" s="484"/>
      <c r="R52" s="484"/>
    </row>
    <row r="53" spans="2:18" ht="18" customHeight="1">
      <c r="B53" s="386"/>
      <c r="C53" s="386" t="s">
        <v>165</v>
      </c>
      <c r="D53" s="386" t="s">
        <v>165</v>
      </c>
      <c r="E53" s="1127" t="s">
        <v>3849</v>
      </c>
      <c r="F53" s="1129"/>
      <c r="G53" s="1125">
        <v>6</v>
      </c>
      <c r="H53" s="1126">
        <v>7000</v>
      </c>
      <c r="I53" s="1128">
        <f t="shared" si="0"/>
        <v>42000</v>
      </c>
      <c r="J53" s="656"/>
      <c r="K53" s="1124" t="s">
        <v>3850</v>
      </c>
      <c r="L53" s="386"/>
      <c r="M53" s="386"/>
      <c r="N53" s="386"/>
      <c r="O53" s="291"/>
      <c r="P53" s="483"/>
      <c r="Q53" s="484"/>
      <c r="R53" s="484"/>
    </row>
    <row r="54" spans="2:18" ht="18" customHeight="1">
      <c r="B54" s="386"/>
      <c r="C54" s="386" t="s">
        <v>165</v>
      </c>
      <c r="D54" s="386" t="s">
        <v>165</v>
      </c>
      <c r="E54" s="1127" t="s">
        <v>3851</v>
      </c>
      <c r="F54" s="1130"/>
      <c r="G54" s="1131">
        <v>6</v>
      </c>
      <c r="H54" s="1126">
        <v>150000</v>
      </c>
      <c r="I54" s="1128">
        <f t="shared" si="0"/>
        <v>900000</v>
      </c>
      <c r="J54" s="656"/>
      <c r="K54" s="1130" t="s">
        <v>3852</v>
      </c>
      <c r="L54" s="386"/>
      <c r="M54" s="386"/>
      <c r="N54" s="386"/>
      <c r="O54" s="291"/>
      <c r="P54" s="483"/>
      <c r="Q54" s="484"/>
      <c r="R54" s="484"/>
    </row>
    <row r="55" spans="2:18" ht="18" customHeight="1">
      <c r="B55" s="1132"/>
      <c r="C55" s="413" t="s">
        <v>165</v>
      </c>
      <c r="D55" s="413" t="s">
        <v>165</v>
      </c>
      <c r="E55" s="1133" t="s">
        <v>1031</v>
      </c>
      <c r="F55" s="557">
        <v>1</v>
      </c>
      <c r="G55" s="539">
        <f>F55*$K$4</f>
        <v>6</v>
      </c>
      <c r="H55" s="1134">
        <v>312800</v>
      </c>
      <c r="I55" s="1135">
        <f t="shared" si="0"/>
        <v>1876800</v>
      </c>
      <c r="J55" s="1136"/>
      <c r="K55" s="1133" t="s">
        <v>1031</v>
      </c>
      <c r="L55" s="378"/>
      <c r="M55" s="418"/>
      <c r="N55" s="1137"/>
      <c r="O55" s="485"/>
      <c r="P55" s="485"/>
      <c r="Q55" s="485"/>
      <c r="R55" s="389"/>
    </row>
    <row r="56" spans="2:18" ht="18" customHeight="1">
      <c r="B56" s="1132"/>
      <c r="C56" s="413" t="s">
        <v>165</v>
      </c>
      <c r="D56" s="413" t="s">
        <v>165</v>
      </c>
      <c r="E56" s="1138" t="s">
        <v>3853</v>
      </c>
      <c r="F56" s="1139"/>
      <c r="G56" s="1140">
        <v>30</v>
      </c>
      <c r="H56" s="1140">
        <v>10000</v>
      </c>
      <c r="I56" s="1140">
        <f t="shared" si="0"/>
        <v>300000</v>
      </c>
      <c r="J56" s="1136"/>
      <c r="K56" s="1138" t="s">
        <v>3853</v>
      </c>
      <c r="L56" s="378"/>
      <c r="M56" s="418"/>
      <c r="N56" s="1137"/>
      <c r="O56" s="485"/>
      <c r="P56" s="485"/>
      <c r="Q56" s="485"/>
      <c r="R56" s="389"/>
    </row>
    <row r="57" spans="2:18" ht="18" customHeight="1">
      <c r="B57" s="1132"/>
      <c r="C57" s="413" t="s">
        <v>165</v>
      </c>
      <c r="D57" s="413" t="s">
        <v>165</v>
      </c>
      <c r="E57" s="1141" t="s">
        <v>3854</v>
      </c>
      <c r="F57" s="1139"/>
      <c r="G57" s="1140">
        <v>30</v>
      </c>
      <c r="H57" s="1140">
        <v>2000</v>
      </c>
      <c r="I57" s="1140">
        <f t="shared" si="0"/>
        <v>60000</v>
      </c>
      <c r="J57" s="1136"/>
      <c r="K57" s="1141" t="s">
        <v>3854</v>
      </c>
      <c r="L57" s="378"/>
      <c r="M57" s="418"/>
      <c r="N57" s="1137"/>
      <c r="O57" s="485"/>
      <c r="P57" s="485"/>
      <c r="Q57" s="485"/>
      <c r="R57" s="389"/>
    </row>
    <row r="58" spans="2:18" ht="18" customHeight="1">
      <c r="B58" s="1132"/>
      <c r="C58" s="413" t="s">
        <v>165</v>
      </c>
      <c r="D58" s="413" t="s">
        <v>165</v>
      </c>
      <c r="E58" s="1141" t="s">
        <v>3855</v>
      </c>
      <c r="F58" s="1139"/>
      <c r="G58" s="1140">
        <v>30</v>
      </c>
      <c r="H58" s="1140">
        <v>500</v>
      </c>
      <c r="I58" s="1140">
        <f t="shared" si="0"/>
        <v>15000</v>
      </c>
      <c r="J58" s="1136"/>
      <c r="K58" s="1141" t="s">
        <v>3855</v>
      </c>
      <c r="L58" s="378"/>
      <c r="M58" s="418"/>
      <c r="N58" s="1137"/>
      <c r="O58" s="485"/>
      <c r="P58" s="485"/>
      <c r="Q58" s="485"/>
      <c r="R58" s="389"/>
    </row>
    <row r="59" spans="2:18" ht="18" customHeight="1">
      <c r="B59" s="1132"/>
      <c r="C59" s="413" t="s">
        <v>165</v>
      </c>
      <c r="D59" s="413" t="s">
        <v>165</v>
      </c>
      <c r="E59" s="1141" t="s">
        <v>3856</v>
      </c>
      <c r="F59" s="1139"/>
      <c r="G59" s="1140">
        <v>1</v>
      </c>
      <c r="H59" s="1140">
        <v>45000</v>
      </c>
      <c r="I59" s="1140">
        <f t="shared" si="0"/>
        <v>45000</v>
      </c>
      <c r="J59" s="1136"/>
      <c r="K59" s="1141" t="s">
        <v>3856</v>
      </c>
      <c r="L59" s="378"/>
      <c r="M59" s="418"/>
      <c r="N59" s="1137"/>
      <c r="O59" s="485"/>
      <c r="P59" s="485"/>
      <c r="Q59" s="485"/>
      <c r="R59" s="389"/>
    </row>
    <row r="60" spans="2:18" ht="18" customHeight="1">
      <c r="B60" s="1132"/>
      <c r="C60" s="413" t="s">
        <v>165</v>
      </c>
      <c r="D60" s="413" t="s">
        <v>165</v>
      </c>
      <c r="E60" s="1138" t="s">
        <v>3857</v>
      </c>
      <c r="F60" s="1142"/>
      <c r="G60" s="1143">
        <v>1</v>
      </c>
      <c r="H60" s="1144">
        <v>96000</v>
      </c>
      <c r="I60" s="1144">
        <f t="shared" si="0"/>
        <v>96000</v>
      </c>
      <c r="J60" s="1136"/>
      <c r="K60" s="1138" t="s">
        <v>3857</v>
      </c>
      <c r="L60" s="378"/>
      <c r="M60" s="418"/>
      <c r="N60" s="1137"/>
      <c r="O60" s="485"/>
      <c r="P60" s="485"/>
      <c r="Q60" s="485"/>
      <c r="R60" s="389"/>
    </row>
    <row r="61" spans="2:18" ht="18" customHeight="1">
      <c r="B61" s="386"/>
      <c r="C61" s="386" t="s">
        <v>966</v>
      </c>
      <c r="D61" s="386" t="s">
        <v>966</v>
      </c>
      <c r="E61" s="1145" t="s">
        <v>3858</v>
      </c>
      <c r="F61" s="1145">
        <f>G61/$K$4</f>
        <v>12</v>
      </c>
      <c r="G61" s="1145">
        <v>72</v>
      </c>
      <c r="H61" s="560">
        <v>72</v>
      </c>
      <c r="I61" s="560">
        <v>5184</v>
      </c>
      <c r="J61" s="656"/>
      <c r="K61" s="1145" t="s">
        <v>1669</v>
      </c>
      <c r="L61" s="386" t="s">
        <v>2345</v>
      </c>
      <c r="M61" s="386"/>
      <c r="N61" s="386"/>
      <c r="O61" s="291"/>
      <c r="P61" s="483"/>
      <c r="Q61" s="484"/>
      <c r="R61" s="484"/>
    </row>
    <row r="62" spans="2:18" ht="18" customHeight="1">
      <c r="B62" s="386"/>
      <c r="C62" s="386" t="s">
        <v>966</v>
      </c>
      <c r="D62" s="386" t="s">
        <v>966</v>
      </c>
      <c r="E62" s="1145" t="s">
        <v>1017</v>
      </c>
      <c r="F62" s="1145">
        <f t="shared" ref="F62:F115" si="1">G62/$K$4</f>
        <v>4</v>
      </c>
      <c r="G62" s="1145">
        <v>24</v>
      </c>
      <c r="H62" s="560">
        <v>2130</v>
      </c>
      <c r="I62" s="560">
        <v>51120</v>
      </c>
      <c r="J62" s="483"/>
      <c r="K62" s="26" t="s">
        <v>1647</v>
      </c>
      <c r="L62" s="386" t="s">
        <v>2345</v>
      </c>
      <c r="M62" s="386"/>
      <c r="N62" s="386"/>
      <c r="O62" s="291"/>
      <c r="P62" s="483"/>
      <c r="Q62" s="484"/>
      <c r="R62" s="484"/>
    </row>
    <row r="63" spans="2:18" ht="18" customHeight="1">
      <c r="B63" s="386"/>
      <c r="C63" s="386" t="s">
        <v>966</v>
      </c>
      <c r="D63" s="386" t="s">
        <v>966</v>
      </c>
      <c r="E63" s="1145" t="s">
        <v>1017</v>
      </c>
      <c r="F63" s="1145">
        <f t="shared" si="1"/>
        <v>4</v>
      </c>
      <c r="G63" s="1145">
        <v>24</v>
      </c>
      <c r="H63" s="560">
        <v>2130</v>
      </c>
      <c r="I63" s="560">
        <v>51120</v>
      </c>
      <c r="J63" s="483"/>
      <c r="K63" s="26" t="s">
        <v>1647</v>
      </c>
      <c r="L63" s="386" t="s">
        <v>2345</v>
      </c>
      <c r="M63" s="386"/>
      <c r="N63" s="386"/>
      <c r="O63" s="291"/>
      <c r="P63" s="483"/>
      <c r="Q63" s="484"/>
      <c r="R63" s="484"/>
    </row>
    <row r="64" spans="2:18" ht="18" customHeight="1">
      <c r="B64" s="386"/>
      <c r="C64" s="386" t="s">
        <v>966</v>
      </c>
      <c r="D64" s="386" t="s">
        <v>966</v>
      </c>
      <c r="E64" s="1145" t="s">
        <v>1636</v>
      </c>
      <c r="F64" s="1145">
        <f t="shared" si="1"/>
        <v>2</v>
      </c>
      <c r="G64" s="1145">
        <v>12</v>
      </c>
      <c r="H64" s="560">
        <v>1060</v>
      </c>
      <c r="I64" s="560">
        <v>12720</v>
      </c>
      <c r="J64" s="483"/>
      <c r="K64" s="26" t="s">
        <v>1637</v>
      </c>
      <c r="L64" s="386" t="s">
        <v>2345</v>
      </c>
      <c r="M64" s="386"/>
      <c r="N64" s="386"/>
      <c r="O64" s="291"/>
      <c r="P64" s="483"/>
      <c r="Q64" s="484"/>
      <c r="R64" s="484"/>
    </row>
    <row r="65" spans="2:18" ht="18" customHeight="1">
      <c r="B65" s="386"/>
      <c r="C65" s="386" t="s">
        <v>966</v>
      </c>
      <c r="D65" s="386" t="s">
        <v>966</v>
      </c>
      <c r="E65" s="1145" t="s">
        <v>1251</v>
      </c>
      <c r="F65" s="1145">
        <f t="shared" si="1"/>
        <v>1</v>
      </c>
      <c r="G65" s="1145">
        <v>6</v>
      </c>
      <c r="H65" s="560">
        <v>21910</v>
      </c>
      <c r="I65" s="560">
        <v>131460</v>
      </c>
      <c r="J65" s="483"/>
      <c r="K65" s="26" t="s">
        <v>1644</v>
      </c>
      <c r="L65" s="386" t="s">
        <v>2345</v>
      </c>
      <c r="M65" s="386"/>
      <c r="N65" s="386"/>
      <c r="O65" s="291"/>
      <c r="P65" s="483"/>
      <c r="Q65" s="484"/>
      <c r="R65" s="484"/>
    </row>
    <row r="66" spans="2:18" ht="18" customHeight="1">
      <c r="B66" s="386"/>
      <c r="C66" s="386" t="s">
        <v>966</v>
      </c>
      <c r="D66" s="386" t="s">
        <v>966</v>
      </c>
      <c r="E66" s="1145" t="s">
        <v>1632</v>
      </c>
      <c r="F66" s="1145">
        <f t="shared" si="1"/>
        <v>8</v>
      </c>
      <c r="G66" s="1145">
        <v>48</v>
      </c>
      <c r="H66" s="560">
        <v>17</v>
      </c>
      <c r="I66" s="560">
        <v>816</v>
      </c>
      <c r="J66" s="483"/>
      <c r="K66" s="26" t="s">
        <v>3859</v>
      </c>
      <c r="L66" s="386" t="s">
        <v>2345</v>
      </c>
      <c r="M66" s="386"/>
      <c r="N66" s="386"/>
      <c r="O66" s="291"/>
      <c r="P66" s="483"/>
      <c r="Q66" s="484"/>
      <c r="R66" s="484"/>
    </row>
    <row r="67" spans="2:18" ht="18" customHeight="1">
      <c r="B67" s="386"/>
      <c r="C67" s="386" t="s">
        <v>966</v>
      </c>
      <c r="D67" s="386" t="s">
        <v>966</v>
      </c>
      <c r="E67" s="1145" t="s">
        <v>3860</v>
      </c>
      <c r="F67" s="1145">
        <f t="shared" si="1"/>
        <v>1</v>
      </c>
      <c r="G67" s="1145">
        <v>6</v>
      </c>
      <c r="H67" s="560">
        <v>840</v>
      </c>
      <c r="I67" s="560">
        <v>5040</v>
      </c>
      <c r="J67" s="483"/>
      <c r="K67" s="26" t="s">
        <v>1626</v>
      </c>
      <c r="L67" s="386" t="s">
        <v>2345</v>
      </c>
      <c r="M67" s="386"/>
      <c r="N67" s="386"/>
      <c r="O67" s="291"/>
      <c r="P67" s="483"/>
      <c r="Q67" s="484"/>
      <c r="R67" s="484"/>
    </row>
    <row r="68" spans="2:18" ht="18" customHeight="1">
      <c r="B68" s="386"/>
      <c r="C68" s="386" t="s">
        <v>966</v>
      </c>
      <c r="D68" s="386" t="s">
        <v>966</v>
      </c>
      <c r="E68" s="1145" t="s">
        <v>1629</v>
      </c>
      <c r="F68" s="1145">
        <f t="shared" si="1"/>
        <v>1</v>
      </c>
      <c r="G68" s="1145">
        <v>6</v>
      </c>
      <c r="H68" s="560">
        <v>1110</v>
      </c>
      <c r="I68" s="560">
        <v>6660</v>
      </c>
      <c r="J68" s="483"/>
      <c r="K68" s="26" t="s">
        <v>1626</v>
      </c>
      <c r="L68" s="386" t="s">
        <v>2345</v>
      </c>
      <c r="M68" s="386"/>
      <c r="N68" s="386"/>
      <c r="O68" s="291"/>
      <c r="P68" s="483"/>
      <c r="Q68" s="484"/>
      <c r="R68" s="484"/>
    </row>
    <row r="69" spans="2:18" ht="18" customHeight="1">
      <c r="B69" s="386"/>
      <c r="C69" s="386" t="s">
        <v>966</v>
      </c>
      <c r="D69" s="386" t="s">
        <v>966</v>
      </c>
      <c r="E69" s="1145" t="s">
        <v>1630</v>
      </c>
      <c r="F69" s="1145">
        <f t="shared" si="1"/>
        <v>5.333333333333333</v>
      </c>
      <c r="G69" s="1145">
        <v>32</v>
      </c>
      <c r="H69" s="560">
        <v>240</v>
      </c>
      <c r="I69" s="560">
        <v>7680</v>
      </c>
      <c r="J69" s="483"/>
      <c r="K69" s="26" t="s">
        <v>1631</v>
      </c>
      <c r="L69" s="386" t="s">
        <v>2345</v>
      </c>
      <c r="M69" s="386"/>
      <c r="N69" s="386"/>
      <c r="O69" s="291"/>
      <c r="P69" s="483"/>
      <c r="Q69" s="484"/>
      <c r="R69" s="484"/>
    </row>
    <row r="70" spans="2:18" ht="18" customHeight="1">
      <c r="B70" s="386"/>
      <c r="C70" s="386" t="s">
        <v>966</v>
      </c>
      <c r="D70" s="386" t="s">
        <v>966</v>
      </c>
      <c r="E70" s="1145" t="s">
        <v>1634</v>
      </c>
      <c r="F70" s="1145">
        <f t="shared" si="1"/>
        <v>8</v>
      </c>
      <c r="G70" s="1145">
        <v>48</v>
      </c>
      <c r="H70" s="560">
        <v>160</v>
      </c>
      <c r="I70" s="560">
        <v>7680</v>
      </c>
      <c r="J70" s="483"/>
      <c r="K70" s="26" t="s">
        <v>1635</v>
      </c>
      <c r="L70" s="386" t="s">
        <v>2345</v>
      </c>
      <c r="M70" s="386"/>
      <c r="N70" s="386"/>
      <c r="O70" s="291"/>
      <c r="P70" s="483"/>
      <c r="Q70" s="484"/>
      <c r="R70" s="484"/>
    </row>
    <row r="71" spans="2:18" ht="18" customHeight="1">
      <c r="B71" s="386"/>
      <c r="C71" s="386" t="s">
        <v>966</v>
      </c>
      <c r="D71" s="386" t="s">
        <v>966</v>
      </c>
      <c r="E71" s="1145" t="s">
        <v>1638</v>
      </c>
      <c r="F71" s="1145">
        <f t="shared" si="1"/>
        <v>1</v>
      </c>
      <c r="G71" s="1145">
        <v>6</v>
      </c>
      <c r="H71" s="560">
        <v>3079</v>
      </c>
      <c r="I71" s="560">
        <v>18474</v>
      </c>
      <c r="J71" s="483"/>
      <c r="K71" s="26" t="s">
        <v>1639</v>
      </c>
      <c r="L71" s="386" t="s">
        <v>2345</v>
      </c>
      <c r="M71" s="386"/>
      <c r="N71" s="386"/>
      <c r="O71" s="291"/>
      <c r="P71" s="483"/>
      <c r="Q71" s="484"/>
      <c r="R71" s="484"/>
    </row>
    <row r="72" spans="2:18" ht="18" customHeight="1">
      <c r="B72" s="386"/>
      <c r="C72" s="386" t="s">
        <v>966</v>
      </c>
      <c r="D72" s="386" t="s">
        <v>966</v>
      </c>
      <c r="E72" s="1145" t="s">
        <v>1640</v>
      </c>
      <c r="F72" s="1145">
        <f t="shared" si="1"/>
        <v>1</v>
      </c>
      <c r="G72" s="1145">
        <v>6</v>
      </c>
      <c r="H72" s="560">
        <v>540</v>
      </c>
      <c r="I72" s="560">
        <v>3240</v>
      </c>
      <c r="J72" s="483"/>
      <c r="K72" s="26" t="s">
        <v>1641</v>
      </c>
      <c r="L72" s="386" t="s">
        <v>2345</v>
      </c>
      <c r="M72" s="386"/>
      <c r="N72" s="386"/>
      <c r="O72" s="291"/>
      <c r="P72" s="483"/>
      <c r="Q72" s="484"/>
      <c r="R72" s="484"/>
    </row>
    <row r="73" spans="2:18" ht="18" customHeight="1">
      <c r="B73" s="386"/>
      <c r="C73" s="386" t="s">
        <v>966</v>
      </c>
      <c r="D73" s="386" t="s">
        <v>966</v>
      </c>
      <c r="E73" s="1145" t="s">
        <v>1642</v>
      </c>
      <c r="F73" s="1145">
        <f t="shared" si="1"/>
        <v>4</v>
      </c>
      <c r="G73" s="1145">
        <v>24</v>
      </c>
      <c r="H73" s="560">
        <v>468</v>
      </c>
      <c r="I73" s="560">
        <v>11232</v>
      </c>
      <c r="J73" s="483"/>
      <c r="K73" s="26" t="s">
        <v>1643</v>
      </c>
      <c r="L73" s="386" t="s">
        <v>2345</v>
      </c>
      <c r="M73" s="386"/>
      <c r="N73" s="386"/>
      <c r="O73" s="291"/>
      <c r="P73" s="483"/>
      <c r="Q73" s="484"/>
      <c r="R73" s="484"/>
    </row>
    <row r="74" spans="2:18" ht="18" customHeight="1">
      <c r="B74" s="386"/>
      <c r="C74" s="386" t="s">
        <v>966</v>
      </c>
      <c r="D74" s="386" t="s">
        <v>966</v>
      </c>
      <c r="E74" s="1145" t="s">
        <v>1645</v>
      </c>
      <c r="F74" s="1145">
        <f t="shared" si="1"/>
        <v>4</v>
      </c>
      <c r="G74" s="1145">
        <v>24</v>
      </c>
      <c r="H74" s="560">
        <v>70</v>
      </c>
      <c r="I74" s="560">
        <v>1680</v>
      </c>
      <c r="J74" s="483"/>
      <c r="K74" s="26" t="s">
        <v>1646</v>
      </c>
      <c r="L74" s="386" t="s">
        <v>2345</v>
      </c>
      <c r="M74" s="386"/>
      <c r="N74" s="386"/>
      <c r="O74" s="291"/>
      <c r="P74" s="483"/>
      <c r="Q74" s="484"/>
      <c r="R74" s="484"/>
    </row>
    <row r="75" spans="2:18" ht="18" customHeight="1">
      <c r="B75" s="386"/>
      <c r="C75" s="386" t="s">
        <v>966</v>
      </c>
      <c r="D75" s="386" t="s">
        <v>966</v>
      </c>
      <c r="E75" s="1145" t="s">
        <v>1053</v>
      </c>
      <c r="F75" s="1145">
        <f t="shared" si="1"/>
        <v>1</v>
      </c>
      <c r="G75" s="1145">
        <v>6</v>
      </c>
      <c r="H75" s="560">
        <v>790</v>
      </c>
      <c r="I75" s="560">
        <v>4740</v>
      </c>
      <c r="J75" s="483"/>
      <c r="K75" s="26" t="s">
        <v>1054</v>
      </c>
      <c r="L75" s="386" t="s">
        <v>2345</v>
      </c>
      <c r="M75" s="386"/>
      <c r="N75" s="386"/>
      <c r="O75" s="291"/>
      <c r="P75" s="483"/>
      <c r="Q75" s="484"/>
      <c r="R75" s="484"/>
    </row>
    <row r="76" spans="2:18" ht="18" customHeight="1">
      <c r="B76" s="386"/>
      <c r="C76" s="386" t="s">
        <v>966</v>
      </c>
      <c r="D76" s="386" t="s">
        <v>966</v>
      </c>
      <c r="E76" s="1145" t="s">
        <v>1648</v>
      </c>
      <c r="F76" s="1145">
        <f t="shared" si="1"/>
        <v>2</v>
      </c>
      <c r="G76" s="1145">
        <v>12</v>
      </c>
      <c r="H76" s="560">
        <v>700</v>
      </c>
      <c r="I76" s="560">
        <v>8400</v>
      </c>
      <c r="J76" s="483"/>
      <c r="K76" s="26" t="s">
        <v>982</v>
      </c>
      <c r="L76" s="386" t="s">
        <v>2345</v>
      </c>
      <c r="M76" s="386"/>
      <c r="N76" s="386"/>
      <c r="O76" s="291"/>
      <c r="P76" s="483"/>
      <c r="Q76" s="484"/>
      <c r="R76" s="484"/>
    </row>
    <row r="77" spans="2:18" ht="18" customHeight="1">
      <c r="B77" s="386"/>
      <c r="C77" s="386" t="s">
        <v>966</v>
      </c>
      <c r="D77" s="386" t="s">
        <v>966</v>
      </c>
      <c r="E77" s="1145" t="s">
        <v>1649</v>
      </c>
      <c r="F77" s="1145">
        <f t="shared" si="1"/>
        <v>2</v>
      </c>
      <c r="G77" s="1145">
        <v>12</v>
      </c>
      <c r="H77" s="560">
        <v>570</v>
      </c>
      <c r="I77" s="560">
        <v>6840</v>
      </c>
      <c r="J77" s="483"/>
      <c r="K77" s="26" t="s">
        <v>982</v>
      </c>
      <c r="L77" s="386" t="s">
        <v>2345</v>
      </c>
      <c r="M77" s="386"/>
      <c r="N77" s="386"/>
      <c r="O77" s="291"/>
      <c r="P77" s="483"/>
      <c r="Q77" s="484"/>
      <c r="R77" s="484"/>
    </row>
    <row r="78" spans="2:18" ht="18" customHeight="1">
      <c r="B78" s="386"/>
      <c r="C78" s="386" t="s">
        <v>966</v>
      </c>
      <c r="D78" s="386" t="s">
        <v>966</v>
      </c>
      <c r="E78" s="1145" t="s">
        <v>1650</v>
      </c>
      <c r="F78" s="1145">
        <f t="shared" si="1"/>
        <v>1</v>
      </c>
      <c r="G78" s="1145">
        <v>6</v>
      </c>
      <c r="H78" s="560">
        <v>276</v>
      </c>
      <c r="I78" s="560">
        <v>1656</v>
      </c>
      <c r="J78" s="483"/>
      <c r="K78" s="26" t="s">
        <v>1651</v>
      </c>
      <c r="L78" s="386" t="s">
        <v>2345</v>
      </c>
      <c r="M78" s="386"/>
      <c r="N78" s="386"/>
      <c r="O78" s="291"/>
      <c r="P78" s="483"/>
      <c r="Q78" s="484"/>
      <c r="R78" s="484"/>
    </row>
    <row r="79" spans="2:18" ht="18" customHeight="1">
      <c r="B79" s="386"/>
      <c r="C79" s="386" t="s">
        <v>966</v>
      </c>
      <c r="D79" s="386" t="s">
        <v>966</v>
      </c>
      <c r="E79" s="1145" t="s">
        <v>1037</v>
      </c>
      <c r="F79" s="1145">
        <f t="shared" si="1"/>
        <v>4</v>
      </c>
      <c r="G79" s="1145">
        <v>24</v>
      </c>
      <c r="H79" s="560">
        <v>505</v>
      </c>
      <c r="I79" s="560">
        <v>12120</v>
      </c>
      <c r="J79" s="483"/>
      <c r="K79" s="26" t="s">
        <v>1652</v>
      </c>
      <c r="L79" s="386" t="s">
        <v>2345</v>
      </c>
      <c r="M79" s="386"/>
      <c r="N79" s="386"/>
      <c r="O79" s="291"/>
      <c r="P79" s="483"/>
      <c r="Q79" s="484"/>
      <c r="R79" s="484"/>
    </row>
    <row r="80" spans="2:18" ht="18" customHeight="1">
      <c r="B80" s="386"/>
      <c r="C80" s="386" t="s">
        <v>966</v>
      </c>
      <c r="D80" s="386" t="s">
        <v>966</v>
      </c>
      <c r="E80" s="1145" t="s">
        <v>519</v>
      </c>
      <c r="F80" s="1145">
        <f t="shared" si="1"/>
        <v>1</v>
      </c>
      <c r="G80" s="1145">
        <v>6</v>
      </c>
      <c r="H80" s="560">
        <v>6840</v>
      </c>
      <c r="I80" s="560">
        <v>41040</v>
      </c>
      <c r="J80" s="483"/>
      <c r="K80" s="26" t="s">
        <v>1653</v>
      </c>
      <c r="L80" s="386" t="s">
        <v>2345</v>
      </c>
      <c r="M80" s="386"/>
      <c r="N80" s="386"/>
      <c r="O80" s="291"/>
      <c r="P80" s="483"/>
      <c r="Q80" s="484"/>
      <c r="R80" s="484"/>
    </row>
    <row r="81" spans="2:18" ht="18" customHeight="1">
      <c r="B81" s="386"/>
      <c r="C81" s="386" t="s">
        <v>966</v>
      </c>
      <c r="D81" s="386" t="s">
        <v>966</v>
      </c>
      <c r="E81" s="1145" t="s">
        <v>1654</v>
      </c>
      <c r="F81" s="1145">
        <f t="shared" si="1"/>
        <v>10</v>
      </c>
      <c r="G81" s="1145">
        <v>60</v>
      </c>
      <c r="H81" s="560">
        <v>140</v>
      </c>
      <c r="I81" s="560">
        <v>8400</v>
      </c>
      <c r="J81" s="483"/>
      <c r="K81" s="26" t="s">
        <v>1635</v>
      </c>
      <c r="L81" s="386" t="s">
        <v>2345</v>
      </c>
      <c r="M81" s="386"/>
      <c r="N81" s="386"/>
      <c r="O81" s="291"/>
      <c r="P81" s="483"/>
      <c r="Q81" s="484"/>
      <c r="R81" s="484"/>
    </row>
    <row r="82" spans="2:18" ht="18" customHeight="1">
      <c r="B82" s="386"/>
      <c r="C82" s="386" t="s">
        <v>966</v>
      </c>
      <c r="D82" s="386" t="s">
        <v>966</v>
      </c>
      <c r="E82" s="1145" t="s">
        <v>1671</v>
      </c>
      <c r="F82" s="1145">
        <f t="shared" si="1"/>
        <v>1</v>
      </c>
      <c r="G82" s="1145">
        <v>6</v>
      </c>
      <c r="H82" s="560">
        <v>10070</v>
      </c>
      <c r="I82" s="560">
        <v>60420</v>
      </c>
      <c r="J82" s="483"/>
      <c r="K82" s="26" t="s">
        <v>1672</v>
      </c>
      <c r="L82" s="386" t="s">
        <v>2345</v>
      </c>
      <c r="M82" s="386"/>
      <c r="N82" s="386"/>
      <c r="O82" s="291"/>
      <c r="P82" s="483"/>
      <c r="Q82" s="484"/>
      <c r="R82" s="484"/>
    </row>
    <row r="83" spans="2:18" ht="18" customHeight="1">
      <c r="B83" s="386"/>
      <c r="C83" s="386" t="s">
        <v>966</v>
      </c>
      <c r="D83" s="386" t="s">
        <v>966</v>
      </c>
      <c r="E83" s="1145" t="s">
        <v>1671</v>
      </c>
      <c r="F83" s="1145">
        <f t="shared" si="1"/>
        <v>1</v>
      </c>
      <c r="G83" s="1145">
        <v>6</v>
      </c>
      <c r="H83" s="560">
        <v>10070</v>
      </c>
      <c r="I83" s="560">
        <v>60420</v>
      </c>
      <c r="J83" s="483"/>
      <c r="K83" s="26" t="s">
        <v>1672</v>
      </c>
      <c r="L83" s="386" t="s">
        <v>2345</v>
      </c>
      <c r="M83" s="386"/>
      <c r="N83" s="386"/>
      <c r="O83" s="291"/>
      <c r="P83" s="483"/>
      <c r="Q83" s="484"/>
      <c r="R83" s="484"/>
    </row>
    <row r="84" spans="2:18" ht="18" customHeight="1">
      <c r="B84" s="386"/>
      <c r="C84" s="386" t="s">
        <v>966</v>
      </c>
      <c r="D84" s="386" t="s">
        <v>966</v>
      </c>
      <c r="E84" s="1145" t="s">
        <v>1677</v>
      </c>
      <c r="F84" s="1145">
        <f t="shared" si="1"/>
        <v>1</v>
      </c>
      <c r="G84" s="1145">
        <v>6</v>
      </c>
      <c r="H84" s="560">
        <v>13800</v>
      </c>
      <c r="I84" s="560">
        <v>82800</v>
      </c>
      <c r="J84" s="483"/>
      <c r="K84" s="26" t="s">
        <v>1678</v>
      </c>
      <c r="L84" s="386" t="s">
        <v>2345</v>
      </c>
      <c r="M84" s="386"/>
      <c r="N84" s="386"/>
      <c r="O84" s="291"/>
      <c r="P84" s="483"/>
      <c r="Q84" s="484"/>
      <c r="R84" s="484"/>
    </row>
    <row r="85" spans="2:18" ht="18" customHeight="1">
      <c r="B85" s="386"/>
      <c r="C85" s="386" t="s">
        <v>966</v>
      </c>
      <c r="D85" s="386" t="s">
        <v>966</v>
      </c>
      <c r="E85" s="1145" t="s">
        <v>1663</v>
      </c>
      <c r="F85" s="1145">
        <f t="shared" si="1"/>
        <v>6</v>
      </c>
      <c r="G85" s="1145">
        <v>36</v>
      </c>
      <c r="H85" s="560">
        <v>250</v>
      </c>
      <c r="I85" s="560">
        <v>9000</v>
      </c>
      <c r="J85" s="483"/>
      <c r="K85" s="26" t="s">
        <v>1664</v>
      </c>
      <c r="L85" s="386" t="s">
        <v>2345</v>
      </c>
      <c r="M85" s="386"/>
      <c r="N85" s="386"/>
      <c r="O85" s="291"/>
      <c r="P85" s="483"/>
      <c r="Q85" s="484"/>
      <c r="R85" s="484"/>
    </row>
    <row r="86" spans="2:18" ht="18" customHeight="1">
      <c r="B86" s="386"/>
      <c r="C86" s="386" t="s">
        <v>966</v>
      </c>
      <c r="D86" s="386" t="s">
        <v>966</v>
      </c>
      <c r="E86" s="1145" t="s">
        <v>1668</v>
      </c>
      <c r="F86" s="1145">
        <f t="shared" si="1"/>
        <v>4</v>
      </c>
      <c r="G86" s="1145">
        <v>24</v>
      </c>
      <c r="H86" s="560">
        <v>90</v>
      </c>
      <c r="I86" s="560">
        <v>2160</v>
      </c>
      <c r="J86" s="483"/>
      <c r="K86" s="26" t="s">
        <v>1669</v>
      </c>
      <c r="L86" s="386" t="s">
        <v>2345</v>
      </c>
      <c r="M86" s="386"/>
      <c r="N86" s="386"/>
      <c r="O86" s="291"/>
      <c r="P86" s="483"/>
      <c r="Q86" s="484"/>
      <c r="R86" s="484"/>
    </row>
    <row r="87" spans="2:18" ht="18" customHeight="1">
      <c r="B87" s="386"/>
      <c r="C87" s="386" t="s">
        <v>966</v>
      </c>
      <c r="D87" s="386" t="s">
        <v>966</v>
      </c>
      <c r="E87" s="1145" t="s">
        <v>1214</v>
      </c>
      <c r="F87" s="1145">
        <f t="shared" si="1"/>
        <v>1</v>
      </c>
      <c r="G87" s="1145">
        <v>6</v>
      </c>
      <c r="H87" s="560">
        <v>69</v>
      </c>
      <c r="I87" s="560">
        <v>414</v>
      </c>
      <c r="J87" s="483"/>
      <c r="K87" s="26" t="s">
        <v>1670</v>
      </c>
      <c r="L87" s="386" t="s">
        <v>2345</v>
      </c>
      <c r="M87" s="386"/>
      <c r="N87" s="386"/>
      <c r="O87" s="291"/>
      <c r="P87" s="483"/>
      <c r="Q87" s="484"/>
      <c r="R87" s="484"/>
    </row>
    <row r="88" spans="2:18" ht="18" customHeight="1">
      <c r="B88" s="386"/>
      <c r="C88" s="386" t="s">
        <v>966</v>
      </c>
      <c r="D88" s="386" t="s">
        <v>966</v>
      </c>
      <c r="E88" s="1145" t="s">
        <v>1656</v>
      </c>
      <c r="F88" s="1145">
        <f t="shared" si="1"/>
        <v>1</v>
      </c>
      <c r="G88" s="1145">
        <v>6</v>
      </c>
      <c r="H88" s="560">
        <v>5869</v>
      </c>
      <c r="I88" s="560">
        <v>35214</v>
      </c>
      <c r="J88" s="483"/>
      <c r="K88" s="26" t="s">
        <v>1137</v>
      </c>
      <c r="L88" s="386" t="s">
        <v>2345</v>
      </c>
      <c r="M88" s="386"/>
      <c r="N88" s="386"/>
      <c r="O88" s="291"/>
      <c r="P88" s="483"/>
      <c r="Q88" s="484"/>
      <c r="R88" s="484"/>
    </row>
    <row r="89" spans="2:18" ht="18" customHeight="1">
      <c r="B89" s="386"/>
      <c r="C89" s="386" t="s">
        <v>966</v>
      </c>
      <c r="D89" s="386" t="s">
        <v>966</v>
      </c>
      <c r="E89" s="1145" t="s">
        <v>1659</v>
      </c>
      <c r="F89" s="1145">
        <f t="shared" si="1"/>
        <v>1</v>
      </c>
      <c r="G89" s="1145">
        <v>6</v>
      </c>
      <c r="H89" s="560">
        <v>295</v>
      </c>
      <c r="I89" s="560">
        <v>1770</v>
      </c>
      <c r="J89" s="483"/>
      <c r="K89" s="26" t="s">
        <v>1660</v>
      </c>
      <c r="L89" s="386" t="s">
        <v>2345</v>
      </c>
      <c r="M89" s="386"/>
      <c r="N89" s="386"/>
      <c r="O89" s="291"/>
      <c r="P89" s="483"/>
      <c r="Q89" s="484"/>
      <c r="R89" s="484"/>
    </row>
    <row r="90" spans="2:18" ht="18" customHeight="1">
      <c r="B90" s="386"/>
      <c r="C90" s="386" t="s">
        <v>966</v>
      </c>
      <c r="D90" s="386" t="s">
        <v>966</v>
      </c>
      <c r="E90" s="1145" t="s">
        <v>1661</v>
      </c>
      <c r="F90" s="1145">
        <f t="shared" si="1"/>
        <v>2</v>
      </c>
      <c r="G90" s="1145">
        <v>12</v>
      </c>
      <c r="H90" s="560">
        <v>190</v>
      </c>
      <c r="I90" s="560">
        <v>2280</v>
      </c>
      <c r="J90" s="483"/>
      <c r="K90" s="26" t="s">
        <v>1658</v>
      </c>
      <c r="L90" s="386" t="s">
        <v>2345</v>
      </c>
      <c r="M90" s="386"/>
      <c r="N90" s="386"/>
      <c r="O90" s="291"/>
      <c r="P90" s="483"/>
      <c r="Q90" s="484"/>
      <c r="R90" s="484"/>
    </row>
    <row r="91" spans="2:18" ht="18" customHeight="1">
      <c r="B91" s="386"/>
      <c r="C91" s="386" t="s">
        <v>966</v>
      </c>
      <c r="D91" s="386" t="s">
        <v>966</v>
      </c>
      <c r="E91" s="1145" t="s">
        <v>3861</v>
      </c>
      <c r="F91" s="1145">
        <f t="shared" si="1"/>
        <v>1</v>
      </c>
      <c r="G91" s="1145">
        <v>6</v>
      </c>
      <c r="H91" s="560">
        <v>5100</v>
      </c>
      <c r="I91" s="560">
        <v>30600</v>
      </c>
      <c r="J91" s="483"/>
      <c r="K91" s="26" t="s">
        <v>1135</v>
      </c>
      <c r="L91" s="386" t="s">
        <v>2345</v>
      </c>
      <c r="M91" s="386"/>
      <c r="N91" s="386"/>
      <c r="O91" s="291"/>
      <c r="P91" s="483"/>
      <c r="Q91" s="484"/>
      <c r="R91" s="484"/>
    </row>
    <row r="92" spans="2:18" ht="18" customHeight="1">
      <c r="B92" s="386"/>
      <c r="C92" s="386" t="s">
        <v>966</v>
      </c>
      <c r="D92" s="386" t="s">
        <v>966</v>
      </c>
      <c r="E92" s="1145" t="s">
        <v>1657</v>
      </c>
      <c r="F92" s="1145">
        <f t="shared" si="1"/>
        <v>3</v>
      </c>
      <c r="G92" s="1145">
        <v>18</v>
      </c>
      <c r="H92" s="560">
        <v>180</v>
      </c>
      <c r="I92" s="560">
        <v>3240</v>
      </c>
      <c r="J92" s="483"/>
      <c r="K92" s="26" t="s">
        <v>1658</v>
      </c>
      <c r="L92" s="386" t="s">
        <v>2345</v>
      </c>
      <c r="M92" s="386"/>
      <c r="N92" s="386"/>
      <c r="O92" s="291"/>
      <c r="P92" s="483"/>
      <c r="Q92" s="484"/>
      <c r="R92" s="484"/>
    </row>
    <row r="93" spans="2:18" ht="18" customHeight="1">
      <c r="B93" s="386"/>
      <c r="C93" s="386" t="s">
        <v>966</v>
      </c>
      <c r="D93" s="386" t="s">
        <v>966</v>
      </c>
      <c r="E93" s="1145" t="s">
        <v>1662</v>
      </c>
      <c r="F93" s="1145">
        <f t="shared" si="1"/>
        <v>8</v>
      </c>
      <c r="G93" s="1145">
        <v>48</v>
      </c>
      <c r="H93" s="560">
        <v>170</v>
      </c>
      <c r="I93" s="560">
        <v>8160</v>
      </c>
      <c r="J93" s="483"/>
      <c r="K93" s="26" t="s">
        <v>1658</v>
      </c>
      <c r="L93" s="386" t="s">
        <v>2345</v>
      </c>
      <c r="M93" s="386"/>
      <c r="N93" s="386"/>
      <c r="O93" s="291"/>
      <c r="P93" s="483"/>
      <c r="Q93" s="484"/>
      <c r="R93" s="484"/>
    </row>
    <row r="94" spans="2:18" ht="18" customHeight="1">
      <c r="B94" s="386"/>
      <c r="C94" s="386" t="s">
        <v>966</v>
      </c>
      <c r="D94" s="386" t="s">
        <v>966</v>
      </c>
      <c r="E94" s="1145" t="s">
        <v>1133</v>
      </c>
      <c r="F94" s="1145">
        <f t="shared" si="1"/>
        <v>1</v>
      </c>
      <c r="G94" s="1145">
        <v>6</v>
      </c>
      <c r="H94" s="560">
        <v>270</v>
      </c>
      <c r="I94" s="560">
        <v>1620</v>
      </c>
      <c r="J94" s="483"/>
      <c r="K94" s="26" t="s">
        <v>1665</v>
      </c>
      <c r="L94" s="386" t="s">
        <v>2345</v>
      </c>
      <c r="M94" s="386"/>
      <c r="N94" s="386"/>
      <c r="O94" s="291"/>
      <c r="P94" s="483"/>
      <c r="Q94" s="484"/>
      <c r="R94" s="484"/>
    </row>
    <row r="95" spans="2:18" ht="18" customHeight="1">
      <c r="B95" s="386"/>
      <c r="C95" s="386" t="s">
        <v>966</v>
      </c>
      <c r="D95" s="386" t="s">
        <v>966</v>
      </c>
      <c r="E95" s="1145" t="s">
        <v>1666</v>
      </c>
      <c r="F95" s="1145">
        <f t="shared" si="1"/>
        <v>1</v>
      </c>
      <c r="G95" s="1145">
        <v>6</v>
      </c>
      <c r="H95" s="560">
        <v>2380</v>
      </c>
      <c r="I95" s="560">
        <v>14280</v>
      </c>
      <c r="J95" s="483"/>
      <c r="K95" s="26" t="s">
        <v>1135</v>
      </c>
      <c r="L95" s="386" t="s">
        <v>2345</v>
      </c>
      <c r="M95" s="386"/>
      <c r="N95" s="386"/>
      <c r="O95" s="291"/>
      <c r="P95" s="483"/>
      <c r="Q95" s="484"/>
      <c r="R95" s="484"/>
    </row>
    <row r="96" spans="2:18" ht="18" customHeight="1">
      <c r="B96" s="386"/>
      <c r="C96" s="386" t="s">
        <v>966</v>
      </c>
      <c r="D96" s="386" t="s">
        <v>966</v>
      </c>
      <c r="E96" s="1145" t="s">
        <v>1667</v>
      </c>
      <c r="F96" s="1145">
        <f t="shared" si="1"/>
        <v>1</v>
      </c>
      <c r="G96" s="1145">
        <v>6</v>
      </c>
      <c r="H96" s="560">
        <v>4395</v>
      </c>
      <c r="I96" s="560">
        <v>26370</v>
      </c>
      <c r="J96" s="483"/>
      <c r="K96" s="26" t="s">
        <v>1137</v>
      </c>
      <c r="L96" s="386" t="s">
        <v>2345</v>
      </c>
      <c r="M96" s="386"/>
      <c r="N96" s="386"/>
      <c r="O96" s="291"/>
      <c r="P96" s="483"/>
      <c r="Q96" s="484"/>
      <c r="R96" s="484"/>
    </row>
    <row r="97" spans="2:18" ht="18" customHeight="1">
      <c r="B97" s="386"/>
      <c r="C97" s="386" t="s">
        <v>966</v>
      </c>
      <c r="D97" s="386" t="s">
        <v>966</v>
      </c>
      <c r="E97" s="1145" t="s">
        <v>1673</v>
      </c>
      <c r="F97" s="1145">
        <f t="shared" si="1"/>
        <v>1</v>
      </c>
      <c r="G97" s="1145">
        <v>6</v>
      </c>
      <c r="H97" s="560">
        <v>4930</v>
      </c>
      <c r="I97" s="560">
        <v>29580</v>
      </c>
      <c r="J97" s="483"/>
      <c r="K97" s="26" t="s">
        <v>1674</v>
      </c>
      <c r="L97" s="386" t="s">
        <v>2345</v>
      </c>
      <c r="M97" s="386"/>
      <c r="N97" s="386"/>
      <c r="O97" s="291"/>
      <c r="P97" s="483"/>
      <c r="Q97" s="484"/>
      <c r="R97" s="484"/>
    </row>
    <row r="98" spans="2:18" ht="18" customHeight="1">
      <c r="B98" s="386"/>
      <c r="C98" s="386" t="s">
        <v>966</v>
      </c>
      <c r="D98" s="386" t="s">
        <v>966</v>
      </c>
      <c r="E98" s="1145" t="s">
        <v>1675</v>
      </c>
      <c r="F98" s="1145">
        <f t="shared" si="1"/>
        <v>1</v>
      </c>
      <c r="G98" s="1145">
        <v>6</v>
      </c>
      <c r="H98" s="560">
        <v>4550</v>
      </c>
      <c r="I98" s="560">
        <v>27300</v>
      </c>
      <c r="J98" s="483"/>
      <c r="K98" s="26" t="s">
        <v>1676</v>
      </c>
      <c r="L98" s="386" t="s">
        <v>2345</v>
      </c>
      <c r="M98" s="386"/>
      <c r="N98" s="386"/>
      <c r="O98" s="291"/>
      <c r="P98" s="483"/>
      <c r="Q98" s="484"/>
      <c r="R98" s="484"/>
    </row>
    <row r="99" spans="2:18" ht="18" customHeight="1">
      <c r="B99" s="386"/>
      <c r="C99" s="386" t="s">
        <v>966</v>
      </c>
      <c r="D99" s="386" t="s">
        <v>966</v>
      </c>
      <c r="E99" s="1145" t="s">
        <v>3862</v>
      </c>
      <c r="F99" s="1145">
        <f t="shared" si="1"/>
        <v>1</v>
      </c>
      <c r="G99" s="1145">
        <v>6</v>
      </c>
      <c r="H99" s="560">
        <v>11465</v>
      </c>
      <c r="I99" s="560">
        <v>68790</v>
      </c>
      <c r="J99" s="483"/>
      <c r="K99" s="26" t="s">
        <v>3863</v>
      </c>
      <c r="L99" s="386" t="s">
        <v>2345</v>
      </c>
      <c r="M99" s="386"/>
      <c r="N99" s="386"/>
      <c r="O99" s="291"/>
      <c r="P99" s="483"/>
      <c r="Q99" s="484"/>
      <c r="R99" s="484"/>
    </row>
    <row r="100" spans="2:18" ht="18" customHeight="1">
      <c r="B100" s="386"/>
      <c r="C100" s="386" t="s">
        <v>966</v>
      </c>
      <c r="D100" s="386" t="s">
        <v>966</v>
      </c>
      <c r="E100" s="1145" t="s">
        <v>3864</v>
      </c>
      <c r="F100" s="1145">
        <f t="shared" si="1"/>
        <v>1</v>
      </c>
      <c r="G100" s="1145">
        <v>6</v>
      </c>
      <c r="H100" s="560">
        <v>2275</v>
      </c>
      <c r="I100" s="560">
        <v>13650</v>
      </c>
      <c r="J100" s="483"/>
      <c r="K100" s="26" t="s">
        <v>3865</v>
      </c>
      <c r="L100" s="386" t="s">
        <v>2345</v>
      </c>
      <c r="M100" s="386"/>
      <c r="N100" s="386"/>
      <c r="O100" s="291"/>
      <c r="P100" s="483"/>
      <c r="Q100" s="484"/>
      <c r="R100" s="484"/>
    </row>
    <row r="101" spans="2:18" ht="18" customHeight="1">
      <c r="B101" s="386"/>
      <c r="C101" s="386" t="s">
        <v>966</v>
      </c>
      <c r="D101" s="386" t="s">
        <v>966</v>
      </c>
      <c r="E101" s="1145" t="s">
        <v>3866</v>
      </c>
      <c r="F101" s="1145">
        <f t="shared" si="1"/>
        <v>4</v>
      </c>
      <c r="G101" s="1145">
        <v>24</v>
      </c>
      <c r="H101" s="560">
        <v>780</v>
      </c>
      <c r="I101" s="560">
        <v>18720</v>
      </c>
      <c r="J101" s="483"/>
      <c r="K101" s="26" t="s">
        <v>982</v>
      </c>
      <c r="L101" s="386" t="s">
        <v>2345</v>
      </c>
      <c r="M101" s="386"/>
      <c r="N101" s="386"/>
      <c r="O101" s="291"/>
      <c r="P101" s="483"/>
      <c r="Q101" s="484"/>
      <c r="R101" s="484"/>
    </row>
    <row r="102" spans="2:18" ht="18" customHeight="1">
      <c r="B102" s="386"/>
      <c r="C102" s="386" t="s">
        <v>966</v>
      </c>
      <c r="D102" s="386" t="s">
        <v>966</v>
      </c>
      <c r="E102" s="1145" t="s">
        <v>3867</v>
      </c>
      <c r="F102" s="1145">
        <f t="shared" si="1"/>
        <v>2</v>
      </c>
      <c r="G102" s="1145">
        <v>12</v>
      </c>
      <c r="H102" s="560">
        <v>290</v>
      </c>
      <c r="I102" s="560">
        <v>3480</v>
      </c>
      <c r="J102" s="483"/>
      <c r="K102" s="26" t="s">
        <v>982</v>
      </c>
      <c r="L102" s="386" t="s">
        <v>2345</v>
      </c>
      <c r="M102" s="386"/>
      <c r="N102" s="386"/>
      <c r="O102" s="291"/>
      <c r="P102" s="483"/>
      <c r="Q102" s="484"/>
      <c r="R102" s="484"/>
    </row>
    <row r="103" spans="2:18" ht="18" customHeight="1">
      <c r="B103" s="386"/>
      <c r="C103" s="386" t="s">
        <v>966</v>
      </c>
      <c r="D103" s="386" t="s">
        <v>966</v>
      </c>
      <c r="E103" s="1145" t="s">
        <v>3868</v>
      </c>
      <c r="F103" s="1145">
        <f t="shared" si="1"/>
        <v>6</v>
      </c>
      <c r="G103" s="1145">
        <v>36</v>
      </c>
      <c r="H103" s="560">
        <v>350</v>
      </c>
      <c r="I103" s="560">
        <v>12600</v>
      </c>
      <c r="J103" s="483"/>
      <c r="K103" s="26" t="s">
        <v>982</v>
      </c>
      <c r="L103" s="386" t="s">
        <v>2345</v>
      </c>
      <c r="M103" s="386"/>
      <c r="N103" s="386"/>
      <c r="O103" s="291"/>
      <c r="P103" s="483"/>
      <c r="Q103" s="484"/>
      <c r="R103" s="484"/>
    </row>
    <row r="104" spans="2:18" ht="18" customHeight="1">
      <c r="B104" s="386"/>
      <c r="C104" s="386" t="s">
        <v>966</v>
      </c>
      <c r="D104" s="386" t="s">
        <v>966</v>
      </c>
      <c r="E104" s="1145" t="s">
        <v>3869</v>
      </c>
      <c r="F104" s="1145">
        <f t="shared" si="1"/>
        <v>3.5</v>
      </c>
      <c r="G104" s="1145">
        <v>21</v>
      </c>
      <c r="H104" s="560">
        <v>570</v>
      </c>
      <c r="I104" s="560">
        <v>11970</v>
      </c>
      <c r="J104" s="483"/>
      <c r="K104" s="26" t="s">
        <v>982</v>
      </c>
      <c r="L104" s="386" t="s">
        <v>2345</v>
      </c>
      <c r="M104" s="386"/>
      <c r="N104" s="386"/>
      <c r="O104" s="291"/>
      <c r="P104" s="483"/>
      <c r="Q104" s="484"/>
      <c r="R104" s="484"/>
    </row>
    <row r="105" spans="2:18" ht="18" customHeight="1">
      <c r="B105" s="386"/>
      <c r="C105" s="386" t="s">
        <v>966</v>
      </c>
      <c r="D105" s="386" t="s">
        <v>966</v>
      </c>
      <c r="E105" s="1145" t="s">
        <v>3869</v>
      </c>
      <c r="F105" s="1145">
        <f t="shared" si="1"/>
        <v>3.5</v>
      </c>
      <c r="G105" s="1145">
        <v>21</v>
      </c>
      <c r="H105" s="560">
        <v>570</v>
      </c>
      <c r="I105" s="560">
        <v>11970</v>
      </c>
      <c r="J105" s="483"/>
      <c r="K105" s="26" t="s">
        <v>982</v>
      </c>
      <c r="L105" s="386" t="s">
        <v>2345</v>
      </c>
      <c r="M105" s="386"/>
      <c r="N105" s="386"/>
      <c r="O105" s="291"/>
      <c r="P105" s="483"/>
      <c r="Q105" s="484"/>
      <c r="R105" s="484"/>
    </row>
    <row r="106" spans="2:18" ht="18" customHeight="1">
      <c r="B106" s="386"/>
      <c r="C106" s="386" t="s">
        <v>966</v>
      </c>
      <c r="D106" s="386" t="s">
        <v>966</v>
      </c>
      <c r="E106" s="1145" t="s">
        <v>3870</v>
      </c>
      <c r="F106" s="1145">
        <f t="shared" si="1"/>
        <v>6</v>
      </c>
      <c r="G106" s="1145">
        <v>36</v>
      </c>
      <c r="H106" s="560">
        <v>600</v>
      </c>
      <c r="I106" s="560">
        <v>21600</v>
      </c>
      <c r="J106" s="483"/>
      <c r="K106" s="26" t="s">
        <v>982</v>
      </c>
      <c r="L106" s="386" t="s">
        <v>2345</v>
      </c>
      <c r="M106" s="386"/>
      <c r="N106" s="386"/>
      <c r="O106" s="291"/>
      <c r="P106" s="483"/>
      <c r="Q106" s="484"/>
      <c r="R106" s="484"/>
    </row>
    <row r="107" spans="2:18" ht="18" customHeight="1">
      <c r="B107" s="386"/>
      <c r="C107" s="386" t="s">
        <v>966</v>
      </c>
      <c r="D107" s="386" t="s">
        <v>966</v>
      </c>
      <c r="E107" s="1145" t="s">
        <v>3163</v>
      </c>
      <c r="F107" s="1145">
        <f t="shared" si="1"/>
        <v>72</v>
      </c>
      <c r="G107" s="1145">
        <v>432</v>
      </c>
      <c r="H107" s="560">
        <v>173</v>
      </c>
      <c r="I107" s="560">
        <v>74736</v>
      </c>
      <c r="J107" s="483"/>
      <c r="K107" s="26" t="s">
        <v>3162</v>
      </c>
      <c r="L107" s="386" t="s">
        <v>2345</v>
      </c>
      <c r="M107" s="386"/>
      <c r="N107" s="386"/>
      <c r="O107" s="291"/>
      <c r="P107" s="483"/>
      <c r="Q107" s="484"/>
      <c r="R107" s="484"/>
    </row>
    <row r="108" spans="2:18" ht="18" customHeight="1">
      <c r="B108" s="386"/>
      <c r="C108" s="386" t="s">
        <v>966</v>
      </c>
      <c r="D108" s="386" t="s">
        <v>966</v>
      </c>
      <c r="E108" s="1145" t="s">
        <v>3871</v>
      </c>
      <c r="F108" s="1145">
        <f t="shared" si="1"/>
        <v>6</v>
      </c>
      <c r="G108" s="1145">
        <v>36</v>
      </c>
      <c r="H108" s="560">
        <v>280</v>
      </c>
      <c r="I108" s="560">
        <v>10080</v>
      </c>
      <c r="J108" s="483"/>
      <c r="K108" s="26" t="s">
        <v>982</v>
      </c>
      <c r="L108" s="386" t="s">
        <v>2345</v>
      </c>
      <c r="M108" s="386"/>
      <c r="N108" s="386"/>
      <c r="O108" s="291"/>
      <c r="P108" s="483"/>
      <c r="Q108" s="484"/>
      <c r="R108" s="484"/>
    </row>
    <row r="109" spans="2:18" ht="18" customHeight="1">
      <c r="B109" s="386"/>
      <c r="C109" s="386" t="s">
        <v>966</v>
      </c>
      <c r="D109" s="386" t="s">
        <v>966</v>
      </c>
      <c r="E109" s="1145" t="s">
        <v>3872</v>
      </c>
      <c r="F109" s="1145">
        <f t="shared" si="1"/>
        <v>4</v>
      </c>
      <c r="G109" s="1145">
        <v>24</v>
      </c>
      <c r="H109" s="560">
        <v>540</v>
      </c>
      <c r="I109" s="560">
        <v>12960</v>
      </c>
      <c r="J109" s="483"/>
      <c r="K109" s="26" t="s">
        <v>982</v>
      </c>
      <c r="L109" s="386" t="s">
        <v>2345</v>
      </c>
      <c r="M109" s="386"/>
      <c r="N109" s="386"/>
      <c r="O109" s="291"/>
      <c r="P109" s="483"/>
      <c r="Q109" s="484"/>
      <c r="R109" s="484"/>
    </row>
    <row r="110" spans="2:18" ht="18" customHeight="1">
      <c r="B110" s="386"/>
      <c r="C110" s="386" t="s">
        <v>966</v>
      </c>
      <c r="D110" s="386" t="s">
        <v>966</v>
      </c>
      <c r="E110" s="1145" t="s">
        <v>3873</v>
      </c>
      <c r="F110" s="1145">
        <f t="shared" si="1"/>
        <v>6</v>
      </c>
      <c r="G110" s="1145">
        <v>36</v>
      </c>
      <c r="H110" s="560">
        <v>570</v>
      </c>
      <c r="I110" s="560">
        <v>20520</v>
      </c>
      <c r="J110" s="483"/>
      <c r="K110" s="26" t="s">
        <v>982</v>
      </c>
      <c r="L110" s="386" t="s">
        <v>2345</v>
      </c>
      <c r="M110" s="386"/>
      <c r="N110" s="386"/>
      <c r="O110" s="291"/>
      <c r="P110" s="483"/>
      <c r="Q110" s="484"/>
      <c r="R110" s="484"/>
    </row>
    <row r="111" spans="2:18" ht="18" customHeight="1">
      <c r="B111" s="386"/>
      <c r="C111" s="386" t="s">
        <v>966</v>
      </c>
      <c r="D111" s="386" t="s">
        <v>966</v>
      </c>
      <c r="E111" s="1145" t="s">
        <v>3873</v>
      </c>
      <c r="F111" s="1145">
        <f t="shared" si="1"/>
        <v>6</v>
      </c>
      <c r="G111" s="1145">
        <v>36</v>
      </c>
      <c r="H111" s="560">
        <v>570</v>
      </c>
      <c r="I111" s="560">
        <v>20520</v>
      </c>
      <c r="J111" s="483"/>
      <c r="K111" s="26" t="s">
        <v>982</v>
      </c>
      <c r="L111" s="386" t="s">
        <v>2345</v>
      </c>
      <c r="M111" s="386"/>
      <c r="N111" s="386"/>
      <c r="O111" s="291"/>
      <c r="P111" s="483"/>
      <c r="Q111" s="484"/>
      <c r="R111" s="484"/>
    </row>
    <row r="112" spans="2:18" ht="18" customHeight="1">
      <c r="B112" s="386"/>
      <c r="C112" s="386" t="s">
        <v>966</v>
      </c>
      <c r="D112" s="386" t="s">
        <v>966</v>
      </c>
      <c r="E112" s="1145" t="s">
        <v>3874</v>
      </c>
      <c r="F112" s="1145">
        <f t="shared" si="1"/>
        <v>6</v>
      </c>
      <c r="G112" s="1145">
        <v>36</v>
      </c>
      <c r="H112" s="560">
        <v>650</v>
      </c>
      <c r="I112" s="560">
        <v>23400</v>
      </c>
      <c r="J112" s="483"/>
      <c r="K112" s="26" t="s">
        <v>982</v>
      </c>
      <c r="L112" s="386" t="s">
        <v>2345</v>
      </c>
      <c r="M112" s="386"/>
      <c r="N112" s="386"/>
      <c r="O112" s="291"/>
      <c r="P112" s="483"/>
      <c r="Q112" s="484"/>
      <c r="R112" s="484"/>
    </row>
    <row r="113" spans="2:18" ht="18" customHeight="1">
      <c r="B113" s="386"/>
      <c r="C113" s="386" t="s">
        <v>966</v>
      </c>
      <c r="D113" s="386" t="s">
        <v>966</v>
      </c>
      <c r="E113" s="1145" t="s">
        <v>3163</v>
      </c>
      <c r="F113" s="1145">
        <f t="shared" si="1"/>
        <v>86</v>
      </c>
      <c r="G113" s="1145">
        <v>516</v>
      </c>
      <c r="H113" s="560">
        <v>173</v>
      </c>
      <c r="I113" s="560">
        <v>89268</v>
      </c>
      <c r="J113" s="483"/>
      <c r="K113" s="26" t="s">
        <v>3162</v>
      </c>
      <c r="L113" s="386" t="s">
        <v>2345</v>
      </c>
      <c r="M113" s="386"/>
      <c r="N113" s="386"/>
      <c r="O113" s="291"/>
      <c r="P113" s="483"/>
      <c r="Q113" s="484"/>
      <c r="R113" s="484"/>
    </row>
    <row r="114" spans="2:18" ht="18" customHeight="1">
      <c r="B114" s="386"/>
      <c r="C114" s="386" t="s">
        <v>966</v>
      </c>
      <c r="D114" s="386" t="s">
        <v>966</v>
      </c>
      <c r="E114" s="1145" t="s">
        <v>3875</v>
      </c>
      <c r="F114" s="1145">
        <f t="shared" si="1"/>
        <v>4</v>
      </c>
      <c r="G114" s="1145">
        <v>24</v>
      </c>
      <c r="H114" s="560">
        <v>4290</v>
      </c>
      <c r="I114" s="560">
        <v>102960</v>
      </c>
      <c r="J114" s="483"/>
      <c r="K114" s="26" t="s">
        <v>3876</v>
      </c>
      <c r="L114" s="386" t="s">
        <v>2345</v>
      </c>
      <c r="M114" s="386"/>
      <c r="N114" s="386"/>
      <c r="O114" s="291"/>
      <c r="P114" s="483"/>
      <c r="Q114" s="484"/>
      <c r="R114" s="484"/>
    </row>
    <row r="115" spans="2:18" ht="18" customHeight="1">
      <c r="B115" s="386"/>
      <c r="C115" s="386" t="s">
        <v>966</v>
      </c>
      <c r="D115" s="386" t="s">
        <v>966</v>
      </c>
      <c r="E115" s="1145" t="s">
        <v>3178</v>
      </c>
      <c r="F115" s="1145">
        <f t="shared" si="1"/>
        <v>4</v>
      </c>
      <c r="G115" s="1145">
        <v>24</v>
      </c>
      <c r="H115" s="560">
        <v>65</v>
      </c>
      <c r="I115" s="560">
        <v>1560</v>
      </c>
      <c r="J115" s="483"/>
      <c r="K115" s="26" t="s">
        <v>980</v>
      </c>
      <c r="L115" s="386" t="s">
        <v>2345</v>
      </c>
      <c r="M115" s="386"/>
      <c r="N115" s="386"/>
      <c r="O115" s="291"/>
      <c r="P115" s="483"/>
      <c r="Q115" s="484"/>
      <c r="R115" s="484"/>
    </row>
    <row r="116" spans="2:18" ht="18" customHeight="1">
      <c r="B116" s="386"/>
      <c r="C116" s="386" t="s">
        <v>966</v>
      </c>
      <c r="D116" s="386" t="s">
        <v>966</v>
      </c>
      <c r="E116" s="1145" t="s">
        <v>3877</v>
      </c>
      <c r="F116" s="1145">
        <v>1</v>
      </c>
      <c r="G116" s="1145">
        <v>6</v>
      </c>
      <c r="H116" s="560">
        <v>745</v>
      </c>
      <c r="I116" s="540">
        <f t="shared" ref="I116:I142" si="2">G116*H116</f>
        <v>4470</v>
      </c>
      <c r="J116" s="483"/>
      <c r="K116" s="3" t="s">
        <v>3878</v>
      </c>
      <c r="L116" s="386" t="s">
        <v>2345</v>
      </c>
      <c r="M116" s="386"/>
      <c r="N116" s="386"/>
      <c r="O116" s="291"/>
      <c r="P116" s="483"/>
      <c r="Q116" s="484"/>
      <c r="R116" s="484"/>
    </row>
    <row r="117" spans="2:18" s="360" customFormat="1" ht="18" customHeight="1">
      <c r="B117" s="291"/>
      <c r="C117" s="558" t="s">
        <v>1025</v>
      </c>
      <c r="D117" s="558" t="s">
        <v>1026</v>
      </c>
      <c r="E117" s="1018" t="s">
        <v>1027</v>
      </c>
      <c r="F117" s="557">
        <v>1</v>
      </c>
      <c r="G117" s="539">
        <f t="shared" ref="G117:G138" si="3">F117*$K$4</f>
        <v>6</v>
      </c>
      <c r="H117" s="540">
        <v>5280</v>
      </c>
      <c r="I117" s="540">
        <f t="shared" si="2"/>
        <v>31680</v>
      </c>
      <c r="J117" s="561"/>
      <c r="K117" s="1018" t="s">
        <v>1028</v>
      </c>
      <c r="L117" s="378" t="s">
        <v>1680</v>
      </c>
      <c r="M117" s="418"/>
      <c r="N117" s="485">
        <v>42254</v>
      </c>
      <c r="O117" s="485"/>
      <c r="P117" s="669"/>
      <c r="Q117" s="485">
        <v>42263</v>
      </c>
      <c r="R117" s="389" t="s">
        <v>3879</v>
      </c>
    </row>
    <row r="118" spans="2:18" s="360" customFormat="1" ht="18" customHeight="1">
      <c r="B118" s="291"/>
      <c r="C118" s="413" t="s">
        <v>1192</v>
      </c>
      <c r="D118" s="413" t="s">
        <v>1026</v>
      </c>
      <c r="E118" s="1146" t="s">
        <v>1193</v>
      </c>
      <c r="F118" s="557">
        <v>2</v>
      </c>
      <c r="G118" s="539">
        <v>12</v>
      </c>
      <c r="H118" s="415">
        <v>900</v>
      </c>
      <c r="I118" s="540">
        <f t="shared" si="2"/>
        <v>10800</v>
      </c>
      <c r="J118" s="416"/>
      <c r="K118" s="1147" t="s">
        <v>1194</v>
      </c>
      <c r="L118" s="378" t="s">
        <v>1680</v>
      </c>
      <c r="M118" s="418"/>
      <c r="N118" s="485">
        <v>42254</v>
      </c>
      <c r="O118" s="485"/>
      <c r="P118" s="669"/>
      <c r="Q118" s="485">
        <v>42263</v>
      </c>
      <c r="R118" s="389" t="s">
        <v>3879</v>
      </c>
    </row>
    <row r="119" spans="2:18" s="360" customFormat="1" ht="18" customHeight="1">
      <c r="B119" s="291"/>
      <c r="C119" s="413" t="s">
        <v>1192</v>
      </c>
      <c r="D119" s="413" t="s">
        <v>1026</v>
      </c>
      <c r="E119" s="1146" t="s">
        <v>2017</v>
      </c>
      <c r="F119" s="557">
        <v>2</v>
      </c>
      <c r="G119" s="539">
        <v>8</v>
      </c>
      <c r="H119" s="415">
        <v>414</v>
      </c>
      <c r="I119" s="540">
        <f t="shared" si="2"/>
        <v>3312</v>
      </c>
      <c r="J119" s="416"/>
      <c r="K119" s="1147" t="s">
        <v>2018</v>
      </c>
      <c r="L119" s="378" t="s">
        <v>1680</v>
      </c>
      <c r="M119" s="418"/>
      <c r="N119" s="485">
        <v>42254</v>
      </c>
      <c r="O119" s="485"/>
      <c r="P119" s="669"/>
      <c r="Q119" s="485">
        <v>42263</v>
      </c>
      <c r="R119" s="389" t="s">
        <v>3879</v>
      </c>
    </row>
    <row r="120" spans="2:18" s="360" customFormat="1" ht="18" customHeight="1">
      <c r="B120" s="291"/>
      <c r="C120" s="413" t="s">
        <v>1192</v>
      </c>
      <c r="D120" s="413" t="s">
        <v>1026</v>
      </c>
      <c r="E120" s="1146" t="s">
        <v>2019</v>
      </c>
      <c r="F120" s="557">
        <v>1</v>
      </c>
      <c r="G120" s="539">
        <f t="shared" si="3"/>
        <v>6</v>
      </c>
      <c r="H120" s="415">
        <v>82</v>
      </c>
      <c r="I120" s="540">
        <f t="shared" si="2"/>
        <v>492</v>
      </c>
      <c r="J120" s="416"/>
      <c r="K120" s="1147" t="s">
        <v>2020</v>
      </c>
      <c r="L120" s="378" t="s">
        <v>1680</v>
      </c>
      <c r="M120" s="418"/>
      <c r="N120" s="485">
        <v>42254</v>
      </c>
      <c r="O120" s="485"/>
      <c r="P120" s="669"/>
      <c r="Q120" s="485">
        <v>42263</v>
      </c>
      <c r="R120" s="389" t="s">
        <v>3879</v>
      </c>
    </row>
    <row r="121" spans="2:18" ht="18" customHeight="1">
      <c r="B121" s="291"/>
      <c r="C121" s="413" t="s">
        <v>1058</v>
      </c>
      <c r="D121" s="413" t="s">
        <v>1026</v>
      </c>
      <c r="E121" s="1122" t="s">
        <v>1059</v>
      </c>
      <c r="F121" s="539">
        <v>1</v>
      </c>
      <c r="G121" s="539">
        <f t="shared" si="3"/>
        <v>6</v>
      </c>
      <c r="H121" s="540">
        <v>44000</v>
      </c>
      <c r="I121" s="540">
        <f t="shared" si="2"/>
        <v>264000</v>
      </c>
      <c r="J121" s="1148"/>
      <c r="K121" s="1122" t="s">
        <v>1683</v>
      </c>
      <c r="L121" s="378" t="s">
        <v>1680</v>
      </c>
      <c r="M121" s="418"/>
      <c r="N121" s="485">
        <v>42254</v>
      </c>
      <c r="O121" s="485"/>
      <c r="P121" s="485"/>
      <c r="Q121" s="485">
        <v>42263</v>
      </c>
      <c r="R121" s="389" t="s">
        <v>3879</v>
      </c>
    </row>
    <row r="122" spans="2:18" s="360" customFormat="1" ht="18" customHeight="1">
      <c r="B122" s="291"/>
      <c r="C122" s="413" t="s">
        <v>1058</v>
      </c>
      <c r="D122" s="413" t="s">
        <v>1026</v>
      </c>
      <c r="E122" s="1122" t="s">
        <v>1061</v>
      </c>
      <c r="F122" s="539">
        <v>1</v>
      </c>
      <c r="G122" s="539">
        <f t="shared" si="3"/>
        <v>6</v>
      </c>
      <c r="H122" s="540">
        <v>660</v>
      </c>
      <c r="I122" s="540">
        <f t="shared" si="2"/>
        <v>3960</v>
      </c>
      <c r="J122" s="1148"/>
      <c r="K122" s="1122" t="s">
        <v>1684</v>
      </c>
      <c r="L122" s="378" t="s">
        <v>1680</v>
      </c>
      <c r="M122" s="418"/>
      <c r="N122" s="485">
        <v>42254</v>
      </c>
      <c r="O122" s="485"/>
      <c r="P122" s="669"/>
      <c r="Q122" s="485">
        <v>42263</v>
      </c>
      <c r="R122" s="389" t="s">
        <v>3879</v>
      </c>
    </row>
    <row r="123" spans="2:18" s="360" customFormat="1" ht="18" customHeight="1">
      <c r="B123" s="291"/>
      <c r="C123" s="401" t="s">
        <v>1058</v>
      </c>
      <c r="D123" s="401" t="s">
        <v>1026</v>
      </c>
      <c r="E123" s="1149" t="s">
        <v>1068</v>
      </c>
      <c r="F123" s="564">
        <v>1</v>
      </c>
      <c r="G123" s="539">
        <f t="shared" si="3"/>
        <v>6</v>
      </c>
      <c r="H123" s="565">
        <v>15300</v>
      </c>
      <c r="I123" s="540">
        <f t="shared" si="2"/>
        <v>91800</v>
      </c>
      <c r="J123" s="244"/>
      <c r="K123" s="1149" t="s">
        <v>1069</v>
      </c>
      <c r="L123" s="378" t="s">
        <v>1680</v>
      </c>
      <c r="M123" s="418"/>
      <c r="N123" s="485">
        <v>42254</v>
      </c>
      <c r="O123" s="485"/>
      <c r="P123" s="669"/>
      <c r="Q123" s="485">
        <v>42263</v>
      </c>
      <c r="R123" s="389" t="s">
        <v>3879</v>
      </c>
    </row>
    <row r="124" spans="2:18" s="360" customFormat="1" ht="18" customHeight="1">
      <c r="B124" s="291"/>
      <c r="C124" s="401" t="s">
        <v>1058</v>
      </c>
      <c r="D124" s="401" t="s">
        <v>1026</v>
      </c>
      <c r="E124" s="1149" t="s">
        <v>3880</v>
      </c>
      <c r="F124" s="564">
        <v>1</v>
      </c>
      <c r="G124" s="539">
        <f t="shared" si="3"/>
        <v>6</v>
      </c>
      <c r="H124" s="565">
        <v>1140</v>
      </c>
      <c r="I124" s="540">
        <f t="shared" si="2"/>
        <v>6840</v>
      </c>
      <c r="J124" s="244"/>
      <c r="K124" s="1149" t="s">
        <v>1069</v>
      </c>
      <c r="L124" s="378" t="s">
        <v>1680</v>
      </c>
      <c r="M124" s="418"/>
      <c r="N124" s="485">
        <v>42254</v>
      </c>
      <c r="O124" s="485"/>
      <c r="P124" s="669"/>
      <c r="Q124" s="485">
        <v>42263</v>
      </c>
      <c r="R124" s="389" t="s">
        <v>3879</v>
      </c>
    </row>
    <row r="125" spans="2:18" s="373" customFormat="1" ht="18" customHeight="1">
      <c r="B125" s="254"/>
      <c r="C125" s="598" t="s">
        <v>94</v>
      </c>
      <c r="D125" s="450" t="s">
        <v>1026</v>
      </c>
      <c r="E125" s="1150" t="s">
        <v>1062</v>
      </c>
      <c r="F125" s="685">
        <v>2</v>
      </c>
      <c r="G125" s="685">
        <f t="shared" si="3"/>
        <v>12</v>
      </c>
      <c r="H125" s="686">
        <v>13000</v>
      </c>
      <c r="I125" s="687">
        <f t="shared" si="2"/>
        <v>156000</v>
      </c>
      <c r="J125" s="1151"/>
      <c r="K125" s="1150" t="s">
        <v>3881</v>
      </c>
      <c r="L125" s="1152" t="s">
        <v>1680</v>
      </c>
      <c r="M125" s="603"/>
      <c r="N125" s="604">
        <v>42254</v>
      </c>
      <c r="O125" s="604"/>
      <c r="P125" s="1153"/>
      <c r="Q125" s="604">
        <v>42263</v>
      </c>
      <c r="R125" s="606">
        <v>42263</v>
      </c>
    </row>
    <row r="126" spans="2:18" s="373" customFormat="1" ht="18" customHeight="1">
      <c r="B126" s="1154"/>
      <c r="C126" s="598" t="s">
        <v>94</v>
      </c>
      <c r="D126" s="450" t="s">
        <v>1026</v>
      </c>
      <c r="E126" s="1150" t="s">
        <v>1106</v>
      </c>
      <c r="F126" s="684">
        <v>3</v>
      </c>
      <c r="G126" s="685">
        <v>18</v>
      </c>
      <c r="H126" s="687">
        <v>6550</v>
      </c>
      <c r="I126" s="687">
        <f t="shared" si="2"/>
        <v>117900</v>
      </c>
      <c r="J126" s="686"/>
      <c r="K126" s="1155" t="s">
        <v>1688</v>
      </c>
      <c r="L126" s="1152" t="s">
        <v>1680</v>
      </c>
      <c r="M126" s="600"/>
      <c r="N126" s="604">
        <v>42254</v>
      </c>
      <c r="O126" s="604"/>
      <c r="P126" s="604"/>
      <c r="Q126" s="604">
        <v>42263</v>
      </c>
      <c r="R126" s="606" t="s">
        <v>3879</v>
      </c>
    </row>
    <row r="127" spans="2:18" s="373" customFormat="1" ht="18" customHeight="1">
      <c r="B127" s="1154"/>
      <c r="C127" s="598" t="s">
        <v>94</v>
      </c>
      <c r="D127" s="450" t="s">
        <v>1026</v>
      </c>
      <c r="E127" s="1150" t="s">
        <v>1107</v>
      </c>
      <c r="F127" s="684">
        <v>1</v>
      </c>
      <c r="G127" s="685">
        <f t="shared" si="3"/>
        <v>6</v>
      </c>
      <c r="H127" s="686">
        <v>3690</v>
      </c>
      <c r="I127" s="687">
        <f t="shared" si="2"/>
        <v>22140</v>
      </c>
      <c r="J127" s="686"/>
      <c r="K127" s="1150" t="s">
        <v>1108</v>
      </c>
      <c r="L127" s="1152" t="s">
        <v>1680</v>
      </c>
      <c r="M127" s="600"/>
      <c r="N127" s="604">
        <v>42254</v>
      </c>
      <c r="O127" s="604"/>
      <c r="P127" s="604"/>
      <c r="Q127" s="604">
        <v>42263</v>
      </c>
      <c r="R127" s="606" t="s">
        <v>3879</v>
      </c>
    </row>
    <row r="128" spans="2:18" s="373" customFormat="1" ht="18" customHeight="1">
      <c r="B128" s="1154"/>
      <c r="C128" s="598" t="s">
        <v>94</v>
      </c>
      <c r="D128" s="450" t="s">
        <v>1026</v>
      </c>
      <c r="E128" s="1150" t="s">
        <v>1109</v>
      </c>
      <c r="F128" s="684">
        <v>1</v>
      </c>
      <c r="G128" s="685">
        <f t="shared" si="3"/>
        <v>6</v>
      </c>
      <c r="H128" s="686">
        <v>11666</v>
      </c>
      <c r="I128" s="687">
        <f t="shared" si="2"/>
        <v>69996</v>
      </c>
      <c r="J128" s="686"/>
      <c r="K128" s="1150" t="s">
        <v>1110</v>
      </c>
      <c r="L128" s="1152" t="s">
        <v>1680</v>
      </c>
      <c r="M128" s="600"/>
      <c r="N128" s="604">
        <v>42254</v>
      </c>
      <c r="O128" s="604"/>
      <c r="P128" s="604"/>
      <c r="Q128" s="604">
        <v>42263</v>
      </c>
      <c r="R128" s="606">
        <v>42263</v>
      </c>
    </row>
    <row r="129" spans="2:18" s="373" customFormat="1" ht="18" customHeight="1">
      <c r="B129" s="1154"/>
      <c r="C129" s="598" t="s">
        <v>94</v>
      </c>
      <c r="D129" s="450" t="s">
        <v>1026</v>
      </c>
      <c r="E129" s="1150" t="s">
        <v>1111</v>
      </c>
      <c r="F129" s="684">
        <v>1</v>
      </c>
      <c r="G129" s="685">
        <f t="shared" si="3"/>
        <v>6</v>
      </c>
      <c r="H129" s="686">
        <v>2420</v>
      </c>
      <c r="I129" s="687">
        <f t="shared" si="2"/>
        <v>14520</v>
      </c>
      <c r="J129" s="686"/>
      <c r="K129" s="1150" t="s">
        <v>1112</v>
      </c>
      <c r="L129" s="1152" t="s">
        <v>1680</v>
      </c>
      <c r="M129" s="600"/>
      <c r="N129" s="604">
        <v>42254</v>
      </c>
      <c r="O129" s="604"/>
      <c r="P129" s="604"/>
      <c r="Q129" s="604">
        <v>42263</v>
      </c>
      <c r="R129" s="606" t="s">
        <v>3879</v>
      </c>
    </row>
    <row r="130" spans="2:18" s="698" customFormat="1" ht="18" customHeight="1">
      <c r="B130" s="1154"/>
      <c r="C130" s="598" t="s">
        <v>94</v>
      </c>
      <c r="D130" s="598" t="s">
        <v>1026</v>
      </c>
      <c r="E130" s="1155" t="s">
        <v>1210</v>
      </c>
      <c r="F130" s="685">
        <v>2</v>
      </c>
      <c r="G130" s="685">
        <v>8</v>
      </c>
      <c r="H130" s="602">
        <v>14760</v>
      </c>
      <c r="I130" s="687">
        <f t="shared" si="2"/>
        <v>118080</v>
      </c>
      <c r="J130" s="695"/>
      <c r="K130" s="1155" t="s">
        <v>1211</v>
      </c>
      <c r="L130" s="1152" t="s">
        <v>1680</v>
      </c>
      <c r="M130" s="603"/>
      <c r="N130" s="604">
        <v>42254</v>
      </c>
      <c r="O130" s="604"/>
      <c r="P130" s="604"/>
      <c r="Q130" s="604">
        <v>42263</v>
      </c>
      <c r="R130" s="606" t="s">
        <v>3879</v>
      </c>
    </row>
    <row r="131" spans="2:18" s="698" customFormat="1" ht="18" customHeight="1">
      <c r="B131" s="1154"/>
      <c r="C131" s="598" t="s">
        <v>94</v>
      </c>
      <c r="D131" s="598" t="s">
        <v>1026</v>
      </c>
      <c r="E131" s="1155" t="s">
        <v>1241</v>
      </c>
      <c r="F131" s="685">
        <v>4</v>
      </c>
      <c r="G131" s="685">
        <f t="shared" si="3"/>
        <v>24</v>
      </c>
      <c r="H131" s="602">
        <v>2880</v>
      </c>
      <c r="I131" s="687">
        <f t="shared" si="2"/>
        <v>69120</v>
      </c>
      <c r="J131" s="695"/>
      <c r="K131" s="1155" t="s">
        <v>1242</v>
      </c>
      <c r="L131" s="1152" t="s">
        <v>1680</v>
      </c>
      <c r="M131" s="603"/>
      <c r="N131" s="604">
        <v>42254</v>
      </c>
      <c r="O131" s="604"/>
      <c r="P131" s="604"/>
      <c r="Q131" s="604">
        <v>42263</v>
      </c>
      <c r="R131" s="606" t="s">
        <v>3879</v>
      </c>
    </row>
    <row r="132" spans="2:18" s="698" customFormat="1" ht="18" customHeight="1">
      <c r="B132" s="1154"/>
      <c r="C132" s="598" t="s">
        <v>94</v>
      </c>
      <c r="D132" s="598" t="s">
        <v>1026</v>
      </c>
      <c r="E132" s="1155" t="s">
        <v>1243</v>
      </c>
      <c r="F132" s="685">
        <v>1</v>
      </c>
      <c r="G132" s="685">
        <f t="shared" si="3"/>
        <v>6</v>
      </c>
      <c r="H132" s="602">
        <v>12960</v>
      </c>
      <c r="I132" s="687">
        <f t="shared" si="2"/>
        <v>77760</v>
      </c>
      <c r="J132" s="695"/>
      <c r="K132" s="1155" t="s">
        <v>1244</v>
      </c>
      <c r="L132" s="1152" t="s">
        <v>1680</v>
      </c>
      <c r="M132" s="603"/>
      <c r="N132" s="604">
        <v>42254</v>
      </c>
      <c r="O132" s="604"/>
      <c r="P132" s="604"/>
      <c r="Q132" s="604">
        <v>42263</v>
      </c>
      <c r="R132" s="606" t="s">
        <v>3879</v>
      </c>
    </row>
    <row r="133" spans="2:18" s="698" customFormat="1" ht="18" customHeight="1">
      <c r="B133" s="1154"/>
      <c r="C133" s="598" t="s">
        <v>94</v>
      </c>
      <c r="D133" s="598" t="s">
        <v>1026</v>
      </c>
      <c r="E133" s="1155" t="s">
        <v>3882</v>
      </c>
      <c r="F133" s="685">
        <v>1</v>
      </c>
      <c r="G133" s="685">
        <f>F133*$K$4</f>
        <v>6</v>
      </c>
      <c r="H133" s="602">
        <v>11170</v>
      </c>
      <c r="I133" s="687">
        <f>G133*H133</f>
        <v>67020</v>
      </c>
      <c r="J133" s="695"/>
      <c r="K133" s="1155" t="s">
        <v>1064</v>
      </c>
      <c r="L133" s="1152" t="s">
        <v>1680</v>
      </c>
      <c r="M133" s="603"/>
      <c r="N133" s="604">
        <v>42254</v>
      </c>
      <c r="O133" s="604"/>
      <c r="P133" s="604"/>
      <c r="Q133" s="604">
        <v>42263</v>
      </c>
      <c r="R133" s="606">
        <v>42263</v>
      </c>
    </row>
    <row r="134" spans="2:18" s="698" customFormat="1" ht="18" customHeight="1">
      <c r="B134" s="598"/>
      <c r="C134" s="598" t="s">
        <v>94</v>
      </c>
      <c r="D134" s="598" t="s">
        <v>1026</v>
      </c>
      <c r="E134" s="1156" t="s">
        <v>1290</v>
      </c>
      <c r="F134" s="685">
        <v>4</v>
      </c>
      <c r="G134" s="685">
        <v>24</v>
      </c>
      <c r="H134" s="602">
        <v>291</v>
      </c>
      <c r="I134" s="687">
        <f>G134*H134</f>
        <v>6984</v>
      </c>
      <c r="J134" s="695"/>
      <c r="K134" s="1156" t="s">
        <v>2023</v>
      </c>
      <c r="L134" s="1152" t="s">
        <v>1680</v>
      </c>
      <c r="M134" s="603"/>
      <c r="N134" s="604">
        <v>42254</v>
      </c>
      <c r="O134" s="604"/>
      <c r="P134" s="604"/>
      <c r="Q134" s="604">
        <v>42263</v>
      </c>
      <c r="R134" s="606" t="s">
        <v>3879</v>
      </c>
    </row>
    <row r="135" spans="2:18" s="698" customFormat="1" ht="18" customHeight="1">
      <c r="B135" s="598"/>
      <c r="C135" s="598" t="s">
        <v>94</v>
      </c>
      <c r="D135" s="598" t="s">
        <v>1026</v>
      </c>
      <c r="E135" s="1156" t="s">
        <v>3883</v>
      </c>
      <c r="F135" s="685">
        <v>4</v>
      </c>
      <c r="G135" s="685">
        <v>24</v>
      </c>
      <c r="H135" s="602">
        <v>670</v>
      </c>
      <c r="I135" s="687">
        <f>G135*H135</f>
        <v>16080</v>
      </c>
      <c r="J135" s="695"/>
      <c r="K135" s="1156" t="s">
        <v>2023</v>
      </c>
      <c r="L135" s="1152" t="s">
        <v>1680</v>
      </c>
      <c r="M135" s="603"/>
      <c r="N135" s="604">
        <v>42254</v>
      </c>
      <c r="O135" s="604"/>
      <c r="P135" s="604"/>
      <c r="Q135" s="604">
        <v>42263</v>
      </c>
      <c r="R135" s="606" t="s">
        <v>3879</v>
      </c>
    </row>
    <row r="136" spans="2:18" s="698" customFormat="1" ht="18" customHeight="1">
      <c r="B136" s="598"/>
      <c r="C136" s="598" t="s">
        <v>94</v>
      </c>
      <c r="D136" s="598" t="s">
        <v>1026</v>
      </c>
      <c r="E136" s="1156" t="s">
        <v>3883</v>
      </c>
      <c r="F136" s="685">
        <v>4</v>
      </c>
      <c r="G136" s="685">
        <v>24</v>
      </c>
      <c r="H136" s="602">
        <v>670</v>
      </c>
      <c r="I136" s="687">
        <f>G136*H136</f>
        <v>16080</v>
      </c>
      <c r="J136" s="695"/>
      <c r="K136" s="1156" t="s">
        <v>2023</v>
      </c>
      <c r="L136" s="1152" t="s">
        <v>1680</v>
      </c>
      <c r="M136" s="603"/>
      <c r="N136" s="604">
        <v>42254</v>
      </c>
      <c r="O136" s="604"/>
      <c r="P136" s="604"/>
      <c r="Q136" s="604">
        <v>42263</v>
      </c>
      <c r="R136" s="606" t="s">
        <v>3879</v>
      </c>
    </row>
    <row r="137" spans="2:18" s="698" customFormat="1" ht="18" customHeight="1">
      <c r="B137" s="598"/>
      <c r="C137" s="598" t="s">
        <v>94</v>
      </c>
      <c r="D137" s="598" t="s">
        <v>1026</v>
      </c>
      <c r="E137" s="1156" t="s">
        <v>3884</v>
      </c>
      <c r="F137" s="685">
        <v>2</v>
      </c>
      <c r="G137" s="685">
        <v>12</v>
      </c>
      <c r="H137" s="602">
        <v>670</v>
      </c>
      <c r="I137" s="687">
        <f>G137*H137</f>
        <v>8040</v>
      </c>
      <c r="J137" s="695"/>
      <c r="K137" s="1156" t="s">
        <v>2023</v>
      </c>
      <c r="L137" s="1152" t="s">
        <v>1680</v>
      </c>
      <c r="M137" s="603"/>
      <c r="N137" s="604">
        <v>42254</v>
      </c>
      <c r="O137" s="604"/>
      <c r="P137" s="604"/>
      <c r="Q137" s="604">
        <v>42263</v>
      </c>
      <c r="R137" s="606" t="s">
        <v>3879</v>
      </c>
    </row>
    <row r="138" spans="2:18" s="698" customFormat="1" ht="18" customHeight="1">
      <c r="B138" s="1154"/>
      <c r="C138" s="598" t="s">
        <v>1198</v>
      </c>
      <c r="D138" s="598" t="s">
        <v>1026</v>
      </c>
      <c r="E138" s="1156" t="s">
        <v>1199</v>
      </c>
      <c r="F138" s="685">
        <v>1</v>
      </c>
      <c r="G138" s="685">
        <f t="shared" si="3"/>
        <v>6</v>
      </c>
      <c r="H138" s="602">
        <v>8420</v>
      </c>
      <c r="I138" s="687">
        <f t="shared" si="2"/>
        <v>50520</v>
      </c>
      <c r="J138" s="695"/>
      <c r="K138" s="1156" t="s">
        <v>1200</v>
      </c>
      <c r="L138" s="1152" t="s">
        <v>1680</v>
      </c>
      <c r="M138" s="603"/>
      <c r="N138" s="604">
        <v>42254</v>
      </c>
      <c r="O138" s="604"/>
      <c r="P138" s="604"/>
      <c r="Q138" s="604">
        <v>42263</v>
      </c>
      <c r="R138" s="606">
        <v>42262</v>
      </c>
    </row>
    <row r="139" spans="2:18" s="698" customFormat="1" ht="18" customHeight="1">
      <c r="B139" s="1154"/>
      <c r="C139" s="598" t="s">
        <v>1198</v>
      </c>
      <c r="D139" s="598" t="s">
        <v>1026</v>
      </c>
      <c r="E139" s="1156" t="s">
        <v>1039</v>
      </c>
      <c r="F139" s="685">
        <v>1</v>
      </c>
      <c r="G139" s="685">
        <v>1</v>
      </c>
      <c r="H139" s="602">
        <v>1000</v>
      </c>
      <c r="I139" s="687">
        <v>1000</v>
      </c>
      <c r="J139" s="695"/>
      <c r="K139" s="1156" t="s">
        <v>1039</v>
      </c>
      <c r="L139" s="1152" t="s">
        <v>1680</v>
      </c>
      <c r="M139" s="603"/>
      <c r="N139" s="604">
        <v>42254</v>
      </c>
      <c r="O139" s="604"/>
      <c r="P139" s="604"/>
      <c r="Q139" s="604"/>
      <c r="R139" s="606"/>
    </row>
    <row r="140" spans="2:18" s="698" customFormat="1" ht="18" customHeight="1">
      <c r="B140" s="1154"/>
      <c r="C140" s="598" t="s">
        <v>1195</v>
      </c>
      <c r="D140" s="598" t="s">
        <v>1026</v>
      </c>
      <c r="E140" s="1156" t="s">
        <v>1196</v>
      </c>
      <c r="F140" s="685">
        <v>1</v>
      </c>
      <c r="G140" s="685">
        <v>6</v>
      </c>
      <c r="H140" s="602">
        <v>6070</v>
      </c>
      <c r="I140" s="687">
        <f t="shared" si="2"/>
        <v>36420</v>
      </c>
      <c r="J140" s="695"/>
      <c r="K140" s="1156" t="s">
        <v>1197</v>
      </c>
      <c r="L140" s="1152" t="s">
        <v>1680</v>
      </c>
      <c r="M140" s="603"/>
      <c r="N140" s="604">
        <v>42254</v>
      </c>
      <c r="O140" s="604"/>
      <c r="P140" s="604"/>
      <c r="Q140" s="604">
        <v>42263</v>
      </c>
      <c r="R140" s="606">
        <v>42262</v>
      </c>
    </row>
    <row r="141" spans="2:18" s="698" customFormat="1" ht="18" customHeight="1">
      <c r="B141" s="413" t="s">
        <v>153</v>
      </c>
      <c r="C141" s="413" t="s">
        <v>1192</v>
      </c>
      <c r="D141" s="413" t="s">
        <v>1026</v>
      </c>
      <c r="E141" s="1146" t="s">
        <v>2017</v>
      </c>
      <c r="F141" s="539"/>
      <c r="G141" s="689">
        <v>4</v>
      </c>
      <c r="H141" s="415">
        <v>414</v>
      </c>
      <c r="I141" s="540">
        <f t="shared" si="2"/>
        <v>1656</v>
      </c>
      <c r="J141" s="416"/>
      <c r="K141" s="1147" t="s">
        <v>2018</v>
      </c>
      <c r="L141" s="378"/>
      <c r="M141" s="418"/>
      <c r="N141" s="485"/>
      <c r="O141" s="485"/>
      <c r="P141" s="485"/>
      <c r="Q141" s="485"/>
      <c r="R141" s="389" t="s">
        <v>3885</v>
      </c>
    </row>
    <row r="142" spans="2:18" s="698" customFormat="1" ht="18" customHeight="1">
      <c r="B142" s="413" t="s">
        <v>153</v>
      </c>
      <c r="C142" s="413" t="s">
        <v>94</v>
      </c>
      <c r="D142" s="413" t="s">
        <v>1026</v>
      </c>
      <c r="E142" s="1157" t="s">
        <v>3884</v>
      </c>
      <c r="F142" s="539"/>
      <c r="G142" s="689">
        <v>10</v>
      </c>
      <c r="H142" s="415">
        <v>900</v>
      </c>
      <c r="I142" s="540">
        <f t="shared" si="2"/>
        <v>9000</v>
      </c>
      <c r="J142" s="416"/>
      <c r="K142" s="1157" t="s">
        <v>2023</v>
      </c>
      <c r="L142" s="378"/>
      <c r="M142" s="418"/>
      <c r="N142" s="485">
        <v>42277</v>
      </c>
      <c r="O142" s="485"/>
      <c r="P142" s="485"/>
      <c r="Q142" s="485" t="s">
        <v>3886</v>
      </c>
      <c r="R142" s="389"/>
    </row>
    <row r="143" spans="2:18" s="373" customFormat="1" ht="18" customHeight="1">
      <c r="B143" s="1154"/>
      <c r="C143" s="450" t="s">
        <v>1095</v>
      </c>
      <c r="D143" s="450" t="s">
        <v>1095</v>
      </c>
      <c r="E143" s="1150" t="s">
        <v>1096</v>
      </c>
      <c r="F143" s="567">
        <v>1</v>
      </c>
      <c r="G143" s="690">
        <f>F143*$K$4</f>
        <v>6</v>
      </c>
      <c r="H143" s="568">
        <v>58000</v>
      </c>
      <c r="I143" s="568">
        <f>F143*G143*H143</f>
        <v>348000</v>
      </c>
      <c r="J143" s="568"/>
      <c r="K143" s="1150" t="s">
        <v>1097</v>
      </c>
      <c r="L143" s="1152" t="s">
        <v>1680</v>
      </c>
      <c r="M143" s="600"/>
      <c r="N143" s="604">
        <v>42254</v>
      </c>
      <c r="O143" s="604"/>
      <c r="P143" s="604"/>
      <c r="Q143" s="604"/>
      <c r="R143" s="606" t="s">
        <v>3887</v>
      </c>
    </row>
    <row r="144" spans="2:18" s="360" customFormat="1" ht="18" customHeight="1">
      <c r="B144" s="1132"/>
      <c r="C144" s="401" t="s">
        <v>1095</v>
      </c>
      <c r="D144" s="401" t="s">
        <v>1095</v>
      </c>
      <c r="E144" s="1122" t="s">
        <v>1099</v>
      </c>
      <c r="F144" s="567"/>
      <c r="G144" s="691"/>
      <c r="H144" s="568"/>
      <c r="I144" s="568"/>
      <c r="J144" s="568"/>
      <c r="K144" s="1122" t="s">
        <v>1100</v>
      </c>
      <c r="L144" s="378" t="s">
        <v>1680</v>
      </c>
      <c r="M144" s="386"/>
      <c r="N144" s="485">
        <v>42254</v>
      </c>
      <c r="O144" s="485"/>
      <c r="P144" s="485"/>
      <c r="Q144" s="485"/>
      <c r="R144" s="389" t="s">
        <v>3887</v>
      </c>
    </row>
    <row r="145" spans="2:18" s="360" customFormat="1" ht="18" customHeight="1">
      <c r="B145" s="1132"/>
      <c r="C145" s="401" t="s">
        <v>1095</v>
      </c>
      <c r="D145" s="401" t="s">
        <v>1095</v>
      </c>
      <c r="E145" s="1122" t="s">
        <v>1102</v>
      </c>
      <c r="F145" s="539">
        <v>1</v>
      </c>
      <c r="G145" s="539">
        <f>F145*$K$4</f>
        <v>6</v>
      </c>
      <c r="H145" s="540">
        <v>-4000</v>
      </c>
      <c r="I145" s="540">
        <f>F145*G145*H145</f>
        <v>-24000</v>
      </c>
      <c r="J145" s="416"/>
      <c r="K145" s="1122" t="s">
        <v>1102</v>
      </c>
      <c r="L145" s="378" t="s">
        <v>1680</v>
      </c>
      <c r="M145" s="386"/>
      <c r="N145" s="485">
        <v>42254</v>
      </c>
      <c r="O145" s="485"/>
      <c r="P145" s="485"/>
      <c r="Q145" s="485"/>
      <c r="R145" s="389"/>
    </row>
    <row r="146" spans="2:18" ht="18" customHeight="1">
      <c r="B146" s="386" t="s">
        <v>153</v>
      </c>
      <c r="C146" s="386" t="s">
        <v>966</v>
      </c>
      <c r="D146" s="386" t="s">
        <v>966</v>
      </c>
      <c r="E146" s="819" t="s">
        <v>1276</v>
      </c>
      <c r="F146" s="551"/>
      <c r="G146" s="551">
        <v>1</v>
      </c>
      <c r="H146" s="415">
        <v>2300</v>
      </c>
      <c r="I146" s="415">
        <v>2300</v>
      </c>
      <c r="J146" s="483"/>
      <c r="K146" s="819" t="s">
        <v>1277</v>
      </c>
      <c r="L146" s="386" t="s">
        <v>2345</v>
      </c>
      <c r="M146" s="386"/>
      <c r="N146" s="485"/>
      <c r="O146" s="291"/>
      <c r="P146" s="483"/>
      <c r="Q146" s="484"/>
      <c r="R146" s="484"/>
    </row>
    <row r="147" spans="2:18" ht="18" customHeight="1">
      <c r="B147" s="386" t="s">
        <v>2907</v>
      </c>
      <c r="C147" s="386" t="s">
        <v>966</v>
      </c>
      <c r="D147" s="386" t="s">
        <v>966</v>
      </c>
      <c r="E147" s="819" t="s">
        <v>1265</v>
      </c>
      <c r="F147" s="551"/>
      <c r="G147" s="551">
        <v>1</v>
      </c>
      <c r="H147" s="415">
        <v>2000</v>
      </c>
      <c r="I147" s="415">
        <v>2000</v>
      </c>
      <c r="J147" s="483"/>
      <c r="K147" s="819" t="s">
        <v>1050</v>
      </c>
      <c r="L147" s="386" t="s">
        <v>2345</v>
      </c>
      <c r="M147" s="386"/>
      <c r="N147" s="386"/>
      <c r="O147" s="291"/>
      <c r="P147" s="483"/>
      <c r="Q147" s="484"/>
      <c r="R147" s="484"/>
    </row>
    <row r="148" spans="2:18" ht="18" customHeight="1">
      <c r="B148" s="386"/>
      <c r="C148" s="386" t="s">
        <v>966</v>
      </c>
      <c r="D148" s="386" t="s">
        <v>966</v>
      </c>
      <c r="E148" s="819" t="s">
        <v>3888</v>
      </c>
      <c r="F148" s="551"/>
      <c r="G148" s="551">
        <v>1</v>
      </c>
      <c r="H148" s="415">
        <v>5040</v>
      </c>
      <c r="I148" s="415">
        <v>5040</v>
      </c>
      <c r="J148" s="483"/>
      <c r="K148" s="819" t="s">
        <v>625</v>
      </c>
      <c r="L148" s="386" t="s">
        <v>2345</v>
      </c>
      <c r="M148" s="386"/>
      <c r="N148" s="386"/>
      <c r="O148" s="291"/>
      <c r="P148" s="483"/>
      <c r="Q148" s="484"/>
      <c r="R148" s="484"/>
    </row>
    <row r="149" spans="2:18" ht="18" customHeight="1">
      <c r="B149" s="386"/>
      <c r="C149" s="386" t="s">
        <v>966</v>
      </c>
      <c r="D149" s="386" t="s">
        <v>966</v>
      </c>
      <c r="E149" s="819" t="s">
        <v>3889</v>
      </c>
      <c r="F149" s="551"/>
      <c r="G149" s="551">
        <v>1</v>
      </c>
      <c r="H149" s="415">
        <v>22500</v>
      </c>
      <c r="I149" s="415">
        <v>22500</v>
      </c>
      <c r="J149" s="483"/>
      <c r="K149" s="819" t="s">
        <v>3890</v>
      </c>
      <c r="L149" s="386" t="s">
        <v>2345</v>
      </c>
      <c r="M149" s="386"/>
      <c r="N149" s="386"/>
      <c r="O149" s="291"/>
      <c r="P149" s="483"/>
      <c r="Q149" s="484"/>
      <c r="R149" s="484"/>
    </row>
    <row r="150" spans="2:18" ht="18" customHeight="1">
      <c r="B150" s="386"/>
      <c r="C150" s="386" t="s">
        <v>966</v>
      </c>
      <c r="D150" s="386" t="s">
        <v>966</v>
      </c>
      <c r="E150" s="819" t="s">
        <v>1276</v>
      </c>
      <c r="F150" s="551"/>
      <c r="G150" s="551">
        <v>9</v>
      </c>
      <c r="H150" s="415">
        <v>1740</v>
      </c>
      <c r="I150" s="415">
        <v>15660</v>
      </c>
      <c r="J150" s="483"/>
      <c r="K150" s="819" t="s">
        <v>1277</v>
      </c>
      <c r="L150" s="386" t="s">
        <v>2345</v>
      </c>
      <c r="M150" s="386"/>
      <c r="N150" s="386"/>
      <c r="O150" s="291"/>
      <c r="P150" s="483"/>
      <c r="Q150" s="484"/>
      <c r="R150" s="484"/>
    </row>
    <row r="151" spans="2:18" ht="18" customHeight="1">
      <c r="B151" s="386"/>
      <c r="C151" s="386" t="s">
        <v>966</v>
      </c>
      <c r="D151" s="386" t="s">
        <v>966</v>
      </c>
      <c r="E151" s="819" t="s">
        <v>3891</v>
      </c>
      <c r="F151" s="551"/>
      <c r="G151" s="551">
        <v>400</v>
      </c>
      <c r="H151" s="415">
        <v>66</v>
      </c>
      <c r="I151" s="415">
        <v>26400</v>
      </c>
      <c r="J151" s="483"/>
      <c r="K151" s="819" t="s">
        <v>1269</v>
      </c>
      <c r="L151" s="386" t="s">
        <v>2345</v>
      </c>
      <c r="M151" s="386"/>
      <c r="N151" s="386"/>
      <c r="O151" s="291"/>
      <c r="P151" s="483"/>
      <c r="Q151" s="484"/>
      <c r="R151" s="484"/>
    </row>
    <row r="152" spans="2:18" ht="18" customHeight="1">
      <c r="B152" s="386"/>
      <c r="C152" s="386" t="s">
        <v>966</v>
      </c>
      <c r="D152" s="386" t="s">
        <v>966</v>
      </c>
      <c r="E152" s="819" t="s">
        <v>3892</v>
      </c>
      <c r="F152" s="551"/>
      <c r="G152" s="551">
        <v>24</v>
      </c>
      <c r="H152" s="415">
        <v>176</v>
      </c>
      <c r="I152" s="415">
        <v>4224</v>
      </c>
      <c r="J152" s="483"/>
      <c r="K152" s="819" t="s">
        <v>1267</v>
      </c>
      <c r="L152" s="386" t="s">
        <v>2345</v>
      </c>
      <c r="M152" s="386"/>
      <c r="N152" s="386"/>
      <c r="O152" s="291"/>
      <c r="P152" s="483"/>
      <c r="Q152" s="484"/>
      <c r="R152" s="484"/>
    </row>
    <row r="153" spans="2:18" ht="18" customHeight="1">
      <c r="B153" s="386"/>
      <c r="C153" s="386" t="s">
        <v>966</v>
      </c>
      <c r="D153" s="386" t="s">
        <v>966</v>
      </c>
      <c r="E153" s="819" t="s">
        <v>1049</v>
      </c>
      <c r="F153" s="551"/>
      <c r="G153" s="551">
        <v>1</v>
      </c>
      <c r="H153" s="415">
        <v>2100</v>
      </c>
      <c r="I153" s="415">
        <v>2100</v>
      </c>
      <c r="J153" s="483"/>
      <c r="K153" s="819" t="s">
        <v>1050</v>
      </c>
      <c r="L153" s="386" t="s">
        <v>2345</v>
      </c>
      <c r="M153" s="386"/>
      <c r="N153" s="386"/>
      <c r="O153" s="291"/>
      <c r="P153" s="483"/>
      <c r="Q153" s="484"/>
      <c r="R153" s="484"/>
    </row>
    <row r="154" spans="2:18" ht="18" customHeight="1">
      <c r="B154" s="386"/>
      <c r="C154" s="386" t="s">
        <v>966</v>
      </c>
      <c r="D154" s="386" t="s">
        <v>966</v>
      </c>
      <c r="E154" s="819" t="s">
        <v>971</v>
      </c>
      <c r="F154" s="551"/>
      <c r="G154" s="551">
        <v>24</v>
      </c>
      <c r="H154" s="415">
        <v>65</v>
      </c>
      <c r="I154" s="415">
        <v>1560</v>
      </c>
      <c r="J154" s="483"/>
      <c r="K154" s="819" t="s">
        <v>3893</v>
      </c>
      <c r="L154" s="386" t="s">
        <v>2345</v>
      </c>
      <c r="M154" s="386"/>
      <c r="N154" s="386"/>
      <c r="O154" s="291"/>
      <c r="P154" s="483"/>
      <c r="Q154" s="484"/>
      <c r="R154" s="484"/>
    </row>
    <row r="155" spans="2:18" ht="18" customHeight="1">
      <c r="B155" s="386"/>
      <c r="C155" s="386" t="s">
        <v>966</v>
      </c>
      <c r="D155" s="386" t="s">
        <v>966</v>
      </c>
      <c r="E155" s="819" t="s">
        <v>1124</v>
      </c>
      <c r="F155" s="551"/>
      <c r="G155" s="551">
        <v>6</v>
      </c>
      <c r="H155" s="415">
        <v>180</v>
      </c>
      <c r="I155" s="415">
        <v>1080</v>
      </c>
      <c r="J155" s="483"/>
      <c r="K155" s="819" t="s">
        <v>3894</v>
      </c>
      <c r="L155" s="386" t="s">
        <v>2345</v>
      </c>
      <c r="M155" s="386"/>
      <c r="N155" s="386"/>
      <c r="O155" s="291"/>
      <c r="P155" s="483"/>
      <c r="Q155" s="484"/>
      <c r="R155" s="484"/>
    </row>
    <row r="156" spans="2:18" ht="18" customHeight="1">
      <c r="B156" s="386"/>
      <c r="C156" s="386" t="s">
        <v>966</v>
      </c>
      <c r="D156" s="386" t="s">
        <v>966</v>
      </c>
      <c r="E156" s="819" t="s">
        <v>1116</v>
      </c>
      <c r="F156" s="551"/>
      <c r="G156" s="551">
        <v>3</v>
      </c>
      <c r="H156" s="415">
        <v>600</v>
      </c>
      <c r="I156" s="415">
        <v>1800</v>
      </c>
      <c r="J156" s="483"/>
      <c r="K156" s="819" t="s">
        <v>3895</v>
      </c>
      <c r="L156" s="386" t="s">
        <v>2345</v>
      </c>
      <c r="M156" s="386"/>
      <c r="N156" s="386"/>
      <c r="O156" s="291"/>
      <c r="P156" s="483"/>
      <c r="Q156" s="484"/>
      <c r="R156" s="484"/>
    </row>
    <row r="157" spans="2:18" ht="18" customHeight="1">
      <c r="B157" s="386"/>
      <c r="C157" s="386" t="s">
        <v>966</v>
      </c>
      <c r="D157" s="386" t="s">
        <v>966</v>
      </c>
      <c r="E157" s="819" t="s">
        <v>1118</v>
      </c>
      <c r="F157" s="551"/>
      <c r="G157" s="551">
        <v>3</v>
      </c>
      <c r="H157" s="415">
        <v>440</v>
      </c>
      <c r="I157" s="415">
        <v>1320</v>
      </c>
      <c r="J157" s="483"/>
      <c r="K157" s="819" t="s">
        <v>1255</v>
      </c>
      <c r="L157" s="386" t="s">
        <v>2345</v>
      </c>
      <c r="M157" s="386"/>
      <c r="N157" s="386"/>
      <c r="O157" s="291"/>
      <c r="P157" s="483"/>
      <c r="Q157" s="484"/>
      <c r="R157" s="484"/>
    </row>
    <row r="158" spans="2:18" ht="18" customHeight="1">
      <c r="B158" s="386"/>
      <c r="C158" s="386" t="s">
        <v>966</v>
      </c>
      <c r="D158" s="386" t="s">
        <v>966</v>
      </c>
      <c r="E158" s="819" t="s">
        <v>3896</v>
      </c>
      <c r="F158" s="551"/>
      <c r="G158" s="551">
        <v>6</v>
      </c>
      <c r="H158" s="415">
        <v>442</v>
      </c>
      <c r="I158" s="415">
        <v>2652</v>
      </c>
      <c r="J158" s="483"/>
      <c r="K158" s="819" t="s">
        <v>3897</v>
      </c>
      <c r="L158" s="386" t="s">
        <v>2345</v>
      </c>
      <c r="M158" s="386"/>
      <c r="N158" s="386"/>
      <c r="O158" s="291"/>
      <c r="P158" s="483"/>
      <c r="Q158" s="484"/>
      <c r="R158" s="484"/>
    </row>
    <row r="159" spans="2:18" ht="18" customHeight="1">
      <c r="B159" s="386"/>
      <c r="C159" s="386" t="s">
        <v>966</v>
      </c>
      <c r="D159" s="386" t="s">
        <v>966</v>
      </c>
      <c r="E159" s="819" t="s">
        <v>2026</v>
      </c>
      <c r="F159" s="551"/>
      <c r="G159" s="551">
        <v>6</v>
      </c>
      <c r="H159" s="415">
        <v>1392</v>
      </c>
      <c r="I159" s="415">
        <v>8352</v>
      </c>
      <c r="J159" s="483"/>
      <c r="K159" s="1158" t="s">
        <v>3898</v>
      </c>
      <c r="L159" s="386" t="s">
        <v>2345</v>
      </c>
      <c r="M159" s="386"/>
      <c r="N159" s="386"/>
      <c r="O159" s="291"/>
      <c r="P159" s="483"/>
      <c r="Q159" s="484"/>
      <c r="R159" s="484"/>
    </row>
    <row r="160" spans="2:18" ht="18" customHeight="1">
      <c r="B160" s="386"/>
      <c r="C160" s="386" t="s">
        <v>966</v>
      </c>
      <c r="D160" s="386" t="s">
        <v>966</v>
      </c>
      <c r="E160" s="819" t="s">
        <v>519</v>
      </c>
      <c r="F160" s="551"/>
      <c r="G160" s="551">
        <v>6</v>
      </c>
      <c r="H160" s="415">
        <v>6840</v>
      </c>
      <c r="I160" s="415">
        <v>41040</v>
      </c>
      <c r="J160" s="483"/>
      <c r="K160" s="819" t="s">
        <v>3899</v>
      </c>
      <c r="L160" s="386" t="s">
        <v>2345</v>
      </c>
      <c r="M160" s="386"/>
      <c r="N160" s="386"/>
      <c r="O160" s="291"/>
      <c r="P160" s="483"/>
      <c r="Q160" s="484"/>
      <c r="R160" s="484"/>
    </row>
    <row r="161" spans="2:18" ht="18" customHeight="1">
      <c r="B161" s="386"/>
      <c r="C161" s="386" t="s">
        <v>966</v>
      </c>
      <c r="D161" s="386" t="s">
        <v>966</v>
      </c>
      <c r="E161" s="819" t="s">
        <v>1130</v>
      </c>
      <c r="F161" s="551"/>
      <c r="G161" s="551">
        <v>3</v>
      </c>
      <c r="H161" s="415">
        <v>3022</v>
      </c>
      <c r="I161" s="415">
        <v>9066</v>
      </c>
      <c r="J161" s="483"/>
      <c r="K161" s="819" t="s">
        <v>3900</v>
      </c>
      <c r="L161" s="386" t="s">
        <v>2345</v>
      </c>
      <c r="M161" s="386"/>
      <c r="N161" s="386"/>
      <c r="O161" s="291"/>
      <c r="P161" s="483"/>
      <c r="Q161" s="484"/>
      <c r="R161" s="484"/>
    </row>
    <row r="162" spans="2:18" ht="18" customHeight="1">
      <c r="B162" s="386"/>
      <c r="C162" s="386" t="s">
        <v>966</v>
      </c>
      <c r="D162" s="386" t="s">
        <v>966</v>
      </c>
      <c r="E162" s="819" t="s">
        <v>1284</v>
      </c>
      <c r="F162" s="551"/>
      <c r="G162" s="551">
        <v>2</v>
      </c>
      <c r="H162" s="415">
        <v>4550</v>
      </c>
      <c r="I162" s="415">
        <v>9100</v>
      </c>
      <c r="J162" s="483"/>
      <c r="K162" s="819" t="s">
        <v>2912</v>
      </c>
      <c r="L162" s="386" t="s">
        <v>2345</v>
      </c>
      <c r="M162" s="386"/>
      <c r="N162" s="386"/>
      <c r="O162" s="291"/>
      <c r="P162" s="483"/>
      <c r="Q162" s="484"/>
      <c r="R162" s="484"/>
    </row>
    <row r="163" spans="2:18" ht="18" customHeight="1">
      <c r="B163" s="386"/>
      <c r="C163" s="386" t="s">
        <v>966</v>
      </c>
      <c r="D163" s="386" t="s">
        <v>966</v>
      </c>
      <c r="E163" s="819" t="s">
        <v>1116</v>
      </c>
      <c r="F163" s="551"/>
      <c r="G163" s="551">
        <v>3</v>
      </c>
      <c r="H163" s="415">
        <v>600</v>
      </c>
      <c r="I163" s="415">
        <v>1800</v>
      </c>
      <c r="J163" s="483"/>
      <c r="K163" s="819" t="s">
        <v>3895</v>
      </c>
      <c r="L163" s="386" t="s">
        <v>2345</v>
      </c>
      <c r="M163" s="386"/>
      <c r="N163" s="386"/>
      <c r="O163" s="291"/>
      <c r="P163" s="483"/>
      <c r="Q163" s="484"/>
      <c r="R163" s="484"/>
    </row>
    <row r="164" spans="2:18" ht="18" customHeight="1">
      <c r="B164" s="386"/>
      <c r="C164" s="386" t="s">
        <v>966</v>
      </c>
      <c r="D164" s="386" t="s">
        <v>966</v>
      </c>
      <c r="E164" s="819" t="s">
        <v>1118</v>
      </c>
      <c r="F164" s="551"/>
      <c r="G164" s="551">
        <v>3</v>
      </c>
      <c r="H164" s="415">
        <v>440</v>
      </c>
      <c r="I164" s="415">
        <v>1320</v>
      </c>
      <c r="J164" s="483"/>
      <c r="K164" s="819" t="s">
        <v>1255</v>
      </c>
      <c r="L164" s="386" t="s">
        <v>2345</v>
      </c>
      <c r="M164" s="386"/>
      <c r="N164" s="386"/>
      <c r="O164" s="291"/>
      <c r="P164" s="483"/>
      <c r="Q164" s="484"/>
      <c r="R164" s="484"/>
    </row>
    <row r="165" spans="2:18" ht="18" customHeight="1">
      <c r="B165" s="386"/>
      <c r="C165" s="386" t="s">
        <v>966</v>
      </c>
      <c r="D165" s="386" t="s">
        <v>966</v>
      </c>
      <c r="E165" s="819" t="s">
        <v>3901</v>
      </c>
      <c r="F165" s="551"/>
      <c r="G165" s="551">
        <v>6</v>
      </c>
      <c r="H165" s="415">
        <v>293</v>
      </c>
      <c r="I165" s="415">
        <v>1758</v>
      </c>
      <c r="J165" s="483"/>
      <c r="K165" s="819" t="s">
        <v>3902</v>
      </c>
      <c r="L165" s="386" t="s">
        <v>2345</v>
      </c>
      <c r="M165" s="386"/>
      <c r="N165" s="386"/>
      <c r="O165" s="291"/>
      <c r="P165" s="483"/>
      <c r="Q165" s="484"/>
      <c r="R165" s="484"/>
    </row>
    <row r="166" spans="2:18" ht="18" customHeight="1">
      <c r="B166" s="386"/>
      <c r="C166" s="386" t="s">
        <v>966</v>
      </c>
      <c r="D166" s="386" t="s">
        <v>966</v>
      </c>
      <c r="E166" s="819" t="s">
        <v>3891</v>
      </c>
      <c r="F166" s="551"/>
      <c r="G166" s="551">
        <v>200</v>
      </c>
      <c r="H166" s="415">
        <v>66</v>
      </c>
      <c r="I166" s="415">
        <v>13200</v>
      </c>
      <c r="J166" s="483"/>
      <c r="K166" s="819" t="s">
        <v>1269</v>
      </c>
      <c r="L166" s="386" t="s">
        <v>2345</v>
      </c>
      <c r="M166" s="386"/>
      <c r="N166" s="386"/>
      <c r="O166" s="291"/>
      <c r="P166" s="483"/>
      <c r="Q166" s="484"/>
      <c r="R166" s="484"/>
    </row>
    <row r="167" spans="2:18" ht="18" customHeight="1">
      <c r="B167" s="386"/>
      <c r="C167" s="386" t="s">
        <v>966</v>
      </c>
      <c r="D167" s="386" t="s">
        <v>966</v>
      </c>
      <c r="E167" s="819" t="s">
        <v>1285</v>
      </c>
      <c r="F167" s="551"/>
      <c r="G167" s="551">
        <v>24</v>
      </c>
      <c r="H167" s="415">
        <v>76</v>
      </c>
      <c r="I167" s="415">
        <v>1824</v>
      </c>
      <c r="J167" s="483"/>
      <c r="K167" s="819" t="s">
        <v>3903</v>
      </c>
      <c r="L167" s="386" t="s">
        <v>2345</v>
      </c>
      <c r="M167" s="386"/>
      <c r="N167" s="386"/>
      <c r="O167" s="291"/>
      <c r="P167" s="483"/>
      <c r="Q167" s="484"/>
      <c r="R167" s="484"/>
    </row>
    <row r="168" spans="2:18" s="639" customFormat="1" ht="18" customHeight="1">
      <c r="B168" s="386" t="s">
        <v>153</v>
      </c>
      <c r="C168" s="657" t="s">
        <v>165</v>
      </c>
      <c r="D168" s="657" t="s">
        <v>165</v>
      </c>
      <c r="E168" s="1130" t="s">
        <v>3904</v>
      </c>
      <c r="F168" s="1130"/>
      <c r="G168" s="1159">
        <v>48</v>
      </c>
      <c r="H168" s="1160">
        <v>1200</v>
      </c>
      <c r="I168" s="1160">
        <f t="shared" ref="I168:I173" si="4">G168*H168</f>
        <v>57600</v>
      </c>
      <c r="J168" s="656"/>
      <c r="K168" s="1130" t="s">
        <v>3905</v>
      </c>
      <c r="L168" s="657"/>
      <c r="M168" s="657"/>
      <c r="N168" s="657"/>
      <c r="O168" s="561"/>
      <c r="P168" s="656"/>
      <c r="Q168" s="1161"/>
      <c r="R168" s="1161"/>
    </row>
    <row r="169" spans="2:18" s="639" customFormat="1" ht="18" customHeight="1">
      <c r="B169" s="386" t="s">
        <v>2907</v>
      </c>
      <c r="C169" s="657" t="s">
        <v>165</v>
      </c>
      <c r="D169" s="657" t="s">
        <v>165</v>
      </c>
      <c r="E169" s="1130" t="s">
        <v>3906</v>
      </c>
      <c r="F169" s="1130"/>
      <c r="G169" s="1159">
        <v>12</v>
      </c>
      <c r="H169" s="1160">
        <v>700</v>
      </c>
      <c r="I169" s="1160">
        <f t="shared" si="4"/>
        <v>8400</v>
      </c>
      <c r="J169" s="656"/>
      <c r="K169" s="1130" t="s">
        <v>3905</v>
      </c>
      <c r="L169" s="657"/>
      <c r="M169" s="657"/>
      <c r="N169" s="657"/>
      <c r="O169" s="561"/>
      <c r="P169" s="656"/>
      <c r="Q169" s="1161"/>
      <c r="R169" s="1161"/>
    </row>
    <row r="170" spans="2:18" s="639" customFormat="1" ht="18" customHeight="1">
      <c r="B170" s="657"/>
      <c r="C170" s="657" t="s">
        <v>165</v>
      </c>
      <c r="D170" s="657" t="s">
        <v>165</v>
      </c>
      <c r="E170" s="1130" t="s">
        <v>3907</v>
      </c>
      <c r="F170" s="1130"/>
      <c r="G170" s="1159">
        <v>24</v>
      </c>
      <c r="H170" s="1160">
        <v>800</v>
      </c>
      <c r="I170" s="1160">
        <f t="shared" si="4"/>
        <v>19200</v>
      </c>
      <c r="J170" s="656"/>
      <c r="K170" s="1130" t="s">
        <v>3908</v>
      </c>
      <c r="L170" s="657"/>
      <c r="M170" s="657"/>
      <c r="N170" s="657"/>
      <c r="O170" s="561"/>
      <c r="P170" s="656"/>
      <c r="Q170" s="1161"/>
      <c r="R170" s="1161"/>
    </row>
    <row r="171" spans="2:18" s="639" customFormat="1" ht="18" customHeight="1">
      <c r="B171" s="657"/>
      <c r="C171" s="657" t="s">
        <v>165</v>
      </c>
      <c r="D171" s="657" t="s">
        <v>165</v>
      </c>
      <c r="E171" s="1130" t="s">
        <v>3909</v>
      </c>
      <c r="F171" s="1130"/>
      <c r="G171" s="1159">
        <v>1</v>
      </c>
      <c r="H171" s="1160">
        <v>8000</v>
      </c>
      <c r="I171" s="1160">
        <f t="shared" si="4"/>
        <v>8000</v>
      </c>
      <c r="J171" s="656"/>
      <c r="K171" s="1130" t="s">
        <v>3910</v>
      </c>
      <c r="L171" s="657"/>
      <c r="M171" s="657"/>
      <c r="N171" s="657"/>
      <c r="O171" s="561"/>
      <c r="P171" s="656"/>
      <c r="Q171" s="1161"/>
      <c r="R171" s="1161"/>
    </row>
    <row r="172" spans="2:18" s="639" customFormat="1" ht="18" customHeight="1">
      <c r="B172" s="657"/>
      <c r="C172" s="657" t="s">
        <v>165</v>
      </c>
      <c r="D172" s="657" t="s">
        <v>165</v>
      </c>
      <c r="E172" s="1130" t="s">
        <v>3911</v>
      </c>
      <c r="F172" s="1130"/>
      <c r="G172" s="1159">
        <v>4</v>
      </c>
      <c r="H172" s="1160">
        <v>2000</v>
      </c>
      <c r="I172" s="1160">
        <f t="shared" si="4"/>
        <v>8000</v>
      </c>
      <c r="J172" s="656"/>
      <c r="K172" s="1130" t="s">
        <v>3912</v>
      </c>
      <c r="L172" s="657"/>
      <c r="M172" s="657"/>
      <c r="N172" s="657"/>
      <c r="O172" s="561"/>
      <c r="P172" s="656"/>
      <c r="Q172" s="1161"/>
      <c r="R172" s="1161"/>
    </row>
    <row r="173" spans="2:18" s="639" customFormat="1" ht="18" customHeight="1">
      <c r="B173" s="657"/>
      <c r="C173" s="657" t="s">
        <v>165</v>
      </c>
      <c r="D173" s="657" t="s">
        <v>165</v>
      </c>
      <c r="E173" s="1130" t="s">
        <v>3913</v>
      </c>
      <c r="F173" s="1130"/>
      <c r="G173" s="1159">
        <v>2</v>
      </c>
      <c r="H173" s="1160">
        <v>2500</v>
      </c>
      <c r="I173" s="1160">
        <f t="shared" si="4"/>
        <v>5000</v>
      </c>
      <c r="J173" s="656"/>
      <c r="K173" s="1130" t="s">
        <v>3912</v>
      </c>
      <c r="L173" s="657"/>
      <c r="M173" s="657"/>
      <c r="N173" s="657"/>
      <c r="O173" s="561"/>
      <c r="P173" s="656"/>
      <c r="Q173" s="1161"/>
      <c r="R173" s="1161"/>
    </row>
  </sheetData>
  <autoFilter ref="B8:R145" xr:uid="{11EFB1F4-D354-48E0-9E18-8AF7284BC355}"/>
  <mergeCells count="13">
    <mergeCell ref="B6:D6"/>
    <mergeCell ref="F143:F144"/>
    <mergeCell ref="G143:G144"/>
    <mergeCell ref="H143:H144"/>
    <mergeCell ref="I143:I144"/>
    <mergeCell ref="J143:J144"/>
    <mergeCell ref="B2:D2"/>
    <mergeCell ref="H2:J2"/>
    <mergeCell ref="B3:D3"/>
    <mergeCell ref="B4:D4"/>
    <mergeCell ref="H4:J4"/>
    <mergeCell ref="B5:D5"/>
    <mergeCell ref="H5:J5"/>
  </mergeCells>
  <phoneticPr fontId="3"/>
  <pageMargins left="0.25" right="0.25" top="0.75" bottom="0.75" header="0.3" footer="0.3"/>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57150-BC47-4B4B-8D55-A383A31F88F6}">
  <dimension ref="C7:F30"/>
  <sheetViews>
    <sheetView workbookViewId="0">
      <selection activeCell="D9" sqref="D9"/>
    </sheetView>
  </sheetViews>
  <sheetFormatPr defaultRowHeight="18.75"/>
  <cols>
    <col min="1" max="2" width="9" style="3"/>
    <col min="3" max="3" width="15.375" style="3" bestFit="1" customWidth="1"/>
    <col min="4" max="4" width="44.625" style="3" bestFit="1" customWidth="1"/>
    <col min="5" max="5" width="9" style="3"/>
    <col min="6" max="6" width="21.75" style="3" bestFit="1" customWidth="1"/>
    <col min="7" max="258" width="9" style="3"/>
    <col min="259" max="259" width="15.375" style="3" bestFit="1" customWidth="1"/>
    <col min="260" max="260" width="44.625" style="3" bestFit="1" customWidth="1"/>
    <col min="261" max="261" width="9" style="3"/>
    <col min="262" max="262" width="21.75" style="3" bestFit="1" customWidth="1"/>
    <col min="263" max="514" width="9" style="3"/>
    <col min="515" max="515" width="15.375" style="3" bestFit="1" customWidth="1"/>
    <col min="516" max="516" width="44.625" style="3" bestFit="1" customWidth="1"/>
    <col min="517" max="517" width="9" style="3"/>
    <col min="518" max="518" width="21.75" style="3" bestFit="1" customWidth="1"/>
    <col min="519" max="770" width="9" style="3"/>
    <col min="771" max="771" width="15.375" style="3" bestFit="1" customWidth="1"/>
    <col min="772" max="772" width="44.625" style="3" bestFit="1" customWidth="1"/>
    <col min="773" max="773" width="9" style="3"/>
    <col min="774" max="774" width="21.75" style="3" bestFit="1" customWidth="1"/>
    <col min="775" max="1026" width="9" style="3"/>
    <col min="1027" max="1027" width="15.375" style="3" bestFit="1" customWidth="1"/>
    <col min="1028" max="1028" width="44.625" style="3" bestFit="1" customWidth="1"/>
    <col min="1029" max="1029" width="9" style="3"/>
    <col min="1030" max="1030" width="21.75" style="3" bestFit="1" customWidth="1"/>
    <col min="1031" max="1282" width="9" style="3"/>
    <col min="1283" max="1283" width="15.375" style="3" bestFit="1" customWidth="1"/>
    <col min="1284" max="1284" width="44.625" style="3" bestFit="1" customWidth="1"/>
    <col min="1285" max="1285" width="9" style="3"/>
    <col min="1286" max="1286" width="21.75" style="3" bestFit="1" customWidth="1"/>
    <col min="1287" max="1538" width="9" style="3"/>
    <col min="1539" max="1539" width="15.375" style="3" bestFit="1" customWidth="1"/>
    <col min="1540" max="1540" width="44.625" style="3" bestFit="1" customWidth="1"/>
    <col min="1541" max="1541" width="9" style="3"/>
    <col min="1542" max="1542" width="21.75" style="3" bestFit="1" customWidth="1"/>
    <col min="1543" max="1794" width="9" style="3"/>
    <col min="1795" max="1795" width="15.375" style="3" bestFit="1" customWidth="1"/>
    <col min="1796" max="1796" width="44.625" style="3" bestFit="1" customWidth="1"/>
    <col min="1797" max="1797" width="9" style="3"/>
    <col min="1798" max="1798" width="21.75" style="3" bestFit="1" customWidth="1"/>
    <col min="1799" max="2050" width="9" style="3"/>
    <col min="2051" max="2051" width="15.375" style="3" bestFit="1" customWidth="1"/>
    <col min="2052" max="2052" width="44.625" style="3" bestFit="1" customWidth="1"/>
    <col min="2053" max="2053" width="9" style="3"/>
    <col min="2054" max="2054" width="21.75" style="3" bestFit="1" customWidth="1"/>
    <col min="2055" max="2306" width="9" style="3"/>
    <col min="2307" max="2307" width="15.375" style="3" bestFit="1" customWidth="1"/>
    <col min="2308" max="2308" width="44.625" style="3" bestFit="1" customWidth="1"/>
    <col min="2309" max="2309" width="9" style="3"/>
    <col min="2310" max="2310" width="21.75" style="3" bestFit="1" customWidth="1"/>
    <col min="2311" max="2562" width="9" style="3"/>
    <col min="2563" max="2563" width="15.375" style="3" bestFit="1" customWidth="1"/>
    <col min="2564" max="2564" width="44.625" style="3" bestFit="1" customWidth="1"/>
    <col min="2565" max="2565" width="9" style="3"/>
    <col min="2566" max="2566" width="21.75" style="3" bestFit="1" customWidth="1"/>
    <col min="2567" max="2818" width="9" style="3"/>
    <col min="2819" max="2819" width="15.375" style="3" bestFit="1" customWidth="1"/>
    <col min="2820" max="2820" width="44.625" style="3" bestFit="1" customWidth="1"/>
    <col min="2821" max="2821" width="9" style="3"/>
    <col min="2822" max="2822" width="21.75" style="3" bestFit="1" customWidth="1"/>
    <col min="2823" max="3074" width="9" style="3"/>
    <col min="3075" max="3075" width="15.375" style="3" bestFit="1" customWidth="1"/>
    <col min="3076" max="3076" width="44.625" style="3" bestFit="1" customWidth="1"/>
    <col min="3077" max="3077" width="9" style="3"/>
    <col min="3078" max="3078" width="21.75" style="3" bestFit="1" customWidth="1"/>
    <col min="3079" max="3330" width="9" style="3"/>
    <col min="3331" max="3331" width="15.375" style="3" bestFit="1" customWidth="1"/>
    <col min="3332" max="3332" width="44.625" style="3" bestFit="1" customWidth="1"/>
    <col min="3333" max="3333" width="9" style="3"/>
    <col min="3334" max="3334" width="21.75" style="3" bestFit="1" customWidth="1"/>
    <col min="3335" max="3586" width="9" style="3"/>
    <col min="3587" max="3587" width="15.375" style="3" bestFit="1" customWidth="1"/>
    <col min="3588" max="3588" width="44.625" style="3" bestFit="1" customWidth="1"/>
    <col min="3589" max="3589" width="9" style="3"/>
    <col min="3590" max="3590" width="21.75" style="3" bestFit="1" customWidth="1"/>
    <col min="3591" max="3842" width="9" style="3"/>
    <col min="3843" max="3843" width="15.375" style="3" bestFit="1" customWidth="1"/>
    <col min="3844" max="3844" width="44.625" style="3" bestFit="1" customWidth="1"/>
    <col min="3845" max="3845" width="9" style="3"/>
    <col min="3846" max="3846" width="21.75" style="3" bestFit="1" customWidth="1"/>
    <col min="3847" max="4098" width="9" style="3"/>
    <col min="4099" max="4099" width="15.375" style="3" bestFit="1" customWidth="1"/>
    <col min="4100" max="4100" width="44.625" style="3" bestFit="1" customWidth="1"/>
    <col min="4101" max="4101" width="9" style="3"/>
    <col min="4102" max="4102" width="21.75" style="3" bestFit="1" customWidth="1"/>
    <col min="4103" max="4354" width="9" style="3"/>
    <col min="4355" max="4355" width="15.375" style="3" bestFit="1" customWidth="1"/>
    <col min="4356" max="4356" width="44.625" style="3" bestFit="1" customWidth="1"/>
    <col min="4357" max="4357" width="9" style="3"/>
    <col min="4358" max="4358" width="21.75" style="3" bestFit="1" customWidth="1"/>
    <col min="4359" max="4610" width="9" style="3"/>
    <col min="4611" max="4611" width="15.375" style="3" bestFit="1" customWidth="1"/>
    <col min="4612" max="4612" width="44.625" style="3" bestFit="1" customWidth="1"/>
    <col min="4613" max="4613" width="9" style="3"/>
    <col min="4614" max="4614" width="21.75" style="3" bestFit="1" customWidth="1"/>
    <col min="4615" max="4866" width="9" style="3"/>
    <col min="4867" max="4867" width="15.375" style="3" bestFit="1" customWidth="1"/>
    <col min="4868" max="4868" width="44.625" style="3" bestFit="1" customWidth="1"/>
    <col min="4869" max="4869" width="9" style="3"/>
    <col min="4870" max="4870" width="21.75" style="3" bestFit="1" customWidth="1"/>
    <col min="4871" max="5122" width="9" style="3"/>
    <col min="5123" max="5123" width="15.375" style="3" bestFit="1" customWidth="1"/>
    <col min="5124" max="5124" width="44.625" style="3" bestFit="1" customWidth="1"/>
    <col min="5125" max="5125" width="9" style="3"/>
    <col min="5126" max="5126" width="21.75" style="3" bestFit="1" customWidth="1"/>
    <col min="5127" max="5378" width="9" style="3"/>
    <col min="5379" max="5379" width="15.375" style="3" bestFit="1" customWidth="1"/>
    <col min="5380" max="5380" width="44.625" style="3" bestFit="1" customWidth="1"/>
    <col min="5381" max="5381" width="9" style="3"/>
    <col min="5382" max="5382" width="21.75" style="3" bestFit="1" customWidth="1"/>
    <col min="5383" max="5634" width="9" style="3"/>
    <col min="5635" max="5635" width="15.375" style="3" bestFit="1" customWidth="1"/>
    <col min="5636" max="5636" width="44.625" style="3" bestFit="1" customWidth="1"/>
    <col min="5637" max="5637" width="9" style="3"/>
    <col min="5638" max="5638" width="21.75" style="3" bestFit="1" customWidth="1"/>
    <col min="5639" max="5890" width="9" style="3"/>
    <col min="5891" max="5891" width="15.375" style="3" bestFit="1" customWidth="1"/>
    <col min="5892" max="5892" width="44.625" style="3" bestFit="1" customWidth="1"/>
    <col min="5893" max="5893" width="9" style="3"/>
    <col min="5894" max="5894" width="21.75" style="3" bestFit="1" customWidth="1"/>
    <col min="5895" max="6146" width="9" style="3"/>
    <col min="6147" max="6147" width="15.375" style="3" bestFit="1" customWidth="1"/>
    <col min="6148" max="6148" width="44.625" style="3" bestFit="1" customWidth="1"/>
    <col min="6149" max="6149" width="9" style="3"/>
    <col min="6150" max="6150" width="21.75" style="3" bestFit="1" customWidth="1"/>
    <col min="6151" max="6402" width="9" style="3"/>
    <col min="6403" max="6403" width="15.375" style="3" bestFit="1" customWidth="1"/>
    <col min="6404" max="6404" width="44.625" style="3" bestFit="1" customWidth="1"/>
    <col min="6405" max="6405" width="9" style="3"/>
    <col min="6406" max="6406" width="21.75" style="3" bestFit="1" customWidth="1"/>
    <col min="6407" max="6658" width="9" style="3"/>
    <col min="6659" max="6659" width="15.375" style="3" bestFit="1" customWidth="1"/>
    <col min="6660" max="6660" width="44.625" style="3" bestFit="1" customWidth="1"/>
    <col min="6661" max="6661" width="9" style="3"/>
    <col min="6662" max="6662" width="21.75" style="3" bestFit="1" customWidth="1"/>
    <col min="6663" max="6914" width="9" style="3"/>
    <col min="6915" max="6915" width="15.375" style="3" bestFit="1" customWidth="1"/>
    <col min="6916" max="6916" width="44.625" style="3" bestFit="1" customWidth="1"/>
    <col min="6917" max="6917" width="9" style="3"/>
    <col min="6918" max="6918" width="21.75" style="3" bestFit="1" customWidth="1"/>
    <col min="6919" max="7170" width="9" style="3"/>
    <col min="7171" max="7171" width="15.375" style="3" bestFit="1" customWidth="1"/>
    <col min="7172" max="7172" width="44.625" style="3" bestFit="1" customWidth="1"/>
    <col min="7173" max="7173" width="9" style="3"/>
    <col min="7174" max="7174" width="21.75" style="3" bestFit="1" customWidth="1"/>
    <col min="7175" max="7426" width="9" style="3"/>
    <col min="7427" max="7427" width="15.375" style="3" bestFit="1" customWidth="1"/>
    <col min="7428" max="7428" width="44.625" style="3" bestFit="1" customWidth="1"/>
    <col min="7429" max="7429" width="9" style="3"/>
    <col min="7430" max="7430" width="21.75" style="3" bestFit="1" customWidth="1"/>
    <col min="7431" max="7682" width="9" style="3"/>
    <col min="7683" max="7683" width="15.375" style="3" bestFit="1" customWidth="1"/>
    <col min="7684" max="7684" width="44.625" style="3" bestFit="1" customWidth="1"/>
    <col min="7685" max="7685" width="9" style="3"/>
    <col min="7686" max="7686" width="21.75" style="3" bestFit="1" customWidth="1"/>
    <col min="7687" max="7938" width="9" style="3"/>
    <col min="7939" max="7939" width="15.375" style="3" bestFit="1" customWidth="1"/>
    <col min="7940" max="7940" width="44.625" style="3" bestFit="1" customWidth="1"/>
    <col min="7941" max="7941" width="9" style="3"/>
    <col min="7942" max="7942" width="21.75" style="3" bestFit="1" customWidth="1"/>
    <col min="7943" max="8194" width="9" style="3"/>
    <col min="8195" max="8195" width="15.375" style="3" bestFit="1" customWidth="1"/>
    <col min="8196" max="8196" width="44.625" style="3" bestFit="1" customWidth="1"/>
    <col min="8197" max="8197" width="9" style="3"/>
    <col min="8198" max="8198" width="21.75" style="3" bestFit="1" customWidth="1"/>
    <col min="8199" max="8450" width="9" style="3"/>
    <col min="8451" max="8451" width="15.375" style="3" bestFit="1" customWidth="1"/>
    <col min="8452" max="8452" width="44.625" style="3" bestFit="1" customWidth="1"/>
    <col min="8453" max="8453" width="9" style="3"/>
    <col min="8454" max="8454" width="21.75" style="3" bestFit="1" customWidth="1"/>
    <col min="8455" max="8706" width="9" style="3"/>
    <col min="8707" max="8707" width="15.375" style="3" bestFit="1" customWidth="1"/>
    <col min="8708" max="8708" width="44.625" style="3" bestFit="1" customWidth="1"/>
    <col min="8709" max="8709" width="9" style="3"/>
    <col min="8710" max="8710" width="21.75" style="3" bestFit="1" customWidth="1"/>
    <col min="8711" max="8962" width="9" style="3"/>
    <col min="8963" max="8963" width="15.375" style="3" bestFit="1" customWidth="1"/>
    <col min="8964" max="8964" width="44.625" style="3" bestFit="1" customWidth="1"/>
    <col min="8965" max="8965" width="9" style="3"/>
    <col min="8966" max="8966" width="21.75" style="3" bestFit="1" customWidth="1"/>
    <col min="8967" max="9218" width="9" style="3"/>
    <col min="9219" max="9219" width="15.375" style="3" bestFit="1" customWidth="1"/>
    <col min="9220" max="9220" width="44.625" style="3" bestFit="1" customWidth="1"/>
    <col min="9221" max="9221" width="9" style="3"/>
    <col min="9222" max="9222" width="21.75" style="3" bestFit="1" customWidth="1"/>
    <col min="9223" max="9474" width="9" style="3"/>
    <col min="9475" max="9475" width="15.375" style="3" bestFit="1" customWidth="1"/>
    <col min="9476" max="9476" width="44.625" style="3" bestFit="1" customWidth="1"/>
    <col min="9477" max="9477" width="9" style="3"/>
    <col min="9478" max="9478" width="21.75" style="3" bestFit="1" customWidth="1"/>
    <col min="9479" max="9730" width="9" style="3"/>
    <col min="9731" max="9731" width="15.375" style="3" bestFit="1" customWidth="1"/>
    <col min="9732" max="9732" width="44.625" style="3" bestFit="1" customWidth="1"/>
    <col min="9733" max="9733" width="9" style="3"/>
    <col min="9734" max="9734" width="21.75" style="3" bestFit="1" customWidth="1"/>
    <col min="9735" max="9986" width="9" style="3"/>
    <col min="9987" max="9987" width="15.375" style="3" bestFit="1" customWidth="1"/>
    <col min="9988" max="9988" width="44.625" style="3" bestFit="1" customWidth="1"/>
    <col min="9989" max="9989" width="9" style="3"/>
    <col min="9990" max="9990" width="21.75" style="3" bestFit="1" customWidth="1"/>
    <col min="9991" max="10242" width="9" style="3"/>
    <col min="10243" max="10243" width="15.375" style="3" bestFit="1" customWidth="1"/>
    <col min="10244" max="10244" width="44.625" style="3" bestFit="1" customWidth="1"/>
    <col min="10245" max="10245" width="9" style="3"/>
    <col min="10246" max="10246" width="21.75" style="3" bestFit="1" customWidth="1"/>
    <col min="10247" max="10498" width="9" style="3"/>
    <col min="10499" max="10499" width="15.375" style="3" bestFit="1" customWidth="1"/>
    <col min="10500" max="10500" width="44.625" style="3" bestFit="1" customWidth="1"/>
    <col min="10501" max="10501" width="9" style="3"/>
    <col min="10502" max="10502" width="21.75" style="3" bestFit="1" customWidth="1"/>
    <col min="10503" max="10754" width="9" style="3"/>
    <col min="10755" max="10755" width="15.375" style="3" bestFit="1" customWidth="1"/>
    <col min="10756" max="10756" width="44.625" style="3" bestFit="1" customWidth="1"/>
    <col min="10757" max="10757" width="9" style="3"/>
    <col min="10758" max="10758" width="21.75" style="3" bestFit="1" customWidth="1"/>
    <col min="10759" max="11010" width="9" style="3"/>
    <col min="11011" max="11011" width="15.375" style="3" bestFit="1" customWidth="1"/>
    <col min="11012" max="11012" width="44.625" style="3" bestFit="1" customWidth="1"/>
    <col min="11013" max="11013" width="9" style="3"/>
    <col min="11014" max="11014" width="21.75" style="3" bestFit="1" customWidth="1"/>
    <col min="11015" max="11266" width="9" style="3"/>
    <col min="11267" max="11267" width="15.375" style="3" bestFit="1" customWidth="1"/>
    <col min="11268" max="11268" width="44.625" style="3" bestFit="1" customWidth="1"/>
    <col min="11269" max="11269" width="9" style="3"/>
    <col min="11270" max="11270" width="21.75" style="3" bestFit="1" customWidth="1"/>
    <col min="11271" max="11522" width="9" style="3"/>
    <col min="11523" max="11523" width="15.375" style="3" bestFit="1" customWidth="1"/>
    <col min="11524" max="11524" width="44.625" style="3" bestFit="1" customWidth="1"/>
    <col min="11525" max="11525" width="9" style="3"/>
    <col min="11526" max="11526" width="21.75" style="3" bestFit="1" customWidth="1"/>
    <col min="11527" max="11778" width="9" style="3"/>
    <col min="11779" max="11779" width="15.375" style="3" bestFit="1" customWidth="1"/>
    <col min="11780" max="11780" width="44.625" style="3" bestFit="1" customWidth="1"/>
    <col min="11781" max="11781" width="9" style="3"/>
    <col min="11782" max="11782" width="21.75" style="3" bestFit="1" customWidth="1"/>
    <col min="11783" max="12034" width="9" style="3"/>
    <col min="12035" max="12035" width="15.375" style="3" bestFit="1" customWidth="1"/>
    <col min="12036" max="12036" width="44.625" style="3" bestFit="1" customWidth="1"/>
    <col min="12037" max="12037" width="9" style="3"/>
    <col min="12038" max="12038" width="21.75" style="3" bestFit="1" customWidth="1"/>
    <col min="12039" max="12290" width="9" style="3"/>
    <col min="12291" max="12291" width="15.375" style="3" bestFit="1" customWidth="1"/>
    <col min="12292" max="12292" width="44.625" style="3" bestFit="1" customWidth="1"/>
    <col min="12293" max="12293" width="9" style="3"/>
    <col min="12294" max="12294" width="21.75" style="3" bestFit="1" customWidth="1"/>
    <col min="12295" max="12546" width="9" style="3"/>
    <col min="12547" max="12547" width="15.375" style="3" bestFit="1" customWidth="1"/>
    <col min="12548" max="12548" width="44.625" style="3" bestFit="1" customWidth="1"/>
    <col min="12549" max="12549" width="9" style="3"/>
    <col min="12550" max="12550" width="21.75" style="3" bestFit="1" customWidth="1"/>
    <col min="12551" max="12802" width="9" style="3"/>
    <col min="12803" max="12803" width="15.375" style="3" bestFit="1" customWidth="1"/>
    <col min="12804" max="12804" width="44.625" style="3" bestFit="1" customWidth="1"/>
    <col min="12805" max="12805" width="9" style="3"/>
    <col min="12806" max="12806" width="21.75" style="3" bestFit="1" customWidth="1"/>
    <col min="12807" max="13058" width="9" style="3"/>
    <col min="13059" max="13059" width="15.375" style="3" bestFit="1" customWidth="1"/>
    <col min="13060" max="13060" width="44.625" style="3" bestFit="1" customWidth="1"/>
    <col min="13061" max="13061" width="9" style="3"/>
    <col min="13062" max="13062" width="21.75" style="3" bestFit="1" customWidth="1"/>
    <col min="13063" max="13314" width="9" style="3"/>
    <col min="13315" max="13315" width="15.375" style="3" bestFit="1" customWidth="1"/>
    <col min="13316" max="13316" width="44.625" style="3" bestFit="1" customWidth="1"/>
    <col min="13317" max="13317" width="9" style="3"/>
    <col min="13318" max="13318" width="21.75" style="3" bestFit="1" customWidth="1"/>
    <col min="13319" max="13570" width="9" style="3"/>
    <col min="13571" max="13571" width="15.375" style="3" bestFit="1" customWidth="1"/>
    <col min="13572" max="13572" width="44.625" style="3" bestFit="1" customWidth="1"/>
    <col min="13573" max="13573" width="9" style="3"/>
    <col min="13574" max="13574" width="21.75" style="3" bestFit="1" customWidth="1"/>
    <col min="13575" max="13826" width="9" style="3"/>
    <col min="13827" max="13827" width="15.375" style="3" bestFit="1" customWidth="1"/>
    <col min="13828" max="13828" width="44.625" style="3" bestFit="1" customWidth="1"/>
    <col min="13829" max="13829" width="9" style="3"/>
    <col min="13830" max="13830" width="21.75" style="3" bestFit="1" customWidth="1"/>
    <col min="13831" max="14082" width="9" style="3"/>
    <col min="14083" max="14083" width="15.375" style="3" bestFit="1" customWidth="1"/>
    <col min="14084" max="14084" width="44.625" style="3" bestFit="1" customWidth="1"/>
    <col min="14085" max="14085" width="9" style="3"/>
    <col min="14086" max="14086" width="21.75" style="3" bestFit="1" customWidth="1"/>
    <col min="14087" max="14338" width="9" style="3"/>
    <col min="14339" max="14339" width="15.375" style="3" bestFit="1" customWidth="1"/>
    <col min="14340" max="14340" width="44.625" style="3" bestFit="1" customWidth="1"/>
    <col min="14341" max="14341" width="9" style="3"/>
    <col min="14342" max="14342" width="21.75" style="3" bestFit="1" customWidth="1"/>
    <col min="14343" max="14594" width="9" style="3"/>
    <col min="14595" max="14595" width="15.375" style="3" bestFit="1" customWidth="1"/>
    <col min="14596" max="14596" width="44.625" style="3" bestFit="1" customWidth="1"/>
    <col min="14597" max="14597" width="9" style="3"/>
    <col min="14598" max="14598" width="21.75" style="3" bestFit="1" customWidth="1"/>
    <col min="14599" max="14850" width="9" style="3"/>
    <col min="14851" max="14851" width="15.375" style="3" bestFit="1" customWidth="1"/>
    <col min="14852" max="14852" width="44.625" style="3" bestFit="1" customWidth="1"/>
    <col min="14853" max="14853" width="9" style="3"/>
    <col min="14854" max="14854" width="21.75" style="3" bestFit="1" customWidth="1"/>
    <col min="14855" max="15106" width="9" style="3"/>
    <col min="15107" max="15107" width="15.375" style="3" bestFit="1" customWidth="1"/>
    <col min="15108" max="15108" width="44.625" style="3" bestFit="1" customWidth="1"/>
    <col min="15109" max="15109" width="9" style="3"/>
    <col min="15110" max="15110" width="21.75" style="3" bestFit="1" customWidth="1"/>
    <col min="15111" max="15362" width="9" style="3"/>
    <col min="15363" max="15363" width="15.375" style="3" bestFit="1" customWidth="1"/>
    <col min="15364" max="15364" width="44.625" style="3" bestFit="1" customWidth="1"/>
    <col min="15365" max="15365" width="9" style="3"/>
    <col min="15366" max="15366" width="21.75" style="3" bestFit="1" customWidth="1"/>
    <col min="15367" max="15618" width="9" style="3"/>
    <col min="15619" max="15619" width="15.375" style="3" bestFit="1" customWidth="1"/>
    <col min="15620" max="15620" width="44.625" style="3" bestFit="1" customWidth="1"/>
    <col min="15621" max="15621" width="9" style="3"/>
    <col min="15622" max="15622" width="21.75" style="3" bestFit="1" customWidth="1"/>
    <col min="15623" max="15874" width="9" style="3"/>
    <col min="15875" max="15875" width="15.375" style="3" bestFit="1" customWidth="1"/>
    <col min="15876" max="15876" width="44.625" style="3" bestFit="1" customWidth="1"/>
    <col min="15877" max="15877" width="9" style="3"/>
    <col min="15878" max="15878" width="21.75" style="3" bestFit="1" customWidth="1"/>
    <col min="15879" max="16130" width="9" style="3"/>
    <col min="16131" max="16131" width="15.375" style="3" bestFit="1" customWidth="1"/>
    <col min="16132" max="16132" width="44.625" style="3" bestFit="1" customWidth="1"/>
    <col min="16133" max="16133" width="9" style="3"/>
    <col min="16134" max="16134" width="21.75" style="3" bestFit="1" customWidth="1"/>
    <col min="16135" max="16384" width="9" style="3"/>
  </cols>
  <sheetData>
    <row r="7" spans="3:6">
      <c r="C7" s="26" t="s">
        <v>3914</v>
      </c>
      <c r="D7" s="26" t="s">
        <v>3915</v>
      </c>
      <c r="E7" s="26">
        <v>6</v>
      </c>
      <c r="F7" s="26" t="s">
        <v>1028</v>
      </c>
    </row>
    <row r="8" spans="3:6">
      <c r="C8" s="26" t="s">
        <v>3916</v>
      </c>
      <c r="D8" s="26" t="s">
        <v>3917</v>
      </c>
      <c r="E8" s="26">
        <v>12</v>
      </c>
      <c r="F8" s="26" t="s">
        <v>3918</v>
      </c>
    </row>
    <row r="9" spans="3:6">
      <c r="C9" s="26" t="s">
        <v>3916</v>
      </c>
      <c r="D9" s="26" t="s">
        <v>3919</v>
      </c>
      <c r="E9" s="26">
        <v>8</v>
      </c>
      <c r="F9" s="26" t="s">
        <v>3920</v>
      </c>
    </row>
    <row r="10" spans="3:6">
      <c r="C10" s="26" t="s">
        <v>3916</v>
      </c>
      <c r="D10" s="26" t="s">
        <v>3921</v>
      </c>
      <c r="E10" s="26">
        <v>6</v>
      </c>
      <c r="F10" s="26" t="s">
        <v>3922</v>
      </c>
    </row>
    <row r="11" spans="3:6">
      <c r="C11" s="26" t="s">
        <v>3923</v>
      </c>
      <c r="D11" s="26" t="s">
        <v>3924</v>
      </c>
      <c r="E11" s="26">
        <v>6</v>
      </c>
      <c r="F11" s="26" t="s">
        <v>3925</v>
      </c>
    </row>
    <row r="12" spans="3:6">
      <c r="C12" s="26" t="s">
        <v>3923</v>
      </c>
      <c r="D12" s="26" t="s">
        <v>3926</v>
      </c>
      <c r="E12" s="26">
        <v>6</v>
      </c>
      <c r="F12" s="26" t="s">
        <v>3927</v>
      </c>
    </row>
    <row r="13" spans="3:6">
      <c r="C13" s="26" t="s">
        <v>3923</v>
      </c>
      <c r="D13" s="26" t="s">
        <v>3928</v>
      </c>
      <c r="E13" s="26">
        <v>6</v>
      </c>
      <c r="F13" s="26" t="s">
        <v>1069</v>
      </c>
    </row>
    <row r="14" spans="3:6">
      <c r="C14" s="26" t="s">
        <v>3923</v>
      </c>
      <c r="D14" s="26" t="s">
        <v>3929</v>
      </c>
      <c r="E14" s="26">
        <v>6</v>
      </c>
      <c r="F14" s="26" t="s">
        <v>1069</v>
      </c>
    </row>
    <row r="15" spans="3:6">
      <c r="C15" s="26" t="s">
        <v>3481</v>
      </c>
      <c r="D15" s="26" t="s">
        <v>3930</v>
      </c>
      <c r="E15" s="26">
        <v>12</v>
      </c>
      <c r="F15" s="26" t="s">
        <v>3931</v>
      </c>
    </row>
    <row r="16" spans="3:6">
      <c r="C16" s="26" t="s">
        <v>3481</v>
      </c>
      <c r="D16" s="26" t="s">
        <v>3932</v>
      </c>
      <c r="E16" s="26">
        <v>18</v>
      </c>
      <c r="F16" s="26" t="s">
        <v>1688</v>
      </c>
    </row>
    <row r="17" spans="3:6">
      <c r="C17" s="26" t="s">
        <v>3481</v>
      </c>
      <c r="D17" s="26" t="s">
        <v>3933</v>
      </c>
      <c r="E17" s="26">
        <v>6</v>
      </c>
      <c r="F17" s="26" t="s">
        <v>3934</v>
      </c>
    </row>
    <row r="18" spans="3:6">
      <c r="C18" s="26" t="s">
        <v>3481</v>
      </c>
      <c r="D18" s="26" t="s">
        <v>3935</v>
      </c>
      <c r="E18" s="26">
        <v>6</v>
      </c>
      <c r="F18" s="26" t="s">
        <v>3936</v>
      </c>
    </row>
    <row r="19" spans="3:6">
      <c r="C19" s="26" t="s">
        <v>3481</v>
      </c>
      <c r="D19" s="26" t="s">
        <v>3937</v>
      </c>
      <c r="E19" s="26">
        <v>6</v>
      </c>
      <c r="F19" s="26" t="s">
        <v>3938</v>
      </c>
    </row>
    <row r="20" spans="3:6">
      <c r="C20" s="26" t="s">
        <v>3481</v>
      </c>
      <c r="D20" s="26" t="s">
        <v>3939</v>
      </c>
      <c r="E20" s="26">
        <v>8</v>
      </c>
      <c r="F20" s="26" t="s">
        <v>3940</v>
      </c>
    </row>
    <row r="21" spans="3:6">
      <c r="C21" s="26" t="s">
        <v>3481</v>
      </c>
      <c r="D21" s="26" t="s">
        <v>3941</v>
      </c>
      <c r="E21" s="26">
        <v>24</v>
      </c>
      <c r="F21" s="26" t="s">
        <v>3942</v>
      </c>
    </row>
    <row r="22" spans="3:6">
      <c r="C22" s="26" t="s">
        <v>3481</v>
      </c>
      <c r="D22" s="26" t="s">
        <v>3943</v>
      </c>
      <c r="E22" s="26">
        <v>6</v>
      </c>
      <c r="F22" s="26" t="s">
        <v>3944</v>
      </c>
    </row>
    <row r="23" spans="3:6">
      <c r="C23" s="26" t="s">
        <v>3481</v>
      </c>
      <c r="D23" s="26" t="s">
        <v>3945</v>
      </c>
      <c r="E23" s="26">
        <v>6</v>
      </c>
      <c r="F23" s="26" t="s">
        <v>3946</v>
      </c>
    </row>
    <row r="24" spans="3:6">
      <c r="C24" s="26" t="s">
        <v>3481</v>
      </c>
      <c r="D24" s="26" t="s">
        <v>3947</v>
      </c>
      <c r="E24" s="26">
        <v>24</v>
      </c>
      <c r="F24" s="26" t="s">
        <v>2023</v>
      </c>
    </row>
    <row r="25" spans="3:6">
      <c r="C25" s="26" t="s">
        <v>3481</v>
      </c>
      <c r="D25" s="26" t="s">
        <v>3948</v>
      </c>
      <c r="E25" s="26">
        <v>24</v>
      </c>
      <c r="F25" s="26" t="s">
        <v>2023</v>
      </c>
    </row>
    <row r="26" spans="3:6">
      <c r="C26" s="26" t="s">
        <v>3481</v>
      </c>
      <c r="D26" s="26" t="s">
        <v>3949</v>
      </c>
      <c r="E26" s="26">
        <v>24</v>
      </c>
      <c r="F26" s="26" t="s">
        <v>2023</v>
      </c>
    </row>
    <row r="27" spans="3:6">
      <c r="C27" s="26" t="s">
        <v>3481</v>
      </c>
      <c r="D27" s="26" t="s">
        <v>3950</v>
      </c>
      <c r="E27" s="26">
        <v>12</v>
      </c>
      <c r="F27" s="26" t="s">
        <v>2023</v>
      </c>
    </row>
    <row r="28" spans="3:6">
      <c r="C28" s="26" t="s">
        <v>3951</v>
      </c>
      <c r="D28" s="26" t="s">
        <v>3952</v>
      </c>
      <c r="E28" s="26">
        <v>6</v>
      </c>
      <c r="F28" s="26" t="s">
        <v>3953</v>
      </c>
    </row>
    <row r="29" spans="3:6">
      <c r="C29" s="26" t="s">
        <v>3951</v>
      </c>
      <c r="D29" s="26" t="s">
        <v>3954</v>
      </c>
      <c r="E29" s="26">
        <v>6</v>
      </c>
      <c r="F29" s="26" t="s">
        <v>3954</v>
      </c>
    </row>
    <row r="30" spans="3:6">
      <c r="C30" s="26" t="s">
        <v>3955</v>
      </c>
      <c r="D30" s="26" t="s">
        <v>3956</v>
      </c>
      <c r="E30" s="26">
        <v>6</v>
      </c>
      <c r="F30" s="26" t="s">
        <v>3957</v>
      </c>
    </row>
  </sheetData>
  <phoneticPr fontId="3"/>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96F8-40E4-4FA3-8AEC-23EF19F17932}">
  <dimension ref="B2:Q34"/>
  <sheetViews>
    <sheetView zoomScale="70" zoomScaleNormal="70" workbookViewId="0">
      <pane xSplit="10" ySplit="8" topLeftCell="K9" activePane="bottomRight" state="frozen"/>
      <selection pane="topRight" activeCell="K1" sqref="K1"/>
      <selection pane="bottomLeft" activeCell="A9" sqref="A9"/>
      <selection pane="bottomRight" activeCell="T23" sqref="T23"/>
    </sheetView>
  </sheetViews>
  <sheetFormatPr defaultRowHeight="18.75"/>
  <cols>
    <col min="1" max="1" width="4.375" style="3" customWidth="1"/>
    <col min="2" max="2" width="12" style="8" customWidth="1"/>
    <col min="3" max="3" width="14" style="3" bestFit="1" customWidth="1"/>
    <col min="4" max="4" width="13.12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5.5" style="3" bestFit="1"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12" style="3" customWidth="1"/>
    <col min="259" max="259" width="14" style="3" bestFit="1" customWidth="1"/>
    <col min="260" max="260" width="13.12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5.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12" style="3" customWidth="1"/>
    <col min="515" max="515" width="14" style="3" bestFit="1" customWidth="1"/>
    <col min="516" max="516" width="13.12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5.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12" style="3" customWidth="1"/>
    <col min="771" max="771" width="14" style="3" bestFit="1" customWidth="1"/>
    <col min="772" max="772" width="13.12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5.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12" style="3" customWidth="1"/>
    <col min="1027" max="1027" width="14" style="3" bestFit="1" customWidth="1"/>
    <col min="1028" max="1028" width="13.12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5.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12" style="3" customWidth="1"/>
    <col min="1283" max="1283" width="14" style="3" bestFit="1" customWidth="1"/>
    <col min="1284" max="1284" width="13.12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5.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12" style="3" customWidth="1"/>
    <col min="1539" max="1539" width="14" style="3" bestFit="1" customWidth="1"/>
    <col min="1540" max="1540" width="13.12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5.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12" style="3" customWidth="1"/>
    <col min="1795" max="1795" width="14" style="3" bestFit="1" customWidth="1"/>
    <col min="1796" max="1796" width="13.12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5.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12" style="3" customWidth="1"/>
    <col min="2051" max="2051" width="14" style="3" bestFit="1" customWidth="1"/>
    <col min="2052" max="2052" width="13.12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5.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12" style="3" customWidth="1"/>
    <col min="2307" max="2307" width="14" style="3" bestFit="1" customWidth="1"/>
    <col min="2308" max="2308" width="13.12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5.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12" style="3" customWidth="1"/>
    <col min="2563" max="2563" width="14" style="3" bestFit="1" customWidth="1"/>
    <col min="2564" max="2564" width="13.12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5.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12" style="3" customWidth="1"/>
    <col min="2819" max="2819" width="14" style="3" bestFit="1" customWidth="1"/>
    <col min="2820" max="2820" width="13.12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5.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12" style="3" customWidth="1"/>
    <col min="3075" max="3075" width="14" style="3" bestFit="1" customWidth="1"/>
    <col min="3076" max="3076" width="13.12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5.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12" style="3" customWidth="1"/>
    <col min="3331" max="3331" width="14" style="3" bestFit="1" customWidth="1"/>
    <col min="3332" max="3332" width="13.12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5.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12" style="3" customWidth="1"/>
    <col min="3587" max="3587" width="14" style="3" bestFit="1" customWidth="1"/>
    <col min="3588" max="3588" width="13.12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5.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12" style="3" customWidth="1"/>
    <col min="3843" max="3843" width="14" style="3" bestFit="1" customWidth="1"/>
    <col min="3844" max="3844" width="13.12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5.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12" style="3" customWidth="1"/>
    <col min="4099" max="4099" width="14" style="3" bestFit="1" customWidth="1"/>
    <col min="4100" max="4100" width="13.12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5.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12" style="3" customWidth="1"/>
    <col min="4355" max="4355" width="14" style="3" bestFit="1" customWidth="1"/>
    <col min="4356" max="4356" width="13.12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5.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12" style="3" customWidth="1"/>
    <col min="4611" max="4611" width="14" style="3" bestFit="1" customWidth="1"/>
    <col min="4612" max="4612" width="13.12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5.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12" style="3" customWidth="1"/>
    <col min="4867" max="4867" width="14" style="3" bestFit="1" customWidth="1"/>
    <col min="4868" max="4868" width="13.12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5.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12" style="3" customWidth="1"/>
    <col min="5123" max="5123" width="14" style="3" bestFit="1" customWidth="1"/>
    <col min="5124" max="5124" width="13.12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5.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12" style="3" customWidth="1"/>
    <col min="5379" max="5379" width="14" style="3" bestFit="1" customWidth="1"/>
    <col min="5380" max="5380" width="13.12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5.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12" style="3" customWidth="1"/>
    <col min="5635" max="5635" width="14" style="3" bestFit="1" customWidth="1"/>
    <col min="5636" max="5636" width="13.12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5.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12" style="3" customWidth="1"/>
    <col min="5891" max="5891" width="14" style="3" bestFit="1" customWidth="1"/>
    <col min="5892" max="5892" width="13.12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5.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12" style="3" customWidth="1"/>
    <col min="6147" max="6147" width="14" style="3" bestFit="1" customWidth="1"/>
    <col min="6148" max="6148" width="13.12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5.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12" style="3" customWidth="1"/>
    <col min="6403" max="6403" width="14" style="3" bestFit="1" customWidth="1"/>
    <col min="6404" max="6404" width="13.12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5.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12" style="3" customWidth="1"/>
    <col min="6659" max="6659" width="14" style="3" bestFit="1" customWidth="1"/>
    <col min="6660" max="6660" width="13.12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5.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12" style="3" customWidth="1"/>
    <col min="6915" max="6915" width="14" style="3" bestFit="1" customWidth="1"/>
    <col min="6916" max="6916" width="13.12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5.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12" style="3" customWidth="1"/>
    <col min="7171" max="7171" width="14" style="3" bestFit="1" customWidth="1"/>
    <col min="7172" max="7172" width="13.12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5.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12" style="3" customWidth="1"/>
    <col min="7427" max="7427" width="14" style="3" bestFit="1" customWidth="1"/>
    <col min="7428" max="7428" width="13.12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5.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12" style="3" customWidth="1"/>
    <col min="7683" max="7683" width="14" style="3" bestFit="1" customWidth="1"/>
    <col min="7684" max="7684" width="13.12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5.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12" style="3" customWidth="1"/>
    <col min="7939" max="7939" width="14" style="3" bestFit="1" customWidth="1"/>
    <col min="7940" max="7940" width="13.12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5.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12" style="3" customWidth="1"/>
    <col min="8195" max="8195" width="14" style="3" bestFit="1" customWidth="1"/>
    <col min="8196" max="8196" width="13.12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5.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12" style="3" customWidth="1"/>
    <col min="8451" max="8451" width="14" style="3" bestFit="1" customWidth="1"/>
    <col min="8452" max="8452" width="13.12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5.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12" style="3" customWidth="1"/>
    <col min="8707" max="8707" width="14" style="3" bestFit="1" customWidth="1"/>
    <col min="8708" max="8708" width="13.12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5.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12" style="3" customWidth="1"/>
    <col min="8963" max="8963" width="14" style="3" bestFit="1" customWidth="1"/>
    <col min="8964" max="8964" width="13.12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5.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12" style="3" customWidth="1"/>
    <col min="9219" max="9219" width="14" style="3" bestFit="1" customWidth="1"/>
    <col min="9220" max="9220" width="13.12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5.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12" style="3" customWidth="1"/>
    <col min="9475" max="9475" width="14" style="3" bestFit="1" customWidth="1"/>
    <col min="9476" max="9476" width="13.12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5.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12" style="3" customWidth="1"/>
    <col min="9731" max="9731" width="14" style="3" bestFit="1" customWidth="1"/>
    <col min="9732" max="9732" width="13.12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5.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12" style="3" customWidth="1"/>
    <col min="9987" max="9987" width="14" style="3" bestFit="1" customWidth="1"/>
    <col min="9988" max="9988" width="13.12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5.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12" style="3" customWidth="1"/>
    <col min="10243" max="10243" width="14" style="3" bestFit="1" customWidth="1"/>
    <col min="10244" max="10244" width="13.12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5.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12" style="3" customWidth="1"/>
    <col min="10499" max="10499" width="14" style="3" bestFit="1" customWidth="1"/>
    <col min="10500" max="10500" width="13.12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5.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12" style="3" customWidth="1"/>
    <col min="10755" max="10755" width="14" style="3" bestFit="1" customWidth="1"/>
    <col min="10756" max="10756" width="13.12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5.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12" style="3" customWidth="1"/>
    <col min="11011" max="11011" width="14" style="3" bestFit="1" customWidth="1"/>
    <col min="11012" max="11012" width="13.12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5.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12" style="3" customWidth="1"/>
    <col min="11267" max="11267" width="14" style="3" bestFit="1" customWidth="1"/>
    <col min="11268" max="11268" width="13.12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5.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12" style="3" customWidth="1"/>
    <col min="11523" max="11523" width="14" style="3" bestFit="1" customWidth="1"/>
    <col min="11524" max="11524" width="13.12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5.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12" style="3" customWidth="1"/>
    <col min="11779" max="11779" width="14" style="3" bestFit="1" customWidth="1"/>
    <col min="11780" max="11780" width="13.12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5.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12" style="3" customWidth="1"/>
    <col min="12035" max="12035" width="14" style="3" bestFit="1" customWidth="1"/>
    <col min="12036" max="12036" width="13.12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5.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12" style="3" customWidth="1"/>
    <col min="12291" max="12291" width="14" style="3" bestFit="1" customWidth="1"/>
    <col min="12292" max="12292" width="13.12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5.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12" style="3" customWidth="1"/>
    <col min="12547" max="12547" width="14" style="3" bestFit="1" customWidth="1"/>
    <col min="12548" max="12548" width="13.12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5.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12" style="3" customWidth="1"/>
    <col min="12803" max="12803" width="14" style="3" bestFit="1" customWidth="1"/>
    <col min="12804" max="12804" width="13.12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5.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12" style="3" customWidth="1"/>
    <col min="13059" max="13059" width="14" style="3" bestFit="1" customWidth="1"/>
    <col min="13060" max="13060" width="13.12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5.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12" style="3" customWidth="1"/>
    <col min="13315" max="13315" width="14" style="3" bestFit="1" customWidth="1"/>
    <col min="13316" max="13316" width="13.12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5.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12" style="3" customWidth="1"/>
    <col min="13571" max="13571" width="14" style="3" bestFit="1" customWidth="1"/>
    <col min="13572" max="13572" width="13.12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5.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12" style="3" customWidth="1"/>
    <col min="13827" max="13827" width="14" style="3" bestFit="1" customWidth="1"/>
    <col min="13828" max="13828" width="13.12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5.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12" style="3" customWidth="1"/>
    <col min="14083" max="14083" width="14" style="3" bestFit="1" customWidth="1"/>
    <col min="14084" max="14084" width="13.12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5.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12" style="3" customWidth="1"/>
    <col min="14339" max="14339" width="14" style="3" bestFit="1" customWidth="1"/>
    <col min="14340" max="14340" width="13.12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5.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12" style="3" customWidth="1"/>
    <col min="14595" max="14595" width="14" style="3" bestFit="1" customWidth="1"/>
    <col min="14596" max="14596" width="13.12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5.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12" style="3" customWidth="1"/>
    <col min="14851" max="14851" width="14" style="3" bestFit="1" customWidth="1"/>
    <col min="14852" max="14852" width="13.12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5.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12" style="3" customWidth="1"/>
    <col min="15107" max="15107" width="14" style="3" bestFit="1" customWidth="1"/>
    <col min="15108" max="15108" width="13.12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5.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12" style="3" customWidth="1"/>
    <col min="15363" max="15363" width="14" style="3" bestFit="1" customWidth="1"/>
    <col min="15364" max="15364" width="13.12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5.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12" style="3" customWidth="1"/>
    <col min="15619" max="15619" width="14" style="3" bestFit="1" customWidth="1"/>
    <col min="15620" max="15620" width="13.12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5.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12" style="3" customWidth="1"/>
    <col min="15875" max="15875" width="14" style="3" bestFit="1" customWidth="1"/>
    <col min="15876" max="15876" width="13.12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5.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12" style="3" customWidth="1"/>
    <col min="16131" max="16131" width="14" style="3" bestFit="1" customWidth="1"/>
    <col min="16132" max="16132" width="13.12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5.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3958</v>
      </c>
      <c r="G2" s="4" t="s">
        <v>2</v>
      </c>
      <c r="H2" s="5"/>
      <c r="I2" s="6"/>
      <c r="J2" s="7">
        <f>SUM(H:H)</f>
        <v>68015</v>
      </c>
    </row>
    <row r="3" spans="2:17" ht="20.100000000000001" customHeight="1">
      <c r="B3" s="1" t="s">
        <v>3</v>
      </c>
      <c r="C3" s="1"/>
      <c r="D3" s="1"/>
      <c r="E3" s="13" t="s">
        <v>453</v>
      </c>
    </row>
    <row r="4" spans="2:17" ht="20.100000000000001" customHeight="1">
      <c r="B4" s="1" t="s">
        <v>5</v>
      </c>
      <c r="C4" s="1"/>
      <c r="D4" s="1"/>
      <c r="E4" s="13">
        <v>131895</v>
      </c>
      <c r="J4" s="98"/>
    </row>
    <row r="5" spans="2:17" ht="20.100000000000001" customHeight="1">
      <c r="B5" s="1" t="s">
        <v>6</v>
      </c>
      <c r="C5" s="1"/>
      <c r="D5" s="1"/>
      <c r="E5" s="14">
        <v>42277</v>
      </c>
    </row>
    <row r="6" spans="2:17" ht="20.100000000000001" customHeight="1">
      <c r="B6" s="1" t="s">
        <v>7</v>
      </c>
      <c r="C6" s="1"/>
      <c r="D6" s="1"/>
      <c r="E6" s="14">
        <v>42277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c r="C9" s="15" t="s">
        <v>58</v>
      </c>
      <c r="D9" s="15" t="s">
        <v>58</v>
      </c>
      <c r="E9" s="36" t="s">
        <v>68</v>
      </c>
      <c r="F9" s="16">
        <v>2</v>
      </c>
      <c r="G9" s="23">
        <v>200</v>
      </c>
      <c r="H9" s="23">
        <f t="shared" ref="H9:H32" si="0">F9*G9</f>
        <v>400</v>
      </c>
      <c r="I9" s="22"/>
      <c r="J9" s="26" t="s">
        <v>69</v>
      </c>
      <c r="K9" s="38"/>
      <c r="L9" s="16"/>
      <c r="M9" s="18">
        <v>42258</v>
      </c>
      <c r="N9" s="15"/>
      <c r="O9" s="75">
        <v>42261</v>
      </c>
      <c r="P9" s="75">
        <v>42261</v>
      </c>
      <c r="Q9" s="70">
        <v>42261</v>
      </c>
    </row>
    <row r="10" spans="2:17" s="8" customFormat="1" ht="19.7" customHeight="1">
      <c r="B10" s="15"/>
      <c r="C10" s="15" t="s">
        <v>58</v>
      </c>
      <c r="D10" s="15" t="s">
        <v>58</v>
      </c>
      <c r="E10" s="36" t="s">
        <v>70</v>
      </c>
      <c r="F10" s="16">
        <v>5</v>
      </c>
      <c r="G10" s="23">
        <v>320</v>
      </c>
      <c r="H10" s="23">
        <f t="shared" si="0"/>
        <v>1600</v>
      </c>
      <c r="I10" s="22"/>
      <c r="J10" s="26" t="s">
        <v>69</v>
      </c>
      <c r="K10" s="38"/>
      <c r="L10" s="16"/>
      <c r="M10" s="50" t="s">
        <v>3959</v>
      </c>
      <c r="N10" s="15"/>
      <c r="O10" s="16"/>
      <c r="P10" s="69"/>
      <c r="Q10" s="70"/>
    </row>
    <row r="11" spans="2:17" s="8" customFormat="1" ht="19.7" customHeight="1">
      <c r="B11" s="15"/>
      <c r="C11" s="15" t="s">
        <v>58</v>
      </c>
      <c r="D11" s="15" t="s">
        <v>58</v>
      </c>
      <c r="E11" s="36" t="s">
        <v>71</v>
      </c>
      <c r="F11" s="16">
        <v>2</v>
      </c>
      <c r="G11" s="23">
        <v>850</v>
      </c>
      <c r="H11" s="23">
        <f t="shared" si="0"/>
        <v>1700</v>
      </c>
      <c r="I11" s="22"/>
      <c r="J11" s="26" t="s">
        <v>72</v>
      </c>
      <c r="K11" s="38"/>
      <c r="L11" s="16"/>
      <c r="M11" s="18">
        <v>42258</v>
      </c>
      <c r="N11" s="15"/>
      <c r="O11" s="75">
        <v>42261</v>
      </c>
      <c r="P11" s="75">
        <v>42261</v>
      </c>
      <c r="Q11" s="70">
        <v>42261</v>
      </c>
    </row>
    <row r="12" spans="2:17" s="8" customFormat="1" ht="19.7" customHeight="1">
      <c r="B12" s="15"/>
      <c r="C12" s="15" t="s">
        <v>58</v>
      </c>
      <c r="D12" s="15" t="s">
        <v>58</v>
      </c>
      <c r="E12" s="36" t="s">
        <v>77</v>
      </c>
      <c r="F12" s="16">
        <v>1</v>
      </c>
      <c r="G12" s="23">
        <v>1260</v>
      </c>
      <c r="H12" s="23">
        <f t="shared" si="0"/>
        <v>1260</v>
      </c>
      <c r="I12" s="22"/>
      <c r="J12" s="26" t="s">
        <v>78</v>
      </c>
      <c r="K12" s="38"/>
      <c r="L12" s="16"/>
      <c r="M12" s="18">
        <v>42258</v>
      </c>
      <c r="N12" s="15"/>
      <c r="O12" s="75">
        <v>42261</v>
      </c>
      <c r="P12" s="75">
        <v>42261</v>
      </c>
      <c r="Q12" s="70">
        <v>42261</v>
      </c>
    </row>
    <row r="13" spans="2:17" s="8" customFormat="1" ht="19.7" customHeight="1">
      <c r="B13" s="15"/>
      <c r="C13" s="15" t="s">
        <v>58</v>
      </c>
      <c r="D13" s="15" t="s">
        <v>58</v>
      </c>
      <c r="E13" s="36" t="s">
        <v>79</v>
      </c>
      <c r="F13" s="16">
        <v>1</v>
      </c>
      <c r="G13" s="23">
        <v>103</v>
      </c>
      <c r="H13" s="23">
        <f t="shared" si="0"/>
        <v>103</v>
      </c>
      <c r="I13" s="22"/>
      <c r="J13" s="26" t="s">
        <v>80</v>
      </c>
      <c r="K13" s="38"/>
      <c r="L13" s="16"/>
      <c r="M13" s="18">
        <v>42258</v>
      </c>
      <c r="N13" s="15"/>
      <c r="O13" s="75">
        <v>42261</v>
      </c>
      <c r="P13" s="75">
        <v>42261</v>
      </c>
      <c r="Q13" s="70">
        <v>42261</v>
      </c>
    </row>
    <row r="14" spans="2:17" s="8" customFormat="1" ht="19.7" customHeight="1">
      <c r="B14" s="15"/>
      <c r="C14" s="15" t="s">
        <v>58</v>
      </c>
      <c r="D14" s="15" t="s">
        <v>58</v>
      </c>
      <c r="E14" s="36" t="s">
        <v>81</v>
      </c>
      <c r="F14" s="16">
        <v>1</v>
      </c>
      <c r="G14" s="23">
        <v>72</v>
      </c>
      <c r="H14" s="23">
        <f t="shared" si="0"/>
        <v>72</v>
      </c>
      <c r="I14" s="22"/>
      <c r="J14" s="26" t="s">
        <v>80</v>
      </c>
      <c r="K14" s="38"/>
      <c r="L14" s="16"/>
      <c r="M14" s="18">
        <v>42258</v>
      </c>
      <c r="N14" s="15"/>
      <c r="O14" s="75">
        <v>42261</v>
      </c>
      <c r="P14" s="75">
        <v>42261</v>
      </c>
      <c r="Q14" s="70">
        <v>42261</v>
      </c>
    </row>
    <row r="15" spans="2:17" s="8" customFormat="1" ht="19.7" customHeight="1">
      <c r="B15" s="15"/>
      <c r="C15" s="15" t="s">
        <v>58</v>
      </c>
      <c r="D15" s="15" t="s">
        <v>58</v>
      </c>
      <c r="E15" s="36" t="s">
        <v>82</v>
      </c>
      <c r="F15" s="16">
        <v>1</v>
      </c>
      <c r="G15" s="23">
        <v>120</v>
      </c>
      <c r="H15" s="23">
        <f t="shared" si="0"/>
        <v>120</v>
      </c>
      <c r="I15" s="22"/>
      <c r="J15" s="26" t="s">
        <v>80</v>
      </c>
      <c r="K15" s="38"/>
      <c r="L15" s="16"/>
      <c r="M15" s="18">
        <v>42258</v>
      </c>
      <c r="N15" s="15"/>
      <c r="O15" s="75">
        <v>42261</v>
      </c>
      <c r="P15" s="75">
        <v>42261</v>
      </c>
      <c r="Q15" s="70">
        <v>42261</v>
      </c>
    </row>
    <row r="16" spans="2:17" s="8" customFormat="1" ht="19.7" customHeight="1">
      <c r="B16" s="15"/>
      <c r="C16" s="15" t="s">
        <v>58</v>
      </c>
      <c r="D16" s="15" t="s">
        <v>58</v>
      </c>
      <c r="E16" s="36" t="s">
        <v>83</v>
      </c>
      <c r="F16" s="16">
        <v>1</v>
      </c>
      <c r="G16" s="23">
        <v>260</v>
      </c>
      <c r="H16" s="23">
        <f t="shared" si="0"/>
        <v>260</v>
      </c>
      <c r="I16" s="22"/>
      <c r="J16" s="26" t="s">
        <v>84</v>
      </c>
      <c r="K16" s="38"/>
      <c r="L16" s="16"/>
      <c r="M16" s="50" t="s">
        <v>3959</v>
      </c>
      <c r="N16" s="15"/>
      <c r="O16" s="16"/>
      <c r="P16" s="69"/>
      <c r="Q16" s="70"/>
    </row>
    <row r="17" spans="2:17" s="8" customFormat="1" ht="19.7" customHeight="1">
      <c r="B17" s="15"/>
      <c r="C17" s="15" t="s">
        <v>58</v>
      </c>
      <c r="D17" s="15" t="s">
        <v>58</v>
      </c>
      <c r="E17" s="36" t="s">
        <v>85</v>
      </c>
      <c r="F17" s="16">
        <v>1</v>
      </c>
      <c r="G17" s="23">
        <v>270</v>
      </c>
      <c r="H17" s="23">
        <f t="shared" si="0"/>
        <v>270</v>
      </c>
      <c r="I17" s="22"/>
      <c r="J17" s="26" t="s">
        <v>86</v>
      </c>
      <c r="K17" s="38"/>
      <c r="L17" s="16"/>
      <c r="M17" s="50" t="s">
        <v>3959</v>
      </c>
      <c r="N17" s="15"/>
      <c r="O17" s="16"/>
      <c r="P17" s="69"/>
      <c r="Q17" s="70"/>
    </row>
    <row r="18" spans="2:17" s="8" customFormat="1" ht="19.7" customHeight="1">
      <c r="B18" s="15"/>
      <c r="C18" s="15" t="s">
        <v>58</v>
      </c>
      <c r="D18" s="15" t="s">
        <v>58</v>
      </c>
      <c r="E18" s="36" t="s">
        <v>87</v>
      </c>
      <c r="F18" s="16">
        <v>1</v>
      </c>
      <c r="G18" s="23">
        <v>200</v>
      </c>
      <c r="H18" s="23">
        <f t="shared" si="0"/>
        <v>200</v>
      </c>
      <c r="I18" s="22"/>
      <c r="J18" s="36" t="s">
        <v>88</v>
      </c>
      <c r="K18" s="38"/>
      <c r="L18" s="16"/>
      <c r="M18" s="18">
        <v>42258</v>
      </c>
      <c r="N18" s="15"/>
      <c r="O18" s="75">
        <v>42261</v>
      </c>
      <c r="P18" s="75">
        <v>42261</v>
      </c>
      <c r="Q18" s="70">
        <v>42261</v>
      </c>
    </row>
    <row r="19" spans="2:17" s="8" customFormat="1" ht="19.7" customHeight="1">
      <c r="B19" s="15"/>
      <c r="C19" s="15" t="s">
        <v>58</v>
      </c>
      <c r="D19" s="15" t="s">
        <v>58</v>
      </c>
      <c r="E19" s="36" t="s">
        <v>89</v>
      </c>
      <c r="F19" s="16">
        <v>2</v>
      </c>
      <c r="G19" s="23">
        <v>230</v>
      </c>
      <c r="H19" s="23">
        <f t="shared" si="0"/>
        <v>460</v>
      </c>
      <c r="I19" s="22"/>
      <c r="J19" s="26" t="s">
        <v>69</v>
      </c>
      <c r="K19" s="38"/>
      <c r="L19" s="16"/>
      <c r="M19" s="18">
        <v>42258</v>
      </c>
      <c r="N19" s="15"/>
      <c r="O19" s="75">
        <v>42261</v>
      </c>
      <c r="P19" s="75">
        <v>42261</v>
      </c>
      <c r="Q19" s="70">
        <v>42261</v>
      </c>
    </row>
    <row r="20" spans="2:17" s="8" customFormat="1" ht="19.7" customHeight="1">
      <c r="B20" s="15"/>
      <c r="C20" s="15" t="s">
        <v>58</v>
      </c>
      <c r="D20" s="15" t="s">
        <v>58</v>
      </c>
      <c r="E20" s="36" t="s">
        <v>90</v>
      </c>
      <c r="F20" s="16">
        <v>2</v>
      </c>
      <c r="G20" s="23">
        <v>130</v>
      </c>
      <c r="H20" s="23">
        <f t="shared" si="0"/>
        <v>260</v>
      </c>
      <c r="I20" s="22"/>
      <c r="J20" s="26" t="s">
        <v>91</v>
      </c>
      <c r="K20" s="38"/>
      <c r="L20" s="16"/>
      <c r="M20" s="18">
        <v>42258</v>
      </c>
      <c r="N20" s="15"/>
      <c r="O20" s="75">
        <v>42261</v>
      </c>
      <c r="P20" s="75">
        <v>42261</v>
      </c>
      <c r="Q20" s="70">
        <v>42261</v>
      </c>
    </row>
    <row r="21" spans="2:17" s="8" customFormat="1" ht="19.7" customHeight="1">
      <c r="B21" s="15"/>
      <c r="C21" s="15" t="s">
        <v>58</v>
      </c>
      <c r="D21" s="15" t="s">
        <v>58</v>
      </c>
      <c r="E21" s="36" t="s">
        <v>92</v>
      </c>
      <c r="F21" s="16">
        <v>1</v>
      </c>
      <c r="G21" s="23">
        <v>280</v>
      </c>
      <c r="H21" s="23">
        <f t="shared" si="0"/>
        <v>280</v>
      </c>
      <c r="I21" s="22"/>
      <c r="J21" s="26" t="s">
        <v>93</v>
      </c>
      <c r="K21" s="38"/>
      <c r="L21" s="16"/>
      <c r="M21" s="18">
        <v>42258</v>
      </c>
      <c r="N21" s="15"/>
      <c r="O21" s="75">
        <v>42261</v>
      </c>
      <c r="P21" s="75">
        <v>42261</v>
      </c>
      <c r="Q21" s="70">
        <v>42261</v>
      </c>
    </row>
    <row r="22" spans="2:17" s="8" customFormat="1" ht="19.7" customHeight="1">
      <c r="B22" s="15"/>
      <c r="C22" s="15"/>
      <c r="D22" s="15"/>
      <c r="E22" s="36"/>
      <c r="F22" s="16"/>
      <c r="G22" s="23"/>
      <c r="H22" s="23">
        <f t="shared" si="0"/>
        <v>0</v>
      </c>
      <c r="I22" s="22"/>
      <c r="J22" s="26"/>
      <c r="K22" s="38"/>
      <c r="L22" s="16"/>
      <c r="M22" s="15"/>
      <c r="N22" s="15"/>
      <c r="O22" s="16"/>
      <c r="P22" s="69"/>
      <c r="Q22" s="70"/>
    </row>
    <row r="23" spans="2:17" s="8" customFormat="1" ht="19.7" customHeight="1">
      <c r="B23" s="879" t="s">
        <v>212</v>
      </c>
      <c r="C23" s="15" t="s">
        <v>94</v>
      </c>
      <c r="D23" s="15" t="s">
        <v>23</v>
      </c>
      <c r="E23" s="36" t="s">
        <v>1869</v>
      </c>
      <c r="F23" s="16">
        <v>2</v>
      </c>
      <c r="G23" s="23">
        <v>2640</v>
      </c>
      <c r="H23" s="23">
        <f t="shared" si="0"/>
        <v>5280</v>
      </c>
      <c r="I23" s="22"/>
      <c r="J23" s="26" t="s">
        <v>621</v>
      </c>
      <c r="K23" s="39" t="s">
        <v>3960</v>
      </c>
      <c r="L23" s="16"/>
      <c r="M23" s="18">
        <v>42258</v>
      </c>
      <c r="N23" s="15"/>
      <c r="O23" s="75">
        <v>42275</v>
      </c>
      <c r="P23" s="18">
        <v>42275</v>
      </c>
      <c r="Q23" s="70">
        <v>42275</v>
      </c>
    </row>
    <row r="24" spans="2:17" s="8" customFormat="1" ht="19.7" customHeight="1">
      <c r="B24" s="879" t="s">
        <v>212</v>
      </c>
      <c r="C24" s="15" t="s">
        <v>94</v>
      </c>
      <c r="D24" s="15" t="s">
        <v>23</v>
      </c>
      <c r="E24" s="36" t="s">
        <v>95</v>
      </c>
      <c r="F24" s="16">
        <v>1</v>
      </c>
      <c r="G24" s="23">
        <v>7150</v>
      </c>
      <c r="H24" s="23">
        <f t="shared" si="0"/>
        <v>7150</v>
      </c>
      <c r="I24" s="22"/>
      <c r="J24" s="26" t="s">
        <v>96</v>
      </c>
      <c r="K24" s="39" t="s">
        <v>3961</v>
      </c>
      <c r="L24" s="16"/>
      <c r="M24" s="18">
        <v>42258</v>
      </c>
      <c r="N24" s="15"/>
      <c r="O24" s="75">
        <v>42275</v>
      </c>
      <c r="P24" s="18">
        <v>42286</v>
      </c>
      <c r="Q24" s="70" t="s">
        <v>3962</v>
      </c>
    </row>
    <row r="25" spans="2:17" s="8" customFormat="1" ht="19.7" customHeight="1">
      <c r="B25" s="15"/>
      <c r="C25" s="15"/>
      <c r="D25" s="15"/>
      <c r="E25" s="36"/>
      <c r="F25" s="16"/>
      <c r="G25" s="23"/>
      <c r="H25" s="23">
        <f t="shared" si="0"/>
        <v>0</v>
      </c>
      <c r="I25" s="22"/>
      <c r="J25" s="26"/>
      <c r="K25" s="38"/>
      <c r="L25" s="16"/>
      <c r="M25" s="15"/>
      <c r="N25" s="15"/>
      <c r="O25" s="16"/>
      <c r="P25" s="18"/>
      <c r="Q25" s="70"/>
    </row>
    <row r="26" spans="2:17" s="8" customFormat="1" ht="19.7" customHeight="1">
      <c r="B26" s="879" t="s">
        <v>600</v>
      </c>
      <c r="C26" s="15" t="s">
        <v>165</v>
      </c>
      <c r="D26" s="15" t="s">
        <v>165</v>
      </c>
      <c r="E26" s="36" t="s">
        <v>98</v>
      </c>
      <c r="F26" s="66">
        <v>1</v>
      </c>
      <c r="G26" s="23">
        <v>16100</v>
      </c>
      <c r="H26" s="23">
        <f t="shared" si="0"/>
        <v>16100</v>
      </c>
      <c r="I26" s="17"/>
      <c r="J26" s="39" t="s">
        <v>99</v>
      </c>
      <c r="K26" s="38"/>
      <c r="L26" s="16"/>
      <c r="M26" s="18">
        <v>42258</v>
      </c>
      <c r="N26" s="15"/>
      <c r="O26" s="75">
        <v>42276</v>
      </c>
      <c r="P26" s="18"/>
      <c r="Q26" s="70">
        <v>42276</v>
      </c>
    </row>
    <row r="27" spans="2:17" s="8" customFormat="1" ht="19.7" customHeight="1">
      <c r="B27" s="879" t="s">
        <v>600</v>
      </c>
      <c r="C27" s="15" t="s">
        <v>165</v>
      </c>
      <c r="D27" s="15" t="s">
        <v>165</v>
      </c>
      <c r="E27" s="36" t="s">
        <v>100</v>
      </c>
      <c r="F27" s="66">
        <v>1</v>
      </c>
      <c r="G27" s="23">
        <v>6300</v>
      </c>
      <c r="H27" s="23">
        <f t="shared" si="0"/>
        <v>6300</v>
      </c>
      <c r="I27" s="41"/>
      <c r="J27" s="39" t="s">
        <v>101</v>
      </c>
      <c r="K27" s="38"/>
      <c r="L27" s="16"/>
      <c r="M27" s="18">
        <v>42258</v>
      </c>
      <c r="N27" s="15"/>
      <c r="O27" s="75">
        <v>42276</v>
      </c>
      <c r="P27" s="18"/>
      <c r="Q27" s="70">
        <v>42276</v>
      </c>
    </row>
    <row r="28" spans="2:17" s="8" customFormat="1" ht="19.7" customHeight="1">
      <c r="B28" s="879" t="s">
        <v>600</v>
      </c>
      <c r="C28" s="15" t="s">
        <v>165</v>
      </c>
      <c r="D28" s="15" t="s">
        <v>165</v>
      </c>
      <c r="E28" s="36" t="s">
        <v>102</v>
      </c>
      <c r="F28" s="66">
        <v>1</v>
      </c>
      <c r="G28" s="23">
        <v>14000</v>
      </c>
      <c r="H28" s="23">
        <f t="shared" si="0"/>
        <v>14000</v>
      </c>
      <c r="I28" s="41"/>
      <c r="J28" s="39" t="s">
        <v>103</v>
      </c>
      <c r="K28" s="38"/>
      <c r="L28" s="16"/>
      <c r="M28" s="18">
        <v>42258</v>
      </c>
      <c r="N28" s="15"/>
      <c r="O28" s="75">
        <v>42276</v>
      </c>
      <c r="P28" s="18"/>
      <c r="Q28" s="70">
        <v>42276</v>
      </c>
    </row>
    <row r="29" spans="2:17" s="8" customFormat="1" ht="19.7" customHeight="1">
      <c r="B29" s="879" t="s">
        <v>600</v>
      </c>
      <c r="C29" s="15" t="s">
        <v>165</v>
      </c>
      <c r="D29" s="15" t="s">
        <v>165</v>
      </c>
      <c r="E29" s="36" t="s">
        <v>1882</v>
      </c>
      <c r="F29" s="66">
        <v>1</v>
      </c>
      <c r="G29" s="23">
        <v>3500</v>
      </c>
      <c r="H29" s="23">
        <f t="shared" si="0"/>
        <v>3500</v>
      </c>
      <c r="I29" s="41"/>
      <c r="J29" s="39" t="s">
        <v>109</v>
      </c>
      <c r="K29" s="38"/>
      <c r="L29" s="16"/>
      <c r="M29" s="18">
        <v>42258</v>
      </c>
      <c r="N29" s="15"/>
      <c r="O29" s="75">
        <v>42276</v>
      </c>
      <c r="P29" s="18"/>
      <c r="Q29" s="70">
        <v>42276</v>
      </c>
    </row>
    <row r="30" spans="2:17" s="8" customFormat="1" ht="19.7" customHeight="1">
      <c r="B30" s="879" t="s">
        <v>600</v>
      </c>
      <c r="C30" s="15" t="s">
        <v>165</v>
      </c>
      <c r="D30" s="15" t="s">
        <v>165</v>
      </c>
      <c r="E30" s="36" t="s">
        <v>110</v>
      </c>
      <c r="F30" s="66">
        <v>1</v>
      </c>
      <c r="G30" s="23">
        <v>4000</v>
      </c>
      <c r="H30" s="23">
        <f t="shared" si="0"/>
        <v>4000</v>
      </c>
      <c r="I30" s="41"/>
      <c r="J30" s="39" t="s">
        <v>111</v>
      </c>
      <c r="K30" s="38"/>
      <c r="L30" s="16"/>
      <c r="M30" s="18">
        <v>42258</v>
      </c>
      <c r="N30" s="15"/>
      <c r="O30" s="75">
        <v>42276</v>
      </c>
      <c r="P30" s="18"/>
      <c r="Q30" s="70">
        <v>42276</v>
      </c>
    </row>
    <row r="31" spans="2:17" s="8" customFormat="1" ht="19.7" customHeight="1">
      <c r="B31" s="879" t="s">
        <v>600</v>
      </c>
      <c r="C31" s="15" t="s">
        <v>165</v>
      </c>
      <c r="D31" s="15" t="s">
        <v>165</v>
      </c>
      <c r="E31" s="43" t="s">
        <v>112</v>
      </c>
      <c r="F31" s="1162">
        <v>1</v>
      </c>
      <c r="G31" s="45">
        <v>3000</v>
      </c>
      <c r="H31" s="45">
        <f t="shared" si="0"/>
        <v>3000</v>
      </c>
      <c r="I31" s="46"/>
      <c r="J31" s="47" t="s">
        <v>113</v>
      </c>
      <c r="K31" s="48"/>
      <c r="L31" s="49"/>
      <c r="M31" s="18">
        <v>42258</v>
      </c>
      <c r="N31" s="15"/>
      <c r="O31" s="75">
        <v>42276</v>
      </c>
      <c r="P31" s="18"/>
      <c r="Q31" s="70">
        <v>42276</v>
      </c>
    </row>
    <row r="32" spans="2:17" s="8" customFormat="1" ht="19.7" customHeight="1">
      <c r="B32" s="15"/>
      <c r="C32" s="15"/>
      <c r="D32" s="15"/>
      <c r="E32" s="26"/>
      <c r="F32" s="66"/>
      <c r="G32" s="23"/>
      <c r="H32" s="23">
        <f t="shared" si="0"/>
        <v>0</v>
      </c>
      <c r="I32" s="41"/>
      <c r="J32" s="38"/>
      <c r="K32" s="38"/>
      <c r="L32" s="16"/>
      <c r="M32" s="18"/>
      <c r="N32" s="15"/>
      <c r="O32" s="16"/>
      <c r="P32" s="18"/>
      <c r="Q32" s="70"/>
    </row>
    <row r="33" spans="2:17" s="8" customFormat="1" ht="19.7" customHeight="1">
      <c r="B33" s="50" t="s">
        <v>3963</v>
      </c>
      <c r="C33" s="15" t="s">
        <v>58</v>
      </c>
      <c r="D33" s="15" t="s">
        <v>58</v>
      </c>
      <c r="E33" s="36" t="s">
        <v>562</v>
      </c>
      <c r="F33" s="16">
        <v>2</v>
      </c>
      <c r="G33" s="23">
        <v>850</v>
      </c>
      <c r="H33" s="23">
        <f>F33*G33</f>
        <v>1700</v>
      </c>
      <c r="I33" s="22"/>
      <c r="J33" s="26" t="s">
        <v>72</v>
      </c>
      <c r="K33" s="16"/>
      <c r="L33" s="16"/>
      <c r="M33" s="18">
        <v>42286</v>
      </c>
      <c r="N33" s="15"/>
      <c r="O33" s="75">
        <v>42290</v>
      </c>
      <c r="P33" s="75">
        <v>42290</v>
      </c>
      <c r="Q33" s="70">
        <v>42290</v>
      </c>
    </row>
    <row r="34" spans="2:17" s="8" customFormat="1" ht="19.7" customHeight="1">
      <c r="B34" s="15"/>
      <c r="C34" s="15"/>
      <c r="D34" s="15"/>
      <c r="E34" s="16"/>
      <c r="F34" s="16"/>
      <c r="G34" s="16"/>
      <c r="H34" s="17"/>
      <c r="I34" s="17"/>
      <c r="J34" s="16"/>
      <c r="K34" s="16"/>
      <c r="L34" s="16"/>
      <c r="M34" s="15"/>
      <c r="N34" s="15"/>
      <c r="O34" s="16"/>
      <c r="P34" s="69"/>
      <c r="Q34" s="70"/>
    </row>
  </sheetData>
  <autoFilter ref="B8:O8" xr:uid="{203C5FF6-1DCB-4EEA-BE47-D43677A616A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D302-321F-4542-A35B-B17534E9505F}">
  <sheetPr>
    <pageSetUpPr fitToPage="1"/>
  </sheetPr>
  <dimension ref="B2:R118"/>
  <sheetViews>
    <sheetView zoomScale="85" zoomScaleNormal="85" workbookViewId="0">
      <pane xSplit="10" ySplit="8" topLeftCell="K24" activePane="bottomRight" state="frozen"/>
      <selection pane="topRight" activeCell="K1" sqref="K1"/>
      <selection pane="bottomLeft" activeCell="A9" sqref="A9"/>
      <selection pane="bottomRight" activeCell="Q43" sqref="Q43"/>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8" customWidth="1"/>
    <col min="8" max="8" width="8.125" style="8" customWidth="1"/>
    <col min="9" max="9" width="5.75" style="10" customWidth="1"/>
    <col min="10" max="10" width="36.5" style="3" customWidth="1"/>
    <col min="11" max="11" width="11.375" style="3" customWidth="1"/>
    <col min="12" max="12" width="6.625" style="8" customWidth="1"/>
    <col min="13" max="13" width="13.75" style="8" customWidth="1"/>
    <col min="14" max="14" width="6.375" style="3" customWidth="1"/>
    <col min="15" max="15" width="13.25" style="10" customWidth="1"/>
    <col min="16" max="16" width="15.125" style="67" customWidth="1"/>
    <col min="17" max="17" width="15.625" style="68" customWidth="1"/>
    <col min="18" max="16384" width="9" style="3"/>
  </cols>
  <sheetData>
    <row r="2" spans="2:17" ht="20.100000000000001" customHeight="1">
      <c r="B2" s="1" t="s">
        <v>0</v>
      </c>
      <c r="C2" s="1"/>
      <c r="D2" s="1"/>
      <c r="E2" s="2" t="s">
        <v>2917</v>
      </c>
      <c r="G2" s="4" t="s">
        <v>2</v>
      </c>
      <c r="H2" s="5"/>
      <c r="I2" s="6"/>
      <c r="J2" s="7">
        <f>SUM(H$1:H$65557)</f>
        <v>93699</v>
      </c>
    </row>
    <row r="3" spans="2:17" ht="20.100000000000001" customHeight="1">
      <c r="B3" s="1" t="s">
        <v>3</v>
      </c>
      <c r="C3" s="1"/>
      <c r="D3" s="1"/>
      <c r="E3" s="13" t="s">
        <v>2918</v>
      </c>
    </row>
    <row r="4" spans="2:17" ht="20.100000000000001" customHeight="1">
      <c r="B4" s="1" t="s">
        <v>5</v>
      </c>
      <c r="C4" s="1"/>
      <c r="D4" s="1"/>
      <c r="E4" s="13" t="s">
        <v>3964</v>
      </c>
    </row>
    <row r="5" spans="2:17" ht="20.100000000000001" customHeight="1">
      <c r="B5" s="1" t="s">
        <v>6</v>
      </c>
      <c r="C5" s="1"/>
      <c r="D5" s="1"/>
      <c r="E5" s="14">
        <v>42279</v>
      </c>
    </row>
    <row r="6" spans="2:17" ht="20.100000000000001" customHeight="1">
      <c r="B6" s="1" t="s">
        <v>7</v>
      </c>
      <c r="C6" s="1"/>
      <c r="D6" s="1"/>
      <c r="E6" s="14">
        <v>42279</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5" customHeight="1">
      <c r="B9" s="15"/>
      <c r="C9" s="988" t="s">
        <v>2921</v>
      </c>
      <c r="D9" s="989"/>
      <c r="E9" s="990"/>
      <c r="F9" s="16"/>
      <c r="G9" s="16"/>
      <c r="H9" s="17"/>
      <c r="I9" s="17"/>
      <c r="J9" s="16"/>
      <c r="K9" s="16"/>
      <c r="L9" s="16"/>
      <c r="M9" s="15"/>
      <c r="N9" s="15"/>
      <c r="O9" s="16"/>
      <c r="P9" s="69"/>
      <c r="Q9" s="70"/>
    </row>
    <row r="10" spans="2:17" s="8" customFormat="1" ht="19.5" customHeight="1">
      <c r="B10" s="15">
        <v>1</v>
      </c>
      <c r="C10" s="25" t="s">
        <v>1893</v>
      </c>
      <c r="D10" s="25" t="s">
        <v>1893</v>
      </c>
      <c r="E10" s="991" t="s">
        <v>2922</v>
      </c>
      <c r="F10" s="16">
        <v>1</v>
      </c>
      <c r="G10" s="66">
        <v>9000</v>
      </c>
      <c r="H10" s="66">
        <f t="shared" ref="H10:H19" si="0">F10*G10</f>
        <v>9000</v>
      </c>
      <c r="I10" s="208"/>
      <c r="J10" s="39" t="s">
        <v>2923</v>
      </c>
      <c r="K10" s="16"/>
      <c r="L10" s="16"/>
      <c r="M10" s="18">
        <v>42262</v>
      </c>
      <c r="N10" s="15"/>
      <c r="O10" s="75"/>
      <c r="P10" s="18"/>
      <c r="Q10" s="70"/>
    </row>
    <row r="11" spans="2:17" s="8" customFormat="1" ht="19.5" customHeight="1">
      <c r="B11" s="15">
        <v>2</v>
      </c>
      <c r="C11" s="25" t="s">
        <v>1893</v>
      </c>
      <c r="D11" s="25" t="s">
        <v>1893</v>
      </c>
      <c r="E11" s="991" t="s">
        <v>2924</v>
      </c>
      <c r="F11" s="16">
        <v>1</v>
      </c>
      <c r="G11" s="993">
        <v>6600</v>
      </c>
      <c r="H11" s="66">
        <f t="shared" si="0"/>
        <v>6600</v>
      </c>
      <c r="I11" s="41"/>
      <c r="J11" s="39" t="s">
        <v>2925</v>
      </c>
      <c r="K11" s="16"/>
      <c r="L11" s="16"/>
      <c r="M11" s="18">
        <v>42262</v>
      </c>
      <c r="N11" s="15"/>
      <c r="O11" s="75"/>
      <c r="P11" s="18"/>
      <c r="Q11" s="70"/>
    </row>
    <row r="12" spans="2:17" s="8" customFormat="1" ht="19.5" customHeight="1">
      <c r="B12" s="15">
        <v>2</v>
      </c>
      <c r="C12" s="109" t="s">
        <v>1893</v>
      </c>
      <c r="D12" s="109" t="s">
        <v>1893</v>
      </c>
      <c r="E12" s="991" t="s">
        <v>2926</v>
      </c>
      <c r="F12" s="109">
        <v>1</v>
      </c>
      <c r="G12" s="995">
        <v>3000</v>
      </c>
      <c r="H12" s="66">
        <f t="shared" si="0"/>
        <v>3000</v>
      </c>
      <c r="I12" s="41"/>
      <c r="J12" s="76" t="s">
        <v>2140</v>
      </c>
      <c r="K12" s="16"/>
      <c r="L12" s="16"/>
      <c r="M12" s="18">
        <v>42262</v>
      </c>
      <c r="N12" s="15"/>
      <c r="O12" s="75"/>
      <c r="P12" s="18"/>
      <c r="Q12" s="70"/>
    </row>
    <row r="13" spans="2:17" s="8" customFormat="1" ht="19.5" customHeight="1">
      <c r="B13" s="15">
        <f>+B12+1</f>
        <v>3</v>
      </c>
      <c r="C13" s="15" t="s">
        <v>58</v>
      </c>
      <c r="D13" s="15" t="s">
        <v>58</v>
      </c>
      <c r="E13" s="36" t="s">
        <v>2927</v>
      </c>
      <c r="F13" s="16">
        <v>5</v>
      </c>
      <c r="G13" s="66">
        <v>120</v>
      </c>
      <c r="H13" s="66">
        <f t="shared" si="0"/>
        <v>600</v>
      </c>
      <c r="I13" s="23"/>
      <c r="J13" s="36" t="s">
        <v>2928</v>
      </c>
      <c r="K13" s="16"/>
      <c r="L13" s="16"/>
      <c r="M13" s="18">
        <v>42262</v>
      </c>
      <c r="N13" s="15"/>
      <c r="O13" s="75"/>
      <c r="P13" s="18">
        <v>42271</v>
      </c>
      <c r="Q13" s="70">
        <v>42271</v>
      </c>
    </row>
    <row r="14" spans="2:17" s="8" customFormat="1" ht="19.5" customHeight="1">
      <c r="B14" s="15">
        <f t="shared" ref="B14:B33" si="1">+B13+1</f>
        <v>4</v>
      </c>
      <c r="C14" s="15" t="s">
        <v>58</v>
      </c>
      <c r="D14" s="15" t="s">
        <v>58</v>
      </c>
      <c r="E14" s="36" t="s">
        <v>1415</v>
      </c>
      <c r="F14" s="16">
        <v>34</v>
      </c>
      <c r="G14" s="66">
        <v>19</v>
      </c>
      <c r="H14" s="66">
        <f t="shared" si="0"/>
        <v>646</v>
      </c>
      <c r="I14" s="23"/>
      <c r="J14" s="36" t="s">
        <v>2054</v>
      </c>
      <c r="K14" s="16"/>
      <c r="L14" s="16"/>
      <c r="M14" s="18">
        <v>42262</v>
      </c>
      <c r="N14" s="15"/>
      <c r="O14" s="75"/>
      <c r="P14" s="18">
        <v>42271</v>
      </c>
      <c r="Q14" s="70">
        <v>42271</v>
      </c>
    </row>
    <row r="15" spans="2:17" s="8" customFormat="1" ht="19.5" customHeight="1">
      <c r="B15" s="15">
        <f t="shared" si="1"/>
        <v>5</v>
      </c>
      <c r="C15" s="15" t="s">
        <v>58</v>
      </c>
      <c r="D15" s="15" t="s">
        <v>58</v>
      </c>
      <c r="E15" s="43" t="s">
        <v>1921</v>
      </c>
      <c r="F15" s="49">
        <v>10</v>
      </c>
      <c r="G15" s="66">
        <v>20</v>
      </c>
      <c r="H15" s="66">
        <f t="shared" si="0"/>
        <v>200</v>
      </c>
      <c r="I15" s="23"/>
      <c r="J15" s="36" t="s">
        <v>1922</v>
      </c>
      <c r="K15" s="16"/>
      <c r="L15" s="16"/>
      <c r="M15" s="18">
        <v>42262</v>
      </c>
      <c r="N15" s="15"/>
      <c r="O15" s="75"/>
      <c r="P15" s="18">
        <v>42271</v>
      </c>
      <c r="Q15" s="70">
        <v>42271</v>
      </c>
    </row>
    <row r="16" spans="2:17" s="8" customFormat="1" ht="19.5" customHeight="1">
      <c r="B16" s="15">
        <f t="shared" si="1"/>
        <v>6</v>
      </c>
      <c r="C16" s="15" t="s">
        <v>58</v>
      </c>
      <c r="D16" s="15" t="s">
        <v>58</v>
      </c>
      <c r="E16" s="43" t="s">
        <v>2930</v>
      </c>
      <c r="F16" s="49">
        <v>10</v>
      </c>
      <c r="G16" s="66">
        <v>25</v>
      </c>
      <c r="H16" s="66">
        <f t="shared" si="0"/>
        <v>250</v>
      </c>
      <c r="I16" s="23"/>
      <c r="J16" s="36" t="s">
        <v>2931</v>
      </c>
      <c r="K16" s="16"/>
      <c r="L16" s="16"/>
      <c r="M16" s="18">
        <v>42262</v>
      </c>
      <c r="N16" s="15"/>
      <c r="O16" s="75"/>
      <c r="P16" s="18">
        <v>42271</v>
      </c>
      <c r="Q16" s="70">
        <v>42271</v>
      </c>
    </row>
    <row r="17" spans="2:17" s="8" customFormat="1" ht="19.5" customHeight="1">
      <c r="B17" s="15">
        <f t="shared" si="1"/>
        <v>7</v>
      </c>
      <c r="C17" s="15" t="s">
        <v>58</v>
      </c>
      <c r="D17" s="15" t="s">
        <v>58</v>
      </c>
      <c r="E17" s="43" t="s">
        <v>2057</v>
      </c>
      <c r="F17" s="49">
        <v>10</v>
      </c>
      <c r="G17" s="66">
        <v>25</v>
      </c>
      <c r="H17" s="66">
        <f t="shared" si="0"/>
        <v>250</v>
      </c>
      <c r="I17" s="23"/>
      <c r="J17" s="36" t="s">
        <v>2058</v>
      </c>
      <c r="K17" s="16"/>
      <c r="L17" s="16"/>
      <c r="M17" s="18">
        <v>42262</v>
      </c>
      <c r="N17" s="15"/>
      <c r="O17" s="75"/>
      <c r="P17" s="18">
        <v>42271</v>
      </c>
      <c r="Q17" s="70">
        <v>42271</v>
      </c>
    </row>
    <row r="18" spans="2:17" s="8" customFormat="1" ht="19.5" customHeight="1">
      <c r="B18" s="15">
        <f t="shared" si="1"/>
        <v>8</v>
      </c>
      <c r="C18" s="15" t="s">
        <v>58</v>
      </c>
      <c r="D18" s="15" t="s">
        <v>58</v>
      </c>
      <c r="E18" s="43" t="s">
        <v>2059</v>
      </c>
      <c r="F18" s="49">
        <v>2</v>
      </c>
      <c r="G18" s="66">
        <v>80</v>
      </c>
      <c r="H18" s="66">
        <f t="shared" si="0"/>
        <v>160</v>
      </c>
      <c r="I18" s="23"/>
      <c r="J18" s="36" t="s">
        <v>2060</v>
      </c>
      <c r="K18" s="16"/>
      <c r="L18" s="16"/>
      <c r="M18" s="18">
        <v>42262</v>
      </c>
      <c r="N18" s="15"/>
      <c r="O18" s="75"/>
      <c r="P18" s="18">
        <v>42271</v>
      </c>
      <c r="Q18" s="70">
        <v>42271</v>
      </c>
    </row>
    <row r="19" spans="2:17" s="8" customFormat="1" ht="19.5" customHeight="1">
      <c r="B19" s="15">
        <f t="shared" si="1"/>
        <v>9</v>
      </c>
      <c r="C19" s="15" t="s">
        <v>58</v>
      </c>
      <c r="D19" s="15" t="s">
        <v>58</v>
      </c>
      <c r="E19" s="43" t="s">
        <v>1914</v>
      </c>
      <c r="F19" s="49">
        <v>2</v>
      </c>
      <c r="G19" s="66">
        <v>75</v>
      </c>
      <c r="H19" s="66">
        <f t="shared" si="0"/>
        <v>150</v>
      </c>
      <c r="I19" s="23"/>
      <c r="J19" s="36" t="s">
        <v>1915</v>
      </c>
      <c r="K19" s="16"/>
      <c r="L19" s="16"/>
      <c r="M19" s="18">
        <v>42262</v>
      </c>
      <c r="N19" s="15"/>
      <c r="O19" s="75"/>
      <c r="P19" s="18">
        <v>42271</v>
      </c>
      <c r="Q19" s="70">
        <v>42271</v>
      </c>
    </row>
    <row r="20" spans="2:17" s="8" customFormat="1" ht="19.5" customHeight="1">
      <c r="B20" s="15">
        <f t="shared" si="1"/>
        <v>10</v>
      </c>
      <c r="C20" s="15" t="s">
        <v>58</v>
      </c>
      <c r="D20" s="15" t="s">
        <v>58</v>
      </c>
      <c r="E20" s="189" t="s">
        <v>2932</v>
      </c>
      <c r="F20" s="16">
        <v>1</v>
      </c>
      <c r="G20" s="66">
        <v>16000</v>
      </c>
      <c r="H20" s="66">
        <f>F20*G20</f>
        <v>16000</v>
      </c>
      <c r="I20" s="23"/>
      <c r="J20" s="26" t="s">
        <v>2933</v>
      </c>
      <c r="K20" s="16"/>
      <c r="L20" s="16"/>
      <c r="M20" s="18">
        <v>42262</v>
      </c>
      <c r="N20" s="15"/>
      <c r="O20" s="75"/>
      <c r="P20" s="18">
        <v>42271</v>
      </c>
      <c r="Q20" s="70">
        <v>42271</v>
      </c>
    </row>
    <row r="21" spans="2:17" s="8" customFormat="1" ht="19.5" customHeight="1">
      <c r="B21" s="15">
        <f t="shared" si="1"/>
        <v>11</v>
      </c>
      <c r="C21" s="15"/>
      <c r="D21" s="15"/>
      <c r="E21" s="43"/>
      <c r="F21" s="49"/>
      <c r="G21" s="66"/>
      <c r="H21" s="66"/>
      <c r="I21" s="23"/>
      <c r="J21" s="36"/>
      <c r="K21" s="16"/>
      <c r="L21" s="16"/>
      <c r="M21" s="18"/>
      <c r="N21" s="15"/>
      <c r="O21" s="75"/>
      <c r="P21" s="18"/>
      <c r="Q21" s="70"/>
    </row>
    <row r="22" spans="2:17" s="8" customFormat="1" ht="19.5" customHeight="1">
      <c r="B22" s="15">
        <f t="shared" si="1"/>
        <v>12</v>
      </c>
      <c r="C22" s="988" t="s">
        <v>2934</v>
      </c>
      <c r="D22" s="989"/>
      <c r="E22" s="990"/>
      <c r="F22" s="49"/>
      <c r="G22" s="66"/>
      <c r="H22" s="66"/>
      <c r="I22" s="23"/>
      <c r="J22" s="36"/>
      <c r="K22" s="16"/>
      <c r="L22" s="16"/>
      <c r="M22" s="18"/>
      <c r="N22" s="15"/>
      <c r="O22" s="75"/>
      <c r="P22" s="18"/>
      <c r="Q22" s="70"/>
    </row>
    <row r="23" spans="2:17" s="8" customFormat="1" ht="19.5" customHeight="1">
      <c r="B23" s="15">
        <f t="shared" si="1"/>
        <v>13</v>
      </c>
      <c r="C23" s="25" t="s">
        <v>1893</v>
      </c>
      <c r="D23" s="25" t="s">
        <v>1893</v>
      </c>
      <c r="E23" s="108" t="s">
        <v>2935</v>
      </c>
      <c r="F23" s="155">
        <v>1</v>
      </c>
      <c r="G23" s="109">
        <v>8400</v>
      </c>
      <c r="H23" s="155">
        <f t="shared" ref="H23" si="2">F23*G23</f>
        <v>8400</v>
      </c>
      <c r="I23" s="925"/>
      <c r="J23" s="108" t="s">
        <v>1906</v>
      </c>
      <c r="K23" s="16"/>
      <c r="L23" s="16"/>
      <c r="M23" s="18">
        <v>42262</v>
      </c>
      <c r="N23" s="15"/>
      <c r="O23" s="16"/>
      <c r="P23" s="18"/>
      <c r="Q23" s="70"/>
    </row>
    <row r="24" spans="2:17" s="8" customFormat="1" ht="19.5" customHeight="1">
      <c r="B24" s="15">
        <f t="shared" si="1"/>
        <v>14</v>
      </c>
      <c r="C24" s="15" t="s">
        <v>58</v>
      </c>
      <c r="D24" s="15" t="s">
        <v>58</v>
      </c>
      <c r="E24" s="43" t="s">
        <v>2057</v>
      </c>
      <c r="F24" s="49">
        <v>2</v>
      </c>
      <c r="G24" s="66">
        <v>75</v>
      </c>
      <c r="H24" s="66">
        <f>F24*G24</f>
        <v>150</v>
      </c>
      <c r="I24" s="23"/>
      <c r="J24" s="36" t="s">
        <v>2058</v>
      </c>
      <c r="K24" s="16"/>
      <c r="L24" s="16"/>
      <c r="M24" s="18">
        <v>42262</v>
      </c>
      <c r="N24" s="15"/>
      <c r="O24" s="16"/>
      <c r="P24" s="18">
        <v>42271</v>
      </c>
      <c r="Q24" s="70">
        <v>42271</v>
      </c>
    </row>
    <row r="25" spans="2:17" s="8" customFormat="1" ht="19.5" customHeight="1">
      <c r="B25" s="15">
        <f t="shared" si="1"/>
        <v>15</v>
      </c>
      <c r="C25" s="15" t="s">
        <v>58</v>
      </c>
      <c r="D25" s="15" t="s">
        <v>58</v>
      </c>
      <c r="E25" s="43" t="s">
        <v>1918</v>
      </c>
      <c r="F25" s="49">
        <v>4</v>
      </c>
      <c r="G25" s="66">
        <v>88</v>
      </c>
      <c r="H25" s="66">
        <f t="shared" ref="H25" si="3">F25*G25</f>
        <v>352</v>
      </c>
      <c r="I25" s="23"/>
      <c r="J25" s="36" t="s">
        <v>1919</v>
      </c>
      <c r="K25" s="16"/>
      <c r="L25" s="16"/>
      <c r="M25" s="18">
        <v>42262</v>
      </c>
      <c r="N25" s="15"/>
      <c r="O25" s="16"/>
      <c r="P25" s="18">
        <v>42271</v>
      </c>
      <c r="Q25" s="70">
        <v>42271</v>
      </c>
    </row>
    <row r="26" spans="2:17" s="8" customFormat="1" ht="19.5" customHeight="1">
      <c r="B26" s="15">
        <f t="shared" si="1"/>
        <v>16</v>
      </c>
      <c r="C26" s="15"/>
      <c r="D26" s="15"/>
      <c r="E26" s="43"/>
      <c r="F26" s="49"/>
      <c r="G26" s="66"/>
      <c r="H26" s="66"/>
      <c r="I26" s="23"/>
      <c r="J26" s="36"/>
      <c r="K26" s="16"/>
      <c r="L26" s="16"/>
      <c r="M26" s="18"/>
      <c r="N26" s="15"/>
      <c r="O26" s="16"/>
      <c r="P26" s="18"/>
      <c r="Q26" s="70"/>
    </row>
    <row r="27" spans="2:17" s="8" customFormat="1" ht="19.5" customHeight="1">
      <c r="B27" s="15">
        <f t="shared" si="1"/>
        <v>17</v>
      </c>
      <c r="C27" s="15"/>
      <c r="D27" s="15"/>
      <c r="E27" s="43"/>
      <c r="F27" s="49"/>
      <c r="G27" s="66"/>
      <c r="H27" s="66"/>
      <c r="I27" s="23"/>
      <c r="J27" s="36"/>
      <c r="K27" s="16"/>
      <c r="L27" s="16"/>
      <c r="M27" s="18"/>
      <c r="N27" s="15"/>
      <c r="O27" s="16"/>
      <c r="P27" s="18"/>
      <c r="Q27" s="70"/>
    </row>
    <row r="28" spans="2:17" s="8" customFormat="1" ht="19.5" customHeight="1">
      <c r="B28" s="15">
        <f t="shared" si="1"/>
        <v>18</v>
      </c>
      <c r="C28" s="988" t="s">
        <v>2936</v>
      </c>
      <c r="D28" s="989"/>
      <c r="E28" s="990"/>
      <c r="F28" s="49"/>
      <c r="G28" s="66"/>
      <c r="H28" s="66"/>
      <c r="I28" s="23"/>
      <c r="J28" s="36"/>
      <c r="K28" s="16"/>
      <c r="L28" s="16"/>
      <c r="M28" s="18"/>
      <c r="N28" s="15"/>
      <c r="O28" s="16"/>
      <c r="P28" s="18"/>
      <c r="Q28" s="70"/>
    </row>
    <row r="29" spans="2:17" s="8" customFormat="1" ht="19.5" customHeight="1">
      <c r="B29" s="15">
        <f t="shared" si="1"/>
        <v>19</v>
      </c>
      <c r="C29" s="25" t="s">
        <v>1893</v>
      </c>
      <c r="D29" s="25" t="s">
        <v>1893</v>
      </c>
      <c r="E29" s="991" t="s">
        <v>2937</v>
      </c>
      <c r="F29" s="109">
        <v>1</v>
      </c>
      <c r="G29" s="109">
        <v>8500</v>
      </c>
      <c r="H29" s="66">
        <f t="shared" ref="H29:H39" si="4">F29*G29</f>
        <v>8500</v>
      </c>
      <c r="I29" s="207"/>
      <c r="J29" s="39" t="s">
        <v>2938</v>
      </c>
      <c r="K29" s="16"/>
      <c r="L29" s="16"/>
      <c r="M29" s="18">
        <v>42262</v>
      </c>
      <c r="N29" s="15"/>
      <c r="O29" s="16"/>
      <c r="P29" s="18"/>
      <c r="Q29" s="70"/>
    </row>
    <row r="30" spans="2:17" s="8" customFormat="1" ht="19.5" customHeight="1">
      <c r="B30" s="15">
        <f t="shared" si="1"/>
        <v>20</v>
      </c>
      <c r="C30" s="25" t="s">
        <v>1893</v>
      </c>
      <c r="D30" s="25" t="s">
        <v>1893</v>
      </c>
      <c r="E30" s="991" t="s">
        <v>2939</v>
      </c>
      <c r="F30" s="109">
        <v>1</v>
      </c>
      <c r="G30" s="491">
        <v>5000</v>
      </c>
      <c r="H30" s="66">
        <f t="shared" si="4"/>
        <v>5000</v>
      </c>
      <c r="I30" s="207"/>
      <c r="J30" s="39" t="s">
        <v>2940</v>
      </c>
      <c r="K30" s="16"/>
      <c r="L30" s="16"/>
      <c r="M30" s="18">
        <v>42262</v>
      </c>
      <c r="N30" s="15"/>
      <c r="O30" s="16"/>
      <c r="P30" s="18"/>
      <c r="Q30" s="70"/>
    </row>
    <row r="31" spans="2:17" s="8" customFormat="1" ht="19.5" customHeight="1">
      <c r="B31" s="15">
        <f t="shared" si="1"/>
        <v>21</v>
      </c>
      <c r="C31" s="25" t="s">
        <v>1893</v>
      </c>
      <c r="D31" s="25" t="s">
        <v>1893</v>
      </c>
      <c r="E31" s="991" t="s">
        <v>2941</v>
      </c>
      <c r="F31" s="109">
        <v>1</v>
      </c>
      <c r="G31" s="109">
        <v>2200</v>
      </c>
      <c r="H31" s="66">
        <f t="shared" si="4"/>
        <v>2200</v>
      </c>
      <c r="I31" s="207"/>
      <c r="J31" s="39" t="s">
        <v>2942</v>
      </c>
      <c r="K31" s="16"/>
      <c r="L31" s="16"/>
      <c r="M31" s="18">
        <v>42262</v>
      </c>
      <c r="N31" s="15"/>
      <c r="O31" s="16"/>
      <c r="P31" s="18"/>
      <c r="Q31" s="70"/>
    </row>
    <row r="32" spans="2:17" s="8" customFormat="1" ht="19.5" customHeight="1">
      <c r="B32" s="15">
        <f t="shared" si="1"/>
        <v>22</v>
      </c>
      <c r="C32" s="25" t="s">
        <v>1893</v>
      </c>
      <c r="D32" s="25" t="s">
        <v>1893</v>
      </c>
      <c r="E32" s="78" t="s">
        <v>2742</v>
      </c>
      <c r="F32" s="79">
        <v>1</v>
      </c>
      <c r="G32" s="155">
        <v>13500</v>
      </c>
      <c r="H32" s="907">
        <f t="shared" si="4"/>
        <v>13500</v>
      </c>
      <c r="I32" s="80"/>
      <c r="J32" s="78" t="s">
        <v>2743</v>
      </c>
      <c r="K32" s="16"/>
      <c r="L32" s="16"/>
      <c r="M32" s="18">
        <v>42262</v>
      </c>
      <c r="N32" s="15"/>
      <c r="O32" s="16"/>
      <c r="P32" s="18"/>
      <c r="Q32" s="70"/>
    </row>
    <row r="33" spans="2:17" s="8" customFormat="1" ht="19.5" customHeight="1">
      <c r="B33" s="15">
        <f t="shared" si="1"/>
        <v>23</v>
      </c>
      <c r="C33" s="15" t="s">
        <v>58</v>
      </c>
      <c r="D33" s="15" t="s">
        <v>58</v>
      </c>
      <c r="E33" s="620" t="s">
        <v>2943</v>
      </c>
      <c r="F33" s="66">
        <v>2</v>
      </c>
      <c r="G33" s="66">
        <v>460</v>
      </c>
      <c r="H33" s="66">
        <f t="shared" si="4"/>
        <v>920</v>
      </c>
      <c r="I33" s="614"/>
      <c r="J33" s="39" t="s">
        <v>2944</v>
      </c>
      <c r="K33" s="16"/>
      <c r="L33" s="16"/>
      <c r="M33" s="18">
        <v>42262</v>
      </c>
      <c r="N33" s="15"/>
      <c r="O33" s="16"/>
      <c r="P33" s="18">
        <v>42271</v>
      </c>
      <c r="Q33" s="70">
        <v>42271</v>
      </c>
    </row>
    <row r="34" spans="2:17" s="8" customFormat="1" ht="19.5" customHeight="1">
      <c r="B34" s="15">
        <f>+B33+1</f>
        <v>24</v>
      </c>
      <c r="C34" s="15" t="s">
        <v>58</v>
      </c>
      <c r="D34" s="15" t="s">
        <v>58</v>
      </c>
      <c r="E34" s="620" t="s">
        <v>2945</v>
      </c>
      <c r="F34" s="66">
        <v>2</v>
      </c>
      <c r="G34" s="66">
        <v>280</v>
      </c>
      <c r="H34" s="66">
        <f t="shared" si="4"/>
        <v>560</v>
      </c>
      <c r="I34" s="614"/>
      <c r="J34" s="39" t="s">
        <v>2946</v>
      </c>
      <c r="K34" s="16"/>
      <c r="L34" s="16"/>
      <c r="M34" s="18">
        <v>42262</v>
      </c>
      <c r="N34" s="15"/>
      <c r="O34" s="16"/>
      <c r="P34" s="18">
        <v>42271</v>
      </c>
      <c r="Q34" s="70">
        <v>42271</v>
      </c>
    </row>
    <row r="35" spans="2:17" s="8" customFormat="1" ht="19.5" customHeight="1">
      <c r="B35" s="15">
        <f t="shared" ref="B35:B45" si="5">+B34+1</f>
        <v>25</v>
      </c>
      <c r="C35" s="15" t="s">
        <v>58</v>
      </c>
      <c r="D35" s="15" t="s">
        <v>58</v>
      </c>
      <c r="E35" s="620" t="s">
        <v>2947</v>
      </c>
      <c r="F35" s="66">
        <v>4</v>
      </c>
      <c r="G35" s="66">
        <v>300</v>
      </c>
      <c r="H35" s="66">
        <f t="shared" si="4"/>
        <v>1200</v>
      </c>
      <c r="I35" s="614"/>
      <c r="J35" s="39" t="s">
        <v>2946</v>
      </c>
      <c r="K35" s="16"/>
      <c r="L35" s="16"/>
      <c r="M35" s="18">
        <v>42262</v>
      </c>
      <c r="N35" s="15"/>
      <c r="O35" s="16"/>
      <c r="P35" s="18">
        <v>42271</v>
      </c>
      <c r="Q35" s="70">
        <v>42271</v>
      </c>
    </row>
    <row r="36" spans="2:17" s="8" customFormat="1" ht="19.5" customHeight="1">
      <c r="B36" s="15">
        <f t="shared" si="5"/>
        <v>26</v>
      </c>
      <c r="C36" s="15" t="s">
        <v>58</v>
      </c>
      <c r="D36" s="15" t="s">
        <v>58</v>
      </c>
      <c r="E36" s="76" t="s">
        <v>2091</v>
      </c>
      <c r="F36" s="109">
        <v>10</v>
      </c>
      <c r="G36" s="109">
        <v>25</v>
      </c>
      <c r="H36" s="66">
        <f t="shared" si="4"/>
        <v>250</v>
      </c>
      <c r="I36" s="17"/>
      <c r="J36" s="76" t="s">
        <v>2948</v>
      </c>
      <c r="K36" s="16"/>
      <c r="L36" s="16"/>
      <c r="M36" s="18">
        <v>42262</v>
      </c>
      <c r="N36" s="15"/>
      <c r="O36" s="16"/>
      <c r="P36" s="18">
        <v>42271</v>
      </c>
      <c r="Q36" s="70">
        <v>42271</v>
      </c>
    </row>
    <row r="37" spans="2:17" s="8" customFormat="1" ht="19.5" customHeight="1">
      <c r="B37" s="15">
        <f t="shared" si="5"/>
        <v>27</v>
      </c>
      <c r="C37" s="25" t="s">
        <v>58</v>
      </c>
      <c r="D37" s="25" t="s">
        <v>58</v>
      </c>
      <c r="E37" s="78" t="s">
        <v>348</v>
      </c>
      <c r="F37" s="79">
        <v>1</v>
      </c>
      <c r="G37" s="155">
        <v>3350</v>
      </c>
      <c r="H37" s="907">
        <f t="shared" si="4"/>
        <v>3350</v>
      </c>
      <c r="I37" s="80"/>
      <c r="J37" s="78" t="s">
        <v>514</v>
      </c>
      <c r="K37" s="16"/>
      <c r="L37" s="16"/>
      <c r="M37" s="18">
        <v>42262</v>
      </c>
      <c r="N37" s="15"/>
      <c r="O37" s="16"/>
      <c r="P37" s="18">
        <v>42271</v>
      </c>
      <c r="Q37" s="70">
        <v>42271</v>
      </c>
    </row>
    <row r="38" spans="2:17" s="8" customFormat="1" ht="19.5" customHeight="1">
      <c r="B38" s="15">
        <f t="shared" si="5"/>
        <v>28</v>
      </c>
      <c r="C38" s="239" t="s">
        <v>58</v>
      </c>
      <c r="D38" s="242" t="s">
        <v>58</v>
      </c>
      <c r="E38" s="26" t="s">
        <v>2640</v>
      </c>
      <c r="F38" s="16">
        <v>1</v>
      </c>
      <c r="G38" s="907">
        <v>5569</v>
      </c>
      <c r="H38" s="907">
        <f t="shared" si="4"/>
        <v>5569</v>
      </c>
      <c r="I38" s="244"/>
      <c r="J38" s="27" t="s">
        <v>515</v>
      </c>
      <c r="K38" s="16"/>
      <c r="L38" s="16"/>
      <c r="M38" s="18">
        <v>42262</v>
      </c>
      <c r="N38" s="15"/>
      <c r="O38" s="16"/>
      <c r="P38" s="18">
        <v>42271</v>
      </c>
      <c r="Q38" s="70">
        <v>42271</v>
      </c>
    </row>
    <row r="39" spans="2:17" s="8" customFormat="1" ht="19.5" customHeight="1">
      <c r="B39" s="15">
        <f t="shared" si="5"/>
        <v>29</v>
      </c>
      <c r="C39" s="25" t="s">
        <v>58</v>
      </c>
      <c r="D39" s="25" t="s">
        <v>58</v>
      </c>
      <c r="E39" s="78" t="s">
        <v>755</v>
      </c>
      <c r="F39" s="79">
        <v>1</v>
      </c>
      <c r="G39" s="155">
        <v>930</v>
      </c>
      <c r="H39" s="907">
        <f t="shared" si="4"/>
        <v>930</v>
      </c>
      <c r="I39" s="80"/>
      <c r="J39" s="78" t="s">
        <v>350</v>
      </c>
      <c r="K39" s="16"/>
      <c r="L39" s="16"/>
      <c r="M39" s="18">
        <v>42262</v>
      </c>
      <c r="N39" s="15"/>
      <c r="O39" s="16"/>
      <c r="P39" s="18">
        <v>42271</v>
      </c>
      <c r="Q39" s="70">
        <v>42271</v>
      </c>
    </row>
    <row r="40" spans="2:17" s="8" customFormat="1" ht="19.5" customHeight="1">
      <c r="B40" s="15">
        <f t="shared" si="5"/>
        <v>30</v>
      </c>
      <c r="C40" s="25" t="s">
        <v>58</v>
      </c>
      <c r="D40" s="25" t="s">
        <v>58</v>
      </c>
      <c r="E40" s="78" t="s">
        <v>2746</v>
      </c>
      <c r="F40" s="79">
        <v>1</v>
      </c>
      <c r="G40" s="155">
        <v>930</v>
      </c>
      <c r="H40" s="907">
        <f>F40*G40</f>
        <v>930</v>
      </c>
      <c r="I40" s="80"/>
      <c r="J40" s="78" t="s">
        <v>350</v>
      </c>
      <c r="K40" s="16"/>
      <c r="L40" s="16"/>
      <c r="M40" s="18">
        <v>42262</v>
      </c>
      <c r="N40" s="15"/>
      <c r="O40" s="16"/>
      <c r="P40" s="18">
        <v>42271</v>
      </c>
      <c r="Q40" s="70">
        <v>42271</v>
      </c>
    </row>
    <row r="41" spans="2:17" s="8" customFormat="1" ht="19.5" customHeight="1">
      <c r="B41" s="15">
        <f t="shared" si="5"/>
        <v>31</v>
      </c>
      <c r="C41" s="15" t="s">
        <v>58</v>
      </c>
      <c r="D41" s="15" t="s">
        <v>58</v>
      </c>
      <c r="E41" s="36" t="s">
        <v>353</v>
      </c>
      <c r="F41" s="16">
        <v>1</v>
      </c>
      <c r="G41" s="66">
        <v>2218</v>
      </c>
      <c r="H41" s="66">
        <f t="shared" ref="H41:H42" si="6">F41*G41</f>
        <v>2218</v>
      </c>
      <c r="I41" s="22"/>
      <c r="J41" s="26" t="s">
        <v>758</v>
      </c>
      <c r="K41" s="16"/>
      <c r="L41" s="16"/>
      <c r="M41" s="18">
        <v>42262</v>
      </c>
      <c r="N41" s="15"/>
      <c r="O41" s="16"/>
      <c r="P41" s="18">
        <v>42271</v>
      </c>
      <c r="Q41" s="70">
        <v>42271</v>
      </c>
    </row>
    <row r="42" spans="2:17" s="8" customFormat="1" ht="19.5" customHeight="1">
      <c r="B42" s="15">
        <f t="shared" si="5"/>
        <v>32</v>
      </c>
      <c r="C42" s="15" t="s">
        <v>58</v>
      </c>
      <c r="D42" s="15" t="s">
        <v>58</v>
      </c>
      <c r="E42" s="95" t="s">
        <v>225</v>
      </c>
      <c r="F42" s="16">
        <v>1</v>
      </c>
      <c r="G42" s="66">
        <v>2814</v>
      </c>
      <c r="H42" s="66">
        <f t="shared" si="6"/>
        <v>2814</v>
      </c>
      <c r="I42" s="23"/>
      <c r="J42" s="26" t="s">
        <v>2953</v>
      </c>
      <c r="K42" s="16"/>
      <c r="L42" s="16"/>
      <c r="M42" s="18">
        <v>42262</v>
      </c>
      <c r="N42" s="15"/>
      <c r="O42" s="16"/>
      <c r="P42" s="18">
        <v>42272</v>
      </c>
      <c r="Q42" s="70">
        <v>42272</v>
      </c>
    </row>
    <row r="43" spans="2:17" s="8" customFormat="1" ht="19.5" customHeight="1">
      <c r="B43" s="15">
        <f t="shared" si="5"/>
        <v>33</v>
      </c>
      <c r="C43" s="15"/>
      <c r="D43" s="15"/>
      <c r="E43" s="95"/>
      <c r="F43" s="16"/>
      <c r="G43" s="66"/>
      <c r="H43" s="66"/>
      <c r="I43" s="23"/>
      <c r="J43" s="26"/>
      <c r="K43" s="16"/>
      <c r="L43" s="16"/>
      <c r="M43" s="18"/>
      <c r="N43" s="15"/>
      <c r="O43" s="16"/>
      <c r="P43" s="18"/>
      <c r="Q43" s="70"/>
    </row>
    <row r="44" spans="2:17" s="8" customFormat="1" ht="19.5" customHeight="1">
      <c r="B44" s="15">
        <f t="shared" si="5"/>
        <v>34</v>
      </c>
      <c r="C44" s="386"/>
      <c r="D44" s="386"/>
      <c r="E44" s="76"/>
      <c r="F44" s="109"/>
      <c r="G44" s="109"/>
      <c r="H44" s="66"/>
      <c r="I44" s="41"/>
      <c r="J44" s="76"/>
      <c r="K44" s="16"/>
      <c r="L44" s="16"/>
      <c r="M44" s="18"/>
      <c r="N44" s="15"/>
      <c r="O44" s="16"/>
      <c r="P44" s="18"/>
      <c r="Q44" s="70"/>
    </row>
    <row r="45" spans="2:17" s="8" customFormat="1" ht="19.5" customHeight="1">
      <c r="B45" s="15">
        <f t="shared" si="5"/>
        <v>35</v>
      </c>
      <c r="C45" s="15"/>
      <c r="D45" s="15"/>
      <c r="E45" s="95"/>
      <c r="F45" s="16"/>
      <c r="G45" s="66"/>
      <c r="H45" s="66"/>
      <c r="I45" s="23"/>
      <c r="J45" s="26"/>
      <c r="K45" s="16"/>
      <c r="L45" s="16"/>
      <c r="M45" s="18"/>
      <c r="N45" s="15"/>
      <c r="O45" s="16"/>
      <c r="P45" s="18"/>
      <c r="Q45" s="70"/>
    </row>
    <row r="46" spans="2:17" s="8" customFormat="1" ht="19.5" customHeight="1">
      <c r="B46" s="15"/>
      <c r="C46" s="15"/>
      <c r="D46" s="15"/>
      <c r="E46" s="189"/>
      <c r="F46" s="16"/>
      <c r="G46" s="66"/>
      <c r="H46" s="66"/>
      <c r="I46" s="66"/>
      <c r="J46" s="26"/>
      <c r="K46" s="16"/>
      <c r="L46" s="16"/>
      <c r="M46" s="18"/>
      <c r="N46" s="15"/>
      <c r="O46" s="16"/>
      <c r="P46" s="18"/>
      <c r="Q46" s="70"/>
    </row>
    <row r="47" spans="2:17" s="8" customFormat="1" ht="19.5" customHeight="1">
      <c r="B47" s="15"/>
      <c r="C47" s="15"/>
      <c r="D47" s="15"/>
      <c r="E47" s="43"/>
      <c r="F47" s="49"/>
      <c r="G47" s="66"/>
      <c r="H47" s="66"/>
      <c r="I47" s="23"/>
      <c r="J47" s="36"/>
      <c r="K47" s="16"/>
      <c r="L47" s="16"/>
      <c r="M47" s="18"/>
      <c r="N47" s="15"/>
      <c r="O47" s="16"/>
      <c r="P47" s="18"/>
      <c r="Q47" s="70"/>
    </row>
    <row r="48" spans="2:17" s="8" customFormat="1" ht="19.5" customHeight="1">
      <c r="B48" s="15"/>
      <c r="C48" s="15"/>
      <c r="D48" s="15"/>
      <c r="E48" s="43" t="s">
        <v>2955</v>
      </c>
      <c r="F48" s="49"/>
      <c r="G48" s="66">
        <v>5000</v>
      </c>
      <c r="H48" s="66">
        <f>F48*G48</f>
        <v>0</v>
      </c>
      <c r="I48" s="23"/>
      <c r="J48" s="36"/>
      <c r="K48" s="38"/>
      <c r="L48" s="16"/>
      <c r="M48" s="18"/>
      <c r="N48" s="15"/>
      <c r="O48" s="16"/>
      <c r="P48" s="18"/>
      <c r="Q48" s="70"/>
    </row>
    <row r="49" spans="2:18" s="8" customFormat="1" ht="19.5" customHeight="1">
      <c r="B49" s="15"/>
      <c r="C49" s="15"/>
      <c r="D49" s="15"/>
      <c r="E49" s="43" t="s">
        <v>2956</v>
      </c>
      <c r="F49" s="49">
        <v>1</v>
      </c>
      <c r="G49" s="66"/>
      <c r="H49" s="66"/>
      <c r="I49" s="23"/>
      <c r="J49" s="36"/>
      <c r="K49" s="38"/>
      <c r="L49" s="16"/>
      <c r="M49" s="18"/>
      <c r="N49" s="15"/>
      <c r="O49" s="16"/>
      <c r="P49" s="18"/>
      <c r="Q49" s="70"/>
    </row>
    <row r="50" spans="2:18" s="8" customFormat="1" ht="19.5" customHeight="1">
      <c r="B50" s="15"/>
      <c r="C50" s="15"/>
      <c r="D50" s="15"/>
      <c r="E50" s="26"/>
      <c r="F50" s="16"/>
      <c r="G50" s="66"/>
      <c r="H50" s="66"/>
      <c r="I50" s="23"/>
      <c r="J50" s="76"/>
      <c r="K50" s="38"/>
      <c r="L50" s="16"/>
      <c r="M50" s="18"/>
      <c r="N50" s="15"/>
      <c r="O50" s="16"/>
      <c r="P50" s="18"/>
      <c r="Q50" s="70"/>
    </row>
    <row r="51" spans="2:18" s="8" customFormat="1" ht="18" customHeight="1">
      <c r="B51" s="15"/>
      <c r="C51" s="623"/>
      <c r="D51" s="623"/>
      <c r="E51" s="43"/>
      <c r="F51" s="49"/>
      <c r="G51" s="66"/>
      <c r="H51" s="66"/>
      <c r="I51" s="208"/>
      <c r="J51" s="36"/>
      <c r="K51" s="38"/>
      <c r="L51" s="38"/>
      <c r="M51" s="18"/>
      <c r="N51" s="69"/>
      <c r="O51" s="209"/>
      <c r="P51" s="18"/>
      <c r="Q51" s="70"/>
    </row>
    <row r="52" spans="2:18" s="8" customFormat="1" ht="18" customHeight="1">
      <c r="B52" s="15"/>
      <c r="C52" s="623"/>
      <c r="D52" s="623"/>
      <c r="E52" s="43"/>
      <c r="F52" s="49"/>
      <c r="G52" s="66"/>
      <c r="H52" s="66"/>
      <c r="I52" s="207"/>
      <c r="J52" s="36"/>
      <c r="K52" s="38"/>
      <c r="L52" s="38"/>
      <c r="M52" s="18"/>
      <c r="N52" s="69"/>
      <c r="O52" s="209"/>
      <c r="P52" s="18"/>
      <c r="Q52" s="70"/>
    </row>
    <row r="53" spans="2:18" s="8" customFormat="1" ht="18" customHeight="1">
      <c r="B53" s="15"/>
      <c r="C53" s="623"/>
      <c r="D53" s="623"/>
      <c r="E53" s="43"/>
      <c r="F53" s="49"/>
      <c r="G53" s="66"/>
      <c r="H53" s="66"/>
      <c r="I53" s="208"/>
      <c r="J53" s="36"/>
      <c r="K53" s="38"/>
      <c r="L53" s="38"/>
      <c r="M53" s="18"/>
      <c r="N53" s="69"/>
      <c r="O53" s="209"/>
      <c r="P53" s="18"/>
      <c r="Q53" s="70"/>
    </row>
    <row r="54" spans="2:18" s="8" customFormat="1" ht="18" customHeight="1">
      <c r="B54" s="15"/>
      <c r="C54" s="15"/>
      <c r="D54" s="15"/>
      <c r="E54" s="16"/>
      <c r="F54" s="109"/>
      <c r="G54" s="66"/>
      <c r="H54" s="66"/>
      <c r="I54" s="23"/>
      <c r="J54" s="36"/>
      <c r="K54" s="38"/>
      <c r="L54" s="38"/>
      <c r="M54" s="18"/>
      <c r="N54" s="69"/>
      <c r="O54" s="209"/>
      <c r="P54" s="18"/>
      <c r="Q54" s="70"/>
    </row>
    <row r="55" spans="2:18" s="8" customFormat="1" ht="18" customHeight="1">
      <c r="B55" s="15"/>
      <c r="C55" s="15"/>
      <c r="D55" s="15"/>
      <c r="E55" s="998"/>
      <c r="F55" s="109"/>
      <c r="G55" s="66"/>
      <c r="H55" s="66"/>
      <c r="I55" s="23"/>
      <c r="J55" s="76"/>
      <c r="K55" s="38"/>
      <c r="L55" s="38"/>
      <c r="M55" s="18"/>
      <c r="N55" s="69"/>
      <c r="O55" s="209"/>
      <c r="P55" s="18"/>
      <c r="Q55" s="70"/>
    </row>
    <row r="56" spans="2:18" s="8" customFormat="1" ht="18" customHeight="1">
      <c r="B56" s="15"/>
      <c r="C56" s="15"/>
      <c r="D56" s="15"/>
      <c r="E56" s="16"/>
      <c r="F56" s="16"/>
      <c r="G56" s="66"/>
      <c r="H56" s="66"/>
      <c r="I56" s="208"/>
      <c r="J56" s="36"/>
      <c r="K56" s="38"/>
      <c r="L56" s="38"/>
      <c r="M56" s="18"/>
      <c r="N56" s="69"/>
      <c r="O56" s="209"/>
      <c r="P56" s="18"/>
      <c r="Q56" s="70"/>
    </row>
    <row r="57" spans="2:18" s="8" customFormat="1" ht="18" customHeight="1">
      <c r="B57" s="15"/>
      <c r="C57" s="15"/>
      <c r="D57" s="15"/>
      <c r="E57" s="16"/>
      <c r="F57" s="16"/>
      <c r="G57" s="66"/>
      <c r="H57" s="66"/>
      <c r="I57" s="207"/>
      <c r="J57" s="36"/>
      <c r="K57" s="38"/>
      <c r="L57" s="38"/>
      <c r="M57" s="18"/>
      <c r="N57" s="69"/>
      <c r="O57" s="209"/>
      <c r="P57" s="18"/>
      <c r="Q57" s="70"/>
      <c r="R57" s="526"/>
    </row>
    <row r="58" spans="2:18" s="8" customFormat="1" ht="18" customHeight="1">
      <c r="B58" s="15"/>
      <c r="C58" s="15"/>
      <c r="D58" s="15"/>
      <c r="E58" s="16"/>
      <c r="F58" s="16"/>
      <c r="G58" s="16"/>
      <c r="H58" s="66"/>
      <c r="I58" s="208"/>
      <c r="J58" s="36"/>
      <c r="K58" s="38"/>
      <c r="L58" s="38"/>
      <c r="M58" s="18"/>
      <c r="N58" s="69"/>
      <c r="O58" s="209"/>
      <c r="P58" s="18"/>
      <c r="Q58" s="70"/>
      <c r="R58" s="526"/>
    </row>
    <row r="59" spans="2:18" s="8" customFormat="1" ht="18" customHeight="1">
      <c r="B59" s="15"/>
      <c r="C59" s="15"/>
      <c r="D59" s="15"/>
      <c r="E59" s="16"/>
      <c r="F59" s="16"/>
      <c r="G59" s="16"/>
      <c r="H59" s="66"/>
      <c r="I59" s="208"/>
      <c r="J59" s="36"/>
      <c r="K59" s="38"/>
      <c r="L59" s="38"/>
      <c r="M59" s="18"/>
      <c r="N59" s="69"/>
      <c r="O59" s="209"/>
      <c r="P59" s="18"/>
      <c r="Q59" s="70"/>
      <c r="R59" s="526"/>
    </row>
    <row r="60" spans="2:18" s="8" customFormat="1" ht="18" customHeight="1">
      <c r="B60" s="15"/>
      <c r="C60" s="623"/>
      <c r="D60" s="623"/>
      <c r="E60" s="26"/>
      <c r="F60" s="16"/>
      <c r="G60" s="66"/>
      <c r="H60" s="66"/>
      <c r="I60" s="207"/>
      <c r="J60" s="36"/>
      <c r="K60" s="38"/>
      <c r="L60" s="38"/>
      <c r="M60" s="18"/>
      <c r="N60" s="69"/>
      <c r="O60" s="209"/>
      <c r="P60" s="18"/>
      <c r="Q60" s="70"/>
      <c r="R60" s="526"/>
    </row>
    <row r="61" spans="2:18" s="8" customFormat="1" ht="18" customHeight="1">
      <c r="B61" s="15"/>
      <c r="C61" s="623"/>
      <c r="D61" s="623"/>
      <c r="E61" s="26"/>
      <c r="F61" s="16"/>
      <c r="G61" s="66"/>
      <c r="H61" s="66"/>
      <c r="I61" s="207"/>
      <c r="J61" s="36"/>
      <c r="K61" s="38"/>
      <c r="L61" s="38"/>
      <c r="M61" s="18"/>
      <c r="N61" s="69"/>
      <c r="O61" s="209"/>
      <c r="P61" s="18"/>
      <c r="Q61" s="70"/>
    </row>
    <row r="62" spans="2:18" s="8" customFormat="1" ht="18" customHeight="1">
      <c r="B62" s="15"/>
      <c r="C62" s="623"/>
      <c r="D62" s="623"/>
      <c r="E62" s="26"/>
      <c r="F62" s="16"/>
      <c r="G62" s="66"/>
      <c r="H62" s="66"/>
      <c r="I62" s="207"/>
      <c r="J62" s="36"/>
      <c r="K62" s="38"/>
      <c r="L62" s="38"/>
      <c r="M62" s="18"/>
      <c r="N62" s="69"/>
      <c r="O62" s="209"/>
      <c r="P62" s="18"/>
      <c r="Q62" s="70"/>
    </row>
    <row r="63" spans="2:18" s="8" customFormat="1" ht="18" customHeight="1">
      <c r="B63" s="15"/>
      <c r="C63" s="623"/>
      <c r="D63" s="623"/>
      <c r="E63" s="26"/>
      <c r="F63" s="16"/>
      <c r="G63" s="66"/>
      <c r="H63" s="66"/>
      <c r="I63" s="207"/>
      <c r="J63" s="36"/>
      <c r="K63" s="131"/>
      <c r="L63" s="38"/>
      <c r="M63" s="18"/>
      <c r="N63" s="69"/>
      <c r="O63" s="209"/>
      <c r="P63" s="18"/>
      <c r="Q63" s="70"/>
    </row>
    <row r="64" spans="2:18" s="8" customFormat="1" ht="18" customHeight="1">
      <c r="B64" s="15"/>
      <c r="C64" s="623"/>
      <c r="D64" s="623"/>
      <c r="E64" s="43"/>
      <c r="F64" s="49"/>
      <c r="G64" s="66"/>
      <c r="H64" s="66"/>
      <c r="I64" s="207"/>
      <c r="J64" s="165"/>
      <c r="K64" s="131"/>
      <c r="L64" s="38"/>
      <c r="M64" s="18"/>
      <c r="N64" s="69"/>
      <c r="O64" s="209"/>
      <c r="P64" s="18"/>
      <c r="Q64" s="70"/>
    </row>
    <row r="65" spans="2:17" s="8" customFormat="1" ht="18" customHeight="1">
      <c r="B65" s="15"/>
      <c r="C65" s="623"/>
      <c r="D65" s="623"/>
      <c r="E65" s="43"/>
      <c r="F65" s="49"/>
      <c r="G65" s="66"/>
      <c r="H65" s="66"/>
      <c r="I65" s="207"/>
      <c r="J65" s="165"/>
      <c r="K65" s="131"/>
      <c r="L65" s="38"/>
      <c r="M65" s="18"/>
      <c r="N65" s="69"/>
      <c r="O65" s="209"/>
      <c r="P65" s="18"/>
      <c r="Q65" s="70"/>
    </row>
    <row r="66" spans="2:17" s="8" customFormat="1" ht="18" customHeight="1">
      <c r="B66" s="15"/>
      <c r="C66" s="623"/>
      <c r="D66" s="623"/>
      <c r="E66" s="43"/>
      <c r="F66" s="49"/>
      <c r="G66" s="66"/>
      <c r="H66" s="66"/>
      <c r="I66" s="207"/>
      <c r="J66" s="165"/>
      <c r="K66" s="131"/>
      <c r="L66" s="38"/>
      <c r="M66" s="18"/>
      <c r="N66" s="69"/>
      <c r="O66" s="209"/>
      <c r="P66" s="18"/>
      <c r="Q66" s="70"/>
    </row>
    <row r="67" spans="2:17" s="8" customFormat="1" ht="18" customHeight="1">
      <c r="B67" s="15"/>
      <c r="C67" s="15"/>
      <c r="D67" s="15"/>
      <c r="E67" s="43"/>
      <c r="F67" s="49"/>
      <c r="G67" s="66"/>
      <c r="H67" s="66"/>
      <c r="I67" s="207"/>
      <c r="J67" s="165"/>
      <c r="K67" s="131"/>
      <c r="L67" s="38"/>
      <c r="M67" s="18"/>
      <c r="N67" s="69"/>
      <c r="O67" s="18"/>
      <c r="P67" s="18"/>
      <c r="Q67" s="70"/>
    </row>
    <row r="68" spans="2:17" s="8" customFormat="1" ht="18" customHeight="1">
      <c r="B68" s="15"/>
      <c r="C68" s="15"/>
      <c r="D68" s="15"/>
      <c r="E68" s="246"/>
      <c r="F68" s="109"/>
      <c r="G68" s="66"/>
      <c r="H68" s="66"/>
      <c r="I68" s="23"/>
      <c r="J68" s="76"/>
      <c r="K68" s="131"/>
      <c r="L68" s="38"/>
      <c r="M68" s="18"/>
      <c r="N68" s="69"/>
      <c r="O68" s="209"/>
      <c r="P68" s="18"/>
      <c r="Q68" s="70"/>
    </row>
    <row r="69" spans="2:17" s="8" customFormat="1" ht="18" customHeight="1">
      <c r="B69" s="15"/>
      <c r="C69" s="15"/>
      <c r="D69" s="15"/>
      <c r="E69" s="999"/>
      <c r="F69" s="16"/>
      <c r="G69" s="66"/>
      <c r="H69" s="66"/>
      <c r="I69" s="23"/>
      <c r="J69" s="36"/>
      <c r="K69" s="131"/>
      <c r="L69" s="38"/>
      <c r="M69" s="18"/>
      <c r="N69" s="69"/>
      <c r="O69" s="209"/>
      <c r="P69" s="18"/>
      <c r="Q69" s="70"/>
    </row>
    <row r="70" spans="2:17" s="8" customFormat="1" ht="18" customHeight="1">
      <c r="B70" s="15"/>
      <c r="C70" s="15"/>
      <c r="D70" s="15"/>
      <c r="E70" s="26"/>
      <c r="F70" s="16"/>
      <c r="G70" s="66"/>
      <c r="H70" s="66"/>
      <c r="I70" s="23"/>
      <c r="J70" s="26"/>
      <c r="K70" s="131"/>
      <c r="L70" s="38"/>
      <c r="M70" s="624"/>
      <c r="N70" s="69"/>
      <c r="O70" s="209"/>
      <c r="P70" s="18"/>
      <c r="Q70" s="70"/>
    </row>
    <row r="71" spans="2:17" s="8" customFormat="1" ht="18" customHeight="1">
      <c r="B71" s="15"/>
      <c r="C71" s="15"/>
      <c r="D71" s="15"/>
      <c r="E71" s="20"/>
      <c r="F71" s="109"/>
      <c r="G71" s="66"/>
      <c r="H71" s="66"/>
      <c r="I71" s="23"/>
      <c r="J71" s="109"/>
      <c r="K71" s="131"/>
      <c r="L71" s="38"/>
      <c r="M71" s="18"/>
      <c r="N71" s="69"/>
      <c r="O71" s="18"/>
      <c r="P71" s="18"/>
      <c r="Q71" s="70"/>
    </row>
    <row r="72" spans="2:17" s="8" customFormat="1" ht="18" customHeight="1">
      <c r="B72" s="15"/>
      <c r="C72" s="15"/>
      <c r="D72" s="15"/>
      <c r="E72" s="95"/>
      <c r="F72" s="109"/>
      <c r="G72" s="66"/>
      <c r="H72" s="66"/>
      <c r="I72" s="23"/>
      <c r="J72" s="76"/>
      <c r="K72" s="131"/>
      <c r="L72" s="38"/>
      <c r="M72" s="18"/>
      <c r="N72" s="69"/>
      <c r="O72" s="209"/>
      <c r="P72" s="18"/>
      <c r="Q72" s="70"/>
    </row>
    <row r="73" spans="2:17" s="8" customFormat="1" ht="18" customHeight="1">
      <c r="B73" s="15"/>
      <c r="C73" s="623"/>
      <c r="D73" s="623"/>
      <c r="E73" s="189"/>
      <c r="F73" s="16"/>
      <c r="G73" s="66"/>
      <c r="H73" s="66"/>
      <c r="I73" s="23"/>
      <c r="J73" s="26"/>
      <c r="K73" s="131"/>
      <c r="L73" s="38"/>
      <c r="M73" s="18"/>
      <c r="N73" s="69"/>
      <c r="O73" s="209"/>
      <c r="P73" s="18"/>
      <c r="Q73" s="70"/>
    </row>
    <row r="74" spans="2:17" s="8" customFormat="1" ht="18" customHeight="1">
      <c r="B74" s="15"/>
      <c r="C74" s="15"/>
      <c r="D74" s="15"/>
      <c r="E74" s="189"/>
      <c r="F74" s="16"/>
      <c r="G74" s="66"/>
      <c r="H74" s="66"/>
      <c r="I74" s="23"/>
      <c r="J74" s="26"/>
      <c r="K74" s="131"/>
      <c r="L74" s="38"/>
      <c r="M74" s="18"/>
      <c r="N74" s="69"/>
      <c r="O74" s="209"/>
      <c r="P74" s="18"/>
      <c r="Q74" s="70"/>
    </row>
    <row r="75" spans="2:17" s="8" customFormat="1" ht="18" customHeight="1">
      <c r="B75" s="16"/>
      <c r="C75" s="15"/>
      <c r="D75" s="15"/>
      <c r="E75" s="189"/>
      <c r="F75" s="26"/>
      <c r="G75" s="66"/>
      <c r="H75" s="66"/>
      <c r="I75" s="23"/>
      <c r="J75" s="26"/>
      <c r="K75" s="131"/>
      <c r="L75" s="38"/>
      <c r="M75" s="18"/>
      <c r="N75" s="69"/>
      <c r="O75" s="209"/>
      <c r="P75" s="18"/>
      <c r="Q75" s="70"/>
    </row>
    <row r="76" spans="2:17" s="8" customFormat="1" ht="18" customHeight="1">
      <c r="B76" s="16"/>
      <c r="C76" s="15"/>
      <c r="D76" s="15"/>
      <c r="E76" s="189"/>
      <c r="F76" s="26"/>
      <c r="G76" s="66"/>
      <c r="H76" s="66"/>
      <c r="I76" s="23"/>
      <c r="J76" s="26"/>
      <c r="K76" s="131"/>
      <c r="L76" s="38"/>
      <c r="M76" s="18"/>
      <c r="N76" s="69"/>
      <c r="O76" s="209"/>
      <c r="P76" s="18"/>
      <c r="Q76" s="70"/>
    </row>
    <row r="77" spans="2:17" s="8" customFormat="1" ht="18" customHeight="1">
      <c r="B77" s="16"/>
      <c r="C77" s="15"/>
      <c r="D77" s="15"/>
      <c r="E77" s="189"/>
      <c r="F77" s="26"/>
      <c r="G77" s="66"/>
      <c r="H77" s="66"/>
      <c r="I77" s="23"/>
      <c r="J77" s="26"/>
      <c r="K77" s="131"/>
      <c r="L77" s="38"/>
      <c r="M77" s="18"/>
      <c r="N77" s="69"/>
      <c r="O77" s="209"/>
      <c r="P77" s="18"/>
      <c r="Q77" s="70"/>
    </row>
    <row r="78" spans="2:17" s="8" customFormat="1" ht="18" customHeight="1">
      <c r="B78" s="16"/>
      <c r="C78" s="15"/>
      <c r="D78" s="15"/>
      <c r="E78" s="135"/>
      <c r="F78" s="26"/>
      <c r="G78" s="66"/>
      <c r="H78" s="66"/>
      <c r="I78" s="23"/>
      <c r="J78" s="26"/>
      <c r="K78" s="131"/>
      <c r="L78" s="38"/>
      <c r="M78" s="18"/>
      <c r="N78" s="69"/>
      <c r="O78" s="209"/>
      <c r="P78" s="18"/>
      <c r="Q78" s="70"/>
    </row>
    <row r="79" spans="2:17" s="8" customFormat="1" ht="18" customHeight="1">
      <c r="B79" s="16"/>
      <c r="C79" s="15"/>
      <c r="D79" s="15"/>
      <c r="E79" s="189"/>
      <c r="F79" s="26"/>
      <c r="G79" s="66"/>
      <c r="H79" s="66"/>
      <c r="I79" s="23"/>
      <c r="J79" s="26"/>
      <c r="K79" s="131"/>
      <c r="L79" s="38"/>
      <c r="M79" s="18"/>
      <c r="N79" s="69"/>
      <c r="O79" s="209"/>
      <c r="P79" s="18"/>
      <c r="Q79" s="70"/>
    </row>
    <row r="80" spans="2:17" s="8" customFormat="1" ht="18" customHeight="1">
      <c r="B80" s="16"/>
      <c r="C80" s="15"/>
      <c r="D80" s="15"/>
      <c r="E80" s="189"/>
      <c r="F80" s="26"/>
      <c r="G80" s="66"/>
      <c r="H80" s="66"/>
      <c r="I80" s="23"/>
      <c r="J80" s="26"/>
      <c r="K80" s="131"/>
      <c r="L80" s="38"/>
      <c r="M80" s="18"/>
      <c r="N80" s="69"/>
      <c r="O80" s="209"/>
      <c r="P80" s="18"/>
      <c r="Q80" s="70"/>
    </row>
    <row r="81" spans="2:17" s="8" customFormat="1" ht="18" customHeight="1">
      <c r="B81" s="16"/>
      <c r="C81" s="15"/>
      <c r="D81" s="15"/>
      <c r="E81" s="189"/>
      <c r="F81" s="26"/>
      <c r="G81" s="66"/>
      <c r="H81" s="66"/>
      <c r="I81" s="23"/>
      <c r="J81" s="26"/>
      <c r="K81" s="131"/>
      <c r="L81" s="38"/>
      <c r="M81" s="18"/>
      <c r="N81" s="69"/>
      <c r="O81" s="209"/>
      <c r="P81" s="18"/>
      <c r="Q81" s="70"/>
    </row>
    <row r="82" spans="2:17" s="8" customFormat="1" ht="18" customHeight="1">
      <c r="B82" s="16"/>
      <c r="C82" s="15"/>
      <c r="D82" s="15"/>
      <c r="E82" s="189"/>
      <c r="F82" s="26"/>
      <c r="G82" s="66"/>
      <c r="H82" s="66"/>
      <c r="I82" s="23"/>
      <c r="J82" s="26"/>
      <c r="K82" s="131"/>
      <c r="L82" s="38"/>
      <c r="M82" s="18"/>
      <c r="N82" s="69"/>
      <c r="O82" s="209"/>
      <c r="P82" s="18"/>
      <c r="Q82" s="70"/>
    </row>
    <row r="83" spans="2:17" s="8" customFormat="1" ht="18" customHeight="1">
      <c r="B83" s="16"/>
      <c r="C83" s="15"/>
      <c r="D83" s="15"/>
      <c r="E83" s="189"/>
      <c r="F83" s="26"/>
      <c r="G83" s="66"/>
      <c r="H83" s="66"/>
      <c r="I83" s="23"/>
      <c r="J83" s="26"/>
      <c r="K83" s="131"/>
      <c r="L83" s="38"/>
      <c r="M83" s="18"/>
      <c r="N83" s="69"/>
      <c r="O83" s="209"/>
      <c r="P83" s="18"/>
      <c r="Q83" s="70"/>
    </row>
    <row r="84" spans="2:17" s="8" customFormat="1" ht="18" customHeight="1">
      <c r="B84" s="16"/>
      <c r="C84" s="15"/>
      <c r="D84" s="15"/>
      <c r="E84" s="258"/>
      <c r="F84" s="258"/>
      <c r="G84" s="259"/>
      <c r="H84" s="66"/>
      <c r="I84" s="23"/>
      <c r="J84" s="258"/>
      <c r="K84" s="131"/>
      <c r="L84" s="38"/>
      <c r="M84" s="18"/>
      <c r="N84" s="69"/>
      <c r="O84" s="209"/>
      <c r="P84" s="18"/>
      <c r="Q84" s="70"/>
    </row>
    <row r="85" spans="2:17" s="8" customFormat="1" ht="18" customHeight="1">
      <c r="B85" s="16"/>
      <c r="C85" s="15"/>
      <c r="D85" s="15"/>
      <c r="E85" s="258"/>
      <c r="F85" s="258"/>
      <c r="G85" s="259"/>
      <c r="H85" s="66"/>
      <c r="I85" s="23"/>
      <c r="J85" s="258"/>
      <c r="K85" s="131"/>
      <c r="L85" s="38"/>
      <c r="M85" s="18"/>
      <c r="N85" s="69"/>
      <c r="O85" s="209"/>
      <c r="P85" s="18"/>
      <c r="Q85" s="70"/>
    </row>
    <row r="86" spans="2:17" s="8" customFormat="1" ht="18" customHeight="1">
      <c r="B86" s="16"/>
      <c r="C86" s="15"/>
      <c r="D86" s="15"/>
      <c r="E86" s="258"/>
      <c r="F86" s="258"/>
      <c r="G86" s="259"/>
      <c r="H86" s="66"/>
      <c r="I86" s="23"/>
      <c r="J86" s="258"/>
      <c r="K86" s="131"/>
      <c r="L86" s="38"/>
      <c r="M86" s="18"/>
      <c r="N86" s="69"/>
      <c r="O86" s="209"/>
      <c r="P86" s="18"/>
      <c r="Q86" s="70"/>
    </row>
    <row r="87" spans="2:17" s="8" customFormat="1" ht="18" customHeight="1">
      <c r="B87" s="16"/>
      <c r="C87" s="15"/>
      <c r="D87" s="15"/>
      <c r="E87" s="258"/>
      <c r="F87" s="258"/>
      <c r="G87" s="259"/>
      <c r="H87" s="66"/>
      <c r="I87" s="23"/>
      <c r="J87" s="258"/>
      <c r="K87" s="131"/>
      <c r="L87" s="38"/>
      <c r="M87" s="18"/>
      <c r="N87" s="69"/>
      <c r="O87" s="209"/>
      <c r="P87" s="18"/>
      <c r="Q87" s="70"/>
    </row>
    <row r="88" spans="2:17" s="8" customFormat="1" ht="18" customHeight="1">
      <c r="B88" s="16"/>
      <c r="C88" s="15"/>
      <c r="D88" s="15"/>
      <c r="E88" s="258"/>
      <c r="F88" s="258"/>
      <c r="G88" s="259"/>
      <c r="H88" s="66"/>
      <c r="I88" s="23"/>
      <c r="J88" s="258"/>
      <c r="K88" s="131"/>
      <c r="L88" s="38"/>
      <c r="M88" s="18"/>
      <c r="N88" s="69"/>
      <c r="O88" s="209"/>
      <c r="P88" s="18"/>
      <c r="Q88" s="70"/>
    </row>
    <row r="89" spans="2:17" s="8" customFormat="1" ht="18" customHeight="1">
      <c r="B89" s="16"/>
      <c r="C89" s="15"/>
      <c r="D89" s="15"/>
      <c r="E89" s="258"/>
      <c r="F89" s="258"/>
      <c r="G89" s="259"/>
      <c r="H89" s="66"/>
      <c r="I89" s="23"/>
      <c r="J89" s="258"/>
      <c r="K89" s="131"/>
      <c r="L89" s="38"/>
      <c r="M89" s="18"/>
      <c r="N89" s="69"/>
      <c r="O89" s="209"/>
      <c r="P89" s="18"/>
      <c r="Q89" s="70"/>
    </row>
    <row r="90" spans="2:17" s="8" customFormat="1" ht="18" customHeight="1">
      <c r="B90" s="16"/>
      <c r="C90" s="15"/>
      <c r="D90" s="15"/>
      <c r="E90" s="258"/>
      <c r="F90" s="258"/>
      <c r="G90" s="259"/>
      <c r="H90" s="66"/>
      <c r="I90" s="23"/>
      <c r="J90" s="258"/>
      <c r="K90" s="131"/>
      <c r="L90" s="38"/>
      <c r="M90" s="18"/>
      <c r="N90" s="69"/>
      <c r="O90" s="209"/>
      <c r="P90" s="18"/>
      <c r="Q90" s="70"/>
    </row>
    <row r="91" spans="2:17" s="8" customFormat="1" ht="18" customHeight="1">
      <c r="B91" s="16"/>
      <c r="C91" s="15"/>
      <c r="D91" s="15"/>
      <c r="E91" s="258"/>
      <c r="F91" s="258"/>
      <c r="G91" s="259"/>
      <c r="H91" s="66"/>
      <c r="I91" s="23"/>
      <c r="J91" s="258"/>
      <c r="K91" s="131"/>
      <c r="L91" s="38"/>
      <c r="M91" s="18"/>
      <c r="N91" s="69"/>
      <c r="O91" s="209"/>
      <c r="P91" s="18"/>
      <c r="Q91" s="70"/>
    </row>
    <row r="92" spans="2:17" s="8" customFormat="1" ht="18" customHeight="1">
      <c r="B92" s="16"/>
      <c r="C92" s="15"/>
      <c r="D92" s="15"/>
      <c r="E92" s="258"/>
      <c r="F92" s="258"/>
      <c r="G92" s="259"/>
      <c r="H92" s="66"/>
      <c r="I92" s="23"/>
      <c r="J92" s="258"/>
      <c r="K92" s="131"/>
      <c r="L92" s="38"/>
      <c r="M92" s="18"/>
      <c r="N92" s="69"/>
      <c r="O92" s="209"/>
      <c r="P92" s="18"/>
      <c r="Q92" s="70"/>
    </row>
    <row r="93" spans="2:17" s="8" customFormat="1" ht="18" customHeight="1">
      <c r="B93" s="16"/>
      <c r="C93" s="15"/>
      <c r="D93" s="15"/>
      <c r="E93" s="258"/>
      <c r="F93" s="258"/>
      <c r="G93" s="259"/>
      <c r="H93" s="66"/>
      <c r="I93" s="23"/>
      <c r="J93" s="258"/>
      <c r="K93" s="131"/>
      <c r="L93" s="38"/>
      <c r="M93" s="18"/>
      <c r="N93" s="69"/>
      <c r="O93" s="209"/>
      <c r="P93" s="18"/>
      <c r="Q93" s="70"/>
    </row>
    <row r="94" spans="2:17" s="8" customFormat="1" ht="18" customHeight="1">
      <c r="B94" s="16"/>
      <c r="C94" s="15"/>
      <c r="D94" s="15"/>
      <c r="E94" s="258"/>
      <c r="F94" s="258"/>
      <c r="G94" s="259"/>
      <c r="H94" s="66"/>
      <c r="I94" s="23"/>
      <c r="J94" s="258"/>
      <c r="K94" s="131"/>
      <c r="L94" s="38"/>
      <c r="M94" s="18"/>
      <c r="N94" s="69"/>
      <c r="O94" s="209"/>
      <c r="P94" s="18"/>
      <c r="Q94" s="70"/>
    </row>
    <row r="95" spans="2:17" s="8" customFormat="1" ht="18" customHeight="1">
      <c r="B95" s="16"/>
      <c r="C95" s="15"/>
      <c r="D95" s="15"/>
      <c r="E95" s="258"/>
      <c r="F95" s="258"/>
      <c r="G95" s="259"/>
      <c r="H95" s="66"/>
      <c r="I95" s="23"/>
      <c r="J95" s="258"/>
      <c r="K95" s="131"/>
      <c r="L95" s="38"/>
      <c r="M95" s="18"/>
      <c r="N95" s="69"/>
      <c r="O95" s="209"/>
      <c r="P95" s="18"/>
      <c r="Q95" s="70"/>
    </row>
    <row r="96" spans="2:17" s="8" customFormat="1" ht="18" customHeight="1">
      <c r="B96" s="16"/>
      <c r="C96" s="15"/>
      <c r="D96" s="15"/>
      <c r="E96" s="189"/>
      <c r="F96" s="26"/>
      <c r="G96" s="66"/>
      <c r="H96" s="66"/>
      <c r="I96" s="23"/>
      <c r="J96" s="26"/>
      <c r="K96" s="131"/>
      <c r="L96" s="38"/>
      <c r="M96" s="18"/>
      <c r="N96" s="18"/>
      <c r="O96" s="625"/>
      <c r="P96" s="18"/>
      <c r="Q96" s="70"/>
    </row>
    <row r="97" spans="2:17" s="8" customFormat="1" ht="18" customHeight="1">
      <c r="B97" s="16"/>
      <c r="C97" s="15"/>
      <c r="D97" s="15"/>
      <c r="E97" s="189"/>
      <c r="F97" s="26"/>
      <c r="G97" s="66"/>
      <c r="H97" s="66"/>
      <c r="I97" s="23"/>
      <c r="J97" s="26"/>
      <c r="K97" s="131"/>
      <c r="L97" s="38"/>
      <c r="M97" s="18"/>
      <c r="N97" s="69"/>
      <c r="O97" s="209"/>
      <c r="P97" s="18"/>
      <c r="Q97" s="70"/>
    </row>
    <row r="98" spans="2:17" s="8" customFormat="1" ht="18" customHeight="1">
      <c r="B98" s="16"/>
      <c r="C98" s="15"/>
      <c r="D98" s="15"/>
      <c r="E98" s="189"/>
      <c r="F98" s="26"/>
      <c r="G98" s="66"/>
      <c r="H98" s="66"/>
      <c r="I98" s="23"/>
      <c r="J98" s="26"/>
      <c r="K98" s="131"/>
      <c r="L98" s="38"/>
      <c r="M98" s="18"/>
      <c r="N98" s="69"/>
      <c r="O98" s="209"/>
      <c r="P98" s="18"/>
      <c r="Q98" s="70"/>
    </row>
    <row r="99" spans="2:17" s="8" customFormat="1" ht="18" customHeight="1">
      <c r="B99" s="16"/>
      <c r="C99" s="15"/>
      <c r="D99" s="15"/>
      <c r="E99" s="131"/>
      <c r="F99" s="23"/>
      <c r="G99" s="66"/>
      <c r="H99" s="66"/>
      <c r="I99" s="23"/>
      <c r="J99" s="39"/>
      <c r="K99" s="131"/>
      <c r="L99" s="38"/>
      <c r="M99" s="18"/>
      <c r="N99" s="69"/>
      <c r="O99" s="209"/>
      <c r="P99" s="18"/>
      <c r="Q99" s="70"/>
    </row>
    <row r="100" spans="2:17" s="8" customFormat="1" ht="18" customHeight="1">
      <c r="B100" s="16"/>
      <c r="C100" s="16"/>
      <c r="D100" s="16"/>
      <c r="E100" s="131"/>
      <c r="F100" s="23"/>
      <c r="G100" s="66"/>
      <c r="H100" s="66"/>
      <c r="I100" s="23"/>
      <c r="J100" s="38"/>
      <c r="K100" s="131"/>
      <c r="L100" s="38"/>
      <c r="M100" s="18"/>
      <c r="N100" s="69"/>
      <c r="O100" s="209"/>
      <c r="P100" s="69"/>
      <c r="Q100" s="70"/>
    </row>
    <row r="101" spans="2:17" s="8" customFormat="1" ht="18" customHeight="1">
      <c r="B101" s="16"/>
      <c r="C101" s="16"/>
      <c r="D101" s="16"/>
      <c r="E101" s="131"/>
      <c r="F101" s="23"/>
      <c r="G101" s="66"/>
      <c r="H101" s="66"/>
      <c r="I101" s="23"/>
      <c r="J101" s="38"/>
      <c r="K101" s="131"/>
      <c r="L101" s="38"/>
      <c r="M101" s="18"/>
      <c r="N101" s="69"/>
      <c r="O101" s="209"/>
      <c r="P101" s="69"/>
      <c r="Q101" s="70"/>
    </row>
    <row r="102" spans="2:17" ht="18" customHeight="1">
      <c r="B102" s="16"/>
      <c r="C102" s="16"/>
      <c r="D102" s="16"/>
      <c r="E102" s="131"/>
      <c r="F102" s="23"/>
      <c r="G102" s="66"/>
      <c r="H102" s="66"/>
      <c r="I102" s="23"/>
      <c r="J102" s="38"/>
      <c r="K102" s="131"/>
      <c r="L102" s="38"/>
      <c r="M102" s="18"/>
      <c r="N102" s="69"/>
      <c r="O102" s="209"/>
      <c r="P102" s="210"/>
      <c r="Q102" s="211"/>
    </row>
    <row r="106" spans="2:17">
      <c r="M106" s="132"/>
    </row>
    <row r="107" spans="2:17">
      <c r="B107" s="3"/>
      <c r="C107" s="8"/>
      <c r="E107" s="626"/>
      <c r="F107" s="223"/>
    </row>
    <row r="108" spans="2:17">
      <c r="M108" s="132"/>
    </row>
    <row r="109" spans="2:17">
      <c r="E109" s="627" t="s">
        <v>2957</v>
      </c>
    </row>
    <row r="110" spans="2:17">
      <c r="E110" s="627" t="s">
        <v>2958</v>
      </c>
    </row>
    <row r="111" spans="2:17">
      <c r="E111" s="627" t="s">
        <v>2959</v>
      </c>
    </row>
    <row r="112" spans="2:17">
      <c r="E112" s="627" t="s">
        <v>2960</v>
      </c>
    </row>
    <row r="113" spans="5:5">
      <c r="E113" s="627" t="s">
        <v>2961</v>
      </c>
    </row>
    <row r="114" spans="5:5">
      <c r="E114" s="627" t="s">
        <v>2962</v>
      </c>
    </row>
    <row r="115" spans="5:5">
      <c r="E115" s="628" t="s">
        <v>2963</v>
      </c>
    </row>
    <row r="116" spans="5:5">
      <c r="E116" s="628" t="s">
        <v>2964</v>
      </c>
    </row>
    <row r="117" spans="5:5">
      <c r="E117" s="628" t="s">
        <v>2965</v>
      </c>
    </row>
    <row r="118" spans="5:5">
      <c r="E118" s="627"/>
    </row>
  </sheetData>
  <autoFilter ref="B8:O72" xr:uid="{00000000-0009-0000-0000-000000000000}"/>
  <mergeCells count="9">
    <mergeCell ref="C9:E9"/>
    <mergeCell ref="C22:E22"/>
    <mergeCell ref="C28:E28"/>
    <mergeCell ref="B2:D2"/>
    <mergeCell ref="G2:I2"/>
    <mergeCell ref="B3:D3"/>
    <mergeCell ref="B4:D4"/>
    <mergeCell ref="B5:D5"/>
    <mergeCell ref="B6:D6"/>
  </mergeCells>
  <phoneticPr fontId="3"/>
  <dataValidations count="1">
    <dataValidation imeMode="hiragana" allowBlank="1" showInputMessage="1" showErrorMessage="1" sqref="J22 J24:J25" xr:uid="{9777CB3F-7F47-4779-94FE-FAD939D2A033}"/>
  </dataValidations>
  <pageMargins left="0.2" right="0.2" top="0.75" bottom="0.75" header="0.3" footer="0.3"/>
  <pageSetup paperSize="9" scale="41"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9AE6-EDFC-4ED1-A611-51B411B0AEBA}">
  <dimension ref="B2:Q12"/>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1" width="4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7" width="40.75" style="3" customWidth="1"/>
    <col min="268"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3" width="40.75" style="3" customWidth="1"/>
    <col min="524"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9" width="40.75" style="3" customWidth="1"/>
    <col min="780"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5" width="40.75" style="3" customWidth="1"/>
    <col min="1036"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1" width="40.75" style="3" customWidth="1"/>
    <col min="1292"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7" width="40.75" style="3" customWidth="1"/>
    <col min="1548"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3" width="40.75" style="3" customWidth="1"/>
    <col min="1804"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9" width="40.75" style="3" customWidth="1"/>
    <col min="2060"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5" width="40.75" style="3" customWidth="1"/>
    <col min="2316"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1" width="40.75" style="3" customWidth="1"/>
    <col min="2572"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7" width="40.75" style="3" customWidth="1"/>
    <col min="2828"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3" width="40.75" style="3" customWidth="1"/>
    <col min="3084"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9" width="40.75" style="3" customWidth="1"/>
    <col min="3340"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5" width="40.75" style="3" customWidth="1"/>
    <col min="3596"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1" width="40.75" style="3" customWidth="1"/>
    <col min="3852"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7" width="40.75" style="3" customWidth="1"/>
    <col min="4108"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3" width="40.75" style="3" customWidth="1"/>
    <col min="4364"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9" width="40.75" style="3" customWidth="1"/>
    <col min="4620"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5" width="40.75" style="3" customWidth="1"/>
    <col min="4876"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1" width="40.75" style="3" customWidth="1"/>
    <col min="5132"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7" width="40.75" style="3" customWidth="1"/>
    <col min="5388"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3" width="40.75" style="3" customWidth="1"/>
    <col min="5644"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9" width="40.75" style="3" customWidth="1"/>
    <col min="5900"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5" width="40.75" style="3" customWidth="1"/>
    <col min="6156"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1" width="40.75" style="3" customWidth="1"/>
    <col min="6412"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7" width="40.75" style="3" customWidth="1"/>
    <col min="6668"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3" width="40.75" style="3" customWidth="1"/>
    <col min="6924"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9" width="40.75" style="3" customWidth="1"/>
    <col min="7180"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5" width="40.75" style="3" customWidth="1"/>
    <col min="7436"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1" width="40.75" style="3" customWidth="1"/>
    <col min="7692"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7" width="40.75" style="3" customWidth="1"/>
    <col min="7948"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3" width="40.75" style="3" customWidth="1"/>
    <col min="8204"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9" width="40.75" style="3" customWidth="1"/>
    <col min="8460"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5" width="40.75" style="3" customWidth="1"/>
    <col min="8716"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1" width="40.75" style="3" customWidth="1"/>
    <col min="8972"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7" width="40.75" style="3" customWidth="1"/>
    <col min="9228"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3" width="40.75" style="3" customWidth="1"/>
    <col min="9484"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9" width="40.75" style="3" customWidth="1"/>
    <col min="9740"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5" width="40.75" style="3" customWidth="1"/>
    <col min="9996"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1" width="40.75" style="3" customWidth="1"/>
    <col min="10252"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7" width="40.75" style="3" customWidth="1"/>
    <col min="10508"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3" width="40.75" style="3" customWidth="1"/>
    <col min="10764"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9" width="40.75" style="3" customWidth="1"/>
    <col min="11020"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5" width="40.75" style="3" customWidth="1"/>
    <col min="11276"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1" width="40.75" style="3" customWidth="1"/>
    <col min="11532"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7" width="40.75" style="3" customWidth="1"/>
    <col min="11788"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3" width="40.75" style="3" customWidth="1"/>
    <col min="12044"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9" width="40.75" style="3" customWidth="1"/>
    <col min="12300"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5" width="40.75" style="3" customWidth="1"/>
    <col min="12556"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1" width="40.75" style="3" customWidth="1"/>
    <col min="12812"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7" width="40.75" style="3" customWidth="1"/>
    <col min="13068"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3" width="40.75" style="3" customWidth="1"/>
    <col min="13324"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9" width="40.75" style="3" customWidth="1"/>
    <col min="13580"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5" width="40.75" style="3" customWidth="1"/>
    <col min="13836"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1" width="40.75" style="3" customWidth="1"/>
    <col min="14092"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7" width="40.75" style="3" customWidth="1"/>
    <col min="14348"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3" width="40.75" style="3" customWidth="1"/>
    <col min="14604"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9" width="40.75" style="3" customWidth="1"/>
    <col min="14860"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5" width="40.75" style="3" customWidth="1"/>
    <col min="15116"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1" width="40.75" style="3" customWidth="1"/>
    <col min="15372"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7" width="40.75" style="3" customWidth="1"/>
    <col min="15628"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3" width="40.75" style="3" customWidth="1"/>
    <col min="15884"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9" width="40.75" style="3" customWidth="1"/>
    <col min="16140"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3330</v>
      </c>
      <c r="G2" s="4" t="s">
        <v>2</v>
      </c>
      <c r="H2" s="5"/>
      <c r="I2" s="6"/>
      <c r="J2" s="7">
        <f>SUM(H:H)</f>
        <v>1890</v>
      </c>
    </row>
    <row r="3" spans="2:17" ht="20.100000000000001" customHeight="1">
      <c r="B3" s="1" t="s">
        <v>3</v>
      </c>
      <c r="C3" s="1"/>
      <c r="D3" s="1"/>
      <c r="E3" s="13" t="s">
        <v>3331</v>
      </c>
    </row>
    <row r="4" spans="2:17" ht="20.100000000000001" customHeight="1">
      <c r="B4" s="1" t="s">
        <v>5</v>
      </c>
      <c r="C4" s="1"/>
      <c r="D4" s="1"/>
      <c r="E4" s="13">
        <v>132250</v>
      </c>
    </row>
    <row r="5" spans="2:17" ht="20.100000000000001" customHeight="1">
      <c r="B5" s="1" t="s">
        <v>6</v>
      </c>
      <c r="C5" s="1"/>
      <c r="D5" s="1"/>
      <c r="E5" s="14">
        <v>42275</v>
      </c>
    </row>
    <row r="6" spans="2:17" ht="20.100000000000001" customHeight="1">
      <c r="B6" s="1" t="s">
        <v>7</v>
      </c>
      <c r="C6" s="1"/>
      <c r="D6" s="1"/>
      <c r="E6" s="14">
        <v>42282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50">
        <v>1</v>
      </c>
      <c r="C9" s="50" t="s">
        <v>58</v>
      </c>
      <c r="D9" s="50" t="s">
        <v>58</v>
      </c>
      <c r="E9" s="179" t="s">
        <v>177</v>
      </c>
      <c r="F9" s="1163">
        <v>1</v>
      </c>
      <c r="G9" s="187">
        <v>370</v>
      </c>
      <c r="H9" s="188">
        <f>F9*G9</f>
        <v>370</v>
      </c>
      <c r="I9" s="182"/>
      <c r="J9" s="179" t="s">
        <v>2764</v>
      </c>
      <c r="K9" s="179" t="s">
        <v>3965</v>
      </c>
      <c r="L9" s="179" t="s">
        <v>3966</v>
      </c>
      <c r="M9" s="62">
        <v>42275</v>
      </c>
      <c r="N9" s="50"/>
      <c r="O9" s="184"/>
      <c r="P9" s="62">
        <v>42282</v>
      </c>
      <c r="Q9" s="846" t="s">
        <v>3967</v>
      </c>
    </row>
    <row r="10" spans="2:17" s="8" customFormat="1" ht="19.7" customHeight="1">
      <c r="B10" s="50">
        <v>2</v>
      </c>
      <c r="C10" s="50" t="s">
        <v>58</v>
      </c>
      <c r="D10" s="50" t="s">
        <v>58</v>
      </c>
      <c r="E10" s="179" t="s">
        <v>3968</v>
      </c>
      <c r="F10" s="1163">
        <v>1</v>
      </c>
      <c r="G10" s="187">
        <v>800</v>
      </c>
      <c r="H10" s="188">
        <f>F10*G10</f>
        <v>800</v>
      </c>
      <c r="I10" s="182"/>
      <c r="J10" s="179" t="s">
        <v>3969</v>
      </c>
      <c r="K10" s="179" t="s">
        <v>3965</v>
      </c>
      <c r="L10" s="179" t="s">
        <v>3970</v>
      </c>
      <c r="M10" s="62">
        <v>42275</v>
      </c>
      <c r="N10" s="50"/>
      <c r="O10" s="184"/>
      <c r="P10" s="62">
        <v>42282</v>
      </c>
      <c r="Q10" s="846" t="s">
        <v>3967</v>
      </c>
    </row>
    <row r="11" spans="2:17" s="8" customFormat="1" ht="19.7" customHeight="1">
      <c r="B11" s="50">
        <v>3</v>
      </c>
      <c r="C11" s="50" t="s">
        <v>3971</v>
      </c>
      <c r="D11" s="50" t="s">
        <v>58</v>
      </c>
      <c r="E11" s="179" t="s">
        <v>3972</v>
      </c>
      <c r="F11" s="1163">
        <v>3</v>
      </c>
      <c r="G11" s="187">
        <v>240</v>
      </c>
      <c r="H11" s="188">
        <f>F11*G11</f>
        <v>720</v>
      </c>
      <c r="I11" s="182"/>
      <c r="J11" s="179" t="s">
        <v>3973</v>
      </c>
      <c r="K11" s="179" t="s">
        <v>3965</v>
      </c>
      <c r="L11" s="179" t="s">
        <v>3974</v>
      </c>
      <c r="M11" s="62">
        <v>42275</v>
      </c>
      <c r="N11" s="50"/>
      <c r="O11" s="184"/>
      <c r="P11" s="62">
        <v>42282</v>
      </c>
      <c r="Q11" s="846" t="s">
        <v>3967</v>
      </c>
    </row>
    <row r="12" spans="2:17" s="8" customFormat="1" ht="19.7" customHeight="1">
      <c r="B12" s="15"/>
      <c r="C12" s="15"/>
      <c r="D12" s="15"/>
      <c r="E12" s="316"/>
      <c r="F12" s="843"/>
      <c r="G12" s="74"/>
      <c r="H12" s="23">
        <f>F12*G12</f>
        <v>0</v>
      </c>
      <c r="I12" s="17"/>
      <c r="J12" s="36"/>
      <c r="K12" s="36"/>
      <c r="L12" s="36"/>
      <c r="M12" s="18"/>
      <c r="N12" s="15"/>
      <c r="O12" s="16"/>
      <c r="P12" s="18"/>
      <c r="Q12" s="70"/>
    </row>
  </sheetData>
  <autoFilter ref="B8:O12" xr:uid="{CBF058A4-5496-4B28-A2BC-689CCCE14BE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B281-FDEB-4286-989C-3CD9AA447DC3}">
  <dimension ref="A2:Q82"/>
  <sheetViews>
    <sheetView zoomScale="85" zoomScaleNormal="85" workbookViewId="0">
      <pane xSplit="10" ySplit="8" topLeftCell="K9" activePane="bottomRight" state="frozen"/>
      <selection pane="topRight" activeCell="K1" sqref="K1"/>
      <selection pane="bottomLeft" activeCell="A9" sqref="A9"/>
      <selection pane="bottomRight" activeCell="A19" sqref="A19"/>
    </sheetView>
  </sheetViews>
  <sheetFormatPr defaultRowHeight="13.5"/>
  <cols>
    <col min="1" max="1" width="2.625" style="135" customWidth="1"/>
    <col min="2" max="2" width="11.625" style="137" hidden="1" customWidth="1"/>
    <col min="3" max="3" width="19.875" style="135" customWidth="1"/>
    <col min="4" max="4" width="20.75" style="135" customWidth="1"/>
    <col min="5" max="5" width="30.5" style="137" customWidth="1"/>
    <col min="6" max="6" width="7.125" style="135" customWidth="1"/>
    <col min="7" max="7" width="7.75" style="135" customWidth="1"/>
    <col min="8" max="8" width="9.125" style="135" customWidth="1"/>
    <col min="9" max="9" width="11" style="138" hidden="1" customWidth="1"/>
    <col min="10" max="10" width="42" style="137" bestFit="1" customWidth="1"/>
    <col min="11" max="11" width="40.75" style="137" customWidth="1"/>
    <col min="12" max="12" width="35.75" style="137"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0" style="135" hidden="1" customWidth="1"/>
    <col min="259" max="259" width="19.875" style="135" customWidth="1"/>
    <col min="260" max="260" width="20.75" style="135" customWidth="1"/>
    <col min="261" max="261" width="30.5" style="135" customWidth="1"/>
    <col min="262" max="262" width="7.125" style="135" customWidth="1"/>
    <col min="263" max="263" width="7.75" style="135" customWidth="1"/>
    <col min="264" max="264" width="9.125" style="135" customWidth="1"/>
    <col min="265" max="265" width="0" style="135" hidden="1" customWidth="1"/>
    <col min="266" max="266" width="42" style="135" bestFit="1" customWidth="1"/>
    <col min="267" max="267" width="40.75" style="135" customWidth="1"/>
    <col min="268" max="268" width="35.75" style="135"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0" style="135" hidden="1" customWidth="1"/>
    <col min="515" max="515" width="19.875" style="135" customWidth="1"/>
    <col min="516" max="516" width="20.75" style="135" customWidth="1"/>
    <col min="517" max="517" width="30.5" style="135" customWidth="1"/>
    <col min="518" max="518" width="7.125" style="135" customWidth="1"/>
    <col min="519" max="519" width="7.75" style="135" customWidth="1"/>
    <col min="520" max="520" width="9.125" style="135" customWidth="1"/>
    <col min="521" max="521" width="0" style="135" hidden="1" customWidth="1"/>
    <col min="522" max="522" width="42" style="135" bestFit="1" customWidth="1"/>
    <col min="523" max="523" width="40.75" style="135" customWidth="1"/>
    <col min="524" max="524" width="35.75" style="135"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0" style="135" hidden="1" customWidth="1"/>
    <col min="771" max="771" width="19.875" style="135" customWidth="1"/>
    <col min="772" max="772" width="20.75" style="135" customWidth="1"/>
    <col min="773" max="773" width="30.5" style="135" customWidth="1"/>
    <col min="774" max="774" width="7.125" style="135" customWidth="1"/>
    <col min="775" max="775" width="7.75" style="135" customWidth="1"/>
    <col min="776" max="776" width="9.125" style="135" customWidth="1"/>
    <col min="777" max="777" width="0" style="135" hidden="1" customWidth="1"/>
    <col min="778" max="778" width="42" style="135" bestFit="1" customWidth="1"/>
    <col min="779" max="779" width="40.75" style="135" customWidth="1"/>
    <col min="780" max="780" width="35.75" style="135"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0" style="135" hidden="1" customWidth="1"/>
    <col min="1027" max="1027" width="19.875" style="135" customWidth="1"/>
    <col min="1028" max="1028" width="20.75" style="135" customWidth="1"/>
    <col min="1029" max="1029" width="30.5" style="135" customWidth="1"/>
    <col min="1030" max="1030" width="7.125" style="135" customWidth="1"/>
    <col min="1031" max="1031" width="7.75" style="135" customWidth="1"/>
    <col min="1032" max="1032" width="9.125" style="135" customWidth="1"/>
    <col min="1033" max="1033" width="0" style="135" hidden="1" customWidth="1"/>
    <col min="1034" max="1034" width="42" style="135" bestFit="1" customWidth="1"/>
    <col min="1035" max="1035" width="40.75" style="135" customWidth="1"/>
    <col min="1036" max="1036" width="35.75" style="135"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0" style="135" hidden="1" customWidth="1"/>
    <col min="1283" max="1283" width="19.875" style="135" customWidth="1"/>
    <col min="1284" max="1284" width="20.75" style="135" customWidth="1"/>
    <col min="1285" max="1285" width="30.5" style="135" customWidth="1"/>
    <col min="1286" max="1286" width="7.125" style="135" customWidth="1"/>
    <col min="1287" max="1287" width="7.75" style="135" customWidth="1"/>
    <col min="1288" max="1288" width="9.125" style="135" customWidth="1"/>
    <col min="1289" max="1289" width="0" style="135" hidden="1" customWidth="1"/>
    <col min="1290" max="1290" width="42" style="135" bestFit="1" customWidth="1"/>
    <col min="1291" max="1291" width="40.75" style="135" customWidth="1"/>
    <col min="1292" max="1292" width="35.75" style="135"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0" style="135" hidden="1" customWidth="1"/>
    <col min="1539" max="1539" width="19.875" style="135" customWidth="1"/>
    <col min="1540" max="1540" width="20.75" style="135" customWidth="1"/>
    <col min="1541" max="1541" width="30.5" style="135" customWidth="1"/>
    <col min="1542" max="1542" width="7.125" style="135" customWidth="1"/>
    <col min="1543" max="1543" width="7.75" style="135" customWidth="1"/>
    <col min="1544" max="1544" width="9.125" style="135" customWidth="1"/>
    <col min="1545" max="1545" width="0" style="135" hidden="1" customWidth="1"/>
    <col min="1546" max="1546" width="42" style="135" bestFit="1" customWidth="1"/>
    <col min="1547" max="1547" width="40.75" style="135" customWidth="1"/>
    <col min="1548" max="1548" width="35.75" style="135"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0" style="135" hidden="1" customWidth="1"/>
    <col min="1795" max="1795" width="19.875" style="135" customWidth="1"/>
    <col min="1796" max="1796" width="20.75" style="135" customWidth="1"/>
    <col min="1797" max="1797" width="30.5" style="135" customWidth="1"/>
    <col min="1798" max="1798" width="7.125" style="135" customWidth="1"/>
    <col min="1799" max="1799" width="7.75" style="135" customWidth="1"/>
    <col min="1800" max="1800" width="9.125" style="135" customWidth="1"/>
    <col min="1801" max="1801" width="0" style="135" hidden="1" customWidth="1"/>
    <col min="1802" max="1802" width="42" style="135" bestFit="1" customWidth="1"/>
    <col min="1803" max="1803" width="40.75" style="135" customWidth="1"/>
    <col min="1804" max="1804" width="35.75" style="135"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0" style="135" hidden="1" customWidth="1"/>
    <col min="2051" max="2051" width="19.875" style="135" customWidth="1"/>
    <col min="2052" max="2052" width="20.75" style="135" customWidth="1"/>
    <col min="2053" max="2053" width="30.5" style="135" customWidth="1"/>
    <col min="2054" max="2054" width="7.125" style="135" customWidth="1"/>
    <col min="2055" max="2055" width="7.75" style="135" customWidth="1"/>
    <col min="2056" max="2056" width="9.125" style="135" customWidth="1"/>
    <col min="2057" max="2057" width="0" style="135" hidden="1" customWidth="1"/>
    <col min="2058" max="2058" width="42" style="135" bestFit="1" customWidth="1"/>
    <col min="2059" max="2059" width="40.75" style="135" customWidth="1"/>
    <col min="2060" max="2060" width="35.75" style="135"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0" style="135" hidden="1" customWidth="1"/>
    <col min="2307" max="2307" width="19.875" style="135" customWidth="1"/>
    <col min="2308" max="2308" width="20.75" style="135" customWidth="1"/>
    <col min="2309" max="2309" width="30.5" style="135" customWidth="1"/>
    <col min="2310" max="2310" width="7.125" style="135" customWidth="1"/>
    <col min="2311" max="2311" width="7.75" style="135" customWidth="1"/>
    <col min="2312" max="2312" width="9.125" style="135" customWidth="1"/>
    <col min="2313" max="2313" width="0" style="135" hidden="1" customWidth="1"/>
    <col min="2314" max="2314" width="42" style="135" bestFit="1" customWidth="1"/>
    <col min="2315" max="2315" width="40.75" style="135" customWidth="1"/>
    <col min="2316" max="2316" width="35.75" style="135"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0" style="135" hidden="1" customWidth="1"/>
    <col min="2563" max="2563" width="19.875" style="135" customWidth="1"/>
    <col min="2564" max="2564" width="20.75" style="135" customWidth="1"/>
    <col min="2565" max="2565" width="30.5" style="135" customWidth="1"/>
    <col min="2566" max="2566" width="7.125" style="135" customWidth="1"/>
    <col min="2567" max="2567" width="7.75" style="135" customWidth="1"/>
    <col min="2568" max="2568" width="9.125" style="135" customWidth="1"/>
    <col min="2569" max="2569" width="0" style="135" hidden="1" customWidth="1"/>
    <col min="2570" max="2570" width="42" style="135" bestFit="1" customWidth="1"/>
    <col min="2571" max="2571" width="40.75" style="135" customWidth="1"/>
    <col min="2572" max="2572" width="35.75" style="135"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0" style="135" hidden="1" customWidth="1"/>
    <col min="2819" max="2819" width="19.875" style="135" customWidth="1"/>
    <col min="2820" max="2820" width="20.75" style="135" customWidth="1"/>
    <col min="2821" max="2821" width="30.5" style="135" customWidth="1"/>
    <col min="2822" max="2822" width="7.125" style="135" customWidth="1"/>
    <col min="2823" max="2823" width="7.75" style="135" customWidth="1"/>
    <col min="2824" max="2824" width="9.125" style="135" customWidth="1"/>
    <col min="2825" max="2825" width="0" style="135" hidden="1" customWidth="1"/>
    <col min="2826" max="2826" width="42" style="135" bestFit="1" customWidth="1"/>
    <col min="2827" max="2827" width="40.75" style="135" customWidth="1"/>
    <col min="2828" max="2828" width="35.75" style="135"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0" style="135" hidden="1" customWidth="1"/>
    <col min="3075" max="3075" width="19.875" style="135" customWidth="1"/>
    <col min="3076" max="3076" width="20.75" style="135" customWidth="1"/>
    <col min="3077" max="3077" width="30.5" style="135" customWidth="1"/>
    <col min="3078" max="3078" width="7.125" style="135" customWidth="1"/>
    <col min="3079" max="3079" width="7.75" style="135" customWidth="1"/>
    <col min="3080" max="3080" width="9.125" style="135" customWidth="1"/>
    <col min="3081" max="3081" width="0" style="135" hidden="1" customWidth="1"/>
    <col min="3082" max="3082" width="42" style="135" bestFit="1" customWidth="1"/>
    <col min="3083" max="3083" width="40.75" style="135" customWidth="1"/>
    <col min="3084" max="3084" width="35.75" style="135"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0" style="135" hidden="1" customWidth="1"/>
    <col min="3331" max="3331" width="19.875" style="135" customWidth="1"/>
    <col min="3332" max="3332" width="20.75" style="135" customWidth="1"/>
    <col min="3333" max="3333" width="30.5" style="135" customWidth="1"/>
    <col min="3334" max="3334" width="7.125" style="135" customWidth="1"/>
    <col min="3335" max="3335" width="7.75" style="135" customWidth="1"/>
    <col min="3336" max="3336" width="9.125" style="135" customWidth="1"/>
    <col min="3337" max="3337" width="0" style="135" hidden="1" customWidth="1"/>
    <col min="3338" max="3338" width="42" style="135" bestFit="1" customWidth="1"/>
    <col min="3339" max="3339" width="40.75" style="135" customWidth="1"/>
    <col min="3340" max="3340" width="35.75" style="135"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0" style="135" hidden="1" customWidth="1"/>
    <col min="3587" max="3587" width="19.875" style="135" customWidth="1"/>
    <col min="3588" max="3588" width="20.75" style="135" customWidth="1"/>
    <col min="3589" max="3589" width="30.5" style="135" customWidth="1"/>
    <col min="3590" max="3590" width="7.125" style="135" customWidth="1"/>
    <col min="3591" max="3591" width="7.75" style="135" customWidth="1"/>
    <col min="3592" max="3592" width="9.125" style="135" customWidth="1"/>
    <col min="3593" max="3593" width="0" style="135" hidden="1" customWidth="1"/>
    <col min="3594" max="3594" width="42" style="135" bestFit="1" customWidth="1"/>
    <col min="3595" max="3595" width="40.75" style="135" customWidth="1"/>
    <col min="3596" max="3596" width="35.75" style="135"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0" style="135" hidden="1" customWidth="1"/>
    <col min="3843" max="3843" width="19.875" style="135" customWidth="1"/>
    <col min="3844" max="3844" width="20.75" style="135" customWidth="1"/>
    <col min="3845" max="3845" width="30.5" style="135" customWidth="1"/>
    <col min="3846" max="3846" width="7.125" style="135" customWidth="1"/>
    <col min="3847" max="3847" width="7.75" style="135" customWidth="1"/>
    <col min="3848" max="3848" width="9.125" style="135" customWidth="1"/>
    <col min="3849" max="3849" width="0" style="135" hidden="1" customWidth="1"/>
    <col min="3850" max="3850" width="42" style="135" bestFit="1" customWidth="1"/>
    <col min="3851" max="3851" width="40.75" style="135" customWidth="1"/>
    <col min="3852" max="3852" width="35.75" style="135"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0" style="135" hidden="1" customWidth="1"/>
    <col min="4099" max="4099" width="19.875" style="135" customWidth="1"/>
    <col min="4100" max="4100" width="20.75" style="135" customWidth="1"/>
    <col min="4101" max="4101" width="30.5" style="135" customWidth="1"/>
    <col min="4102" max="4102" width="7.125" style="135" customWidth="1"/>
    <col min="4103" max="4103" width="7.75" style="135" customWidth="1"/>
    <col min="4104" max="4104" width="9.125" style="135" customWidth="1"/>
    <col min="4105" max="4105" width="0" style="135" hidden="1" customWidth="1"/>
    <col min="4106" max="4106" width="42" style="135" bestFit="1" customWidth="1"/>
    <col min="4107" max="4107" width="40.75" style="135" customWidth="1"/>
    <col min="4108" max="4108" width="35.75" style="135"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0" style="135" hidden="1" customWidth="1"/>
    <col min="4355" max="4355" width="19.875" style="135" customWidth="1"/>
    <col min="4356" max="4356" width="20.75" style="135" customWidth="1"/>
    <col min="4357" max="4357" width="30.5" style="135" customWidth="1"/>
    <col min="4358" max="4358" width="7.125" style="135" customWidth="1"/>
    <col min="4359" max="4359" width="7.75" style="135" customWidth="1"/>
    <col min="4360" max="4360" width="9.125" style="135" customWidth="1"/>
    <col min="4361" max="4361" width="0" style="135" hidden="1" customWidth="1"/>
    <col min="4362" max="4362" width="42" style="135" bestFit="1" customWidth="1"/>
    <col min="4363" max="4363" width="40.75" style="135" customWidth="1"/>
    <col min="4364" max="4364" width="35.75" style="135"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0" style="135" hidden="1" customWidth="1"/>
    <col min="4611" max="4611" width="19.875" style="135" customWidth="1"/>
    <col min="4612" max="4612" width="20.75" style="135" customWidth="1"/>
    <col min="4613" max="4613" width="30.5" style="135" customWidth="1"/>
    <col min="4614" max="4614" width="7.125" style="135" customWidth="1"/>
    <col min="4615" max="4615" width="7.75" style="135" customWidth="1"/>
    <col min="4616" max="4616" width="9.125" style="135" customWidth="1"/>
    <col min="4617" max="4617" width="0" style="135" hidden="1" customWidth="1"/>
    <col min="4618" max="4618" width="42" style="135" bestFit="1" customWidth="1"/>
    <col min="4619" max="4619" width="40.75" style="135" customWidth="1"/>
    <col min="4620" max="4620" width="35.75" style="135"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0" style="135" hidden="1" customWidth="1"/>
    <col min="4867" max="4867" width="19.875" style="135" customWidth="1"/>
    <col min="4868" max="4868" width="20.75" style="135" customWidth="1"/>
    <col min="4869" max="4869" width="30.5" style="135" customWidth="1"/>
    <col min="4870" max="4870" width="7.125" style="135" customWidth="1"/>
    <col min="4871" max="4871" width="7.75" style="135" customWidth="1"/>
    <col min="4872" max="4872" width="9.125" style="135" customWidth="1"/>
    <col min="4873" max="4873" width="0" style="135" hidden="1" customWidth="1"/>
    <col min="4874" max="4874" width="42" style="135" bestFit="1" customWidth="1"/>
    <col min="4875" max="4875" width="40.75" style="135" customWidth="1"/>
    <col min="4876" max="4876" width="35.75" style="135"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0" style="135" hidden="1" customWidth="1"/>
    <col min="5123" max="5123" width="19.875" style="135" customWidth="1"/>
    <col min="5124" max="5124" width="20.75" style="135" customWidth="1"/>
    <col min="5125" max="5125" width="30.5" style="135" customWidth="1"/>
    <col min="5126" max="5126" width="7.125" style="135" customWidth="1"/>
    <col min="5127" max="5127" width="7.75" style="135" customWidth="1"/>
    <col min="5128" max="5128" width="9.125" style="135" customWidth="1"/>
    <col min="5129" max="5129" width="0" style="135" hidden="1" customWidth="1"/>
    <col min="5130" max="5130" width="42" style="135" bestFit="1" customWidth="1"/>
    <col min="5131" max="5131" width="40.75" style="135" customWidth="1"/>
    <col min="5132" max="5132" width="35.75" style="135"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0" style="135" hidden="1" customWidth="1"/>
    <col min="5379" max="5379" width="19.875" style="135" customWidth="1"/>
    <col min="5380" max="5380" width="20.75" style="135" customWidth="1"/>
    <col min="5381" max="5381" width="30.5" style="135" customWidth="1"/>
    <col min="5382" max="5382" width="7.125" style="135" customWidth="1"/>
    <col min="5383" max="5383" width="7.75" style="135" customWidth="1"/>
    <col min="5384" max="5384" width="9.125" style="135" customWidth="1"/>
    <col min="5385" max="5385" width="0" style="135" hidden="1" customWidth="1"/>
    <col min="5386" max="5386" width="42" style="135" bestFit="1" customWidth="1"/>
    <col min="5387" max="5387" width="40.75" style="135" customWidth="1"/>
    <col min="5388" max="5388" width="35.75" style="135"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0" style="135" hidden="1" customWidth="1"/>
    <col min="5635" max="5635" width="19.875" style="135" customWidth="1"/>
    <col min="5636" max="5636" width="20.75" style="135" customWidth="1"/>
    <col min="5637" max="5637" width="30.5" style="135" customWidth="1"/>
    <col min="5638" max="5638" width="7.125" style="135" customWidth="1"/>
    <col min="5639" max="5639" width="7.75" style="135" customWidth="1"/>
    <col min="5640" max="5640" width="9.125" style="135" customWidth="1"/>
    <col min="5641" max="5641" width="0" style="135" hidden="1" customWidth="1"/>
    <col min="5642" max="5642" width="42" style="135" bestFit="1" customWidth="1"/>
    <col min="5643" max="5643" width="40.75" style="135" customWidth="1"/>
    <col min="5644" max="5644" width="35.75" style="135"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0" style="135" hidden="1" customWidth="1"/>
    <col min="5891" max="5891" width="19.875" style="135" customWidth="1"/>
    <col min="5892" max="5892" width="20.75" style="135" customWidth="1"/>
    <col min="5893" max="5893" width="30.5" style="135" customWidth="1"/>
    <col min="5894" max="5894" width="7.125" style="135" customWidth="1"/>
    <col min="5895" max="5895" width="7.75" style="135" customWidth="1"/>
    <col min="5896" max="5896" width="9.125" style="135" customWidth="1"/>
    <col min="5897" max="5897" width="0" style="135" hidden="1" customWidth="1"/>
    <col min="5898" max="5898" width="42" style="135" bestFit="1" customWidth="1"/>
    <col min="5899" max="5899" width="40.75" style="135" customWidth="1"/>
    <col min="5900" max="5900" width="35.75" style="135"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0" style="135" hidden="1" customWidth="1"/>
    <col min="6147" max="6147" width="19.875" style="135" customWidth="1"/>
    <col min="6148" max="6148" width="20.75" style="135" customWidth="1"/>
    <col min="6149" max="6149" width="30.5" style="135" customWidth="1"/>
    <col min="6150" max="6150" width="7.125" style="135" customWidth="1"/>
    <col min="6151" max="6151" width="7.75" style="135" customWidth="1"/>
    <col min="6152" max="6152" width="9.125" style="135" customWidth="1"/>
    <col min="6153" max="6153" width="0" style="135" hidden="1" customWidth="1"/>
    <col min="6154" max="6154" width="42" style="135" bestFit="1" customWidth="1"/>
    <col min="6155" max="6155" width="40.75" style="135" customWidth="1"/>
    <col min="6156" max="6156" width="35.75" style="135"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0" style="135" hidden="1" customWidth="1"/>
    <col min="6403" max="6403" width="19.875" style="135" customWidth="1"/>
    <col min="6404" max="6404" width="20.75" style="135" customWidth="1"/>
    <col min="6405" max="6405" width="30.5" style="135" customWidth="1"/>
    <col min="6406" max="6406" width="7.125" style="135" customWidth="1"/>
    <col min="6407" max="6407" width="7.75" style="135" customWidth="1"/>
    <col min="6408" max="6408" width="9.125" style="135" customWidth="1"/>
    <col min="6409" max="6409" width="0" style="135" hidden="1" customWidth="1"/>
    <col min="6410" max="6410" width="42" style="135" bestFit="1" customWidth="1"/>
    <col min="6411" max="6411" width="40.75" style="135" customWidth="1"/>
    <col min="6412" max="6412" width="35.75" style="135"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0" style="135" hidden="1" customWidth="1"/>
    <col min="6659" max="6659" width="19.875" style="135" customWidth="1"/>
    <col min="6660" max="6660" width="20.75" style="135" customWidth="1"/>
    <col min="6661" max="6661" width="30.5" style="135" customWidth="1"/>
    <col min="6662" max="6662" width="7.125" style="135" customWidth="1"/>
    <col min="6663" max="6663" width="7.75" style="135" customWidth="1"/>
    <col min="6664" max="6664" width="9.125" style="135" customWidth="1"/>
    <col min="6665" max="6665" width="0" style="135" hidden="1" customWidth="1"/>
    <col min="6666" max="6666" width="42" style="135" bestFit="1" customWidth="1"/>
    <col min="6667" max="6667" width="40.75" style="135" customWidth="1"/>
    <col min="6668" max="6668" width="35.75" style="135"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0" style="135" hidden="1" customWidth="1"/>
    <col min="6915" max="6915" width="19.875" style="135" customWidth="1"/>
    <col min="6916" max="6916" width="20.75" style="135" customWidth="1"/>
    <col min="6917" max="6917" width="30.5" style="135" customWidth="1"/>
    <col min="6918" max="6918" width="7.125" style="135" customWidth="1"/>
    <col min="6919" max="6919" width="7.75" style="135" customWidth="1"/>
    <col min="6920" max="6920" width="9.125" style="135" customWidth="1"/>
    <col min="6921" max="6921" width="0" style="135" hidden="1" customWidth="1"/>
    <col min="6922" max="6922" width="42" style="135" bestFit="1" customWidth="1"/>
    <col min="6923" max="6923" width="40.75" style="135" customWidth="1"/>
    <col min="6924" max="6924" width="35.75" style="135"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0" style="135" hidden="1" customWidth="1"/>
    <col min="7171" max="7171" width="19.875" style="135" customWidth="1"/>
    <col min="7172" max="7172" width="20.75" style="135" customWidth="1"/>
    <col min="7173" max="7173" width="30.5" style="135" customWidth="1"/>
    <col min="7174" max="7174" width="7.125" style="135" customWidth="1"/>
    <col min="7175" max="7175" width="7.75" style="135" customWidth="1"/>
    <col min="7176" max="7176" width="9.125" style="135" customWidth="1"/>
    <col min="7177" max="7177" width="0" style="135" hidden="1" customWidth="1"/>
    <col min="7178" max="7178" width="42" style="135" bestFit="1" customWidth="1"/>
    <col min="7179" max="7179" width="40.75" style="135" customWidth="1"/>
    <col min="7180" max="7180" width="35.75" style="135"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0" style="135" hidden="1" customWidth="1"/>
    <col min="7427" max="7427" width="19.875" style="135" customWidth="1"/>
    <col min="7428" max="7428" width="20.75" style="135" customWidth="1"/>
    <col min="7429" max="7429" width="30.5" style="135" customWidth="1"/>
    <col min="7430" max="7430" width="7.125" style="135" customWidth="1"/>
    <col min="7431" max="7431" width="7.75" style="135" customWidth="1"/>
    <col min="7432" max="7432" width="9.125" style="135" customWidth="1"/>
    <col min="7433" max="7433" width="0" style="135" hidden="1" customWidth="1"/>
    <col min="7434" max="7434" width="42" style="135" bestFit="1" customWidth="1"/>
    <col min="7435" max="7435" width="40.75" style="135" customWidth="1"/>
    <col min="7436" max="7436" width="35.75" style="135"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0" style="135" hidden="1" customWidth="1"/>
    <col min="7683" max="7683" width="19.875" style="135" customWidth="1"/>
    <col min="7684" max="7684" width="20.75" style="135" customWidth="1"/>
    <col min="7685" max="7685" width="30.5" style="135" customWidth="1"/>
    <col min="7686" max="7686" width="7.125" style="135" customWidth="1"/>
    <col min="7687" max="7687" width="7.75" style="135" customWidth="1"/>
    <col min="7688" max="7688" width="9.125" style="135" customWidth="1"/>
    <col min="7689" max="7689" width="0" style="135" hidden="1" customWidth="1"/>
    <col min="7690" max="7690" width="42" style="135" bestFit="1" customWidth="1"/>
    <col min="7691" max="7691" width="40.75" style="135" customWidth="1"/>
    <col min="7692" max="7692" width="35.75" style="135"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0" style="135" hidden="1" customWidth="1"/>
    <col min="7939" max="7939" width="19.875" style="135" customWidth="1"/>
    <col min="7940" max="7940" width="20.75" style="135" customWidth="1"/>
    <col min="7941" max="7941" width="30.5" style="135" customWidth="1"/>
    <col min="7942" max="7942" width="7.125" style="135" customWidth="1"/>
    <col min="7943" max="7943" width="7.75" style="135" customWidth="1"/>
    <col min="7944" max="7944" width="9.125" style="135" customWidth="1"/>
    <col min="7945" max="7945" width="0" style="135" hidden="1" customWidth="1"/>
    <col min="7946" max="7946" width="42" style="135" bestFit="1" customWidth="1"/>
    <col min="7947" max="7947" width="40.75" style="135" customWidth="1"/>
    <col min="7948" max="7948" width="35.75" style="135"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0" style="135" hidden="1" customWidth="1"/>
    <col min="8195" max="8195" width="19.875" style="135" customWidth="1"/>
    <col min="8196" max="8196" width="20.75" style="135" customWidth="1"/>
    <col min="8197" max="8197" width="30.5" style="135" customWidth="1"/>
    <col min="8198" max="8198" width="7.125" style="135" customWidth="1"/>
    <col min="8199" max="8199" width="7.75" style="135" customWidth="1"/>
    <col min="8200" max="8200" width="9.125" style="135" customWidth="1"/>
    <col min="8201" max="8201" width="0" style="135" hidden="1" customWidth="1"/>
    <col min="8202" max="8202" width="42" style="135" bestFit="1" customWidth="1"/>
    <col min="8203" max="8203" width="40.75" style="135" customWidth="1"/>
    <col min="8204" max="8204" width="35.75" style="135"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0" style="135" hidden="1" customWidth="1"/>
    <col min="8451" max="8451" width="19.875" style="135" customWidth="1"/>
    <col min="8452" max="8452" width="20.75" style="135" customWidth="1"/>
    <col min="8453" max="8453" width="30.5" style="135" customWidth="1"/>
    <col min="8454" max="8454" width="7.125" style="135" customWidth="1"/>
    <col min="8455" max="8455" width="7.75" style="135" customWidth="1"/>
    <col min="8456" max="8456" width="9.125" style="135" customWidth="1"/>
    <col min="8457" max="8457" width="0" style="135" hidden="1" customWidth="1"/>
    <col min="8458" max="8458" width="42" style="135" bestFit="1" customWidth="1"/>
    <col min="8459" max="8459" width="40.75" style="135" customWidth="1"/>
    <col min="8460" max="8460" width="35.75" style="135"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0" style="135" hidden="1" customWidth="1"/>
    <col min="8707" max="8707" width="19.875" style="135" customWidth="1"/>
    <col min="8708" max="8708" width="20.75" style="135" customWidth="1"/>
    <col min="8709" max="8709" width="30.5" style="135" customWidth="1"/>
    <col min="8710" max="8710" width="7.125" style="135" customWidth="1"/>
    <col min="8711" max="8711" width="7.75" style="135" customWidth="1"/>
    <col min="8712" max="8712" width="9.125" style="135" customWidth="1"/>
    <col min="8713" max="8713" width="0" style="135" hidden="1" customWidth="1"/>
    <col min="8714" max="8714" width="42" style="135" bestFit="1" customWidth="1"/>
    <col min="8715" max="8715" width="40.75" style="135" customWidth="1"/>
    <col min="8716" max="8716" width="35.75" style="135"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0" style="135" hidden="1" customWidth="1"/>
    <col min="8963" max="8963" width="19.875" style="135" customWidth="1"/>
    <col min="8964" max="8964" width="20.75" style="135" customWidth="1"/>
    <col min="8965" max="8965" width="30.5" style="135" customWidth="1"/>
    <col min="8966" max="8966" width="7.125" style="135" customWidth="1"/>
    <col min="8967" max="8967" width="7.75" style="135" customWidth="1"/>
    <col min="8968" max="8968" width="9.125" style="135" customWidth="1"/>
    <col min="8969" max="8969" width="0" style="135" hidden="1" customWidth="1"/>
    <col min="8970" max="8970" width="42" style="135" bestFit="1" customWidth="1"/>
    <col min="8971" max="8971" width="40.75" style="135" customWidth="1"/>
    <col min="8972" max="8972" width="35.75" style="135"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0" style="135" hidden="1" customWidth="1"/>
    <col min="9219" max="9219" width="19.875" style="135" customWidth="1"/>
    <col min="9220" max="9220" width="20.75" style="135" customWidth="1"/>
    <col min="9221" max="9221" width="30.5" style="135" customWidth="1"/>
    <col min="9222" max="9222" width="7.125" style="135" customWidth="1"/>
    <col min="9223" max="9223" width="7.75" style="135" customWidth="1"/>
    <col min="9224" max="9224" width="9.125" style="135" customWidth="1"/>
    <col min="9225" max="9225" width="0" style="135" hidden="1" customWidth="1"/>
    <col min="9226" max="9226" width="42" style="135" bestFit="1" customWidth="1"/>
    <col min="9227" max="9227" width="40.75" style="135" customWidth="1"/>
    <col min="9228" max="9228" width="35.75" style="135"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0" style="135" hidden="1" customWidth="1"/>
    <col min="9475" max="9475" width="19.875" style="135" customWidth="1"/>
    <col min="9476" max="9476" width="20.75" style="135" customWidth="1"/>
    <col min="9477" max="9477" width="30.5" style="135" customWidth="1"/>
    <col min="9478" max="9478" width="7.125" style="135" customWidth="1"/>
    <col min="9479" max="9479" width="7.75" style="135" customWidth="1"/>
    <col min="9480" max="9480" width="9.125" style="135" customWidth="1"/>
    <col min="9481" max="9481" width="0" style="135" hidden="1" customWidth="1"/>
    <col min="9482" max="9482" width="42" style="135" bestFit="1" customWidth="1"/>
    <col min="9483" max="9483" width="40.75" style="135" customWidth="1"/>
    <col min="9484" max="9484" width="35.75" style="135"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0" style="135" hidden="1" customWidth="1"/>
    <col min="9731" max="9731" width="19.875" style="135" customWidth="1"/>
    <col min="9732" max="9732" width="20.75" style="135" customWidth="1"/>
    <col min="9733" max="9733" width="30.5" style="135" customWidth="1"/>
    <col min="9734" max="9734" width="7.125" style="135" customWidth="1"/>
    <col min="9735" max="9735" width="7.75" style="135" customWidth="1"/>
    <col min="9736" max="9736" width="9.125" style="135" customWidth="1"/>
    <col min="9737" max="9737" width="0" style="135" hidden="1" customWidth="1"/>
    <col min="9738" max="9738" width="42" style="135" bestFit="1" customWidth="1"/>
    <col min="9739" max="9739" width="40.75" style="135" customWidth="1"/>
    <col min="9740" max="9740" width="35.75" style="135"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0" style="135" hidden="1" customWidth="1"/>
    <col min="9987" max="9987" width="19.875" style="135" customWidth="1"/>
    <col min="9988" max="9988" width="20.75" style="135" customWidth="1"/>
    <col min="9989" max="9989" width="30.5" style="135" customWidth="1"/>
    <col min="9990" max="9990" width="7.125" style="135" customWidth="1"/>
    <col min="9991" max="9991" width="7.75" style="135" customWidth="1"/>
    <col min="9992" max="9992" width="9.125" style="135" customWidth="1"/>
    <col min="9993" max="9993" width="0" style="135" hidden="1" customWidth="1"/>
    <col min="9994" max="9994" width="42" style="135" bestFit="1" customWidth="1"/>
    <col min="9995" max="9995" width="40.75" style="135" customWidth="1"/>
    <col min="9996" max="9996" width="35.75" style="135"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0" style="135" hidden="1" customWidth="1"/>
    <col min="10243" max="10243" width="19.875" style="135" customWidth="1"/>
    <col min="10244" max="10244" width="20.75" style="135" customWidth="1"/>
    <col min="10245" max="10245" width="30.5" style="135" customWidth="1"/>
    <col min="10246" max="10246" width="7.125" style="135" customWidth="1"/>
    <col min="10247" max="10247" width="7.75" style="135" customWidth="1"/>
    <col min="10248" max="10248" width="9.125" style="135" customWidth="1"/>
    <col min="10249" max="10249" width="0" style="135" hidden="1" customWidth="1"/>
    <col min="10250" max="10250" width="42" style="135" bestFit="1" customWidth="1"/>
    <col min="10251" max="10251" width="40.75" style="135" customWidth="1"/>
    <col min="10252" max="10252" width="35.75" style="135"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0" style="135" hidden="1" customWidth="1"/>
    <col min="10499" max="10499" width="19.875" style="135" customWidth="1"/>
    <col min="10500" max="10500" width="20.75" style="135" customWidth="1"/>
    <col min="10501" max="10501" width="30.5" style="135" customWidth="1"/>
    <col min="10502" max="10502" width="7.125" style="135" customWidth="1"/>
    <col min="10503" max="10503" width="7.75" style="135" customWidth="1"/>
    <col min="10504" max="10504" width="9.125" style="135" customWidth="1"/>
    <col min="10505" max="10505" width="0" style="135" hidden="1" customWidth="1"/>
    <col min="10506" max="10506" width="42" style="135" bestFit="1" customWidth="1"/>
    <col min="10507" max="10507" width="40.75" style="135" customWidth="1"/>
    <col min="10508" max="10508" width="35.75" style="135"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0" style="135" hidden="1" customWidth="1"/>
    <col min="10755" max="10755" width="19.875" style="135" customWidth="1"/>
    <col min="10756" max="10756" width="20.75" style="135" customWidth="1"/>
    <col min="10757" max="10757" width="30.5" style="135" customWidth="1"/>
    <col min="10758" max="10758" width="7.125" style="135" customWidth="1"/>
    <col min="10759" max="10759" width="7.75" style="135" customWidth="1"/>
    <col min="10760" max="10760" width="9.125" style="135" customWidth="1"/>
    <col min="10761" max="10761" width="0" style="135" hidden="1" customWidth="1"/>
    <col min="10762" max="10762" width="42" style="135" bestFit="1" customWidth="1"/>
    <col min="10763" max="10763" width="40.75" style="135" customWidth="1"/>
    <col min="10764" max="10764" width="35.75" style="135"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0" style="135" hidden="1" customWidth="1"/>
    <col min="11011" max="11011" width="19.875" style="135" customWidth="1"/>
    <col min="11012" max="11012" width="20.75" style="135" customWidth="1"/>
    <col min="11013" max="11013" width="30.5" style="135" customWidth="1"/>
    <col min="11014" max="11014" width="7.125" style="135" customWidth="1"/>
    <col min="11015" max="11015" width="7.75" style="135" customWidth="1"/>
    <col min="11016" max="11016" width="9.125" style="135" customWidth="1"/>
    <col min="11017" max="11017" width="0" style="135" hidden="1" customWidth="1"/>
    <col min="11018" max="11018" width="42" style="135" bestFit="1" customWidth="1"/>
    <col min="11019" max="11019" width="40.75" style="135" customWidth="1"/>
    <col min="11020" max="11020" width="35.75" style="135"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0" style="135" hidden="1" customWidth="1"/>
    <col min="11267" max="11267" width="19.875" style="135" customWidth="1"/>
    <col min="11268" max="11268" width="20.75" style="135" customWidth="1"/>
    <col min="11269" max="11269" width="30.5" style="135" customWidth="1"/>
    <col min="11270" max="11270" width="7.125" style="135" customWidth="1"/>
    <col min="11271" max="11271" width="7.75" style="135" customWidth="1"/>
    <col min="11272" max="11272" width="9.125" style="135" customWidth="1"/>
    <col min="11273" max="11273" width="0" style="135" hidden="1" customWidth="1"/>
    <col min="11274" max="11274" width="42" style="135" bestFit="1" customWidth="1"/>
    <col min="11275" max="11275" width="40.75" style="135" customWidth="1"/>
    <col min="11276" max="11276" width="35.75" style="135"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0" style="135" hidden="1" customWidth="1"/>
    <col min="11523" max="11523" width="19.875" style="135" customWidth="1"/>
    <col min="11524" max="11524" width="20.75" style="135" customWidth="1"/>
    <col min="11525" max="11525" width="30.5" style="135" customWidth="1"/>
    <col min="11526" max="11526" width="7.125" style="135" customWidth="1"/>
    <col min="11527" max="11527" width="7.75" style="135" customWidth="1"/>
    <col min="11528" max="11528" width="9.125" style="135" customWidth="1"/>
    <col min="11529" max="11529" width="0" style="135" hidden="1" customWidth="1"/>
    <col min="11530" max="11530" width="42" style="135" bestFit="1" customWidth="1"/>
    <col min="11531" max="11531" width="40.75" style="135" customWidth="1"/>
    <col min="11532" max="11532" width="35.75" style="135"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0" style="135" hidden="1" customWidth="1"/>
    <col min="11779" max="11779" width="19.875" style="135" customWidth="1"/>
    <col min="11780" max="11780" width="20.75" style="135" customWidth="1"/>
    <col min="11781" max="11781" width="30.5" style="135" customWidth="1"/>
    <col min="11782" max="11782" width="7.125" style="135" customWidth="1"/>
    <col min="11783" max="11783" width="7.75" style="135" customWidth="1"/>
    <col min="11784" max="11784" width="9.125" style="135" customWidth="1"/>
    <col min="11785" max="11785" width="0" style="135" hidden="1" customWidth="1"/>
    <col min="11786" max="11786" width="42" style="135" bestFit="1" customWidth="1"/>
    <col min="11787" max="11787" width="40.75" style="135" customWidth="1"/>
    <col min="11788" max="11788" width="35.75" style="135"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0" style="135" hidden="1" customWidth="1"/>
    <col min="12035" max="12035" width="19.875" style="135" customWidth="1"/>
    <col min="12036" max="12036" width="20.75" style="135" customWidth="1"/>
    <col min="12037" max="12037" width="30.5" style="135" customWidth="1"/>
    <col min="12038" max="12038" width="7.125" style="135" customWidth="1"/>
    <col min="12039" max="12039" width="7.75" style="135" customWidth="1"/>
    <col min="12040" max="12040" width="9.125" style="135" customWidth="1"/>
    <col min="12041" max="12041" width="0" style="135" hidden="1" customWidth="1"/>
    <col min="12042" max="12042" width="42" style="135" bestFit="1" customWidth="1"/>
    <col min="12043" max="12043" width="40.75" style="135" customWidth="1"/>
    <col min="12044" max="12044" width="35.75" style="135"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0" style="135" hidden="1" customWidth="1"/>
    <col min="12291" max="12291" width="19.875" style="135" customWidth="1"/>
    <col min="12292" max="12292" width="20.75" style="135" customWidth="1"/>
    <col min="12293" max="12293" width="30.5" style="135" customWidth="1"/>
    <col min="12294" max="12294" width="7.125" style="135" customWidth="1"/>
    <col min="12295" max="12295" width="7.75" style="135" customWidth="1"/>
    <col min="12296" max="12296" width="9.125" style="135" customWidth="1"/>
    <col min="12297" max="12297" width="0" style="135" hidden="1" customWidth="1"/>
    <col min="12298" max="12298" width="42" style="135" bestFit="1" customWidth="1"/>
    <col min="12299" max="12299" width="40.75" style="135" customWidth="1"/>
    <col min="12300" max="12300" width="35.75" style="135"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0" style="135" hidden="1" customWidth="1"/>
    <col min="12547" max="12547" width="19.875" style="135" customWidth="1"/>
    <col min="12548" max="12548" width="20.75" style="135" customWidth="1"/>
    <col min="12549" max="12549" width="30.5" style="135" customWidth="1"/>
    <col min="12550" max="12550" width="7.125" style="135" customWidth="1"/>
    <col min="12551" max="12551" width="7.75" style="135" customWidth="1"/>
    <col min="12552" max="12552" width="9.125" style="135" customWidth="1"/>
    <col min="12553" max="12553" width="0" style="135" hidden="1" customWidth="1"/>
    <col min="12554" max="12554" width="42" style="135" bestFit="1" customWidth="1"/>
    <col min="12555" max="12555" width="40.75" style="135" customWidth="1"/>
    <col min="12556" max="12556" width="35.75" style="135"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0" style="135" hidden="1" customWidth="1"/>
    <col min="12803" max="12803" width="19.875" style="135" customWidth="1"/>
    <col min="12804" max="12804" width="20.75" style="135" customWidth="1"/>
    <col min="12805" max="12805" width="30.5" style="135" customWidth="1"/>
    <col min="12806" max="12806" width="7.125" style="135" customWidth="1"/>
    <col min="12807" max="12807" width="7.75" style="135" customWidth="1"/>
    <col min="12808" max="12808" width="9.125" style="135" customWidth="1"/>
    <col min="12809" max="12809" width="0" style="135" hidden="1" customWidth="1"/>
    <col min="12810" max="12810" width="42" style="135" bestFit="1" customWidth="1"/>
    <col min="12811" max="12811" width="40.75" style="135" customWidth="1"/>
    <col min="12812" max="12812" width="35.75" style="135"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0" style="135" hidden="1" customWidth="1"/>
    <col min="13059" max="13059" width="19.875" style="135" customWidth="1"/>
    <col min="13060" max="13060" width="20.75" style="135" customWidth="1"/>
    <col min="13061" max="13061" width="30.5" style="135" customWidth="1"/>
    <col min="13062" max="13062" width="7.125" style="135" customWidth="1"/>
    <col min="13063" max="13063" width="7.75" style="135" customWidth="1"/>
    <col min="13064" max="13064" width="9.125" style="135" customWidth="1"/>
    <col min="13065" max="13065" width="0" style="135" hidden="1" customWidth="1"/>
    <col min="13066" max="13066" width="42" style="135" bestFit="1" customWidth="1"/>
    <col min="13067" max="13067" width="40.75" style="135" customWidth="1"/>
    <col min="13068" max="13068" width="35.75" style="135"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0" style="135" hidden="1" customWidth="1"/>
    <col min="13315" max="13315" width="19.875" style="135" customWidth="1"/>
    <col min="13316" max="13316" width="20.75" style="135" customWidth="1"/>
    <col min="13317" max="13317" width="30.5" style="135" customWidth="1"/>
    <col min="13318" max="13318" width="7.125" style="135" customWidth="1"/>
    <col min="13319" max="13319" width="7.75" style="135" customWidth="1"/>
    <col min="13320" max="13320" width="9.125" style="135" customWidth="1"/>
    <col min="13321" max="13321" width="0" style="135" hidden="1" customWidth="1"/>
    <col min="13322" max="13322" width="42" style="135" bestFit="1" customWidth="1"/>
    <col min="13323" max="13323" width="40.75" style="135" customWidth="1"/>
    <col min="13324" max="13324" width="35.75" style="135"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0" style="135" hidden="1" customWidth="1"/>
    <col min="13571" max="13571" width="19.875" style="135" customWidth="1"/>
    <col min="13572" max="13572" width="20.75" style="135" customWidth="1"/>
    <col min="13573" max="13573" width="30.5" style="135" customWidth="1"/>
    <col min="13574" max="13574" width="7.125" style="135" customWidth="1"/>
    <col min="13575" max="13575" width="7.75" style="135" customWidth="1"/>
    <col min="13576" max="13576" width="9.125" style="135" customWidth="1"/>
    <col min="13577" max="13577" width="0" style="135" hidden="1" customWidth="1"/>
    <col min="13578" max="13578" width="42" style="135" bestFit="1" customWidth="1"/>
    <col min="13579" max="13579" width="40.75" style="135" customWidth="1"/>
    <col min="13580" max="13580" width="35.75" style="135"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0" style="135" hidden="1" customWidth="1"/>
    <col min="13827" max="13827" width="19.875" style="135" customWidth="1"/>
    <col min="13828" max="13828" width="20.75" style="135" customWidth="1"/>
    <col min="13829" max="13829" width="30.5" style="135" customWidth="1"/>
    <col min="13830" max="13830" width="7.125" style="135" customWidth="1"/>
    <col min="13831" max="13831" width="7.75" style="135" customWidth="1"/>
    <col min="13832" max="13832" width="9.125" style="135" customWidth="1"/>
    <col min="13833" max="13833" width="0" style="135" hidden="1" customWidth="1"/>
    <col min="13834" max="13834" width="42" style="135" bestFit="1" customWidth="1"/>
    <col min="13835" max="13835" width="40.75" style="135" customWidth="1"/>
    <col min="13836" max="13836" width="35.75" style="135"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0" style="135" hidden="1" customWidth="1"/>
    <col min="14083" max="14083" width="19.875" style="135" customWidth="1"/>
    <col min="14084" max="14084" width="20.75" style="135" customWidth="1"/>
    <col min="14085" max="14085" width="30.5" style="135" customWidth="1"/>
    <col min="14086" max="14086" width="7.125" style="135" customWidth="1"/>
    <col min="14087" max="14087" width="7.75" style="135" customWidth="1"/>
    <col min="14088" max="14088" width="9.125" style="135" customWidth="1"/>
    <col min="14089" max="14089" width="0" style="135" hidden="1" customWidth="1"/>
    <col min="14090" max="14090" width="42" style="135" bestFit="1" customWidth="1"/>
    <col min="14091" max="14091" width="40.75" style="135" customWidth="1"/>
    <col min="14092" max="14092" width="35.75" style="135"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0" style="135" hidden="1" customWidth="1"/>
    <col min="14339" max="14339" width="19.875" style="135" customWidth="1"/>
    <col min="14340" max="14340" width="20.75" style="135" customWidth="1"/>
    <col min="14341" max="14341" width="30.5" style="135" customWidth="1"/>
    <col min="14342" max="14342" width="7.125" style="135" customWidth="1"/>
    <col min="14343" max="14343" width="7.75" style="135" customWidth="1"/>
    <col min="14344" max="14344" width="9.125" style="135" customWidth="1"/>
    <col min="14345" max="14345" width="0" style="135" hidden="1" customWidth="1"/>
    <col min="14346" max="14346" width="42" style="135" bestFit="1" customWidth="1"/>
    <col min="14347" max="14347" width="40.75" style="135" customWidth="1"/>
    <col min="14348" max="14348" width="35.75" style="135"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0" style="135" hidden="1" customWidth="1"/>
    <col min="14595" max="14595" width="19.875" style="135" customWidth="1"/>
    <col min="14596" max="14596" width="20.75" style="135" customWidth="1"/>
    <col min="14597" max="14597" width="30.5" style="135" customWidth="1"/>
    <col min="14598" max="14598" width="7.125" style="135" customWidth="1"/>
    <col min="14599" max="14599" width="7.75" style="135" customWidth="1"/>
    <col min="14600" max="14600" width="9.125" style="135" customWidth="1"/>
    <col min="14601" max="14601" width="0" style="135" hidden="1" customWidth="1"/>
    <col min="14602" max="14602" width="42" style="135" bestFit="1" customWidth="1"/>
    <col min="14603" max="14603" width="40.75" style="135" customWidth="1"/>
    <col min="14604" max="14604" width="35.75" style="135"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0" style="135" hidden="1" customWidth="1"/>
    <col min="14851" max="14851" width="19.875" style="135" customWidth="1"/>
    <col min="14852" max="14852" width="20.75" style="135" customWidth="1"/>
    <col min="14853" max="14853" width="30.5" style="135" customWidth="1"/>
    <col min="14854" max="14854" width="7.125" style="135" customWidth="1"/>
    <col min="14855" max="14855" width="7.75" style="135" customWidth="1"/>
    <col min="14856" max="14856" width="9.125" style="135" customWidth="1"/>
    <col min="14857" max="14857" width="0" style="135" hidden="1" customWidth="1"/>
    <col min="14858" max="14858" width="42" style="135" bestFit="1" customWidth="1"/>
    <col min="14859" max="14859" width="40.75" style="135" customWidth="1"/>
    <col min="14860" max="14860" width="35.75" style="135"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0" style="135" hidden="1" customWidth="1"/>
    <col min="15107" max="15107" width="19.875" style="135" customWidth="1"/>
    <col min="15108" max="15108" width="20.75" style="135" customWidth="1"/>
    <col min="15109" max="15109" width="30.5" style="135" customWidth="1"/>
    <col min="15110" max="15110" width="7.125" style="135" customWidth="1"/>
    <col min="15111" max="15111" width="7.75" style="135" customWidth="1"/>
    <col min="15112" max="15112" width="9.125" style="135" customWidth="1"/>
    <col min="15113" max="15113" width="0" style="135" hidden="1" customWidth="1"/>
    <col min="15114" max="15114" width="42" style="135" bestFit="1" customWidth="1"/>
    <col min="15115" max="15115" width="40.75" style="135" customWidth="1"/>
    <col min="15116" max="15116" width="35.75" style="135"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0" style="135" hidden="1" customWidth="1"/>
    <col min="15363" max="15363" width="19.875" style="135" customWidth="1"/>
    <col min="15364" max="15364" width="20.75" style="135" customWidth="1"/>
    <col min="15365" max="15365" width="30.5" style="135" customWidth="1"/>
    <col min="15366" max="15366" width="7.125" style="135" customWidth="1"/>
    <col min="15367" max="15367" width="7.75" style="135" customWidth="1"/>
    <col min="15368" max="15368" width="9.125" style="135" customWidth="1"/>
    <col min="15369" max="15369" width="0" style="135" hidden="1" customWidth="1"/>
    <col min="15370" max="15370" width="42" style="135" bestFit="1" customWidth="1"/>
    <col min="15371" max="15371" width="40.75" style="135" customWidth="1"/>
    <col min="15372" max="15372" width="35.75" style="135"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0" style="135" hidden="1" customWidth="1"/>
    <col min="15619" max="15619" width="19.875" style="135" customWidth="1"/>
    <col min="15620" max="15620" width="20.75" style="135" customWidth="1"/>
    <col min="15621" max="15621" width="30.5" style="135" customWidth="1"/>
    <col min="15622" max="15622" width="7.125" style="135" customWidth="1"/>
    <col min="15623" max="15623" width="7.75" style="135" customWidth="1"/>
    <col min="15624" max="15624" width="9.125" style="135" customWidth="1"/>
    <col min="15625" max="15625" width="0" style="135" hidden="1" customWidth="1"/>
    <col min="15626" max="15626" width="42" style="135" bestFit="1" customWidth="1"/>
    <col min="15627" max="15627" width="40.75" style="135" customWidth="1"/>
    <col min="15628" max="15628" width="35.75" style="135"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0" style="135" hidden="1" customWidth="1"/>
    <col min="15875" max="15875" width="19.875" style="135" customWidth="1"/>
    <col min="15876" max="15876" width="20.75" style="135" customWidth="1"/>
    <col min="15877" max="15877" width="30.5" style="135" customWidth="1"/>
    <col min="15878" max="15878" width="7.125" style="135" customWidth="1"/>
    <col min="15879" max="15879" width="7.75" style="135" customWidth="1"/>
    <col min="15880" max="15880" width="9.125" style="135" customWidth="1"/>
    <col min="15881" max="15881" width="0" style="135" hidden="1" customWidth="1"/>
    <col min="15882" max="15882" width="42" style="135" bestFit="1" customWidth="1"/>
    <col min="15883" max="15883" width="40.75" style="135" customWidth="1"/>
    <col min="15884" max="15884" width="35.75" style="135"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0" style="135" hidden="1" customWidth="1"/>
    <col min="16131" max="16131" width="19.875" style="135" customWidth="1"/>
    <col min="16132" max="16132" width="20.75" style="135" customWidth="1"/>
    <col min="16133" max="16133" width="30.5" style="135" customWidth="1"/>
    <col min="16134" max="16134" width="7.125" style="135" customWidth="1"/>
    <col min="16135" max="16135" width="7.75" style="135" customWidth="1"/>
    <col min="16136" max="16136" width="9.125" style="135" customWidth="1"/>
    <col min="16137" max="16137" width="0" style="135" hidden="1" customWidth="1"/>
    <col min="16138" max="16138" width="42" style="135" bestFit="1" customWidth="1"/>
    <col min="16139" max="16139" width="40.75" style="135" customWidth="1"/>
    <col min="16140" max="16140" width="35.75" style="135"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1:17" ht="20.100000000000001" customHeight="1">
      <c r="B2" s="133" t="s">
        <v>0</v>
      </c>
      <c r="C2" s="133"/>
      <c r="D2" s="133"/>
      <c r="E2" s="134" t="s">
        <v>3975</v>
      </c>
      <c r="G2" s="4" t="s">
        <v>2</v>
      </c>
      <c r="H2" s="5"/>
      <c r="I2" s="6"/>
      <c r="J2" s="136">
        <f>SUM(H:H)</f>
        <v>94405</v>
      </c>
    </row>
    <row r="3" spans="1:17" ht="20.100000000000001" customHeight="1">
      <c r="B3" s="133" t="s">
        <v>3</v>
      </c>
      <c r="C3" s="133"/>
      <c r="D3" s="133"/>
      <c r="E3" s="134" t="s">
        <v>3976</v>
      </c>
    </row>
    <row r="4" spans="1:17" ht="20.100000000000001" customHeight="1">
      <c r="B4" s="133" t="s">
        <v>5</v>
      </c>
      <c r="C4" s="133"/>
      <c r="D4" s="133"/>
      <c r="E4" s="134">
        <v>132329</v>
      </c>
      <c r="G4" s="133" t="s">
        <v>16</v>
      </c>
      <c r="H4" s="133"/>
      <c r="I4" s="133"/>
      <c r="J4" s="328"/>
      <c r="K4" s="329"/>
    </row>
    <row r="5" spans="1:17" ht="20.100000000000001" customHeight="1">
      <c r="B5" s="133" t="s">
        <v>6</v>
      </c>
      <c r="C5" s="133"/>
      <c r="D5" s="133"/>
      <c r="E5" s="142">
        <v>42292</v>
      </c>
      <c r="G5" s="133"/>
      <c r="H5" s="133"/>
      <c r="I5" s="133"/>
      <c r="J5" s="330"/>
      <c r="K5" s="331"/>
    </row>
    <row r="6" spans="1:17" ht="20.100000000000001" customHeight="1">
      <c r="B6" s="133" t="s">
        <v>7</v>
      </c>
      <c r="C6" s="133"/>
      <c r="D6" s="133"/>
      <c r="E6" s="142">
        <v>42298</v>
      </c>
      <c r="G6" s="133"/>
      <c r="H6" s="133"/>
      <c r="I6" s="133"/>
      <c r="J6" s="332"/>
      <c r="K6" s="333"/>
    </row>
    <row r="8" spans="1:17" s="137" customFormat="1" ht="19.7"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1:17" s="137" customFormat="1" ht="19.7" customHeight="1">
      <c r="B9" s="25"/>
      <c r="C9" s="15"/>
      <c r="D9" s="15"/>
      <c r="E9" s="109"/>
      <c r="F9" s="16"/>
      <c r="G9" s="22"/>
      <c r="H9" s="23"/>
      <c r="I9" s="17"/>
      <c r="J9" s="79"/>
      <c r="K9" s="1164"/>
      <c r="L9" s="16"/>
      <c r="M9" s="15"/>
      <c r="N9" s="15"/>
      <c r="O9" s="75"/>
      <c r="P9" s="18"/>
      <c r="Q9" s="70"/>
    </row>
    <row r="10" spans="1:17" s="137" customFormat="1" ht="19.7" customHeight="1">
      <c r="A10" s="137">
        <v>9</v>
      </c>
      <c r="B10" s="25">
        <v>9</v>
      </c>
      <c r="C10" s="25" t="s">
        <v>3977</v>
      </c>
      <c r="D10" s="25" t="s">
        <v>3977</v>
      </c>
      <c r="E10" s="149" t="s">
        <v>3978</v>
      </c>
      <c r="F10" s="824">
        <v>1</v>
      </c>
      <c r="G10" s="150">
        <v>18000</v>
      </c>
      <c r="H10" s="151">
        <f>F10*G10</f>
        <v>18000</v>
      </c>
      <c r="I10" s="147"/>
      <c r="J10" s="149" t="s">
        <v>231</v>
      </c>
      <c r="K10" s="1164" t="s">
        <v>3979</v>
      </c>
      <c r="L10" s="79"/>
      <c r="M10" s="152">
        <v>42283</v>
      </c>
      <c r="N10" s="25"/>
      <c r="O10" s="153"/>
      <c r="P10" s="152" t="s">
        <v>3980</v>
      </c>
      <c r="Q10" s="154">
        <v>42292</v>
      </c>
    </row>
    <row r="11" spans="1:17" s="137" customFormat="1" ht="19.7" customHeight="1">
      <c r="A11" s="137">
        <v>9</v>
      </c>
      <c r="B11" s="25">
        <v>9</v>
      </c>
      <c r="C11" s="25" t="s">
        <v>3977</v>
      </c>
      <c r="D11" s="25" t="s">
        <v>3977</v>
      </c>
      <c r="E11" s="149" t="s">
        <v>3981</v>
      </c>
      <c r="F11" s="824">
        <v>1</v>
      </c>
      <c r="G11" s="150">
        <v>6000</v>
      </c>
      <c r="H11" s="151">
        <f>F11*G11</f>
        <v>6000</v>
      </c>
      <c r="I11" s="147"/>
      <c r="J11" s="149" t="s">
        <v>3982</v>
      </c>
      <c r="K11" s="1164" t="s">
        <v>3979</v>
      </c>
      <c r="L11" s="79"/>
      <c r="M11" s="152">
        <v>42283</v>
      </c>
      <c r="N11" s="25"/>
      <c r="O11" s="153"/>
      <c r="P11" s="152" t="s">
        <v>3980</v>
      </c>
      <c r="Q11" s="154">
        <v>42292</v>
      </c>
    </row>
    <row r="12" spans="1:17" s="137" customFormat="1" ht="19.7" customHeight="1">
      <c r="A12" s="137">
        <v>9</v>
      </c>
      <c r="B12" s="25">
        <v>9</v>
      </c>
      <c r="C12" s="25" t="s">
        <v>3977</v>
      </c>
      <c r="D12" s="25" t="s">
        <v>3977</v>
      </c>
      <c r="E12" s="149" t="s">
        <v>3983</v>
      </c>
      <c r="F12" s="824">
        <v>1</v>
      </c>
      <c r="G12" s="150">
        <v>13000</v>
      </c>
      <c r="H12" s="151">
        <f t="shared" ref="H12:H20" si="0">F12*G12</f>
        <v>13000</v>
      </c>
      <c r="I12" s="147"/>
      <c r="J12" s="149" t="s">
        <v>3984</v>
      </c>
      <c r="K12" s="1164" t="s">
        <v>3979</v>
      </c>
      <c r="L12" s="79"/>
      <c r="M12" s="152">
        <v>42283</v>
      </c>
      <c r="N12" s="25"/>
      <c r="O12" s="153"/>
      <c r="P12" s="152" t="s">
        <v>3980</v>
      </c>
      <c r="Q12" s="154">
        <v>42292</v>
      </c>
    </row>
    <row r="13" spans="1:17" s="137" customFormat="1" ht="19.7" customHeight="1">
      <c r="A13" s="137">
        <v>9</v>
      </c>
      <c r="B13" s="25">
        <v>9</v>
      </c>
      <c r="C13" s="25" t="s">
        <v>3977</v>
      </c>
      <c r="D13" s="25" t="s">
        <v>3977</v>
      </c>
      <c r="E13" s="149" t="s">
        <v>3985</v>
      </c>
      <c r="F13" s="824">
        <v>1</v>
      </c>
      <c r="G13" s="150">
        <v>34000</v>
      </c>
      <c r="H13" s="151">
        <f t="shared" si="0"/>
        <v>34000</v>
      </c>
      <c r="I13" s="147"/>
      <c r="J13" s="149" t="s">
        <v>311</v>
      </c>
      <c r="K13" s="1164" t="s">
        <v>3979</v>
      </c>
      <c r="L13" s="79"/>
      <c r="M13" s="152">
        <v>42283</v>
      </c>
      <c r="N13" s="25"/>
      <c r="O13" s="153"/>
      <c r="P13" s="152" t="s">
        <v>3980</v>
      </c>
      <c r="Q13" s="154">
        <v>42292</v>
      </c>
    </row>
    <row r="14" spans="1:17" s="137" customFormat="1" ht="19.7" customHeight="1">
      <c r="B14" s="25"/>
      <c r="C14" s="25"/>
      <c r="D14" s="25"/>
      <c r="E14" s="149"/>
      <c r="F14" s="824"/>
      <c r="G14" s="150"/>
      <c r="H14" s="151">
        <f t="shared" si="0"/>
        <v>0</v>
      </c>
      <c r="I14" s="147"/>
      <c r="J14" s="149"/>
      <c r="K14" s="149"/>
      <c r="L14" s="79"/>
      <c r="M14" s="152"/>
      <c r="N14" s="25"/>
      <c r="O14" s="153"/>
      <c r="P14" s="152"/>
      <c r="Q14" s="154"/>
    </row>
    <row r="15" spans="1:17" s="137" customFormat="1" ht="19.7" customHeight="1">
      <c r="A15" s="137">
        <v>2</v>
      </c>
      <c r="B15" s="25">
        <v>2</v>
      </c>
      <c r="C15" s="15" t="s">
        <v>58</v>
      </c>
      <c r="D15" s="15" t="s">
        <v>58</v>
      </c>
      <c r="E15" s="288" t="s">
        <v>556</v>
      </c>
      <c r="F15" s="824">
        <v>1</v>
      </c>
      <c r="G15" s="151">
        <v>1767</v>
      </c>
      <c r="H15" s="233">
        <f>F15*G15</f>
        <v>1767</v>
      </c>
      <c r="I15" s="80"/>
      <c r="J15" s="26" t="s">
        <v>2586</v>
      </c>
      <c r="K15" s="1074"/>
      <c r="L15" s="16"/>
      <c r="M15" s="18">
        <v>42278</v>
      </c>
      <c r="N15" s="15"/>
      <c r="O15" s="75"/>
      <c r="P15" s="18">
        <v>42290</v>
      </c>
      <c r="Q15" s="70">
        <v>42290</v>
      </c>
    </row>
    <row r="16" spans="1:17" s="137" customFormat="1" ht="18" customHeight="1">
      <c r="A16" s="137">
        <v>9</v>
      </c>
      <c r="B16" s="25">
        <v>9</v>
      </c>
      <c r="C16" s="25" t="s">
        <v>58</v>
      </c>
      <c r="D16" s="25" t="s">
        <v>58</v>
      </c>
      <c r="E16" s="288" t="s">
        <v>228</v>
      </c>
      <c r="F16" s="824">
        <v>1</v>
      </c>
      <c r="G16" s="150">
        <v>78</v>
      </c>
      <c r="H16" s="151">
        <f t="shared" si="0"/>
        <v>78</v>
      </c>
      <c r="I16" s="156"/>
      <c r="J16" s="36" t="s">
        <v>277</v>
      </c>
      <c r="K16" s="165"/>
      <c r="L16" s="165" t="s">
        <v>3986</v>
      </c>
      <c r="M16" s="18">
        <v>42278</v>
      </c>
      <c r="N16" s="148"/>
      <c r="O16" s="153"/>
      <c r="P16" s="152">
        <v>42282</v>
      </c>
      <c r="Q16" s="154" t="s">
        <v>3967</v>
      </c>
    </row>
    <row r="17" spans="1:17" s="137" customFormat="1" ht="18" customHeight="1">
      <c r="A17" s="137">
        <v>9</v>
      </c>
      <c r="B17" s="25">
        <v>9</v>
      </c>
      <c r="C17" s="25" t="s">
        <v>3987</v>
      </c>
      <c r="D17" s="25" t="s">
        <v>58</v>
      </c>
      <c r="E17" s="288" t="s">
        <v>3988</v>
      </c>
      <c r="F17" s="824">
        <v>1</v>
      </c>
      <c r="G17" s="150">
        <v>18920</v>
      </c>
      <c r="H17" s="151">
        <f t="shared" si="0"/>
        <v>18920</v>
      </c>
      <c r="I17" s="156"/>
      <c r="J17" s="36" t="s">
        <v>3989</v>
      </c>
      <c r="K17" s="165"/>
      <c r="L17" s="165"/>
      <c r="M17" s="18">
        <v>42278</v>
      </c>
      <c r="N17" s="148"/>
      <c r="O17" s="153"/>
      <c r="P17" s="152">
        <v>42286</v>
      </c>
      <c r="Q17" s="154">
        <v>42286</v>
      </c>
    </row>
    <row r="18" spans="1:17" s="137" customFormat="1" ht="18" customHeight="1">
      <c r="A18" s="137">
        <v>9</v>
      </c>
      <c r="B18" s="25">
        <v>9</v>
      </c>
      <c r="C18" s="25" t="s">
        <v>58</v>
      </c>
      <c r="D18" s="25" t="s">
        <v>58</v>
      </c>
      <c r="E18" s="288" t="s">
        <v>3990</v>
      </c>
      <c r="F18" s="824">
        <v>2</v>
      </c>
      <c r="G18" s="150">
        <v>1320</v>
      </c>
      <c r="H18" s="151">
        <f t="shared" si="0"/>
        <v>2640</v>
      </c>
      <c r="I18" s="156"/>
      <c r="J18" s="36" t="s">
        <v>3991</v>
      </c>
      <c r="K18" s="165"/>
      <c r="L18" s="165"/>
      <c r="M18" s="18">
        <v>42278</v>
      </c>
      <c r="N18" s="148"/>
      <c r="O18" s="153"/>
      <c r="P18" s="152">
        <v>42282</v>
      </c>
      <c r="Q18" s="154" t="s">
        <v>3967</v>
      </c>
    </row>
    <row r="19" spans="1:17" s="137" customFormat="1" ht="18" customHeight="1">
      <c r="B19" s="25"/>
      <c r="C19" s="239"/>
      <c r="D19" s="239"/>
      <c r="E19" s="76"/>
      <c r="F19" s="150"/>
      <c r="G19" s="23"/>
      <c r="H19" s="151">
        <f t="shared" si="0"/>
        <v>0</v>
      </c>
      <c r="I19" s="23"/>
      <c r="J19" s="36"/>
      <c r="K19" s="47"/>
      <c r="L19" s="47"/>
      <c r="M19" s="152"/>
      <c r="N19" s="148"/>
      <c r="O19" s="153"/>
      <c r="P19" s="152"/>
      <c r="Q19" s="154"/>
    </row>
    <row r="20" spans="1:17" s="137" customFormat="1" ht="18" customHeight="1">
      <c r="B20" s="25"/>
      <c r="C20" s="239"/>
      <c r="D20" s="239"/>
      <c r="E20" s="76"/>
      <c r="F20" s="150"/>
      <c r="G20" s="151"/>
      <c r="H20" s="151">
        <f t="shared" si="0"/>
        <v>0</v>
      </c>
      <c r="I20" s="156"/>
      <c r="J20" s="36"/>
      <c r="K20" s="47"/>
      <c r="L20" s="47"/>
      <c r="M20" s="152"/>
      <c r="N20" s="148"/>
      <c r="O20" s="153"/>
      <c r="P20" s="152"/>
      <c r="Q20" s="154"/>
    </row>
    <row r="21" spans="1:17" s="137" customFormat="1" ht="18" customHeight="1">
      <c r="B21" s="79"/>
      <c r="C21" s="25"/>
      <c r="D21" s="25"/>
      <c r="E21" s="158"/>
      <c r="F21" s="155"/>
      <c r="G21" s="151"/>
      <c r="H21" s="151">
        <f>F21*G21</f>
        <v>0</v>
      </c>
      <c r="I21" s="156"/>
      <c r="J21" s="158"/>
      <c r="K21" s="158"/>
      <c r="L21" s="158"/>
      <c r="M21" s="152"/>
      <c r="N21" s="148"/>
      <c r="O21" s="166"/>
      <c r="P21" s="152"/>
      <c r="Q21" s="154"/>
    </row>
    <row r="22" spans="1:17" s="137" customFormat="1" ht="18" customHeight="1">
      <c r="B22" s="79"/>
      <c r="C22" s="25"/>
      <c r="D22" s="25"/>
      <c r="E22" s="158"/>
      <c r="F22" s="155"/>
      <c r="G22" s="151"/>
      <c r="H22" s="151">
        <f>F22*G22</f>
        <v>0</v>
      </c>
      <c r="I22" s="156"/>
      <c r="J22" s="158"/>
      <c r="K22" s="158"/>
      <c r="L22" s="158"/>
      <c r="M22" s="152"/>
      <c r="N22" s="148"/>
      <c r="O22" s="166"/>
      <c r="P22" s="152"/>
      <c r="Q22" s="154"/>
    </row>
    <row r="23" spans="1:17" s="137" customFormat="1" ht="18" customHeight="1">
      <c r="B23" s="79"/>
      <c r="C23" s="25"/>
      <c r="D23" s="25"/>
      <c r="E23" s="158"/>
      <c r="F23" s="155"/>
      <c r="G23" s="151"/>
      <c r="H23" s="151">
        <f>F23*G23</f>
        <v>0</v>
      </c>
      <c r="I23" s="156"/>
      <c r="J23" s="158"/>
      <c r="K23" s="158"/>
      <c r="L23" s="158"/>
      <c r="M23" s="152"/>
      <c r="N23" s="148"/>
      <c r="O23" s="166"/>
      <c r="P23" s="152"/>
      <c r="Q23" s="154"/>
    </row>
    <row r="24" spans="1:17" ht="18" customHeight="1">
      <c r="C24" s="167"/>
      <c r="D24" s="167"/>
      <c r="E24" s="168"/>
      <c r="F24" s="169"/>
      <c r="G24" s="170"/>
      <c r="H24" s="170"/>
      <c r="I24" s="169"/>
      <c r="M24" s="171"/>
      <c r="O24" s="172"/>
      <c r="Q24" s="173"/>
    </row>
    <row r="25" spans="1:17" ht="18" customHeight="1">
      <c r="C25" s="167"/>
      <c r="D25" s="167"/>
      <c r="E25" s="168"/>
      <c r="F25" s="169"/>
      <c r="G25" s="170"/>
      <c r="H25" s="170"/>
      <c r="I25" s="169"/>
      <c r="M25" s="171"/>
      <c r="O25" s="172"/>
      <c r="Q25" s="173"/>
    </row>
    <row r="26" spans="1:17" ht="18" customHeight="1">
      <c r="C26" s="167"/>
      <c r="D26" s="167"/>
      <c r="F26" s="169"/>
      <c r="H26" s="170"/>
      <c r="J26" s="168"/>
      <c r="K26" s="168"/>
      <c r="L26" s="168"/>
      <c r="M26" s="174"/>
      <c r="O26" s="172"/>
      <c r="Q26" s="173"/>
    </row>
    <row r="27" spans="1:17" ht="18" customHeight="1">
      <c r="C27" s="167"/>
      <c r="D27" s="167"/>
      <c r="F27" s="169"/>
      <c r="H27" s="170"/>
      <c r="M27" s="171"/>
      <c r="O27" s="172"/>
      <c r="Q27" s="173"/>
    </row>
    <row r="28" spans="1:17" ht="18" customHeight="1">
      <c r="C28" s="167"/>
      <c r="D28" s="167"/>
      <c r="E28" s="168"/>
      <c r="F28" s="169"/>
      <c r="G28" s="170"/>
      <c r="H28" s="170"/>
      <c r="I28" s="175"/>
      <c r="M28" s="171"/>
      <c r="O28" s="172"/>
      <c r="Q28" s="173"/>
    </row>
    <row r="29" spans="1:17" ht="18" customHeight="1">
      <c r="C29" s="167"/>
      <c r="D29" s="167"/>
      <c r="F29" s="169"/>
      <c r="H29" s="170"/>
      <c r="M29" s="174"/>
      <c r="O29" s="172"/>
      <c r="Q29" s="173"/>
    </row>
    <row r="30" spans="1:17" ht="18" customHeight="1">
      <c r="C30" s="167"/>
      <c r="D30" s="167"/>
      <c r="F30" s="169"/>
      <c r="H30" s="170"/>
      <c r="M30" s="171"/>
      <c r="O30" s="172"/>
      <c r="Q30" s="173"/>
    </row>
    <row r="31" spans="1:17" ht="18" customHeight="1">
      <c r="C31" s="167"/>
      <c r="D31" s="167"/>
      <c r="F31" s="169"/>
      <c r="H31" s="170"/>
      <c r="M31" s="171"/>
      <c r="O31" s="172"/>
      <c r="Q31" s="173"/>
    </row>
    <row r="32" spans="1:17" ht="18" customHeight="1">
      <c r="C32" s="167"/>
      <c r="D32" s="167"/>
      <c r="F32" s="169"/>
      <c r="H32" s="170"/>
      <c r="K32" s="176"/>
      <c r="M32" s="171"/>
      <c r="O32" s="172"/>
      <c r="Q32" s="173"/>
    </row>
    <row r="33" spans="3:17" ht="18" customHeight="1">
      <c r="C33" s="167"/>
      <c r="D33" s="167"/>
      <c r="F33" s="169"/>
      <c r="H33" s="170"/>
      <c r="M33" s="171"/>
      <c r="O33" s="172"/>
      <c r="Q33" s="173"/>
    </row>
    <row r="34" spans="3:17" ht="18" customHeight="1">
      <c r="C34" s="167"/>
      <c r="D34" s="167"/>
      <c r="F34" s="169"/>
      <c r="H34" s="170"/>
      <c r="M34" s="171"/>
      <c r="O34" s="172"/>
      <c r="Q34" s="173"/>
    </row>
    <row r="35" spans="3:17" ht="18" customHeight="1">
      <c r="C35" s="167"/>
      <c r="D35" s="167"/>
      <c r="F35" s="169"/>
      <c r="H35" s="170"/>
      <c r="M35" s="171"/>
      <c r="O35" s="172"/>
      <c r="Q35" s="173"/>
    </row>
    <row r="36" spans="3:17" ht="18" customHeight="1">
      <c r="C36" s="167"/>
      <c r="D36" s="167"/>
      <c r="F36" s="169"/>
      <c r="H36" s="170"/>
      <c r="M36" s="171"/>
      <c r="O36" s="172"/>
      <c r="Q36" s="173"/>
    </row>
    <row r="37" spans="3:17" ht="18" customHeight="1">
      <c r="C37" s="167"/>
      <c r="D37" s="167"/>
      <c r="F37" s="169"/>
      <c r="H37" s="170"/>
      <c r="M37" s="171"/>
      <c r="N37" s="137"/>
      <c r="O37" s="171"/>
      <c r="P37" s="171"/>
      <c r="Q37" s="173"/>
    </row>
    <row r="38" spans="3:17" ht="18" customHeight="1">
      <c r="C38" s="167"/>
      <c r="D38" s="167"/>
      <c r="F38" s="169"/>
      <c r="H38" s="170"/>
      <c r="M38" s="171"/>
      <c r="N38" s="137"/>
      <c r="O38" s="171"/>
      <c r="P38" s="171"/>
      <c r="Q38" s="173"/>
    </row>
    <row r="39" spans="3:17" ht="18" customHeight="1">
      <c r="C39" s="167"/>
      <c r="D39" s="167"/>
      <c r="I39" s="135"/>
      <c r="M39" s="171"/>
      <c r="N39" s="137"/>
      <c r="O39" s="171"/>
      <c r="P39" s="171"/>
      <c r="Q39" s="173"/>
    </row>
    <row r="40" spans="3:17" ht="18" customHeight="1">
      <c r="C40" s="167"/>
      <c r="D40" s="167"/>
      <c r="I40" s="135"/>
      <c r="M40" s="171"/>
      <c r="N40" s="137"/>
      <c r="O40" s="171"/>
      <c r="P40" s="171"/>
      <c r="Q40" s="173"/>
    </row>
    <row r="41" spans="3:17" ht="18" customHeight="1">
      <c r="C41" s="167"/>
      <c r="D41" s="167"/>
      <c r="I41" s="135"/>
      <c r="M41" s="171"/>
      <c r="N41" s="137"/>
      <c r="O41" s="171"/>
      <c r="P41" s="171"/>
      <c r="Q41" s="173"/>
    </row>
    <row r="42" spans="3:17" ht="18" customHeight="1">
      <c r="C42" s="167"/>
      <c r="D42" s="167"/>
      <c r="I42" s="135"/>
      <c r="M42" s="171"/>
      <c r="N42" s="137"/>
      <c r="O42" s="171"/>
      <c r="P42" s="171"/>
      <c r="Q42" s="173"/>
    </row>
    <row r="43" spans="3:17" ht="18" customHeight="1">
      <c r="C43" s="167"/>
      <c r="D43" s="167"/>
      <c r="I43" s="135"/>
      <c r="M43" s="171"/>
      <c r="N43" s="137"/>
      <c r="O43" s="171"/>
      <c r="P43" s="171"/>
      <c r="Q43" s="173"/>
    </row>
    <row r="44" spans="3:17" ht="18" customHeight="1">
      <c r="C44" s="167"/>
      <c r="D44" s="167"/>
      <c r="I44" s="135"/>
      <c r="M44" s="171"/>
      <c r="N44" s="137"/>
      <c r="O44" s="171"/>
      <c r="P44" s="171"/>
      <c r="Q44" s="173"/>
    </row>
    <row r="45" spans="3:17" ht="18" customHeight="1">
      <c r="C45" s="167"/>
      <c r="D45" s="167"/>
      <c r="I45" s="135"/>
      <c r="M45" s="171"/>
      <c r="N45" s="137"/>
      <c r="O45" s="171"/>
      <c r="P45" s="171"/>
      <c r="Q45" s="173"/>
    </row>
    <row r="46" spans="3:17" ht="18" customHeight="1">
      <c r="C46" s="167"/>
      <c r="D46" s="167"/>
      <c r="I46" s="135"/>
      <c r="M46" s="171"/>
      <c r="N46" s="137"/>
      <c r="O46" s="171"/>
      <c r="P46" s="171"/>
      <c r="Q46" s="173"/>
    </row>
    <row r="47" spans="3:17" ht="18" customHeight="1">
      <c r="C47" s="167"/>
      <c r="D47" s="167"/>
      <c r="I47" s="135"/>
      <c r="M47" s="171"/>
      <c r="N47" s="137"/>
      <c r="O47" s="171"/>
      <c r="P47" s="171"/>
      <c r="Q47" s="173"/>
    </row>
    <row r="48" spans="3:17" ht="18" customHeight="1">
      <c r="C48" s="167"/>
      <c r="D48" s="167"/>
      <c r="I48" s="135"/>
      <c r="M48" s="171"/>
      <c r="N48" s="137"/>
      <c r="O48" s="171"/>
      <c r="P48" s="171"/>
      <c r="Q48" s="173"/>
    </row>
    <row r="49" spans="3:17" ht="18" customHeight="1">
      <c r="C49" s="167"/>
      <c r="D49" s="167"/>
      <c r="I49" s="135"/>
      <c r="M49" s="171"/>
      <c r="N49" s="137"/>
      <c r="O49" s="171"/>
      <c r="P49" s="171"/>
      <c r="Q49" s="173"/>
    </row>
    <row r="50" spans="3:17" ht="18" customHeight="1">
      <c r="C50" s="167"/>
      <c r="D50" s="167"/>
      <c r="I50" s="135"/>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c r="C60" s="167"/>
      <c r="D60" s="167"/>
      <c r="I60" s="135"/>
    </row>
    <row r="61" spans="3:17">
      <c r="C61" s="167"/>
      <c r="D61" s="167"/>
      <c r="I61" s="135"/>
    </row>
    <row r="82" spans="8:8">
      <c r="H82"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A0CC-DB26-427D-B9DF-D174E9A12B14}">
  <sheetPr>
    <tabColor rgb="FF0070C0"/>
    <pageSetUpPr fitToPage="1"/>
  </sheetPr>
  <dimension ref="A2:Q155"/>
  <sheetViews>
    <sheetView zoomScaleNormal="100" workbookViewId="0">
      <pane xSplit="10" ySplit="8" topLeftCell="K9" activePane="bottomRight" state="frozen"/>
      <selection pane="topRight" activeCell="K1" sqref="K1"/>
      <selection pane="bottomLeft" activeCell="A9" sqref="A9"/>
      <selection pane="bottomRight" activeCell="F20" sqref="F20"/>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13" style="10" bestFit="1" customWidth="1"/>
    <col min="10" max="10" width="38" style="3" bestFit="1"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2:17" ht="20.100000000000001" customHeight="1">
      <c r="B2" s="1" t="s">
        <v>0</v>
      </c>
      <c r="C2" s="1"/>
      <c r="D2" s="1"/>
      <c r="E2" s="2" t="s">
        <v>3992</v>
      </c>
      <c r="G2" s="1165" t="s">
        <v>3993</v>
      </c>
      <c r="H2" s="1166"/>
      <c r="I2" s="1167"/>
      <c r="J2" s="1168">
        <f>SUM(H9:H26)</f>
        <v>86566</v>
      </c>
    </row>
    <row r="3" spans="2:17" ht="20.100000000000001" customHeight="1">
      <c r="B3" s="1" t="s">
        <v>3</v>
      </c>
      <c r="C3" s="1"/>
      <c r="D3" s="1"/>
      <c r="E3" s="13" t="s">
        <v>3994</v>
      </c>
      <c r="G3" s="1169"/>
      <c r="H3" s="1170"/>
      <c r="I3" s="1171"/>
      <c r="J3" s="7"/>
    </row>
    <row r="4" spans="2:17" ht="20.100000000000001" customHeight="1">
      <c r="B4" s="1" t="s">
        <v>5</v>
      </c>
      <c r="C4" s="1"/>
      <c r="D4" s="1"/>
      <c r="E4" s="13" t="s">
        <v>3995</v>
      </c>
    </row>
    <row r="5" spans="2:17" ht="20.100000000000001" customHeight="1">
      <c r="B5" s="1" t="s">
        <v>6</v>
      </c>
      <c r="C5" s="1"/>
      <c r="D5" s="1"/>
      <c r="E5" s="14" t="s">
        <v>3996</v>
      </c>
      <c r="G5" s="785"/>
      <c r="H5" s="226" t="s">
        <v>3997</v>
      </c>
      <c r="I5" s="3"/>
    </row>
    <row r="6" spans="2:17" ht="20.100000000000001" customHeight="1">
      <c r="B6" s="1" t="s">
        <v>7</v>
      </c>
      <c r="C6" s="1"/>
      <c r="D6" s="1"/>
      <c r="E6" s="14" t="s">
        <v>3996</v>
      </c>
    </row>
    <row r="8" spans="2:17" s="8" customFormat="1" ht="19.5" customHeight="1" thickBot="1">
      <c r="B8" s="1172" t="s">
        <v>150</v>
      </c>
      <c r="C8" s="1172" t="s">
        <v>8</v>
      </c>
      <c r="D8" s="1172" t="s">
        <v>9</v>
      </c>
      <c r="E8" s="1173" t="s">
        <v>10</v>
      </c>
      <c r="F8" s="1173" t="s">
        <v>11</v>
      </c>
      <c r="G8" s="1173" t="s">
        <v>12</v>
      </c>
      <c r="H8" s="1174" t="s">
        <v>13</v>
      </c>
      <c r="I8" s="1174" t="s">
        <v>14</v>
      </c>
      <c r="J8" s="1173" t="s">
        <v>15</v>
      </c>
      <c r="K8" s="1173" t="s">
        <v>16</v>
      </c>
      <c r="L8" s="16" t="s">
        <v>17</v>
      </c>
      <c r="M8" s="15" t="s">
        <v>18</v>
      </c>
      <c r="N8" s="15" t="s">
        <v>19</v>
      </c>
      <c r="O8" s="16" t="s">
        <v>20</v>
      </c>
      <c r="P8" s="69" t="s">
        <v>21</v>
      </c>
      <c r="Q8" s="69" t="s">
        <v>151</v>
      </c>
    </row>
    <row r="9" spans="2:17" s="8" customFormat="1" ht="19.5" customHeight="1">
      <c r="B9" s="1175">
        <v>1</v>
      </c>
      <c r="C9" s="1176" t="s">
        <v>1893</v>
      </c>
      <c r="D9" s="1176" t="s">
        <v>1893</v>
      </c>
      <c r="E9" s="1177" t="s">
        <v>3998</v>
      </c>
      <c r="F9" s="1178">
        <v>1</v>
      </c>
      <c r="G9" s="1179">
        <v>10500</v>
      </c>
      <c r="H9" s="1180">
        <f>F9*G9</f>
        <v>10500</v>
      </c>
      <c r="I9" s="1181"/>
      <c r="J9" s="1182" t="s">
        <v>3999</v>
      </c>
      <c r="K9" s="1183" t="s">
        <v>4000</v>
      </c>
      <c r="L9" s="1184"/>
      <c r="M9" s="18"/>
      <c r="N9" s="15"/>
      <c r="O9" s="75"/>
      <c r="P9" s="18"/>
      <c r="Q9" s="69"/>
    </row>
    <row r="10" spans="2:17" s="8" customFormat="1" ht="19.5" customHeight="1">
      <c r="B10" s="1185"/>
      <c r="C10" s="1186" t="s">
        <v>1893</v>
      </c>
      <c r="D10" s="1186" t="s">
        <v>1893</v>
      </c>
      <c r="E10" s="1187" t="s">
        <v>4001</v>
      </c>
      <c r="F10" s="1188">
        <v>1</v>
      </c>
      <c r="G10" s="1189">
        <v>8500</v>
      </c>
      <c r="H10" s="1190">
        <f>F10*G10</f>
        <v>8500</v>
      </c>
      <c r="I10" s="1191"/>
      <c r="J10" s="1192"/>
      <c r="K10" s="1193"/>
      <c r="L10" s="1184"/>
      <c r="M10" s="18"/>
      <c r="N10" s="15"/>
      <c r="O10" s="75"/>
      <c r="P10" s="18"/>
      <c r="Q10" s="69"/>
    </row>
    <row r="11" spans="2:17" s="8" customFormat="1" ht="19.5" customHeight="1">
      <c r="B11" s="1194">
        <v>2</v>
      </c>
      <c r="C11" s="1195" t="s">
        <v>1893</v>
      </c>
      <c r="D11" s="1195" t="s">
        <v>1893</v>
      </c>
      <c r="E11" s="1042" t="s">
        <v>4002</v>
      </c>
      <c r="F11" s="1196">
        <v>1</v>
      </c>
      <c r="G11" s="1115">
        <v>30000</v>
      </c>
      <c r="H11" s="1041">
        <f>F11*G11</f>
        <v>30000</v>
      </c>
      <c r="I11" s="1197"/>
      <c r="J11" s="1036" t="s">
        <v>4003</v>
      </c>
      <c r="K11" s="1193"/>
      <c r="L11" s="1184"/>
      <c r="M11" s="18"/>
      <c r="N11" s="15"/>
      <c r="O11" s="75"/>
      <c r="P11" s="18"/>
      <c r="Q11" s="69"/>
    </row>
    <row r="12" spans="2:17" s="360" customFormat="1" ht="18" customHeight="1">
      <c r="B12" s="1194">
        <v>3</v>
      </c>
      <c r="C12" s="1195" t="s">
        <v>1893</v>
      </c>
      <c r="D12" s="1195" t="s">
        <v>1893</v>
      </c>
      <c r="E12" s="1198" t="s">
        <v>4004</v>
      </c>
      <c r="F12" s="1199">
        <v>1</v>
      </c>
      <c r="G12" s="492">
        <v>7500</v>
      </c>
      <c r="H12" s="1041">
        <f>F12*G12</f>
        <v>7500</v>
      </c>
      <c r="I12" s="1043"/>
      <c r="J12" s="1200" t="s">
        <v>4005</v>
      </c>
      <c r="K12" s="1193"/>
      <c r="L12" s="1184"/>
      <c r="M12" s="485"/>
      <c r="N12" s="485"/>
      <c r="O12" s="612"/>
      <c r="P12" s="485"/>
      <c r="Q12" s="389"/>
    </row>
    <row r="13" spans="2:17" s="360" customFormat="1" ht="18" customHeight="1">
      <c r="B13" s="1194">
        <v>4</v>
      </c>
      <c r="C13" s="896" t="s">
        <v>58</v>
      </c>
      <c r="D13" s="896" t="s">
        <v>58</v>
      </c>
      <c r="E13" s="1042" t="s">
        <v>1415</v>
      </c>
      <c r="F13" s="1199">
        <v>21</v>
      </c>
      <c r="G13" s="1201">
        <v>42</v>
      </c>
      <c r="H13" s="1202">
        <f t="shared" ref="H13:H17" si="0">F13*G13</f>
        <v>882</v>
      </c>
      <c r="I13" s="1043"/>
      <c r="J13" s="1203" t="s">
        <v>1913</v>
      </c>
      <c r="K13" s="1193"/>
      <c r="L13" s="1184"/>
      <c r="M13" s="485"/>
      <c r="N13" s="485"/>
      <c r="O13" s="612"/>
      <c r="P13" s="485"/>
      <c r="Q13" s="389"/>
    </row>
    <row r="14" spans="2:17" s="360" customFormat="1" ht="18" customHeight="1">
      <c r="B14" s="1194">
        <v>5</v>
      </c>
      <c r="C14" s="1035" t="s">
        <v>58</v>
      </c>
      <c r="D14" s="1035" t="s">
        <v>58</v>
      </c>
      <c r="E14" s="1204" t="s">
        <v>1914</v>
      </c>
      <c r="F14" s="1205">
        <v>2</v>
      </c>
      <c r="G14" s="1041">
        <v>75</v>
      </c>
      <c r="H14" s="1041">
        <f t="shared" si="0"/>
        <v>150</v>
      </c>
      <c r="I14" s="1041"/>
      <c r="J14" s="1117" t="s">
        <v>1915</v>
      </c>
      <c r="K14" s="1193"/>
      <c r="L14" s="1184"/>
      <c r="M14" s="485"/>
      <c r="N14" s="485"/>
      <c r="O14" s="612"/>
      <c r="P14" s="485"/>
      <c r="Q14" s="389"/>
    </row>
    <row r="15" spans="2:17" s="360" customFormat="1" ht="18" customHeight="1">
      <c r="B15" s="1194">
        <v>6</v>
      </c>
      <c r="C15" s="1035" t="s">
        <v>58</v>
      </c>
      <c r="D15" s="1035" t="s">
        <v>58</v>
      </c>
      <c r="E15" s="1204" t="s">
        <v>4006</v>
      </c>
      <c r="F15" s="1205">
        <v>4</v>
      </c>
      <c r="G15" s="1041">
        <v>75</v>
      </c>
      <c r="H15" s="1041">
        <f t="shared" si="0"/>
        <v>300</v>
      </c>
      <c r="I15" s="1041"/>
      <c r="J15" s="1117" t="s">
        <v>4007</v>
      </c>
      <c r="K15" s="1193"/>
      <c r="L15" s="1184"/>
      <c r="M15" s="485"/>
      <c r="N15" s="485"/>
      <c r="O15" s="612"/>
      <c r="P15" s="485"/>
      <c r="Q15" s="389"/>
    </row>
    <row r="16" spans="2:17" s="360" customFormat="1" ht="18" customHeight="1">
      <c r="B16" s="1194">
        <v>7</v>
      </c>
      <c r="C16" s="1035" t="s">
        <v>58</v>
      </c>
      <c r="D16" s="1035" t="s">
        <v>58</v>
      </c>
      <c r="E16" s="1204" t="s">
        <v>2057</v>
      </c>
      <c r="F16" s="1205">
        <v>6</v>
      </c>
      <c r="G16" s="1041">
        <v>75</v>
      </c>
      <c r="H16" s="1041">
        <f t="shared" si="0"/>
        <v>450</v>
      </c>
      <c r="I16" s="1041"/>
      <c r="J16" s="1117" t="s">
        <v>2058</v>
      </c>
      <c r="K16" s="1193"/>
      <c r="L16" s="1184"/>
      <c r="M16" s="485"/>
      <c r="N16" s="485"/>
      <c r="O16" s="612"/>
      <c r="P16" s="485"/>
      <c r="Q16" s="389"/>
    </row>
    <row r="17" spans="1:17" s="360" customFormat="1" ht="18" customHeight="1">
      <c r="B17" s="1194">
        <v>8</v>
      </c>
      <c r="C17" s="1035" t="s">
        <v>58</v>
      </c>
      <c r="D17" s="1035" t="s">
        <v>58</v>
      </c>
      <c r="E17" s="1204" t="s">
        <v>1921</v>
      </c>
      <c r="F17" s="1205">
        <v>4</v>
      </c>
      <c r="G17" s="1041">
        <v>70</v>
      </c>
      <c r="H17" s="1041">
        <f t="shared" si="0"/>
        <v>280</v>
      </c>
      <c r="I17" s="1041"/>
      <c r="J17" s="1117" t="s">
        <v>1922</v>
      </c>
      <c r="K17" s="1193"/>
      <c r="L17" s="1184"/>
      <c r="M17" s="485"/>
      <c r="N17" s="485"/>
      <c r="O17" s="612"/>
      <c r="P17" s="485"/>
      <c r="Q17" s="389"/>
    </row>
    <row r="18" spans="1:17" s="360" customFormat="1" ht="18" customHeight="1" thickBot="1">
      <c r="B18" s="1206">
        <v>9</v>
      </c>
      <c r="C18" s="1207" t="s">
        <v>58</v>
      </c>
      <c r="D18" s="1207" t="s">
        <v>58</v>
      </c>
      <c r="E18" s="1208" t="s">
        <v>228</v>
      </c>
      <c r="F18" s="1209">
        <v>2</v>
      </c>
      <c r="G18" s="1210">
        <v>78</v>
      </c>
      <c r="H18" s="1210">
        <f>F18*G18</f>
        <v>156</v>
      </c>
      <c r="I18" s="1210"/>
      <c r="J18" s="1211" t="s">
        <v>4008</v>
      </c>
      <c r="K18" s="1193"/>
      <c r="L18" s="1184"/>
      <c r="M18" s="485"/>
      <c r="N18" s="485"/>
      <c r="O18" s="612"/>
      <c r="P18" s="485"/>
      <c r="Q18" s="389"/>
    </row>
    <row r="19" spans="1:17" s="360" customFormat="1" ht="18" customHeight="1">
      <c r="B19" s="1212">
        <v>10</v>
      </c>
      <c r="C19" s="1213" t="s">
        <v>1893</v>
      </c>
      <c r="D19" s="1213" t="s">
        <v>1893</v>
      </c>
      <c r="E19" s="1214" t="s">
        <v>4009</v>
      </c>
      <c r="F19" s="1215">
        <v>1</v>
      </c>
      <c r="G19" s="1216">
        <v>4500</v>
      </c>
      <c r="H19" s="1216">
        <f>F19*G19</f>
        <v>4500</v>
      </c>
      <c r="I19" s="1217"/>
      <c r="J19" s="1214" t="s">
        <v>4010</v>
      </c>
      <c r="K19" s="1218" t="s">
        <v>4011</v>
      </c>
      <c r="L19" s="1219"/>
      <c r="M19" s="485"/>
      <c r="N19" s="485"/>
      <c r="O19" s="612"/>
      <c r="P19" s="485"/>
      <c r="Q19" s="389"/>
    </row>
    <row r="20" spans="1:17" s="360" customFormat="1" ht="18" customHeight="1">
      <c r="B20" s="1220">
        <v>11</v>
      </c>
      <c r="C20" s="1221" t="s">
        <v>1893</v>
      </c>
      <c r="D20" s="1221" t="s">
        <v>1893</v>
      </c>
      <c r="E20" s="1222" t="s">
        <v>4012</v>
      </c>
      <c r="F20" s="1223">
        <v>1</v>
      </c>
      <c r="G20" s="1224">
        <v>4700</v>
      </c>
      <c r="H20" s="1224">
        <f>F20*G20</f>
        <v>4700</v>
      </c>
      <c r="I20" s="1225"/>
      <c r="J20" s="1222" t="s">
        <v>4013</v>
      </c>
      <c r="K20" s="1226"/>
      <c r="L20" s="1219"/>
      <c r="M20" s="485"/>
      <c r="N20" s="485"/>
      <c r="O20" s="612"/>
      <c r="P20" s="485"/>
      <c r="Q20" s="389"/>
    </row>
    <row r="21" spans="1:17" s="360" customFormat="1" ht="18" customHeight="1" thickBot="1">
      <c r="B21" s="1227">
        <v>12</v>
      </c>
      <c r="C21" s="1228" t="s">
        <v>1893</v>
      </c>
      <c r="D21" s="1228" t="s">
        <v>1893</v>
      </c>
      <c r="E21" s="1229" t="s">
        <v>4014</v>
      </c>
      <c r="F21" s="1230">
        <v>1</v>
      </c>
      <c r="G21" s="1231">
        <v>8500</v>
      </c>
      <c r="H21" s="1232">
        <f>F21*G21</f>
        <v>8500</v>
      </c>
      <c r="I21" s="1233"/>
      <c r="J21" s="1229" t="s">
        <v>4015</v>
      </c>
      <c r="K21" s="1234"/>
      <c r="L21" s="1219"/>
      <c r="M21" s="485"/>
      <c r="N21" s="485"/>
      <c r="O21" s="612"/>
      <c r="P21" s="485"/>
      <c r="Q21" s="389"/>
    </row>
    <row r="22" spans="1:17" s="360" customFormat="1" ht="18" customHeight="1" thickBot="1">
      <c r="B22" s="1235">
        <v>13</v>
      </c>
      <c r="C22" s="1236" t="s">
        <v>1893</v>
      </c>
      <c r="D22" s="1236" t="s">
        <v>1893</v>
      </c>
      <c r="E22" s="1237" t="s">
        <v>4016</v>
      </c>
      <c r="F22" s="1238">
        <v>1</v>
      </c>
      <c r="G22" s="1239">
        <v>9000</v>
      </c>
      <c r="H22" s="1240">
        <f>F22*G22</f>
        <v>9000</v>
      </c>
      <c r="I22" s="1241"/>
      <c r="J22" s="1237"/>
      <c r="K22" s="1242"/>
      <c r="L22" s="1219"/>
      <c r="M22" s="485"/>
      <c r="N22" s="485"/>
      <c r="O22" s="612"/>
      <c r="P22" s="485"/>
      <c r="Q22" s="389"/>
    </row>
    <row r="23" spans="1:17" s="8" customFormat="1" ht="19.5" customHeight="1">
      <c r="A23" s="360"/>
      <c r="B23" s="1243">
        <v>14</v>
      </c>
      <c r="C23" s="85" t="s">
        <v>58</v>
      </c>
      <c r="D23" s="85" t="s">
        <v>58</v>
      </c>
      <c r="E23" s="504" t="s">
        <v>1415</v>
      </c>
      <c r="F23" s="1244">
        <v>4</v>
      </c>
      <c r="G23" s="1245">
        <v>42</v>
      </c>
      <c r="H23" s="1246">
        <f t="shared" ref="H23:H26" si="1">F23*G23</f>
        <v>168</v>
      </c>
      <c r="I23" s="506"/>
      <c r="J23" s="1247" t="s">
        <v>1913</v>
      </c>
      <c r="K23" s="1248" t="s">
        <v>4017</v>
      </c>
      <c r="L23" s="1219"/>
      <c r="M23" s="485"/>
      <c r="N23" s="15"/>
      <c r="O23" s="16"/>
      <c r="P23" s="485"/>
      <c r="Q23" s="389"/>
    </row>
    <row r="24" spans="1:17" s="8" customFormat="1" ht="19.5" customHeight="1">
      <c r="A24" s="360"/>
      <c r="B24" s="1243">
        <v>15</v>
      </c>
      <c r="C24" s="83" t="s">
        <v>58</v>
      </c>
      <c r="D24" s="83" t="s">
        <v>58</v>
      </c>
      <c r="E24" s="1249" t="s">
        <v>1914</v>
      </c>
      <c r="F24" s="1250">
        <v>2</v>
      </c>
      <c r="G24" s="87">
        <v>75</v>
      </c>
      <c r="H24" s="87">
        <f t="shared" si="1"/>
        <v>150</v>
      </c>
      <c r="I24" s="87"/>
      <c r="J24" s="89" t="s">
        <v>1915</v>
      </c>
      <c r="K24" s="1251"/>
      <c r="L24" s="1219"/>
      <c r="M24" s="485"/>
      <c r="N24" s="15"/>
      <c r="O24" s="16"/>
      <c r="P24" s="485"/>
      <c r="Q24" s="389"/>
    </row>
    <row r="25" spans="1:17" s="8" customFormat="1" ht="19.5" customHeight="1">
      <c r="A25" s="360"/>
      <c r="B25" s="1243">
        <v>16</v>
      </c>
      <c r="C25" s="83" t="s">
        <v>58</v>
      </c>
      <c r="D25" s="83" t="s">
        <v>58</v>
      </c>
      <c r="E25" s="1249" t="s">
        <v>2057</v>
      </c>
      <c r="F25" s="1250">
        <v>6</v>
      </c>
      <c r="G25" s="87">
        <v>75</v>
      </c>
      <c r="H25" s="87">
        <f t="shared" si="1"/>
        <v>450</v>
      </c>
      <c r="I25" s="87"/>
      <c r="J25" s="89" t="s">
        <v>2058</v>
      </c>
      <c r="K25" s="1251"/>
      <c r="L25" s="1219"/>
      <c r="M25" s="485"/>
      <c r="N25" s="15"/>
      <c r="O25" s="16"/>
      <c r="P25" s="485"/>
      <c r="Q25" s="389"/>
    </row>
    <row r="26" spans="1:17" s="8" customFormat="1" ht="19.5" customHeight="1" thickBot="1">
      <c r="A26" s="360"/>
      <c r="B26" s="1252">
        <v>17</v>
      </c>
      <c r="C26" s="1253" t="s">
        <v>58</v>
      </c>
      <c r="D26" s="1253" t="s">
        <v>58</v>
      </c>
      <c r="E26" s="1254" t="s">
        <v>2093</v>
      </c>
      <c r="F26" s="1255">
        <v>4</v>
      </c>
      <c r="G26" s="1256">
        <v>95</v>
      </c>
      <c r="H26" s="1256">
        <f t="shared" si="1"/>
        <v>380</v>
      </c>
      <c r="I26" s="1256"/>
      <c r="J26" s="1257" t="s">
        <v>4018</v>
      </c>
      <c r="K26" s="1258"/>
      <c r="L26" s="1219"/>
      <c r="M26" s="485"/>
      <c r="N26" s="15"/>
      <c r="O26" s="16"/>
      <c r="P26" s="485"/>
      <c r="Q26" s="389"/>
    </row>
    <row r="27" spans="1:17" s="8" customFormat="1" ht="19.5" customHeight="1">
      <c r="A27" s="360"/>
      <c r="B27" s="722"/>
      <c r="C27" s="722"/>
      <c r="D27" s="722"/>
      <c r="E27" s="1259"/>
      <c r="F27" s="1260"/>
      <c r="G27" s="749"/>
      <c r="H27" s="749"/>
      <c r="I27" s="749"/>
      <c r="J27" s="720"/>
      <c r="K27" s="447"/>
      <c r="L27" s="16"/>
      <c r="M27" s="485"/>
      <c r="N27" s="15"/>
      <c r="O27" s="16"/>
      <c r="P27" s="485"/>
      <c r="Q27" s="389"/>
    </row>
    <row r="28" spans="1:17" s="8" customFormat="1" ht="19.5" customHeight="1">
      <c r="B28" s="15"/>
      <c r="C28" s="15"/>
      <c r="D28" s="15"/>
      <c r="E28" s="43"/>
      <c r="F28" s="49"/>
      <c r="G28" s="23"/>
      <c r="H28" s="23"/>
      <c r="I28" s="23"/>
      <c r="J28" s="36"/>
      <c r="K28" s="26"/>
      <c r="L28" s="16"/>
      <c r="M28" s="18"/>
      <c r="N28" s="15"/>
      <c r="O28" s="16"/>
      <c r="P28" s="18"/>
      <c r="Q28" s="69"/>
    </row>
    <row r="29" spans="1:17" s="8" customFormat="1" ht="19.5" customHeight="1">
      <c r="B29" s="15"/>
      <c r="C29" s="15"/>
      <c r="D29" s="15"/>
      <c r="E29" s="43"/>
      <c r="F29" s="66"/>
      <c r="G29" s="23"/>
      <c r="H29" s="23"/>
      <c r="I29" s="614"/>
      <c r="J29" s="36"/>
      <c r="K29" s="26"/>
      <c r="L29" s="16"/>
      <c r="M29" s="18"/>
      <c r="N29" s="15"/>
      <c r="O29" s="16"/>
      <c r="P29" s="18"/>
      <c r="Q29" s="69"/>
    </row>
    <row r="30" spans="1:17" s="8" customFormat="1" ht="19.5" customHeight="1">
      <c r="B30" s="15"/>
      <c r="C30" s="15"/>
      <c r="D30" s="15"/>
      <c r="E30" s="43"/>
      <c r="F30" s="66"/>
      <c r="G30" s="23"/>
      <c r="H30" s="23"/>
      <c r="I30" s="614"/>
      <c r="J30" s="36"/>
      <c r="K30" s="26"/>
      <c r="L30" s="16"/>
      <c r="M30" s="18"/>
      <c r="N30" s="15"/>
      <c r="O30" s="16"/>
      <c r="P30" s="18"/>
      <c r="Q30" s="69"/>
    </row>
    <row r="31" spans="1:17" s="8" customFormat="1" ht="19.5" customHeight="1">
      <c r="B31" s="15"/>
      <c r="C31" s="15"/>
      <c r="D31" s="15"/>
      <c r="E31" s="43"/>
      <c r="F31" s="66"/>
      <c r="G31" s="23"/>
      <c r="H31" s="23"/>
      <c r="I31" s="614"/>
      <c r="J31" s="36"/>
      <c r="K31" s="26"/>
      <c r="L31" s="16"/>
      <c r="M31" s="18"/>
      <c r="N31" s="15"/>
      <c r="O31" s="16"/>
      <c r="P31" s="18"/>
      <c r="Q31" s="69"/>
    </row>
    <row r="32" spans="1:17" s="8" customFormat="1" ht="19.5" customHeight="1">
      <c r="B32" s="15"/>
      <c r="C32" s="16"/>
      <c r="D32" s="16"/>
      <c r="E32" s="131"/>
      <c r="F32" s="621"/>
      <c r="G32" s="66"/>
      <c r="H32" s="23"/>
      <c r="I32" s="22"/>
      <c r="J32" s="39"/>
      <c r="K32" s="26"/>
      <c r="L32" s="16"/>
      <c r="M32" s="18"/>
      <c r="N32" s="15"/>
      <c r="O32" s="16"/>
      <c r="P32" s="18"/>
      <c r="Q32" s="69"/>
    </row>
    <row r="33" spans="2:17" s="8" customFormat="1" ht="19.5" customHeight="1">
      <c r="B33" s="15"/>
      <c r="C33" s="16"/>
      <c r="D33" s="16"/>
      <c r="E33" s="131"/>
      <c r="F33" s="621"/>
      <c r="G33" s="66"/>
      <c r="H33" s="23"/>
      <c r="I33" s="22"/>
      <c r="J33" s="39"/>
      <c r="K33" s="26"/>
      <c r="L33" s="16"/>
      <c r="M33" s="18"/>
      <c r="N33" s="15"/>
      <c r="O33" s="16"/>
      <c r="P33" s="18"/>
      <c r="Q33" s="69"/>
    </row>
    <row r="34" spans="2:17" s="8" customFormat="1" ht="19.5" customHeight="1">
      <c r="B34" s="15"/>
      <c r="C34" s="16"/>
      <c r="D34" s="16"/>
      <c r="E34" s="203"/>
      <c r="F34" s="622"/>
      <c r="G34" s="16"/>
      <c r="H34" s="23"/>
      <c r="I34" s="26"/>
      <c r="J34" s="203"/>
      <c r="K34" s="26"/>
      <c r="L34" s="16"/>
      <c r="M34" s="18"/>
      <c r="N34" s="15"/>
      <c r="O34" s="16"/>
      <c r="P34" s="18"/>
      <c r="Q34" s="69"/>
    </row>
    <row r="35" spans="2:17" s="8" customFormat="1" ht="19.5" customHeight="1">
      <c r="B35" s="15"/>
      <c r="C35" s="16"/>
      <c r="D35" s="16"/>
      <c r="E35" s="203"/>
      <c r="F35" s="622"/>
      <c r="G35" s="16"/>
      <c r="H35" s="23"/>
      <c r="I35" s="26"/>
      <c r="J35" s="203"/>
      <c r="K35" s="26"/>
      <c r="L35" s="16"/>
      <c r="M35" s="18"/>
      <c r="N35" s="15"/>
      <c r="O35" s="16"/>
      <c r="P35" s="18"/>
      <c r="Q35" s="69"/>
    </row>
    <row r="36" spans="2:17" s="8" customFormat="1" ht="19.5" customHeight="1">
      <c r="B36" s="15"/>
      <c r="C36" s="16"/>
      <c r="D36" s="16"/>
      <c r="E36" s="203"/>
      <c r="F36" s="622"/>
      <c r="G36" s="16"/>
      <c r="H36" s="23"/>
      <c r="I36" s="26"/>
      <c r="J36" s="203"/>
      <c r="K36" s="26"/>
      <c r="L36" s="16"/>
      <c r="M36" s="18"/>
      <c r="N36" s="15"/>
      <c r="O36" s="16"/>
      <c r="P36" s="18"/>
      <c r="Q36" s="69"/>
    </row>
    <row r="37" spans="2:17" s="8" customFormat="1" ht="19.5" customHeight="1">
      <c r="B37" s="15"/>
      <c r="C37" s="16"/>
      <c r="D37" s="16"/>
      <c r="E37" s="203"/>
      <c r="F37" s="622"/>
      <c r="G37" s="16"/>
      <c r="H37" s="23"/>
      <c r="I37" s="26"/>
      <c r="J37" s="203"/>
      <c r="K37" s="26"/>
      <c r="L37" s="16"/>
      <c r="M37" s="18"/>
      <c r="N37" s="15"/>
      <c r="O37" s="16"/>
      <c r="P37" s="18"/>
      <c r="Q37" s="69"/>
    </row>
    <row r="38" spans="2:17" s="8" customFormat="1" ht="19.5" customHeight="1">
      <c r="B38" s="15"/>
      <c r="C38" s="16"/>
      <c r="D38" s="16"/>
      <c r="E38" s="620"/>
      <c r="F38" s="66"/>
      <c r="G38" s="66"/>
      <c r="H38" s="23"/>
      <c r="I38" s="614"/>
      <c r="J38" s="39"/>
      <c r="K38" s="26"/>
      <c r="L38" s="16"/>
      <c r="M38" s="18"/>
      <c r="N38" s="15"/>
      <c r="O38" s="16"/>
      <c r="P38" s="18"/>
      <c r="Q38" s="69"/>
    </row>
    <row r="39" spans="2:17" s="8" customFormat="1" ht="19.5" customHeight="1">
      <c r="B39" s="15"/>
      <c r="C39" s="16"/>
      <c r="D39" s="16"/>
      <c r="E39" s="620"/>
      <c r="F39" s="66"/>
      <c r="G39" s="66"/>
      <c r="H39" s="23"/>
      <c r="I39" s="614"/>
      <c r="J39" s="39"/>
      <c r="K39" s="26"/>
      <c r="L39" s="16"/>
      <c r="M39" s="18"/>
      <c r="N39" s="15"/>
      <c r="O39" s="16"/>
      <c r="P39" s="18"/>
      <c r="Q39" s="69"/>
    </row>
    <row r="40" spans="2:17" s="8" customFormat="1" ht="19.5" customHeight="1">
      <c r="B40" s="15"/>
      <c r="C40" s="16"/>
      <c r="D40" s="16"/>
      <c r="E40" s="620"/>
      <c r="F40" s="66"/>
      <c r="G40" s="23"/>
      <c r="H40" s="23"/>
      <c r="I40" s="614"/>
      <c r="J40" s="39"/>
      <c r="K40" s="26"/>
      <c r="L40" s="16"/>
      <c r="M40" s="18"/>
      <c r="N40" s="15"/>
      <c r="O40" s="16"/>
      <c r="P40" s="18"/>
      <c r="Q40" s="69"/>
    </row>
    <row r="41" spans="2:17" s="8" customFormat="1" ht="19.5" customHeight="1">
      <c r="B41" s="15"/>
      <c r="C41" s="16"/>
      <c r="D41" s="16"/>
      <c r="E41" s="615"/>
      <c r="F41" s="66"/>
      <c r="G41" s="23"/>
      <c r="H41" s="23"/>
      <c r="I41" s="614"/>
      <c r="J41" s="39"/>
      <c r="K41" s="26"/>
      <c r="L41" s="16"/>
      <c r="M41" s="18"/>
      <c r="N41" s="15"/>
      <c r="O41" s="16"/>
      <c r="P41" s="18"/>
      <c r="Q41" s="69"/>
    </row>
    <row r="42" spans="2:17" s="8" customFormat="1" ht="19.5" customHeight="1">
      <c r="B42" s="15"/>
      <c r="C42" s="16"/>
      <c r="D42" s="16"/>
      <c r="E42" s="615"/>
      <c r="F42" s="66"/>
      <c r="G42" s="23"/>
      <c r="H42" s="23"/>
      <c r="I42" s="614"/>
      <c r="J42" s="39"/>
      <c r="K42" s="26"/>
      <c r="L42" s="16"/>
      <c r="M42" s="18"/>
      <c r="N42" s="15"/>
      <c r="O42" s="16"/>
      <c r="P42" s="18"/>
      <c r="Q42" s="69"/>
    </row>
    <row r="43" spans="2:17" s="8" customFormat="1" ht="19.5" customHeight="1">
      <c r="B43" s="15"/>
      <c r="C43" s="16"/>
      <c r="D43" s="16"/>
      <c r="E43" s="615"/>
      <c r="F43" s="66"/>
      <c r="G43" s="23"/>
      <c r="H43" s="23"/>
      <c r="I43" s="614"/>
      <c r="J43" s="39"/>
      <c r="K43" s="26"/>
      <c r="L43" s="16"/>
      <c r="M43" s="18"/>
      <c r="N43" s="15"/>
      <c r="O43" s="16"/>
      <c r="P43" s="18"/>
      <c r="Q43" s="69"/>
    </row>
    <row r="44" spans="2:17" s="8" customFormat="1" ht="19.5" customHeight="1">
      <c r="B44" s="15"/>
      <c r="C44" s="16"/>
      <c r="D44" s="16"/>
      <c r="E44" s="615"/>
      <c r="F44" s="66"/>
      <c r="G44" s="23"/>
      <c r="H44" s="23"/>
      <c r="I44" s="614"/>
      <c r="J44" s="39"/>
      <c r="K44" s="26"/>
      <c r="L44" s="16"/>
      <c r="M44" s="18"/>
      <c r="N44" s="15"/>
      <c r="O44" s="16"/>
      <c r="P44" s="18"/>
      <c r="Q44" s="69"/>
    </row>
    <row r="45" spans="2:17" s="8" customFormat="1" ht="19.5" customHeight="1">
      <c r="B45" s="15"/>
      <c r="C45" s="16"/>
      <c r="D45" s="16"/>
      <c r="E45" s="615"/>
      <c r="F45" s="66"/>
      <c r="G45" s="23"/>
      <c r="H45" s="23"/>
      <c r="I45" s="614"/>
      <c r="J45" s="39"/>
      <c r="K45" s="26"/>
      <c r="L45" s="16"/>
      <c r="M45" s="18"/>
      <c r="N45" s="15"/>
      <c r="O45" s="16"/>
      <c r="P45" s="18"/>
      <c r="Q45" s="69"/>
    </row>
    <row r="46" spans="2:17" s="8" customFormat="1" ht="19.5" customHeight="1">
      <c r="B46" s="15"/>
      <c r="C46" s="16"/>
      <c r="D46" s="16"/>
      <c r="E46" s="615"/>
      <c r="F46" s="66"/>
      <c r="G46" s="23"/>
      <c r="H46" s="23"/>
      <c r="I46" s="614"/>
      <c r="J46" s="39"/>
      <c r="K46" s="26"/>
      <c r="L46" s="16"/>
      <c r="M46" s="18"/>
      <c r="N46" s="15"/>
      <c r="O46" s="16"/>
      <c r="P46" s="18"/>
      <c r="Q46" s="69"/>
    </row>
    <row r="47" spans="2:17" s="8" customFormat="1" ht="19.5" customHeight="1">
      <c r="B47" s="15"/>
      <c r="C47" s="16"/>
      <c r="D47" s="16"/>
      <c r="E47" s="615"/>
      <c r="F47" s="66"/>
      <c r="G47" s="23"/>
      <c r="H47" s="23"/>
      <c r="I47" s="614"/>
      <c r="J47" s="39"/>
      <c r="K47" s="26"/>
      <c r="L47" s="16"/>
      <c r="M47" s="18"/>
      <c r="N47" s="15"/>
      <c r="O47" s="16"/>
      <c r="P47" s="18"/>
      <c r="Q47" s="69"/>
    </row>
    <row r="48" spans="2: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19.5" customHeight="1">
      <c r="B74" s="15"/>
      <c r="C74" s="16"/>
      <c r="D74" s="16"/>
      <c r="E74" s="615"/>
      <c r="F74" s="66"/>
      <c r="G74" s="23"/>
      <c r="H74" s="23"/>
      <c r="I74" s="614"/>
      <c r="J74" s="39"/>
      <c r="K74" s="26"/>
      <c r="L74" s="16"/>
      <c r="M74" s="18"/>
      <c r="N74" s="15"/>
      <c r="O74" s="16"/>
      <c r="P74" s="18"/>
      <c r="Q74" s="69"/>
    </row>
    <row r="75" spans="2:17" s="8" customFormat="1" ht="19.5" customHeight="1">
      <c r="B75" s="15"/>
      <c r="C75" s="16"/>
      <c r="D75" s="16"/>
      <c r="E75" s="615"/>
      <c r="F75" s="66"/>
      <c r="G75" s="23"/>
      <c r="H75" s="23"/>
      <c r="I75" s="614"/>
      <c r="J75" s="39"/>
      <c r="K75" s="26"/>
      <c r="L75" s="16"/>
      <c r="M75" s="18"/>
      <c r="N75" s="15"/>
      <c r="O75" s="16"/>
      <c r="P75" s="18"/>
      <c r="Q75" s="69"/>
    </row>
    <row r="76" spans="2:17" s="8" customFormat="1" ht="19.5" customHeight="1">
      <c r="B76" s="15"/>
      <c r="C76" s="16"/>
      <c r="D76" s="16"/>
      <c r="E76" s="615"/>
      <c r="F76" s="66"/>
      <c r="G76" s="23"/>
      <c r="H76" s="23"/>
      <c r="I76" s="614"/>
      <c r="J76" s="39"/>
      <c r="K76" s="26"/>
      <c r="L76" s="16"/>
      <c r="M76" s="18"/>
      <c r="N76" s="15"/>
      <c r="O76" s="16"/>
      <c r="P76" s="18"/>
      <c r="Q76" s="69"/>
    </row>
    <row r="77" spans="2:17" s="8" customFormat="1" ht="19.5" customHeight="1">
      <c r="B77" s="15"/>
      <c r="C77" s="16"/>
      <c r="D77" s="16"/>
      <c r="E77" s="615"/>
      <c r="F77" s="66"/>
      <c r="G77" s="23"/>
      <c r="H77" s="23"/>
      <c r="I77" s="614"/>
      <c r="J77" s="39"/>
      <c r="K77" s="26"/>
      <c r="L77" s="16"/>
      <c r="M77" s="18"/>
      <c r="N77" s="15"/>
      <c r="O77" s="16"/>
      <c r="P77" s="18"/>
      <c r="Q77" s="69"/>
    </row>
    <row r="78" spans="2:17" s="8" customFormat="1" ht="22.5" customHeight="1">
      <c r="B78" s="15"/>
      <c r="C78" s="201"/>
      <c r="D78" s="201"/>
      <c r="E78" s="108"/>
      <c r="F78" s="109"/>
      <c r="G78" s="20"/>
      <c r="H78" s="66"/>
      <c r="I78" s="17"/>
      <c r="J78" s="108"/>
      <c r="K78" s="26"/>
      <c r="L78" s="16"/>
      <c r="M78" s="18"/>
      <c r="N78" s="15"/>
      <c r="O78" s="16"/>
      <c r="P78" s="18"/>
      <c r="Q78" s="69"/>
    </row>
    <row r="79" spans="2:17" s="8" customFormat="1" ht="18.75" customHeight="1">
      <c r="B79" s="15"/>
      <c r="C79" s="201"/>
      <c r="D79" s="201"/>
      <c r="E79" s="108"/>
      <c r="F79" s="109"/>
      <c r="G79" s="20"/>
      <c r="H79" s="66"/>
      <c r="I79" s="17"/>
      <c r="J79" s="108"/>
      <c r="K79" s="26"/>
      <c r="L79" s="16"/>
      <c r="M79" s="18"/>
      <c r="N79" s="15"/>
      <c r="O79" s="16"/>
      <c r="P79" s="18"/>
      <c r="Q79" s="69"/>
    </row>
    <row r="80" spans="2:17" s="8" customFormat="1" ht="18.75" customHeight="1">
      <c r="B80" s="15"/>
      <c r="C80" s="16"/>
      <c r="D80" s="16"/>
      <c r="E80" s="131"/>
      <c r="F80" s="621"/>
      <c r="G80" s="23"/>
      <c r="H80" s="23"/>
      <c r="I80" s="22"/>
      <c r="J80" s="39"/>
      <c r="K80" s="26"/>
      <c r="L80" s="16"/>
      <c r="M80" s="18"/>
      <c r="N80" s="15"/>
      <c r="O80" s="16"/>
      <c r="P80" s="18"/>
      <c r="Q80" s="69"/>
    </row>
    <row r="81" spans="2:17" s="8" customFormat="1" ht="19.5" customHeight="1">
      <c r="B81" s="15"/>
      <c r="C81" s="16"/>
      <c r="D81" s="16"/>
      <c r="E81" s="131"/>
      <c r="F81" s="621"/>
      <c r="G81" s="23"/>
      <c r="H81" s="23"/>
      <c r="I81" s="22"/>
      <c r="J81" s="39"/>
      <c r="K81" s="26"/>
      <c r="L81" s="16"/>
      <c r="M81" s="18"/>
      <c r="N81" s="15"/>
      <c r="O81" s="16"/>
      <c r="P81" s="18"/>
      <c r="Q81" s="69"/>
    </row>
    <row r="82" spans="2:17" s="8" customFormat="1" ht="19.5" customHeight="1">
      <c r="B82" s="15"/>
      <c r="C82" s="16"/>
      <c r="D82" s="16"/>
      <c r="E82" s="203"/>
      <c r="F82" s="622"/>
      <c r="G82" s="26"/>
      <c r="H82" s="23"/>
      <c r="I82" s="26"/>
      <c r="J82" s="203"/>
      <c r="K82" s="26"/>
      <c r="L82" s="16"/>
      <c r="M82" s="18"/>
      <c r="N82" s="15"/>
      <c r="O82" s="16"/>
      <c r="P82" s="18"/>
      <c r="Q82" s="69"/>
    </row>
    <row r="83" spans="2:17" s="8" customFormat="1" ht="19.5" customHeight="1">
      <c r="B83" s="15"/>
      <c r="C83" s="16"/>
      <c r="D83" s="16"/>
      <c r="E83" s="203"/>
      <c r="F83" s="622"/>
      <c r="G83" s="26"/>
      <c r="H83" s="23"/>
      <c r="I83" s="26"/>
      <c r="J83" s="203"/>
      <c r="K83" s="26"/>
      <c r="L83" s="16"/>
      <c r="M83" s="18"/>
      <c r="N83" s="15"/>
      <c r="O83" s="16"/>
      <c r="P83" s="18"/>
      <c r="Q83" s="69"/>
    </row>
    <row r="84" spans="2:17" s="8" customFormat="1" ht="19.5" customHeight="1">
      <c r="B84" s="15"/>
      <c r="C84" s="201"/>
      <c r="D84" s="201"/>
      <c r="E84" s="26"/>
      <c r="F84" s="109"/>
      <c r="G84" s="20"/>
      <c r="H84" s="66"/>
      <c r="I84" s="17"/>
      <c r="J84" s="131"/>
      <c r="K84" s="26"/>
      <c r="L84" s="16"/>
      <c r="M84" s="18"/>
      <c r="N84" s="15"/>
      <c r="O84" s="16"/>
      <c r="P84" s="18"/>
      <c r="Q84" s="69"/>
    </row>
    <row r="85" spans="2:17" s="8" customFormat="1" ht="19.5" customHeight="1">
      <c r="B85" s="15"/>
      <c r="C85" s="201"/>
      <c r="D85" s="201"/>
      <c r="E85" s="76"/>
      <c r="F85" s="109"/>
      <c r="G85" s="20"/>
      <c r="H85" s="66"/>
      <c r="I85" s="17"/>
      <c r="J85" s="26"/>
      <c r="K85" s="26"/>
      <c r="L85" s="16"/>
      <c r="M85" s="18"/>
      <c r="N85" s="15"/>
      <c r="O85" s="16"/>
      <c r="P85" s="18"/>
      <c r="Q85" s="69"/>
    </row>
    <row r="86" spans="2:17" s="8" customFormat="1" ht="19.5" customHeight="1">
      <c r="B86" s="15"/>
      <c r="C86" s="201"/>
      <c r="D86" s="201"/>
      <c r="E86" s="76"/>
      <c r="F86" s="109"/>
      <c r="G86" s="20"/>
      <c r="H86" s="66"/>
      <c r="I86" s="17"/>
      <c r="J86" s="26"/>
      <c r="K86" s="26"/>
      <c r="L86" s="16"/>
      <c r="M86" s="18"/>
      <c r="N86" s="15"/>
      <c r="O86" s="16"/>
      <c r="P86" s="18"/>
      <c r="Q86" s="69"/>
    </row>
    <row r="87" spans="2:17" s="8" customFormat="1" ht="19.5" customHeight="1">
      <c r="B87" s="15"/>
      <c r="C87" s="201"/>
      <c r="D87" s="201"/>
      <c r="E87" s="76"/>
      <c r="F87" s="109"/>
      <c r="G87" s="20"/>
      <c r="H87" s="66"/>
      <c r="I87" s="17"/>
      <c r="J87" s="26"/>
      <c r="K87" s="26"/>
      <c r="L87" s="16"/>
      <c r="M87" s="18"/>
      <c r="N87" s="15"/>
      <c r="O87" s="16"/>
      <c r="P87" s="18"/>
      <c r="Q87" s="69"/>
    </row>
    <row r="88" spans="2:17" s="8" customFormat="1" ht="19.5" customHeight="1">
      <c r="B88" s="15"/>
      <c r="C88" s="201"/>
      <c r="D88" s="201"/>
      <c r="E88" s="76"/>
      <c r="F88" s="109"/>
      <c r="G88" s="20"/>
      <c r="H88" s="66"/>
      <c r="I88" s="17"/>
      <c r="J88" s="26"/>
      <c r="K88" s="26"/>
      <c r="L88" s="16"/>
      <c r="M88" s="18"/>
      <c r="N88" s="15"/>
      <c r="O88" s="16"/>
      <c r="P88" s="18"/>
      <c r="Q88" s="69"/>
    </row>
    <row r="89" spans="2:17" s="8" customFormat="1" ht="19.5" customHeight="1">
      <c r="B89" s="15"/>
      <c r="C89" s="201"/>
      <c r="D89" s="201"/>
      <c r="E89" s="76"/>
      <c r="F89" s="109"/>
      <c r="G89" s="20"/>
      <c r="H89" s="66"/>
      <c r="I89" s="17"/>
      <c r="J89" s="26"/>
      <c r="K89" s="26"/>
      <c r="L89" s="16"/>
      <c r="M89" s="18"/>
      <c r="N89" s="15"/>
      <c r="O89" s="16"/>
      <c r="P89" s="18"/>
      <c r="Q89" s="69"/>
    </row>
    <row r="90" spans="2:17" s="8" customFormat="1" ht="19.5" customHeight="1">
      <c r="B90" s="15"/>
      <c r="C90" s="201"/>
      <c r="D90" s="201"/>
      <c r="E90" s="76"/>
      <c r="F90" s="109"/>
      <c r="G90" s="20"/>
      <c r="H90" s="66"/>
      <c r="I90" s="17"/>
      <c r="J90" s="26"/>
      <c r="K90" s="26"/>
      <c r="L90" s="16"/>
      <c r="M90" s="18"/>
      <c r="N90" s="15"/>
      <c r="O90" s="16"/>
      <c r="P90" s="18"/>
      <c r="Q90" s="69"/>
    </row>
    <row r="91" spans="2:17" s="8" customFormat="1" ht="19.5" customHeight="1">
      <c r="B91" s="15"/>
      <c r="C91" s="201"/>
      <c r="D91" s="201"/>
      <c r="E91" s="76"/>
      <c r="F91" s="109"/>
      <c r="G91" s="20"/>
      <c r="H91" s="66"/>
      <c r="I91" s="17"/>
      <c r="J91" s="26"/>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76"/>
      <c r="F93" s="109"/>
      <c r="G93" s="20"/>
      <c r="H93" s="66"/>
      <c r="I93" s="17"/>
      <c r="J93" s="26"/>
      <c r="K93" s="26"/>
      <c r="L93" s="16"/>
      <c r="M93" s="18"/>
      <c r="N93" s="15"/>
      <c r="O93" s="16"/>
      <c r="P93" s="18"/>
      <c r="Q93" s="69"/>
    </row>
    <row r="94" spans="2:17" s="8" customFormat="1" ht="19.5" customHeight="1">
      <c r="B94" s="15"/>
      <c r="C94" s="201"/>
      <c r="D94" s="201"/>
      <c r="E94" s="76"/>
      <c r="F94" s="109"/>
      <c r="G94" s="20"/>
      <c r="H94" s="66"/>
      <c r="I94" s="17"/>
      <c r="J94" s="26"/>
      <c r="K94" s="26"/>
      <c r="L94" s="16"/>
      <c r="M94" s="18"/>
      <c r="N94" s="15"/>
      <c r="O94" s="16"/>
      <c r="P94" s="18"/>
      <c r="Q94" s="69"/>
    </row>
    <row r="95" spans="2:17" s="8" customFormat="1" ht="19.5" customHeight="1">
      <c r="B95" s="15"/>
      <c r="C95" s="201"/>
      <c r="D95" s="201"/>
      <c r="E95" s="76"/>
      <c r="F95" s="109"/>
      <c r="G95" s="20"/>
      <c r="H95" s="66"/>
      <c r="I95" s="17"/>
      <c r="J95" s="26"/>
      <c r="K95" s="26"/>
      <c r="L95" s="16"/>
      <c r="M95" s="18"/>
      <c r="N95" s="15"/>
      <c r="O95" s="16"/>
      <c r="P95" s="18"/>
      <c r="Q95" s="69"/>
    </row>
    <row r="96" spans="2:17" s="8" customFormat="1" ht="19.5" customHeight="1">
      <c r="B96" s="15"/>
      <c r="C96" s="201"/>
      <c r="D96" s="201"/>
      <c r="E96" s="76"/>
      <c r="F96" s="109"/>
      <c r="G96" s="20"/>
      <c r="H96" s="66"/>
      <c r="I96" s="17"/>
      <c r="J96" s="26"/>
      <c r="K96" s="26"/>
      <c r="L96" s="16"/>
      <c r="M96" s="18"/>
      <c r="N96" s="15"/>
      <c r="O96" s="16"/>
      <c r="P96" s="18"/>
      <c r="Q96" s="69"/>
    </row>
    <row r="97" spans="2:17" s="8" customFormat="1" ht="19.5" customHeight="1">
      <c r="B97" s="15"/>
      <c r="C97" s="201"/>
      <c r="D97" s="201"/>
      <c r="E97" s="189"/>
      <c r="F97" s="16"/>
      <c r="G97" s="20"/>
      <c r="H97" s="66"/>
      <c r="I97" s="17"/>
      <c r="J97" s="26"/>
      <c r="K97" s="26"/>
      <c r="L97" s="16"/>
      <c r="M97" s="18"/>
      <c r="N97" s="15"/>
      <c r="O97" s="16"/>
      <c r="P97" s="18"/>
      <c r="Q97" s="69"/>
    </row>
    <row r="98" spans="2:17" s="8" customFormat="1" ht="19.5" customHeight="1">
      <c r="B98" s="15"/>
      <c r="C98" s="201"/>
      <c r="D98" s="201"/>
      <c r="E98" s="43"/>
      <c r="F98" s="49"/>
      <c r="G98" s="20"/>
      <c r="H98" s="66"/>
      <c r="I98" s="17"/>
      <c r="J98" s="26"/>
      <c r="K98" s="26"/>
      <c r="L98" s="16"/>
      <c r="M98" s="18"/>
      <c r="N98" s="15"/>
      <c r="O98" s="16"/>
      <c r="P98" s="18"/>
      <c r="Q98" s="69"/>
    </row>
    <row r="99" spans="2:17" s="8" customFormat="1" ht="19.5" customHeight="1">
      <c r="B99" s="15"/>
      <c r="C99" s="201"/>
      <c r="D99" s="201"/>
      <c r="E99" s="43"/>
      <c r="F99" s="49"/>
      <c r="G99" s="20"/>
      <c r="H99" s="66"/>
      <c r="I99" s="17"/>
      <c r="J99" s="26"/>
      <c r="K99" s="26"/>
      <c r="L99" s="16"/>
      <c r="M99" s="18"/>
      <c r="N99" s="15"/>
      <c r="O99" s="16"/>
      <c r="P99" s="18"/>
      <c r="Q99" s="69"/>
    </row>
    <row r="100" spans="2:17" s="8" customFormat="1" ht="19.5" customHeight="1">
      <c r="B100" s="15"/>
      <c r="C100" s="201"/>
      <c r="D100" s="201"/>
      <c r="E100" s="76"/>
      <c r="F100" s="20"/>
      <c r="G100" s="20"/>
      <c r="H100" s="66"/>
      <c r="I100" s="17"/>
      <c r="J100" s="26"/>
      <c r="K100" s="26"/>
      <c r="L100" s="16"/>
      <c r="M100" s="18"/>
      <c r="N100" s="15"/>
      <c r="O100" s="16"/>
      <c r="P100" s="18"/>
      <c r="Q100" s="69"/>
    </row>
    <row r="101" spans="2:17" s="8" customFormat="1" ht="19.5" customHeight="1">
      <c r="B101" s="15"/>
      <c r="C101" s="201"/>
      <c r="D101" s="201"/>
      <c r="E101" s="76"/>
      <c r="F101" s="20"/>
      <c r="G101" s="20"/>
      <c r="H101" s="66"/>
      <c r="I101" s="17"/>
      <c r="J101" s="26"/>
      <c r="K101" s="26"/>
      <c r="L101" s="16"/>
      <c r="M101" s="18"/>
      <c r="N101" s="15"/>
      <c r="O101" s="16"/>
      <c r="P101" s="18"/>
      <c r="Q101" s="69"/>
    </row>
    <row r="102" spans="2:17" s="8" customFormat="1" ht="19.5" customHeight="1">
      <c r="B102" s="15"/>
      <c r="C102" s="201"/>
      <c r="D102" s="201"/>
      <c r="E102" s="76"/>
      <c r="F102" s="20"/>
      <c r="G102" s="20"/>
      <c r="H102" s="66"/>
      <c r="I102" s="17"/>
      <c r="J102" s="26"/>
      <c r="K102" s="26"/>
      <c r="L102" s="16"/>
      <c r="M102" s="18"/>
      <c r="N102" s="15"/>
      <c r="O102" s="16"/>
      <c r="P102" s="18"/>
      <c r="Q102" s="69"/>
    </row>
    <row r="103" spans="2:17" s="8" customFormat="1" ht="18" customHeight="1">
      <c r="B103" s="15"/>
      <c r="C103" s="201"/>
      <c r="D103" s="201"/>
      <c r="E103" s="76"/>
      <c r="F103" s="20"/>
      <c r="G103" s="20"/>
      <c r="H103" s="66"/>
      <c r="I103" s="17"/>
      <c r="J103" s="26"/>
      <c r="K103" s="131"/>
      <c r="L103" s="38"/>
      <c r="M103" s="18"/>
      <c r="N103" s="69"/>
      <c r="O103" s="209"/>
      <c r="P103" s="18"/>
      <c r="Q103" s="70"/>
    </row>
    <row r="104" spans="2:17" s="8" customFormat="1" ht="18" customHeight="1">
      <c r="B104" s="15"/>
      <c r="C104" s="623"/>
      <c r="D104" s="26"/>
      <c r="E104" s="26"/>
      <c r="F104" s="20"/>
      <c r="G104" s="20"/>
      <c r="H104" s="66"/>
      <c r="I104" s="207"/>
      <c r="J104" s="20"/>
      <c r="K104" s="131"/>
      <c r="L104" s="38"/>
      <c r="M104" s="18"/>
      <c r="N104" s="69"/>
      <c r="O104" s="209"/>
      <c r="P104" s="18"/>
      <c r="Q104" s="70"/>
    </row>
    <row r="105" spans="2:17" s="8" customFormat="1" ht="18" customHeight="1">
      <c r="B105" s="15"/>
      <c r="C105" s="15"/>
      <c r="D105" s="15"/>
      <c r="E105" s="258"/>
      <c r="F105" s="258"/>
      <c r="G105" s="258"/>
      <c r="H105" s="23"/>
      <c r="I105" s="23"/>
      <c r="J105" s="258"/>
      <c r="K105" s="131"/>
      <c r="L105" s="38"/>
      <c r="M105" s="18"/>
      <c r="N105" s="69"/>
      <c r="O105" s="209"/>
      <c r="P105" s="18"/>
      <c r="Q105" s="70"/>
    </row>
    <row r="106" spans="2:17" s="8" customFormat="1" ht="18" customHeight="1">
      <c r="B106" s="15"/>
      <c r="C106" s="15"/>
      <c r="D106" s="15"/>
      <c r="E106" s="258"/>
      <c r="F106" s="258"/>
      <c r="G106" s="258"/>
      <c r="H106" s="23"/>
      <c r="I106" s="23"/>
      <c r="J106" s="258"/>
      <c r="K106" s="131"/>
      <c r="L106" s="38"/>
      <c r="M106" s="624"/>
      <c r="N106" s="69"/>
      <c r="O106" s="209"/>
      <c r="P106" s="18"/>
      <c r="Q106" s="70"/>
    </row>
    <row r="107" spans="2:17" s="8" customFormat="1" ht="18" customHeight="1">
      <c r="B107" s="15"/>
      <c r="C107" s="15"/>
      <c r="D107" s="15"/>
      <c r="E107" s="258"/>
      <c r="F107" s="258"/>
      <c r="G107" s="258"/>
      <c r="H107" s="23"/>
      <c r="I107" s="23"/>
      <c r="J107" s="258"/>
      <c r="K107" s="131"/>
      <c r="L107" s="38"/>
      <c r="M107" s="18"/>
      <c r="N107" s="69"/>
      <c r="O107" s="18"/>
      <c r="P107" s="18"/>
      <c r="Q107" s="70"/>
    </row>
    <row r="108" spans="2:17" s="8" customFormat="1" ht="18" customHeight="1">
      <c r="B108" s="15"/>
      <c r="C108" s="15"/>
      <c r="D108" s="15"/>
      <c r="E108" s="258"/>
      <c r="F108" s="258"/>
      <c r="G108" s="258"/>
      <c r="H108" s="23"/>
      <c r="I108" s="23"/>
      <c r="J108" s="258"/>
      <c r="K108" s="131"/>
      <c r="L108" s="38"/>
      <c r="M108" s="18"/>
      <c r="N108" s="69"/>
      <c r="O108" s="209"/>
      <c r="P108" s="18"/>
      <c r="Q108" s="70"/>
    </row>
    <row r="109" spans="2:17" s="8" customFormat="1" ht="18" customHeight="1">
      <c r="B109" s="15"/>
      <c r="C109" s="15"/>
      <c r="D109" s="15"/>
      <c r="E109" s="258"/>
      <c r="F109" s="258"/>
      <c r="G109" s="258"/>
      <c r="H109" s="23"/>
      <c r="I109" s="23"/>
      <c r="J109" s="258"/>
      <c r="K109" s="131"/>
      <c r="L109" s="38"/>
      <c r="M109" s="18"/>
      <c r="N109" s="69"/>
      <c r="O109" s="209"/>
      <c r="P109" s="18"/>
      <c r="Q109" s="70"/>
    </row>
    <row r="110" spans="2:17" s="8" customFormat="1" ht="18" customHeight="1">
      <c r="B110" s="15"/>
      <c r="C110" s="623"/>
      <c r="D110" s="15"/>
      <c r="E110" s="258"/>
      <c r="F110" s="258"/>
      <c r="G110" s="258"/>
      <c r="H110" s="23"/>
      <c r="I110" s="23"/>
      <c r="J110" s="258"/>
      <c r="K110" s="131"/>
      <c r="L110" s="38"/>
      <c r="M110" s="18"/>
      <c r="N110" s="69"/>
      <c r="O110" s="209"/>
      <c r="P110" s="18"/>
      <c r="Q110" s="70"/>
    </row>
    <row r="111" spans="2:17" s="8" customFormat="1" ht="18" customHeight="1">
      <c r="B111" s="16"/>
      <c r="C111" s="15"/>
      <c r="D111" s="15"/>
      <c r="E111" s="258"/>
      <c r="F111" s="258"/>
      <c r="G111" s="258"/>
      <c r="H111" s="23"/>
      <c r="I111" s="23"/>
      <c r="J111" s="258"/>
      <c r="K111" s="131"/>
      <c r="L111" s="38"/>
      <c r="M111" s="18"/>
      <c r="N111" s="69"/>
      <c r="O111" s="209"/>
      <c r="P111" s="18"/>
      <c r="Q111" s="70"/>
    </row>
    <row r="112" spans="2:17" s="8" customFormat="1" ht="18" customHeight="1">
      <c r="B112" s="16"/>
      <c r="C112" s="15"/>
      <c r="D112" s="15"/>
      <c r="E112" s="258"/>
      <c r="F112" s="258"/>
      <c r="G112" s="258"/>
      <c r="H112" s="23"/>
      <c r="I112" s="23"/>
      <c r="J112" s="258"/>
      <c r="K112" s="131"/>
      <c r="L112" s="38"/>
      <c r="M112" s="18"/>
      <c r="N112" s="69"/>
      <c r="O112" s="209"/>
      <c r="P112" s="18"/>
      <c r="Q112" s="70"/>
    </row>
    <row r="113" spans="2:17" s="8" customFormat="1" ht="18" customHeight="1">
      <c r="B113" s="16"/>
      <c r="C113" s="15"/>
      <c r="D113" s="15"/>
      <c r="E113" s="258"/>
      <c r="F113" s="258"/>
      <c r="G113" s="258"/>
      <c r="H113" s="23"/>
      <c r="I113" s="23"/>
      <c r="J113" s="258"/>
      <c r="K113" s="131"/>
      <c r="L113" s="38"/>
      <c r="M113" s="18"/>
      <c r="N113" s="69"/>
      <c r="O113" s="209"/>
      <c r="P113" s="18"/>
      <c r="Q113" s="70"/>
    </row>
    <row r="114" spans="2:17" s="8" customFormat="1" ht="18" customHeight="1">
      <c r="B114" s="16"/>
      <c r="C114" s="15"/>
      <c r="D114" s="15"/>
      <c r="E114" s="258"/>
      <c r="F114" s="258"/>
      <c r="G114" s="258"/>
      <c r="H114" s="23"/>
      <c r="I114" s="23"/>
      <c r="J114" s="258"/>
      <c r="K114" s="131"/>
      <c r="L114" s="38"/>
      <c r="M114" s="18"/>
      <c r="N114" s="69"/>
      <c r="O114" s="209"/>
      <c r="P114" s="18"/>
      <c r="Q114" s="70"/>
    </row>
    <row r="115" spans="2:17" s="8" customFormat="1" ht="18" customHeight="1">
      <c r="B115" s="16"/>
      <c r="C115" s="15"/>
      <c r="D115" s="15"/>
      <c r="E115" s="189"/>
      <c r="F115" s="26"/>
      <c r="G115" s="23"/>
      <c r="H115" s="23"/>
      <c r="I115" s="23"/>
      <c r="J115" s="26"/>
      <c r="K115" s="131"/>
      <c r="L115" s="38"/>
      <c r="M115" s="18"/>
      <c r="N115" s="69"/>
      <c r="O115" s="209"/>
      <c r="P115" s="18"/>
      <c r="Q115" s="70"/>
    </row>
    <row r="116" spans="2:17" s="8" customFormat="1" ht="18" customHeight="1">
      <c r="B116" s="16"/>
      <c r="C116" s="15"/>
      <c r="D116" s="15"/>
      <c r="E116" s="189"/>
      <c r="F116" s="26"/>
      <c r="G116" s="23"/>
      <c r="H116" s="23"/>
      <c r="I116" s="23"/>
      <c r="J116" s="26"/>
      <c r="K116" s="131"/>
      <c r="L116" s="38"/>
      <c r="M116" s="18"/>
      <c r="N116" s="69"/>
      <c r="O116" s="209"/>
      <c r="P116" s="18"/>
      <c r="Q116" s="70"/>
    </row>
    <row r="117" spans="2:17" s="8" customFormat="1" ht="18" customHeight="1">
      <c r="B117" s="16"/>
      <c r="C117" s="15"/>
      <c r="D117" s="15"/>
      <c r="E117" s="189"/>
      <c r="F117" s="26"/>
      <c r="G117" s="23"/>
      <c r="H117" s="23"/>
      <c r="I117" s="23"/>
      <c r="J117" s="26"/>
      <c r="K117" s="131"/>
      <c r="L117" s="38"/>
      <c r="M117" s="18"/>
      <c r="N117" s="69"/>
      <c r="O117" s="209"/>
      <c r="P117" s="18"/>
      <c r="Q117" s="70"/>
    </row>
    <row r="118" spans="2:17" s="8" customFormat="1" ht="18" customHeight="1">
      <c r="B118" s="16"/>
      <c r="C118" s="15"/>
      <c r="D118" s="15"/>
      <c r="E118" s="131"/>
      <c r="F118" s="23"/>
      <c r="G118" s="23"/>
      <c r="H118" s="23"/>
      <c r="I118" s="23"/>
      <c r="J118" s="39"/>
      <c r="K118" s="131"/>
      <c r="L118" s="38"/>
      <c r="M118" s="18"/>
      <c r="N118" s="69"/>
      <c r="O118" s="209"/>
      <c r="P118" s="18"/>
      <c r="Q118" s="70"/>
    </row>
    <row r="119" spans="2:17" s="8" customFormat="1" ht="18" customHeight="1">
      <c r="B119" s="16"/>
      <c r="C119" s="15"/>
      <c r="D119" s="16"/>
      <c r="E119" s="131"/>
      <c r="F119" s="23"/>
      <c r="G119" s="23"/>
      <c r="H119" s="23"/>
      <c r="I119" s="23"/>
      <c r="J119" s="38"/>
      <c r="K119" s="131"/>
      <c r="L119" s="38"/>
      <c r="M119" s="18"/>
      <c r="N119" s="69"/>
      <c r="O119" s="209"/>
      <c r="P119" s="18"/>
      <c r="Q119" s="70"/>
    </row>
    <row r="120" spans="2:17" s="8" customFormat="1" ht="18" customHeight="1">
      <c r="B120" s="16"/>
      <c r="C120" s="15"/>
      <c r="D120" s="15"/>
      <c r="E120" s="43"/>
      <c r="F120" s="49"/>
      <c r="G120" s="23"/>
      <c r="H120" s="23"/>
      <c r="I120" s="23"/>
      <c r="J120" s="26"/>
      <c r="K120" s="131"/>
      <c r="L120" s="38"/>
      <c r="M120" s="18"/>
      <c r="N120" s="69"/>
      <c r="O120" s="209"/>
      <c r="P120" s="18"/>
      <c r="Q120" s="70"/>
    </row>
    <row r="121" spans="2:17" s="8" customFormat="1" ht="18" customHeight="1">
      <c r="B121" s="16"/>
      <c r="C121" s="15"/>
      <c r="D121" s="15"/>
      <c r="E121" s="43"/>
      <c r="F121" s="49"/>
      <c r="G121" s="258"/>
      <c r="H121" s="23"/>
      <c r="I121" s="23"/>
      <c r="J121" s="258"/>
      <c r="K121" s="131"/>
      <c r="L121" s="38"/>
      <c r="M121" s="18"/>
      <c r="N121" s="69"/>
      <c r="O121" s="209"/>
      <c r="P121" s="18"/>
      <c r="Q121" s="70"/>
    </row>
    <row r="122" spans="2:17" s="8" customFormat="1" ht="18" customHeight="1">
      <c r="B122" s="16"/>
      <c r="C122" s="15"/>
      <c r="D122" s="15"/>
      <c r="E122" s="258"/>
      <c r="F122" s="258"/>
      <c r="G122" s="258"/>
      <c r="H122" s="23"/>
      <c r="I122" s="23"/>
      <c r="J122" s="258"/>
      <c r="K122" s="131"/>
      <c r="L122" s="38"/>
      <c r="M122" s="18"/>
      <c r="N122" s="69"/>
      <c r="O122" s="209"/>
      <c r="P122" s="18"/>
      <c r="Q122" s="70"/>
    </row>
    <row r="123" spans="2:17" s="8" customFormat="1" ht="18" customHeight="1">
      <c r="B123" s="16"/>
      <c r="C123" s="15"/>
      <c r="D123" s="15"/>
      <c r="E123" s="258"/>
      <c r="F123" s="258"/>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18"/>
      <c r="O132" s="625"/>
      <c r="P132" s="18"/>
      <c r="Q132" s="70"/>
    </row>
    <row r="133" spans="2:17" s="8" customFormat="1" ht="18" customHeight="1">
      <c r="B133" s="16"/>
      <c r="C133" s="15"/>
      <c r="D133" s="15"/>
      <c r="E133" s="189"/>
      <c r="F133" s="26"/>
      <c r="G133" s="23"/>
      <c r="H133" s="23"/>
      <c r="I133" s="23"/>
      <c r="J133" s="26"/>
      <c r="K133" s="131"/>
      <c r="L133" s="38"/>
      <c r="M133" s="18"/>
      <c r="N133" s="69"/>
      <c r="O133" s="209"/>
      <c r="P133" s="18"/>
      <c r="Q133" s="70"/>
    </row>
    <row r="134" spans="2:17" s="8" customFormat="1" ht="18" customHeight="1">
      <c r="B134" s="16"/>
      <c r="C134" s="15"/>
      <c r="D134" s="15"/>
      <c r="E134" s="189"/>
      <c r="F134" s="26"/>
      <c r="G134" s="23"/>
      <c r="H134" s="23"/>
      <c r="I134" s="23"/>
      <c r="J134" s="26"/>
      <c r="K134" s="131"/>
      <c r="L134" s="38"/>
      <c r="M134" s="18"/>
      <c r="N134" s="69"/>
      <c r="O134" s="209"/>
      <c r="P134" s="18"/>
      <c r="Q134" s="70"/>
    </row>
    <row r="135" spans="2:17" s="8" customFormat="1" ht="18" customHeight="1">
      <c r="B135" s="16"/>
      <c r="C135" s="15"/>
      <c r="D135" s="15"/>
      <c r="E135" s="189"/>
      <c r="F135" s="26"/>
      <c r="G135" s="23"/>
      <c r="H135" s="23"/>
      <c r="I135" s="23"/>
      <c r="J135" s="26"/>
      <c r="K135" s="131"/>
      <c r="L135" s="38"/>
      <c r="M135" s="18"/>
      <c r="N135" s="69"/>
      <c r="O135" s="209"/>
      <c r="P135" s="18"/>
      <c r="Q135" s="70"/>
    </row>
    <row r="136" spans="2:17" s="8" customFormat="1" ht="18" customHeight="1">
      <c r="B136" s="16"/>
      <c r="C136" s="15"/>
      <c r="D136" s="15"/>
      <c r="E136" s="131"/>
      <c r="F136" s="23"/>
      <c r="G136" s="23"/>
      <c r="H136" s="23"/>
      <c r="I136" s="23"/>
      <c r="J136" s="39"/>
      <c r="K136" s="131"/>
      <c r="L136" s="38"/>
      <c r="M136" s="18"/>
      <c r="N136" s="69"/>
      <c r="O136" s="209"/>
      <c r="P136" s="69"/>
      <c r="Q136" s="70"/>
    </row>
    <row r="137" spans="2:17" s="8" customFormat="1" ht="18" customHeight="1">
      <c r="B137" s="16"/>
      <c r="C137" s="16"/>
      <c r="D137" s="16"/>
      <c r="E137" s="131"/>
      <c r="F137" s="23"/>
      <c r="G137" s="23"/>
      <c r="H137" s="23"/>
      <c r="I137" s="23"/>
      <c r="J137" s="38"/>
      <c r="K137" s="131"/>
      <c r="L137" s="38"/>
      <c r="M137" s="18"/>
      <c r="N137" s="69"/>
      <c r="O137" s="209"/>
      <c r="P137" s="69"/>
      <c r="Q137" s="70"/>
    </row>
    <row r="138" spans="2:17" ht="18" customHeight="1">
      <c r="B138" s="16"/>
      <c r="C138" s="16"/>
      <c r="D138" s="16"/>
      <c r="E138" s="131"/>
      <c r="F138" s="23"/>
      <c r="G138" s="23"/>
      <c r="H138" s="23"/>
      <c r="I138" s="23"/>
      <c r="J138" s="38"/>
      <c r="K138" s="131"/>
      <c r="L138" s="38"/>
      <c r="M138" s="18"/>
      <c r="N138" s="69"/>
      <c r="O138" s="209"/>
      <c r="P138" s="210"/>
      <c r="Q138" s="211"/>
    </row>
    <row r="139" spans="2:17">
      <c r="C139" s="16"/>
      <c r="D139" s="16"/>
      <c r="E139" s="131"/>
      <c r="F139" s="23"/>
      <c r="G139" s="23"/>
      <c r="H139" s="23"/>
      <c r="I139" s="23"/>
      <c r="J139" s="38"/>
      <c r="Q139" s="68"/>
    </row>
    <row r="140" spans="2:17">
      <c r="Q140" s="68"/>
    </row>
    <row r="141" spans="2:17">
      <c r="Q141" s="68"/>
    </row>
    <row r="142" spans="2:17">
      <c r="M142" s="132"/>
      <c r="Q142" s="68"/>
    </row>
    <row r="143" spans="2:17">
      <c r="B143" s="3"/>
      <c r="Q143" s="68"/>
    </row>
    <row r="144" spans="2:17">
      <c r="C144" s="8"/>
      <c r="E144" s="626"/>
      <c r="F144" s="223"/>
      <c r="G144" s="8"/>
      <c r="M144" s="132"/>
      <c r="Q144" s="68"/>
    </row>
    <row r="146" spans="5:5">
      <c r="E146" s="627"/>
    </row>
    <row r="147" spans="5:5">
      <c r="E147" s="627"/>
    </row>
    <row r="148" spans="5:5">
      <c r="E148" s="627"/>
    </row>
    <row r="149" spans="5:5">
      <c r="E149" s="627"/>
    </row>
    <row r="150" spans="5:5">
      <c r="E150" s="627"/>
    </row>
    <row r="151" spans="5:5">
      <c r="E151" s="627"/>
    </row>
    <row r="152" spans="5:5">
      <c r="E152" s="628"/>
    </row>
    <row r="153" spans="5:5">
      <c r="E153" s="628"/>
    </row>
    <row r="154" spans="5:5">
      <c r="E154" s="628"/>
    </row>
    <row r="155" spans="5:5">
      <c r="E155" s="627"/>
    </row>
  </sheetData>
  <autoFilter ref="B8:O108" xr:uid="{00000000-0009-0000-0000-000000000000}"/>
  <mergeCells count="10">
    <mergeCell ref="B6:D6"/>
    <mergeCell ref="K9:K18"/>
    <mergeCell ref="K19:K21"/>
    <mergeCell ref="K23:K26"/>
    <mergeCell ref="B2:D2"/>
    <mergeCell ref="G2:I2"/>
    <mergeCell ref="B3:D3"/>
    <mergeCell ref="G3:I3"/>
    <mergeCell ref="B4:D4"/>
    <mergeCell ref="B5:D5"/>
  </mergeCells>
  <phoneticPr fontId="3"/>
  <dataValidations count="1">
    <dataValidation imeMode="hiragana" allowBlank="1" showInputMessage="1" showErrorMessage="1" sqref="J82:J83 J34:J37 J12:J13 E12 J15:J18 J25:J31 J23" xr:uid="{D30E2B3A-9A7C-4B93-BA05-3A839A94D770}"/>
  </dataValidations>
  <pageMargins left="0.2" right="0.2" top="0.75" bottom="0.75" header="0.3" footer="0.3"/>
  <pageSetup paperSize="9" scale="41" orientation="landscape"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F8C8-912B-4BD7-9381-C1A5D300352A}">
  <sheetPr>
    <tabColor rgb="FF92D050"/>
    <pageSetUpPr fitToPage="1"/>
  </sheetPr>
  <dimension ref="A2:Q151"/>
  <sheetViews>
    <sheetView zoomScaleNormal="100" workbookViewId="0">
      <pane xSplit="10" ySplit="8" topLeftCell="P9" activePane="bottomRight" state="frozen"/>
      <selection pane="topRight" activeCell="K1" sqref="K1"/>
      <selection pane="bottomLeft" activeCell="A9" sqref="A9"/>
      <selection pane="bottomRight" activeCell="J17" sqref="J17"/>
    </sheetView>
  </sheetViews>
  <sheetFormatPr defaultRowHeight="18.75"/>
  <cols>
    <col min="1" max="1" width="4.25" style="3" customWidth="1"/>
    <col min="2" max="2" width="5.125" style="8" customWidth="1"/>
    <col min="3" max="4" width="12.625" style="3" customWidth="1"/>
    <col min="5" max="5" width="42" style="3" customWidth="1"/>
    <col min="6" max="6" width="6.25" style="3" customWidth="1"/>
    <col min="7" max="7" width="8.375" style="3" customWidth="1"/>
    <col min="8" max="8" width="8.125" style="3" customWidth="1"/>
    <col min="9" max="9" width="13" style="10" bestFit="1" customWidth="1"/>
    <col min="10" max="10" width="38" style="3" bestFit="1"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2:17" ht="20.100000000000001" customHeight="1">
      <c r="B2" s="1" t="s">
        <v>0</v>
      </c>
      <c r="C2" s="1"/>
      <c r="D2" s="1"/>
      <c r="E2" s="2" t="s">
        <v>4019</v>
      </c>
      <c r="G2" s="1165" t="s">
        <v>3993</v>
      </c>
      <c r="H2" s="1166"/>
      <c r="I2" s="1167"/>
      <c r="J2" s="1168">
        <f>SUM(H9:H22)</f>
        <v>60713</v>
      </c>
    </row>
    <row r="3" spans="2:17" ht="20.100000000000001" customHeight="1">
      <c r="B3" s="1" t="s">
        <v>3</v>
      </c>
      <c r="C3" s="1"/>
      <c r="D3" s="1"/>
      <c r="E3" s="13" t="s">
        <v>4020</v>
      </c>
      <c r="G3" s="1169"/>
      <c r="H3" s="1170"/>
      <c r="I3" s="1171"/>
      <c r="J3" s="7"/>
    </row>
    <row r="4" spans="2:17" ht="20.100000000000001" customHeight="1">
      <c r="B4" s="1" t="s">
        <v>5</v>
      </c>
      <c r="C4" s="1"/>
      <c r="D4" s="1"/>
      <c r="E4" s="13" t="s">
        <v>4021</v>
      </c>
    </row>
    <row r="5" spans="2:17" ht="20.100000000000001" customHeight="1">
      <c r="B5" s="1" t="s">
        <v>6</v>
      </c>
      <c r="C5" s="1"/>
      <c r="D5" s="1"/>
      <c r="E5" s="14">
        <v>42283</v>
      </c>
      <c r="H5" s="226"/>
      <c r="I5" s="3"/>
    </row>
    <row r="6" spans="2:17" ht="20.100000000000001" customHeight="1">
      <c r="B6" s="1" t="s">
        <v>7</v>
      </c>
      <c r="C6" s="1"/>
      <c r="D6" s="1"/>
      <c r="E6" s="14">
        <v>42285</v>
      </c>
    </row>
    <row r="8" spans="2:17" s="8" customFormat="1" ht="19.5" customHeight="1" thickBot="1">
      <c r="B8" s="1172" t="s">
        <v>150</v>
      </c>
      <c r="C8" s="1172" t="s">
        <v>8</v>
      </c>
      <c r="D8" s="1172" t="s">
        <v>9</v>
      </c>
      <c r="E8" s="1173" t="s">
        <v>10</v>
      </c>
      <c r="F8" s="1173" t="s">
        <v>11</v>
      </c>
      <c r="G8" s="1173" t="s">
        <v>12</v>
      </c>
      <c r="H8" s="1174" t="s">
        <v>13</v>
      </c>
      <c r="I8" s="1174" t="s">
        <v>14</v>
      </c>
      <c r="J8" s="1173" t="s">
        <v>15</v>
      </c>
      <c r="K8" s="1173" t="s">
        <v>16</v>
      </c>
      <c r="L8" s="16" t="s">
        <v>17</v>
      </c>
      <c r="M8" s="15" t="s">
        <v>18</v>
      </c>
      <c r="N8" s="15" t="s">
        <v>19</v>
      </c>
      <c r="O8" s="16" t="s">
        <v>20</v>
      </c>
      <c r="P8" s="69" t="s">
        <v>21</v>
      </c>
      <c r="Q8" s="69" t="s">
        <v>151</v>
      </c>
    </row>
    <row r="9" spans="2:17" s="8" customFormat="1" ht="19.5" customHeight="1">
      <c r="B9" s="1175">
        <v>1</v>
      </c>
      <c r="C9" s="1176" t="s">
        <v>1893</v>
      </c>
      <c r="D9" s="1176" t="s">
        <v>1893</v>
      </c>
      <c r="E9" s="1177" t="s">
        <v>4022</v>
      </c>
      <c r="F9" s="1178">
        <v>1</v>
      </c>
      <c r="G9" s="1179">
        <v>10500</v>
      </c>
      <c r="H9" s="1180">
        <f>F9*G9</f>
        <v>10500</v>
      </c>
      <c r="I9" s="1181"/>
      <c r="J9" s="1182" t="s">
        <v>3999</v>
      </c>
      <c r="K9" s="1183" t="s">
        <v>4000</v>
      </c>
      <c r="L9" s="1184"/>
      <c r="M9" s="18">
        <v>42278</v>
      </c>
      <c r="N9" s="15"/>
      <c r="O9" s="75"/>
      <c r="P9" s="18"/>
      <c r="Q9" s="69"/>
    </row>
    <row r="10" spans="2:17" s="8" customFormat="1" ht="19.5" customHeight="1">
      <c r="B10" s="1194">
        <v>2</v>
      </c>
      <c r="C10" s="1195" t="s">
        <v>1893</v>
      </c>
      <c r="D10" s="1195" t="s">
        <v>1893</v>
      </c>
      <c r="E10" s="1042" t="s">
        <v>4023</v>
      </c>
      <c r="F10" s="1196">
        <v>1</v>
      </c>
      <c r="G10" s="1115">
        <v>30000</v>
      </c>
      <c r="H10" s="1041">
        <f>F10*G10</f>
        <v>30000</v>
      </c>
      <c r="I10" s="1197"/>
      <c r="J10" s="1036" t="s">
        <v>4003</v>
      </c>
      <c r="K10" s="1193"/>
      <c r="L10" s="1184"/>
      <c r="M10" s="18">
        <v>42278</v>
      </c>
      <c r="N10" s="15"/>
      <c r="O10" s="75"/>
      <c r="P10" s="18"/>
      <c r="Q10" s="69"/>
    </row>
    <row r="11" spans="2:17" s="360" customFormat="1" ht="18" customHeight="1">
      <c r="B11" s="1194">
        <v>3</v>
      </c>
      <c r="C11" s="896" t="s">
        <v>58</v>
      </c>
      <c r="D11" s="896" t="s">
        <v>58</v>
      </c>
      <c r="E11" s="1042" t="s">
        <v>1415</v>
      </c>
      <c r="F11" s="1199">
        <v>25</v>
      </c>
      <c r="G11" s="1201">
        <v>39</v>
      </c>
      <c r="H11" s="1202">
        <f t="shared" ref="H11:H14" si="0">F11*G11</f>
        <v>975</v>
      </c>
      <c r="I11" s="1043"/>
      <c r="J11" s="1203" t="s">
        <v>1913</v>
      </c>
      <c r="K11" s="1193"/>
      <c r="L11" s="1184"/>
      <c r="M11" s="18">
        <v>42278</v>
      </c>
      <c r="N11" s="485"/>
      <c r="O11" s="612"/>
      <c r="P11" s="485">
        <v>42282</v>
      </c>
      <c r="Q11" s="389" t="s">
        <v>4024</v>
      </c>
    </row>
    <row r="12" spans="2:17" s="360" customFormat="1" ht="18" customHeight="1">
      <c r="B12" s="1194">
        <v>4</v>
      </c>
      <c r="C12" s="1035" t="s">
        <v>58</v>
      </c>
      <c r="D12" s="1035" t="s">
        <v>58</v>
      </c>
      <c r="E12" s="1204" t="s">
        <v>4006</v>
      </c>
      <c r="F12" s="1205">
        <v>4</v>
      </c>
      <c r="G12" s="1041">
        <v>75</v>
      </c>
      <c r="H12" s="1041">
        <f t="shared" si="0"/>
        <v>300</v>
      </c>
      <c r="I12" s="1041"/>
      <c r="J12" s="1117" t="s">
        <v>4007</v>
      </c>
      <c r="K12" s="1193"/>
      <c r="L12" s="1184"/>
      <c r="M12" s="18">
        <v>42278</v>
      </c>
      <c r="N12" s="485"/>
      <c r="O12" s="612"/>
      <c r="P12" s="485">
        <v>42282</v>
      </c>
      <c r="Q12" s="389" t="s">
        <v>4024</v>
      </c>
    </row>
    <row r="13" spans="2:17" s="360" customFormat="1" ht="18" customHeight="1">
      <c r="B13" s="1194">
        <v>5</v>
      </c>
      <c r="C13" s="1035" t="s">
        <v>58</v>
      </c>
      <c r="D13" s="1035" t="s">
        <v>58</v>
      </c>
      <c r="E13" s="1204" t="s">
        <v>2057</v>
      </c>
      <c r="F13" s="1205">
        <v>6</v>
      </c>
      <c r="G13" s="1041">
        <v>75</v>
      </c>
      <c r="H13" s="1041">
        <f t="shared" si="0"/>
        <v>450</v>
      </c>
      <c r="I13" s="1041"/>
      <c r="J13" s="1117" t="s">
        <v>2058</v>
      </c>
      <c r="K13" s="1193"/>
      <c r="L13" s="1184"/>
      <c r="M13" s="18">
        <v>42278</v>
      </c>
      <c r="N13" s="485"/>
      <c r="O13" s="612"/>
      <c r="P13" s="485">
        <v>42282</v>
      </c>
      <c r="Q13" s="389" t="s">
        <v>4024</v>
      </c>
    </row>
    <row r="14" spans="2:17" s="360" customFormat="1" ht="18" customHeight="1">
      <c r="B14" s="1194">
        <v>6</v>
      </c>
      <c r="C14" s="1035" t="s">
        <v>58</v>
      </c>
      <c r="D14" s="1035" t="s">
        <v>58</v>
      </c>
      <c r="E14" s="1204" t="s">
        <v>1921</v>
      </c>
      <c r="F14" s="1205">
        <v>4</v>
      </c>
      <c r="G14" s="1041">
        <v>70</v>
      </c>
      <c r="H14" s="1041">
        <f t="shared" si="0"/>
        <v>280</v>
      </c>
      <c r="I14" s="1041"/>
      <c r="J14" s="1117" t="s">
        <v>1922</v>
      </c>
      <c r="K14" s="1193"/>
      <c r="L14" s="1184"/>
      <c r="M14" s="18">
        <v>42278</v>
      </c>
      <c r="N14" s="485"/>
      <c r="O14" s="612"/>
      <c r="P14" s="485">
        <v>42282</v>
      </c>
      <c r="Q14" s="389" t="s">
        <v>4024</v>
      </c>
    </row>
    <row r="15" spans="2:17" s="360" customFormat="1" ht="18" customHeight="1" thickBot="1">
      <c r="B15" s="1194">
        <v>7</v>
      </c>
      <c r="C15" s="1207" t="s">
        <v>58</v>
      </c>
      <c r="D15" s="1207" t="s">
        <v>58</v>
      </c>
      <c r="E15" s="1208" t="s">
        <v>228</v>
      </c>
      <c r="F15" s="1209">
        <v>2</v>
      </c>
      <c r="G15" s="1210">
        <v>78</v>
      </c>
      <c r="H15" s="1210">
        <f>F15*G15</f>
        <v>156</v>
      </c>
      <c r="I15" s="1210"/>
      <c r="J15" s="1211" t="s">
        <v>4008</v>
      </c>
      <c r="K15" s="1193"/>
      <c r="L15" s="1184"/>
      <c r="M15" s="18">
        <v>42278</v>
      </c>
      <c r="N15" s="485"/>
      <c r="O15" s="612"/>
      <c r="P15" s="485">
        <v>42282</v>
      </c>
      <c r="Q15" s="389" t="s">
        <v>4024</v>
      </c>
    </row>
    <row r="16" spans="2:17" s="360" customFormat="1" ht="18" customHeight="1">
      <c r="B16" s="1212">
        <v>8</v>
      </c>
      <c r="C16" s="1213" t="s">
        <v>1893</v>
      </c>
      <c r="D16" s="1213" t="s">
        <v>1893</v>
      </c>
      <c r="E16" s="1214" t="s">
        <v>4025</v>
      </c>
      <c r="F16" s="1215">
        <v>1</v>
      </c>
      <c r="G16" s="1216">
        <v>4500</v>
      </c>
      <c r="H16" s="1216">
        <f>F16*G16</f>
        <v>4500</v>
      </c>
      <c r="I16" s="1217"/>
      <c r="J16" s="1214" t="s">
        <v>4010</v>
      </c>
      <c r="K16" s="1218" t="s">
        <v>4011</v>
      </c>
      <c r="L16" s="1219"/>
      <c r="M16" s="18">
        <v>42278</v>
      </c>
      <c r="N16" s="485"/>
      <c r="O16" s="612"/>
      <c r="P16" s="485"/>
      <c r="Q16" s="389"/>
    </row>
    <row r="17" spans="1:17" s="360" customFormat="1" ht="18" customHeight="1">
      <c r="B17" s="1220">
        <v>9</v>
      </c>
      <c r="C17" s="1221" t="s">
        <v>1893</v>
      </c>
      <c r="D17" s="1221" t="s">
        <v>1893</v>
      </c>
      <c r="E17" s="1222" t="s">
        <v>4026</v>
      </c>
      <c r="F17" s="1223">
        <v>1</v>
      </c>
      <c r="G17" s="1224">
        <v>4700</v>
      </c>
      <c r="H17" s="1224">
        <f>F17*G17</f>
        <v>4700</v>
      </c>
      <c r="I17" s="1225"/>
      <c r="J17" s="1222" t="s">
        <v>4013</v>
      </c>
      <c r="K17" s="1261"/>
      <c r="L17" s="1219"/>
      <c r="M17" s="18">
        <v>42278</v>
      </c>
      <c r="N17" s="485"/>
      <c r="O17" s="612"/>
      <c r="P17" s="485"/>
      <c r="Q17" s="389"/>
    </row>
    <row r="18" spans="1:17" s="360" customFormat="1" ht="18" customHeight="1">
      <c r="B18" s="1220">
        <v>10</v>
      </c>
      <c r="C18" s="1221" t="s">
        <v>1893</v>
      </c>
      <c r="D18" s="1221" t="s">
        <v>1893</v>
      </c>
      <c r="E18" s="1262" t="s">
        <v>4027</v>
      </c>
      <c r="F18" s="1223">
        <v>1</v>
      </c>
      <c r="G18" s="1263">
        <v>8500</v>
      </c>
      <c r="H18" s="1264">
        <f>F18*G18</f>
        <v>8500</v>
      </c>
      <c r="I18" s="1225"/>
      <c r="J18" s="1262" t="s">
        <v>4015</v>
      </c>
      <c r="K18" s="1261"/>
      <c r="L18" s="1219"/>
      <c r="M18" s="18">
        <v>42278</v>
      </c>
      <c r="N18" s="485"/>
      <c r="O18" s="612"/>
      <c r="P18" s="485"/>
      <c r="Q18" s="389"/>
    </row>
    <row r="19" spans="1:17" s="8" customFormat="1" ht="19.5" customHeight="1">
      <c r="A19" s="360"/>
      <c r="B19" s="1265">
        <v>11</v>
      </c>
      <c r="C19" s="1266" t="s">
        <v>58</v>
      </c>
      <c r="D19" s="1266" t="s">
        <v>58</v>
      </c>
      <c r="E19" s="1267" t="s">
        <v>1918</v>
      </c>
      <c r="F19" s="1268">
        <v>4</v>
      </c>
      <c r="G19" s="1269">
        <v>88</v>
      </c>
      <c r="H19" s="1269">
        <f t="shared" ref="H19" si="1">F19*G19</f>
        <v>352</v>
      </c>
      <c r="I19" s="1269"/>
      <c r="J19" s="1270" t="s">
        <v>4028</v>
      </c>
      <c r="K19" s="1271"/>
      <c r="L19" s="1219"/>
      <c r="M19" s="18">
        <v>42278</v>
      </c>
      <c r="N19" s="15"/>
      <c r="O19" s="16"/>
      <c r="P19" s="485">
        <v>42282</v>
      </c>
      <c r="Q19" s="389" t="s">
        <v>4024</v>
      </c>
    </row>
    <row r="20" spans="1:17" s="8" customFormat="1" ht="19.5" customHeight="1">
      <c r="A20" s="360"/>
      <c r="B20" s="1243">
        <v>12</v>
      </c>
      <c r="C20" s="1272"/>
      <c r="D20" s="1272"/>
      <c r="E20" s="1273"/>
      <c r="F20" s="1274"/>
      <c r="G20" s="1275"/>
      <c r="H20" s="1275"/>
      <c r="I20" s="1275"/>
      <c r="J20" s="1276"/>
      <c r="K20" s="1277" t="s">
        <v>4017</v>
      </c>
      <c r="L20" s="1219"/>
      <c r="M20" s="485"/>
      <c r="N20" s="15"/>
      <c r="O20" s="16"/>
      <c r="P20" s="485"/>
      <c r="Q20" s="389"/>
    </row>
    <row r="21" spans="1:17" s="8" customFormat="1" ht="19.5" customHeight="1">
      <c r="A21" s="360"/>
      <c r="B21" s="1243">
        <v>13</v>
      </c>
      <c r="C21" s="83"/>
      <c r="D21" s="83"/>
      <c r="E21" s="1249"/>
      <c r="F21" s="1250"/>
      <c r="G21" s="87"/>
      <c r="H21" s="87"/>
      <c r="I21" s="87"/>
      <c r="J21" s="89"/>
      <c r="K21" s="1251"/>
      <c r="L21" s="1219"/>
      <c r="M21" s="485"/>
      <c r="N21" s="15"/>
      <c r="O21" s="16"/>
      <c r="P21" s="485"/>
      <c r="Q21" s="389"/>
    </row>
    <row r="22" spans="1:17" s="8" customFormat="1" ht="19.5" customHeight="1" thickBot="1">
      <c r="A22" s="360"/>
      <c r="B22" s="1252">
        <v>14</v>
      </c>
      <c r="C22" s="1253"/>
      <c r="D22" s="1253"/>
      <c r="E22" s="1254"/>
      <c r="F22" s="1255"/>
      <c r="G22" s="1256"/>
      <c r="H22" s="1256"/>
      <c r="I22" s="1256"/>
      <c r="J22" s="1257"/>
      <c r="K22" s="1258"/>
      <c r="L22" s="1219"/>
      <c r="M22" s="485"/>
      <c r="N22" s="15"/>
      <c r="O22" s="16"/>
      <c r="P22" s="485"/>
      <c r="Q22" s="389"/>
    </row>
    <row r="23" spans="1:17" s="8" customFormat="1" ht="19.5" customHeight="1">
      <c r="A23" s="360"/>
      <c r="B23" s="722"/>
      <c r="C23" s="722"/>
      <c r="D23" s="722"/>
      <c r="E23" s="1259"/>
      <c r="F23" s="1260"/>
      <c r="G23" s="749"/>
      <c r="H23" s="749"/>
      <c r="I23" s="749"/>
      <c r="J23" s="720"/>
      <c r="K23" s="447"/>
      <c r="L23" s="16"/>
      <c r="M23" s="485"/>
      <c r="N23" s="15"/>
      <c r="O23" s="16"/>
      <c r="P23" s="485"/>
      <c r="Q23" s="389"/>
    </row>
    <row r="24" spans="1:17" s="8" customFormat="1" ht="19.5" customHeight="1">
      <c r="B24" s="15"/>
      <c r="C24" s="1195" t="s">
        <v>4029</v>
      </c>
      <c r="D24" s="1195" t="s">
        <v>4029</v>
      </c>
      <c r="E24" s="1204" t="s">
        <v>4001</v>
      </c>
      <c r="F24" s="1205">
        <v>1</v>
      </c>
      <c r="G24" s="1041">
        <v>8500</v>
      </c>
      <c r="H24" s="1041"/>
      <c r="I24" s="1041"/>
      <c r="J24" s="1117"/>
      <c r="K24" s="26"/>
      <c r="L24" s="16"/>
      <c r="M24" s="18"/>
      <c r="N24" s="15"/>
      <c r="O24" s="16"/>
      <c r="P24" s="18"/>
      <c r="Q24" s="69"/>
    </row>
    <row r="25" spans="1:17" s="8" customFormat="1" ht="19.5" customHeight="1">
      <c r="B25" s="15"/>
      <c r="C25" s="1195" t="s">
        <v>4029</v>
      </c>
      <c r="D25" s="1195" t="s">
        <v>4029</v>
      </c>
      <c r="E25" s="1204" t="s">
        <v>4016</v>
      </c>
      <c r="F25" s="1278">
        <v>1</v>
      </c>
      <c r="G25" s="1041">
        <v>9000</v>
      </c>
      <c r="H25" s="1041"/>
      <c r="I25" s="1279"/>
      <c r="J25" s="1117"/>
      <c r="K25" s="26"/>
      <c r="L25" s="16"/>
      <c r="M25" s="18"/>
      <c r="N25" s="15"/>
      <c r="O25" s="16"/>
      <c r="P25" s="18"/>
      <c r="Q25" s="69"/>
    </row>
    <row r="26" spans="1:17" s="8" customFormat="1" ht="19.5" customHeight="1">
      <c r="B26" s="15"/>
      <c r="C26" s="1195" t="s">
        <v>4029</v>
      </c>
      <c r="D26" s="1195" t="s">
        <v>4029</v>
      </c>
      <c r="E26" s="1198" t="s">
        <v>4004</v>
      </c>
      <c r="F26" s="1199">
        <v>1</v>
      </c>
      <c r="G26" s="1038">
        <v>7500</v>
      </c>
      <c r="H26" s="1041"/>
      <c r="I26" s="1043"/>
      <c r="J26" s="1200" t="s">
        <v>4005</v>
      </c>
      <c r="K26" s="26"/>
      <c r="L26" s="16"/>
      <c r="M26" s="18"/>
      <c r="N26" s="15"/>
      <c r="O26" s="16"/>
      <c r="P26" s="18"/>
      <c r="Q26" s="69"/>
    </row>
    <row r="27" spans="1:17" s="8" customFormat="1" ht="19.5" customHeight="1">
      <c r="B27" s="15"/>
      <c r="C27" s="15"/>
      <c r="D27" s="15"/>
      <c r="E27" s="43"/>
      <c r="F27" s="66"/>
      <c r="G27" s="23"/>
      <c r="H27" s="23"/>
      <c r="I27" s="614"/>
      <c r="J27" s="36"/>
      <c r="K27" s="26"/>
      <c r="L27" s="16"/>
      <c r="M27" s="18"/>
      <c r="N27" s="15"/>
      <c r="O27" s="16"/>
      <c r="P27" s="18"/>
      <c r="Q27" s="69"/>
    </row>
    <row r="28" spans="1:17" s="8" customFormat="1" ht="19.5" customHeight="1">
      <c r="B28" s="15"/>
      <c r="C28" s="16"/>
      <c r="D28" s="16"/>
      <c r="E28" s="131"/>
      <c r="F28" s="621"/>
      <c r="G28" s="66"/>
      <c r="H28" s="23"/>
      <c r="I28" s="22"/>
      <c r="J28" s="39"/>
      <c r="K28" s="26"/>
      <c r="L28" s="16"/>
      <c r="M28" s="18"/>
      <c r="N28" s="15"/>
      <c r="O28" s="16"/>
      <c r="P28" s="18"/>
      <c r="Q28" s="69"/>
    </row>
    <row r="29" spans="1:17" s="8" customFormat="1" ht="19.5" customHeight="1">
      <c r="B29" s="15"/>
      <c r="C29" s="16"/>
      <c r="D29" s="16"/>
      <c r="E29" s="131"/>
      <c r="F29" s="621"/>
      <c r="G29" s="66"/>
      <c r="H29" s="23"/>
      <c r="I29" s="22"/>
      <c r="J29" s="39"/>
      <c r="K29" s="26"/>
      <c r="L29" s="16"/>
      <c r="M29" s="18"/>
      <c r="N29" s="15"/>
      <c r="O29" s="16"/>
      <c r="P29" s="18"/>
      <c r="Q29" s="69"/>
    </row>
    <row r="30" spans="1:17" s="8" customFormat="1" ht="19.5" customHeight="1">
      <c r="B30" s="15"/>
      <c r="C30" s="16"/>
      <c r="D30" s="16"/>
      <c r="E30" s="203"/>
      <c r="F30" s="622"/>
      <c r="G30" s="16"/>
      <c r="H30" s="23"/>
      <c r="I30" s="26"/>
      <c r="J30" s="203"/>
      <c r="K30" s="26"/>
      <c r="L30" s="16"/>
      <c r="M30" s="18"/>
      <c r="N30" s="15"/>
      <c r="O30" s="16"/>
      <c r="P30" s="18"/>
      <c r="Q30" s="69"/>
    </row>
    <row r="31" spans="1:17" s="8" customFormat="1" ht="19.5" customHeight="1">
      <c r="B31" s="15"/>
      <c r="C31" s="16"/>
      <c r="D31" s="16"/>
      <c r="E31" s="203"/>
      <c r="F31" s="622"/>
      <c r="G31" s="16"/>
      <c r="H31" s="23"/>
      <c r="I31" s="26"/>
      <c r="J31" s="203"/>
      <c r="K31" s="26"/>
      <c r="L31" s="16"/>
      <c r="M31" s="18"/>
      <c r="N31" s="15"/>
      <c r="O31" s="16"/>
      <c r="P31" s="18"/>
      <c r="Q31" s="69"/>
    </row>
    <row r="32" spans="1:17" s="8" customFormat="1" ht="19.5" customHeight="1">
      <c r="B32" s="15"/>
      <c r="C32" s="16"/>
      <c r="D32" s="16"/>
      <c r="E32" s="203"/>
      <c r="F32" s="622"/>
      <c r="G32" s="16"/>
      <c r="H32" s="23"/>
      <c r="I32" s="26"/>
      <c r="J32" s="203"/>
      <c r="K32" s="26"/>
      <c r="L32" s="16"/>
      <c r="M32" s="18"/>
      <c r="N32" s="15"/>
      <c r="O32" s="16"/>
      <c r="P32" s="18"/>
      <c r="Q32" s="69"/>
    </row>
    <row r="33" spans="2:17" s="8" customFormat="1" ht="19.5" customHeight="1">
      <c r="B33" s="15"/>
      <c r="C33" s="16"/>
      <c r="D33" s="16"/>
      <c r="E33" s="203"/>
      <c r="F33" s="622"/>
      <c r="G33" s="16"/>
      <c r="H33" s="23"/>
      <c r="I33" s="26"/>
      <c r="J33" s="203"/>
      <c r="K33" s="26"/>
      <c r="L33" s="16"/>
      <c r="M33" s="18"/>
      <c r="N33" s="15"/>
      <c r="O33" s="16"/>
      <c r="P33" s="18"/>
      <c r="Q33" s="69"/>
    </row>
    <row r="34" spans="2:17" s="8" customFormat="1" ht="19.5" customHeight="1">
      <c r="B34" s="15"/>
      <c r="C34" s="16"/>
      <c r="D34" s="16"/>
      <c r="E34" s="620"/>
      <c r="F34" s="66"/>
      <c r="G34" s="66"/>
      <c r="H34" s="23"/>
      <c r="I34" s="614"/>
      <c r="J34" s="39"/>
      <c r="K34" s="26"/>
      <c r="L34" s="16"/>
      <c r="M34" s="18"/>
      <c r="N34" s="15"/>
      <c r="O34" s="16"/>
      <c r="P34" s="18"/>
      <c r="Q34" s="69"/>
    </row>
    <row r="35" spans="2:17" s="8" customFormat="1" ht="19.5" customHeight="1">
      <c r="B35" s="15"/>
      <c r="C35" s="16"/>
      <c r="D35" s="16"/>
      <c r="E35" s="620"/>
      <c r="F35" s="66"/>
      <c r="G35" s="66"/>
      <c r="H35" s="23"/>
      <c r="I35" s="614"/>
      <c r="J35" s="39"/>
      <c r="K35" s="26"/>
      <c r="L35" s="16"/>
      <c r="M35" s="18"/>
      <c r="N35" s="15"/>
      <c r="O35" s="16"/>
      <c r="P35" s="18"/>
      <c r="Q35" s="69"/>
    </row>
    <row r="36" spans="2:17" s="8" customFormat="1" ht="19.5" customHeight="1">
      <c r="B36" s="15"/>
      <c r="C36" s="16"/>
      <c r="D36" s="16"/>
      <c r="E36" s="620"/>
      <c r="F36" s="66"/>
      <c r="G36" s="23"/>
      <c r="H36" s="23"/>
      <c r="I36" s="614"/>
      <c r="J36" s="39"/>
      <c r="K36" s="26"/>
      <c r="L36" s="16"/>
      <c r="M36" s="18"/>
      <c r="N36" s="15"/>
      <c r="O36" s="16"/>
      <c r="P36" s="18"/>
      <c r="Q36" s="69"/>
    </row>
    <row r="37" spans="2:17" s="8" customFormat="1" ht="19.5" customHeight="1">
      <c r="B37" s="15"/>
      <c r="C37" s="16"/>
      <c r="D37" s="16"/>
      <c r="E37" s="615"/>
      <c r="F37" s="66"/>
      <c r="G37" s="23"/>
      <c r="H37" s="23"/>
      <c r="I37" s="614"/>
      <c r="J37" s="39"/>
      <c r="K37" s="26"/>
      <c r="L37" s="16"/>
      <c r="M37" s="18"/>
      <c r="N37" s="15"/>
      <c r="O37" s="16"/>
      <c r="P37" s="18"/>
      <c r="Q37" s="69"/>
    </row>
    <row r="38" spans="2:17" s="8" customFormat="1" ht="19.5" customHeight="1">
      <c r="B38" s="15"/>
      <c r="C38" s="16"/>
      <c r="D38" s="16"/>
      <c r="E38" s="615"/>
      <c r="F38" s="66"/>
      <c r="G38" s="23"/>
      <c r="H38" s="23"/>
      <c r="I38" s="614"/>
      <c r="J38" s="39"/>
      <c r="K38" s="26"/>
      <c r="L38" s="16"/>
      <c r="M38" s="18"/>
      <c r="N38" s="15"/>
      <c r="O38" s="16"/>
      <c r="P38" s="18"/>
      <c r="Q38" s="69"/>
    </row>
    <row r="39" spans="2:17" s="8" customFormat="1" ht="19.5" customHeight="1">
      <c r="B39" s="15"/>
      <c r="C39" s="16"/>
      <c r="D39" s="16"/>
      <c r="E39" s="615"/>
      <c r="F39" s="66"/>
      <c r="G39" s="23"/>
      <c r="H39" s="23"/>
      <c r="I39" s="614"/>
      <c r="J39" s="39"/>
      <c r="K39" s="26"/>
      <c r="L39" s="16"/>
      <c r="M39" s="18"/>
      <c r="N39" s="15"/>
      <c r="O39" s="16"/>
      <c r="P39" s="18"/>
      <c r="Q39" s="69"/>
    </row>
    <row r="40" spans="2:17" s="8" customFormat="1" ht="19.5" customHeight="1">
      <c r="B40" s="15"/>
      <c r="C40" s="16"/>
      <c r="D40" s="16"/>
      <c r="E40" s="615"/>
      <c r="F40" s="66"/>
      <c r="G40" s="23"/>
      <c r="H40" s="23"/>
      <c r="I40" s="614"/>
      <c r="J40" s="39"/>
      <c r="K40" s="26"/>
      <c r="L40" s="16"/>
      <c r="M40" s="18"/>
      <c r="N40" s="15"/>
      <c r="O40" s="16"/>
      <c r="P40" s="18"/>
      <c r="Q40" s="69"/>
    </row>
    <row r="41" spans="2:17" s="8" customFormat="1" ht="19.5" customHeight="1">
      <c r="B41" s="15"/>
      <c r="C41" s="16"/>
      <c r="D41" s="16"/>
      <c r="E41" s="615"/>
      <c r="F41" s="66"/>
      <c r="G41" s="23"/>
      <c r="H41" s="23"/>
      <c r="I41" s="614"/>
      <c r="J41" s="39"/>
      <c r="K41" s="26"/>
      <c r="L41" s="16"/>
      <c r="M41" s="18"/>
      <c r="N41" s="15"/>
      <c r="O41" s="16"/>
      <c r="P41" s="18"/>
      <c r="Q41" s="69"/>
    </row>
    <row r="42" spans="2:17" s="8" customFormat="1" ht="19.5" customHeight="1">
      <c r="B42" s="15"/>
      <c r="C42" s="16"/>
      <c r="D42" s="16"/>
      <c r="E42" s="615"/>
      <c r="F42" s="66"/>
      <c r="G42" s="23"/>
      <c r="H42" s="23"/>
      <c r="I42" s="614"/>
      <c r="J42" s="39"/>
      <c r="K42" s="26"/>
      <c r="L42" s="16"/>
      <c r="M42" s="18"/>
      <c r="N42" s="15"/>
      <c r="O42" s="16"/>
      <c r="P42" s="18"/>
      <c r="Q42" s="69"/>
    </row>
    <row r="43" spans="2:17" s="8" customFormat="1" ht="19.5" customHeight="1">
      <c r="B43" s="15"/>
      <c r="C43" s="16"/>
      <c r="D43" s="16"/>
      <c r="E43" s="615"/>
      <c r="F43" s="66"/>
      <c r="G43" s="23"/>
      <c r="H43" s="23"/>
      <c r="I43" s="614"/>
      <c r="J43" s="39"/>
      <c r="K43" s="26"/>
      <c r="L43" s="16"/>
      <c r="M43" s="18"/>
      <c r="N43" s="15"/>
      <c r="O43" s="16"/>
      <c r="P43" s="18"/>
      <c r="Q43" s="69"/>
    </row>
    <row r="44" spans="2:17" s="8" customFormat="1" ht="19.5" customHeight="1">
      <c r="B44" s="15"/>
      <c r="C44" s="16"/>
      <c r="D44" s="16"/>
      <c r="E44" s="615"/>
      <c r="F44" s="66"/>
      <c r="G44" s="23"/>
      <c r="H44" s="23"/>
      <c r="I44" s="614"/>
      <c r="J44" s="39"/>
      <c r="K44" s="26"/>
      <c r="L44" s="16"/>
      <c r="M44" s="18"/>
      <c r="N44" s="15"/>
      <c r="O44" s="16"/>
      <c r="P44" s="18"/>
      <c r="Q44" s="69"/>
    </row>
    <row r="45" spans="2:17" s="8" customFormat="1" ht="19.5" customHeight="1">
      <c r="B45" s="15"/>
      <c r="C45" s="16"/>
      <c r="D45" s="16"/>
      <c r="E45" s="615"/>
      <c r="F45" s="66"/>
      <c r="G45" s="23"/>
      <c r="H45" s="23"/>
      <c r="I45" s="614"/>
      <c r="J45" s="39"/>
      <c r="K45" s="26"/>
      <c r="L45" s="16"/>
      <c r="M45" s="18"/>
      <c r="N45" s="15"/>
      <c r="O45" s="16"/>
      <c r="P45" s="18"/>
      <c r="Q45" s="69"/>
    </row>
    <row r="46" spans="2:17" s="8" customFormat="1" ht="19.5" customHeight="1">
      <c r="B46" s="15"/>
      <c r="C46" s="16"/>
      <c r="D46" s="16"/>
      <c r="E46" s="615"/>
      <c r="F46" s="66"/>
      <c r="G46" s="23"/>
      <c r="H46" s="23"/>
      <c r="I46" s="614"/>
      <c r="J46" s="39"/>
      <c r="K46" s="26"/>
      <c r="L46" s="16"/>
      <c r="M46" s="18"/>
      <c r="N46" s="15"/>
      <c r="O46" s="16"/>
      <c r="P46" s="18"/>
      <c r="Q46" s="69"/>
    </row>
    <row r="47" spans="2:17" s="8" customFormat="1" ht="19.5" customHeight="1">
      <c r="B47" s="15"/>
      <c r="C47" s="16"/>
      <c r="D47" s="16"/>
      <c r="E47" s="615"/>
      <c r="F47" s="66"/>
      <c r="G47" s="23"/>
      <c r="H47" s="23"/>
      <c r="I47" s="614"/>
      <c r="J47" s="39"/>
      <c r="K47" s="26"/>
      <c r="L47" s="16"/>
      <c r="M47" s="18"/>
      <c r="N47" s="15"/>
      <c r="O47" s="16"/>
      <c r="P47" s="18"/>
      <c r="Q47" s="69"/>
    </row>
    <row r="48" spans="2: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22.5" customHeight="1">
      <c r="B74" s="15"/>
      <c r="C74" s="201"/>
      <c r="D74" s="201"/>
      <c r="E74" s="108"/>
      <c r="F74" s="109"/>
      <c r="G74" s="20"/>
      <c r="H74" s="66"/>
      <c r="I74" s="17"/>
      <c r="J74" s="108"/>
      <c r="K74" s="26"/>
      <c r="L74" s="16"/>
      <c r="M74" s="18"/>
      <c r="N74" s="15"/>
      <c r="O74" s="16"/>
      <c r="P74" s="18"/>
      <c r="Q74" s="69"/>
    </row>
    <row r="75" spans="2:17" s="8" customFormat="1" ht="18.75" customHeight="1">
      <c r="B75" s="15"/>
      <c r="C75" s="201"/>
      <c r="D75" s="201"/>
      <c r="E75" s="108"/>
      <c r="F75" s="109"/>
      <c r="G75" s="20"/>
      <c r="H75" s="66"/>
      <c r="I75" s="17"/>
      <c r="J75" s="108"/>
      <c r="K75" s="26"/>
      <c r="L75" s="16"/>
      <c r="M75" s="18"/>
      <c r="N75" s="15"/>
      <c r="O75" s="16"/>
      <c r="P75" s="18"/>
      <c r="Q75" s="69"/>
    </row>
    <row r="76" spans="2:17" s="8" customFormat="1" ht="18.75" customHeight="1">
      <c r="B76" s="15"/>
      <c r="C76" s="16"/>
      <c r="D76" s="16"/>
      <c r="E76" s="131"/>
      <c r="F76" s="621"/>
      <c r="G76" s="23"/>
      <c r="H76" s="23"/>
      <c r="I76" s="22"/>
      <c r="J76" s="39"/>
      <c r="K76" s="26"/>
      <c r="L76" s="16"/>
      <c r="M76" s="18"/>
      <c r="N76" s="15"/>
      <c r="O76" s="16"/>
      <c r="P76" s="18"/>
      <c r="Q76" s="69"/>
    </row>
    <row r="77" spans="2:17" s="8" customFormat="1" ht="19.5" customHeight="1">
      <c r="B77" s="15"/>
      <c r="C77" s="16"/>
      <c r="D77" s="16"/>
      <c r="E77" s="131"/>
      <c r="F77" s="621"/>
      <c r="G77" s="23"/>
      <c r="H77" s="23"/>
      <c r="I77" s="22"/>
      <c r="J77" s="39"/>
      <c r="K77" s="26"/>
      <c r="L77" s="16"/>
      <c r="M77" s="18"/>
      <c r="N77" s="15"/>
      <c r="O77" s="16"/>
      <c r="P77" s="18"/>
      <c r="Q77" s="69"/>
    </row>
    <row r="78" spans="2:17" s="8" customFormat="1" ht="19.5" customHeight="1">
      <c r="B78" s="15"/>
      <c r="C78" s="16"/>
      <c r="D78" s="16"/>
      <c r="E78" s="203"/>
      <c r="F78" s="622"/>
      <c r="G78" s="26"/>
      <c r="H78" s="23"/>
      <c r="I78" s="26"/>
      <c r="J78" s="203"/>
      <c r="K78" s="26"/>
      <c r="L78" s="16"/>
      <c r="M78" s="18"/>
      <c r="N78" s="15"/>
      <c r="O78" s="16"/>
      <c r="P78" s="18"/>
      <c r="Q78" s="69"/>
    </row>
    <row r="79" spans="2:17" s="8" customFormat="1" ht="19.5" customHeight="1">
      <c r="B79" s="15"/>
      <c r="C79" s="16"/>
      <c r="D79" s="16"/>
      <c r="E79" s="203"/>
      <c r="F79" s="622"/>
      <c r="G79" s="26"/>
      <c r="H79" s="23"/>
      <c r="I79" s="26"/>
      <c r="J79" s="203"/>
      <c r="K79" s="26"/>
      <c r="L79" s="16"/>
      <c r="M79" s="18"/>
      <c r="N79" s="15"/>
      <c r="O79" s="16"/>
      <c r="P79" s="18"/>
      <c r="Q79" s="69"/>
    </row>
    <row r="80" spans="2:17" s="8" customFormat="1" ht="19.5" customHeight="1">
      <c r="B80" s="15"/>
      <c r="C80" s="201"/>
      <c r="D80" s="201"/>
      <c r="E80" s="26"/>
      <c r="F80" s="109"/>
      <c r="G80" s="20"/>
      <c r="H80" s="66"/>
      <c r="I80" s="17"/>
      <c r="J80" s="131"/>
      <c r="K80" s="26"/>
      <c r="L80" s="16"/>
      <c r="M80" s="18"/>
      <c r="N80" s="15"/>
      <c r="O80" s="16"/>
      <c r="P80" s="18"/>
      <c r="Q80" s="69"/>
    </row>
    <row r="81" spans="2:17" s="8" customFormat="1" ht="19.5" customHeight="1">
      <c r="B81" s="15"/>
      <c r="C81" s="201"/>
      <c r="D81" s="201"/>
      <c r="E81" s="76"/>
      <c r="F81" s="109"/>
      <c r="G81" s="20"/>
      <c r="H81" s="66"/>
      <c r="I81" s="17"/>
      <c r="J81" s="26"/>
      <c r="K81" s="26"/>
      <c r="L81" s="16"/>
      <c r="M81" s="18"/>
      <c r="N81" s="15"/>
      <c r="O81" s="16"/>
      <c r="P81" s="18"/>
      <c r="Q81" s="69"/>
    </row>
    <row r="82" spans="2:17" s="8" customFormat="1" ht="19.5" customHeight="1">
      <c r="B82" s="15"/>
      <c r="C82" s="201"/>
      <c r="D82" s="201"/>
      <c r="E82" s="76"/>
      <c r="F82" s="109"/>
      <c r="G82" s="20"/>
      <c r="H82" s="66"/>
      <c r="I82" s="17"/>
      <c r="J82" s="26"/>
      <c r="K82" s="26"/>
      <c r="L82" s="16"/>
      <c r="M82" s="18"/>
      <c r="N82" s="15"/>
      <c r="O82" s="16"/>
      <c r="P82" s="18"/>
      <c r="Q82" s="69"/>
    </row>
    <row r="83" spans="2:17" s="8" customFormat="1" ht="19.5" customHeight="1">
      <c r="B83" s="15"/>
      <c r="C83" s="201"/>
      <c r="D83" s="201"/>
      <c r="E83" s="76"/>
      <c r="F83" s="109"/>
      <c r="G83" s="20"/>
      <c r="H83" s="66"/>
      <c r="I83" s="17"/>
      <c r="J83" s="26"/>
      <c r="K83" s="26"/>
      <c r="L83" s="16"/>
      <c r="M83" s="18"/>
      <c r="N83" s="15"/>
      <c r="O83" s="16"/>
      <c r="P83" s="18"/>
      <c r="Q83" s="69"/>
    </row>
    <row r="84" spans="2:17" s="8" customFormat="1" ht="19.5" customHeight="1">
      <c r="B84" s="15"/>
      <c r="C84" s="201"/>
      <c r="D84" s="201"/>
      <c r="E84" s="76"/>
      <c r="F84" s="109"/>
      <c r="G84" s="20"/>
      <c r="H84" s="66"/>
      <c r="I84" s="17"/>
      <c r="J84" s="26"/>
      <c r="K84" s="26"/>
      <c r="L84" s="16"/>
      <c r="M84" s="18"/>
      <c r="N84" s="15"/>
      <c r="O84" s="16"/>
      <c r="P84" s="18"/>
      <c r="Q84" s="69"/>
    </row>
    <row r="85" spans="2:17" s="8" customFormat="1" ht="19.5" customHeight="1">
      <c r="B85" s="15"/>
      <c r="C85" s="201"/>
      <c r="D85" s="201"/>
      <c r="E85" s="76"/>
      <c r="F85" s="109"/>
      <c r="G85" s="20"/>
      <c r="H85" s="66"/>
      <c r="I85" s="17"/>
      <c r="J85" s="26"/>
      <c r="K85" s="26"/>
      <c r="L85" s="16"/>
      <c r="M85" s="18"/>
      <c r="N85" s="15"/>
      <c r="O85" s="16"/>
      <c r="P85" s="18"/>
      <c r="Q85" s="69"/>
    </row>
    <row r="86" spans="2:17" s="8" customFormat="1" ht="19.5" customHeight="1">
      <c r="B86" s="15"/>
      <c r="C86" s="201"/>
      <c r="D86" s="201"/>
      <c r="E86" s="76"/>
      <c r="F86" s="109"/>
      <c r="G86" s="20"/>
      <c r="H86" s="66"/>
      <c r="I86" s="17"/>
      <c r="J86" s="26"/>
      <c r="K86" s="26"/>
      <c r="L86" s="16"/>
      <c r="M86" s="18"/>
      <c r="N86" s="15"/>
      <c r="O86" s="16"/>
      <c r="P86" s="18"/>
      <c r="Q86" s="69"/>
    </row>
    <row r="87" spans="2:17" s="8" customFormat="1" ht="19.5" customHeight="1">
      <c r="B87" s="15"/>
      <c r="C87" s="201"/>
      <c r="D87" s="201"/>
      <c r="E87" s="76"/>
      <c r="F87" s="109"/>
      <c r="G87" s="20"/>
      <c r="H87" s="66"/>
      <c r="I87" s="17"/>
      <c r="J87" s="26"/>
      <c r="K87" s="26"/>
      <c r="L87" s="16"/>
      <c r="M87" s="18"/>
      <c r="N87" s="15"/>
      <c r="O87" s="16"/>
      <c r="P87" s="18"/>
      <c r="Q87" s="69"/>
    </row>
    <row r="88" spans="2:17" s="8" customFormat="1" ht="19.5" customHeight="1">
      <c r="B88" s="15"/>
      <c r="C88" s="201"/>
      <c r="D88" s="201"/>
      <c r="E88" s="76"/>
      <c r="F88" s="109"/>
      <c r="G88" s="20"/>
      <c r="H88" s="66"/>
      <c r="I88" s="17"/>
      <c r="J88" s="26"/>
      <c r="K88" s="26"/>
      <c r="L88" s="16"/>
      <c r="M88" s="18"/>
      <c r="N88" s="15"/>
      <c r="O88" s="16"/>
      <c r="P88" s="18"/>
      <c r="Q88" s="69"/>
    </row>
    <row r="89" spans="2:17" s="8" customFormat="1" ht="19.5" customHeight="1">
      <c r="B89" s="15"/>
      <c r="C89" s="201"/>
      <c r="D89" s="201"/>
      <c r="E89" s="76"/>
      <c r="F89" s="109"/>
      <c r="G89" s="20"/>
      <c r="H89" s="66"/>
      <c r="I89" s="17"/>
      <c r="J89" s="26"/>
      <c r="K89" s="26"/>
      <c r="L89" s="16"/>
      <c r="M89" s="18"/>
      <c r="N89" s="15"/>
      <c r="O89" s="16"/>
      <c r="P89" s="18"/>
      <c r="Q89" s="69"/>
    </row>
    <row r="90" spans="2:17" s="8" customFormat="1" ht="19.5" customHeight="1">
      <c r="B90" s="15"/>
      <c r="C90" s="201"/>
      <c r="D90" s="201"/>
      <c r="E90" s="76"/>
      <c r="F90" s="109"/>
      <c r="G90" s="20"/>
      <c r="H90" s="66"/>
      <c r="I90" s="17"/>
      <c r="J90" s="26"/>
      <c r="K90" s="26"/>
      <c r="L90" s="16"/>
      <c r="M90" s="18"/>
      <c r="N90" s="15"/>
      <c r="O90" s="16"/>
      <c r="P90" s="18"/>
      <c r="Q90" s="69"/>
    </row>
    <row r="91" spans="2:17" s="8" customFormat="1" ht="19.5" customHeight="1">
      <c r="B91" s="15"/>
      <c r="C91" s="201"/>
      <c r="D91" s="201"/>
      <c r="E91" s="76"/>
      <c r="F91" s="109"/>
      <c r="G91" s="20"/>
      <c r="H91" s="66"/>
      <c r="I91" s="17"/>
      <c r="J91" s="26"/>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189"/>
      <c r="F93" s="16"/>
      <c r="G93" s="20"/>
      <c r="H93" s="66"/>
      <c r="I93" s="17"/>
      <c r="J93" s="26"/>
      <c r="K93" s="26"/>
      <c r="L93" s="16"/>
      <c r="M93" s="18"/>
      <c r="N93" s="15"/>
      <c r="O93" s="16"/>
      <c r="P93" s="18"/>
      <c r="Q93" s="69"/>
    </row>
    <row r="94" spans="2:17" s="8" customFormat="1" ht="19.5" customHeight="1">
      <c r="B94" s="15"/>
      <c r="C94" s="201"/>
      <c r="D94" s="201"/>
      <c r="E94" s="43"/>
      <c r="F94" s="49"/>
      <c r="G94" s="20"/>
      <c r="H94" s="66"/>
      <c r="I94" s="17"/>
      <c r="J94" s="26"/>
      <c r="K94" s="26"/>
      <c r="L94" s="16"/>
      <c r="M94" s="18"/>
      <c r="N94" s="15"/>
      <c r="O94" s="16"/>
      <c r="P94" s="18"/>
      <c r="Q94" s="69"/>
    </row>
    <row r="95" spans="2:17" s="8" customFormat="1" ht="19.5" customHeight="1">
      <c r="B95" s="15"/>
      <c r="C95" s="201"/>
      <c r="D95" s="201"/>
      <c r="E95" s="43"/>
      <c r="F95" s="49"/>
      <c r="G95" s="20"/>
      <c r="H95" s="66"/>
      <c r="I95" s="17"/>
      <c r="J95" s="26"/>
      <c r="K95" s="26"/>
      <c r="L95" s="16"/>
      <c r="M95" s="18"/>
      <c r="N95" s="15"/>
      <c r="O95" s="16"/>
      <c r="P95" s="18"/>
      <c r="Q95" s="69"/>
    </row>
    <row r="96" spans="2:17" s="8" customFormat="1" ht="19.5" customHeight="1">
      <c r="B96" s="15"/>
      <c r="C96" s="201"/>
      <c r="D96" s="201"/>
      <c r="E96" s="76"/>
      <c r="F96" s="20"/>
      <c r="G96" s="20"/>
      <c r="H96" s="66"/>
      <c r="I96" s="17"/>
      <c r="J96" s="26"/>
      <c r="K96" s="26"/>
      <c r="L96" s="16"/>
      <c r="M96" s="18"/>
      <c r="N96" s="15"/>
      <c r="O96" s="16"/>
      <c r="P96" s="18"/>
      <c r="Q96" s="69"/>
    </row>
    <row r="97" spans="2:17" s="8" customFormat="1" ht="19.5" customHeight="1">
      <c r="B97" s="15"/>
      <c r="C97" s="201"/>
      <c r="D97" s="201"/>
      <c r="E97" s="76"/>
      <c r="F97" s="20"/>
      <c r="G97" s="20"/>
      <c r="H97" s="66"/>
      <c r="I97" s="17"/>
      <c r="J97" s="26"/>
      <c r="K97" s="26"/>
      <c r="L97" s="16"/>
      <c r="M97" s="18"/>
      <c r="N97" s="15"/>
      <c r="O97" s="16"/>
      <c r="P97" s="18"/>
      <c r="Q97" s="69"/>
    </row>
    <row r="98" spans="2:17" s="8" customFormat="1" ht="19.5" customHeight="1">
      <c r="B98" s="15"/>
      <c r="C98" s="201"/>
      <c r="D98" s="201"/>
      <c r="E98" s="76"/>
      <c r="F98" s="20"/>
      <c r="G98" s="20"/>
      <c r="H98" s="66"/>
      <c r="I98" s="17"/>
      <c r="J98" s="26"/>
      <c r="K98" s="26"/>
      <c r="L98" s="16"/>
      <c r="M98" s="18"/>
      <c r="N98" s="15"/>
      <c r="O98" s="16"/>
      <c r="P98" s="18"/>
      <c r="Q98" s="69"/>
    </row>
    <row r="99" spans="2:17" s="8" customFormat="1" ht="18" customHeight="1">
      <c r="B99" s="15"/>
      <c r="C99" s="201"/>
      <c r="D99" s="201"/>
      <c r="E99" s="76"/>
      <c r="F99" s="20"/>
      <c r="G99" s="20"/>
      <c r="H99" s="66"/>
      <c r="I99" s="17"/>
      <c r="J99" s="26"/>
      <c r="K99" s="131"/>
      <c r="L99" s="38"/>
      <c r="M99" s="18"/>
      <c r="N99" s="69"/>
      <c r="O99" s="209"/>
      <c r="P99" s="18"/>
      <c r="Q99" s="70"/>
    </row>
    <row r="100" spans="2:17" s="8" customFormat="1" ht="18" customHeight="1">
      <c r="B100" s="15"/>
      <c r="C100" s="623"/>
      <c r="D100" s="26"/>
      <c r="E100" s="26"/>
      <c r="F100" s="20"/>
      <c r="G100" s="20"/>
      <c r="H100" s="66"/>
      <c r="I100" s="207"/>
      <c r="J100" s="20"/>
      <c r="K100" s="131"/>
      <c r="L100" s="38"/>
      <c r="M100" s="18"/>
      <c r="N100" s="69"/>
      <c r="O100" s="209"/>
      <c r="P100" s="18"/>
      <c r="Q100" s="70"/>
    </row>
    <row r="101" spans="2:17" s="8" customFormat="1" ht="18" customHeight="1">
      <c r="B101" s="15"/>
      <c r="C101" s="15"/>
      <c r="D101" s="15"/>
      <c r="E101" s="258"/>
      <c r="F101" s="258"/>
      <c r="G101" s="258"/>
      <c r="H101" s="23"/>
      <c r="I101" s="23"/>
      <c r="J101" s="258"/>
      <c r="K101" s="131"/>
      <c r="L101" s="38"/>
      <c r="M101" s="18"/>
      <c r="N101" s="69"/>
      <c r="O101" s="209"/>
      <c r="P101" s="18"/>
      <c r="Q101" s="70"/>
    </row>
    <row r="102" spans="2:17" s="8" customFormat="1" ht="18" customHeight="1">
      <c r="B102" s="15"/>
      <c r="C102" s="15"/>
      <c r="D102" s="15"/>
      <c r="E102" s="258"/>
      <c r="F102" s="258"/>
      <c r="G102" s="258"/>
      <c r="H102" s="23"/>
      <c r="I102" s="23"/>
      <c r="J102" s="258"/>
      <c r="K102" s="131"/>
      <c r="L102" s="38"/>
      <c r="M102" s="624"/>
      <c r="N102" s="69"/>
      <c r="O102" s="209"/>
      <c r="P102" s="18"/>
      <c r="Q102" s="70"/>
    </row>
    <row r="103" spans="2:17" s="8" customFormat="1" ht="18" customHeight="1">
      <c r="B103" s="15"/>
      <c r="C103" s="15"/>
      <c r="D103" s="15"/>
      <c r="E103" s="258"/>
      <c r="F103" s="258"/>
      <c r="G103" s="258"/>
      <c r="H103" s="23"/>
      <c r="I103" s="23"/>
      <c r="J103" s="258"/>
      <c r="K103" s="131"/>
      <c r="L103" s="38"/>
      <c r="M103" s="18"/>
      <c r="N103" s="69"/>
      <c r="O103" s="18"/>
      <c r="P103" s="18"/>
      <c r="Q103" s="70"/>
    </row>
    <row r="104" spans="2:17" s="8" customFormat="1" ht="18" customHeight="1">
      <c r="B104" s="15"/>
      <c r="C104" s="15"/>
      <c r="D104" s="15"/>
      <c r="E104" s="258"/>
      <c r="F104" s="258"/>
      <c r="G104" s="258"/>
      <c r="H104" s="23"/>
      <c r="I104" s="23"/>
      <c r="J104" s="258"/>
      <c r="K104" s="131"/>
      <c r="L104" s="38"/>
      <c r="M104" s="18"/>
      <c r="N104" s="69"/>
      <c r="O104" s="209"/>
      <c r="P104" s="18"/>
      <c r="Q104" s="70"/>
    </row>
    <row r="105" spans="2:17" s="8" customFormat="1" ht="18" customHeight="1">
      <c r="B105" s="15"/>
      <c r="C105" s="15"/>
      <c r="D105" s="15"/>
      <c r="E105" s="258"/>
      <c r="F105" s="258"/>
      <c r="G105" s="258"/>
      <c r="H105" s="23"/>
      <c r="I105" s="23"/>
      <c r="J105" s="258"/>
      <c r="K105" s="131"/>
      <c r="L105" s="38"/>
      <c r="M105" s="18"/>
      <c r="N105" s="69"/>
      <c r="O105" s="209"/>
      <c r="P105" s="18"/>
      <c r="Q105" s="70"/>
    </row>
    <row r="106" spans="2:17" s="8" customFormat="1" ht="18" customHeight="1">
      <c r="B106" s="15"/>
      <c r="C106" s="623"/>
      <c r="D106" s="15"/>
      <c r="E106" s="258"/>
      <c r="F106" s="258"/>
      <c r="G106" s="258"/>
      <c r="H106" s="23"/>
      <c r="I106" s="23"/>
      <c r="J106" s="258"/>
      <c r="K106" s="131"/>
      <c r="L106" s="38"/>
      <c r="M106" s="18"/>
      <c r="N106" s="69"/>
      <c r="O106" s="209"/>
      <c r="P106" s="18"/>
      <c r="Q106" s="70"/>
    </row>
    <row r="107" spans="2:17" s="8" customFormat="1" ht="18" customHeight="1">
      <c r="B107" s="16"/>
      <c r="C107" s="15"/>
      <c r="D107" s="15"/>
      <c r="E107" s="258"/>
      <c r="F107" s="258"/>
      <c r="G107" s="258"/>
      <c r="H107" s="23"/>
      <c r="I107" s="23"/>
      <c r="J107" s="258"/>
      <c r="K107" s="131"/>
      <c r="L107" s="38"/>
      <c r="M107" s="18"/>
      <c r="N107" s="69"/>
      <c r="O107" s="209"/>
      <c r="P107" s="18"/>
      <c r="Q107" s="70"/>
    </row>
    <row r="108" spans="2:17" s="8" customFormat="1" ht="18" customHeight="1">
      <c r="B108" s="16"/>
      <c r="C108" s="15"/>
      <c r="D108" s="15"/>
      <c r="E108" s="258"/>
      <c r="F108" s="258"/>
      <c r="G108" s="258"/>
      <c r="H108" s="23"/>
      <c r="I108" s="23"/>
      <c r="J108" s="258"/>
      <c r="K108" s="131"/>
      <c r="L108" s="38"/>
      <c r="M108" s="18"/>
      <c r="N108" s="69"/>
      <c r="O108" s="209"/>
      <c r="P108" s="18"/>
      <c r="Q108" s="70"/>
    </row>
    <row r="109" spans="2:17" s="8" customFormat="1" ht="18" customHeight="1">
      <c r="B109" s="16"/>
      <c r="C109" s="15"/>
      <c r="D109" s="15"/>
      <c r="E109" s="258"/>
      <c r="F109" s="258"/>
      <c r="G109" s="258"/>
      <c r="H109" s="23"/>
      <c r="I109" s="23"/>
      <c r="J109" s="258"/>
      <c r="K109" s="131"/>
      <c r="L109" s="38"/>
      <c r="M109" s="18"/>
      <c r="N109" s="69"/>
      <c r="O109" s="209"/>
      <c r="P109" s="18"/>
      <c r="Q109" s="70"/>
    </row>
    <row r="110" spans="2:17" s="8" customFormat="1" ht="18" customHeight="1">
      <c r="B110" s="16"/>
      <c r="C110" s="15"/>
      <c r="D110" s="15"/>
      <c r="E110" s="258"/>
      <c r="F110" s="258"/>
      <c r="G110" s="258"/>
      <c r="H110" s="23"/>
      <c r="I110" s="23"/>
      <c r="J110" s="258"/>
      <c r="K110" s="131"/>
      <c r="L110" s="38"/>
      <c r="M110" s="18"/>
      <c r="N110" s="69"/>
      <c r="O110" s="209"/>
      <c r="P110" s="18"/>
      <c r="Q110" s="70"/>
    </row>
    <row r="111" spans="2:17" s="8" customFormat="1" ht="18" customHeight="1">
      <c r="B111" s="16"/>
      <c r="C111" s="15"/>
      <c r="D111" s="15"/>
      <c r="E111" s="189"/>
      <c r="F111" s="26"/>
      <c r="G111" s="23"/>
      <c r="H111" s="23"/>
      <c r="I111" s="23"/>
      <c r="J111" s="26"/>
      <c r="K111" s="131"/>
      <c r="L111" s="38"/>
      <c r="M111" s="18"/>
      <c r="N111" s="69"/>
      <c r="O111" s="209"/>
      <c r="P111" s="18"/>
      <c r="Q111" s="70"/>
    </row>
    <row r="112" spans="2:17" s="8" customFormat="1" ht="18" customHeight="1">
      <c r="B112" s="16"/>
      <c r="C112" s="15"/>
      <c r="D112" s="15"/>
      <c r="E112" s="189"/>
      <c r="F112" s="26"/>
      <c r="G112" s="23"/>
      <c r="H112" s="23"/>
      <c r="I112" s="23"/>
      <c r="J112" s="26"/>
      <c r="K112" s="131"/>
      <c r="L112" s="38"/>
      <c r="M112" s="18"/>
      <c r="N112" s="69"/>
      <c r="O112" s="209"/>
      <c r="P112" s="18"/>
      <c r="Q112" s="70"/>
    </row>
    <row r="113" spans="2:17" s="8" customFormat="1" ht="18" customHeight="1">
      <c r="B113" s="16"/>
      <c r="C113" s="15"/>
      <c r="D113" s="15"/>
      <c r="E113" s="189"/>
      <c r="F113" s="26"/>
      <c r="G113" s="23"/>
      <c r="H113" s="23"/>
      <c r="I113" s="23"/>
      <c r="J113" s="26"/>
      <c r="K113" s="131"/>
      <c r="L113" s="38"/>
      <c r="M113" s="18"/>
      <c r="N113" s="69"/>
      <c r="O113" s="209"/>
      <c r="P113" s="18"/>
      <c r="Q113" s="70"/>
    </row>
    <row r="114" spans="2:17" s="8" customFormat="1" ht="18" customHeight="1">
      <c r="B114" s="16"/>
      <c r="C114" s="15"/>
      <c r="D114" s="15"/>
      <c r="E114" s="131"/>
      <c r="F114" s="23"/>
      <c r="G114" s="23"/>
      <c r="H114" s="23"/>
      <c r="I114" s="23"/>
      <c r="J114" s="39"/>
      <c r="K114" s="131"/>
      <c r="L114" s="38"/>
      <c r="M114" s="18"/>
      <c r="N114" s="69"/>
      <c r="O114" s="209"/>
      <c r="P114" s="18"/>
      <c r="Q114" s="70"/>
    </row>
    <row r="115" spans="2:17" s="8" customFormat="1" ht="18" customHeight="1">
      <c r="B115" s="16"/>
      <c r="C115" s="15"/>
      <c r="D115" s="16"/>
      <c r="E115" s="131"/>
      <c r="F115" s="23"/>
      <c r="G115" s="23"/>
      <c r="H115" s="23"/>
      <c r="I115" s="23"/>
      <c r="J115" s="38"/>
      <c r="K115" s="131"/>
      <c r="L115" s="38"/>
      <c r="M115" s="18"/>
      <c r="N115" s="69"/>
      <c r="O115" s="209"/>
      <c r="P115" s="18"/>
      <c r="Q115" s="70"/>
    </row>
    <row r="116" spans="2:17" s="8" customFormat="1" ht="18" customHeight="1">
      <c r="B116" s="16"/>
      <c r="C116" s="15"/>
      <c r="D116" s="15"/>
      <c r="E116" s="43"/>
      <c r="F116" s="49"/>
      <c r="G116" s="23"/>
      <c r="H116" s="23"/>
      <c r="I116" s="23"/>
      <c r="J116" s="26"/>
      <c r="K116" s="131"/>
      <c r="L116" s="38"/>
      <c r="M116" s="18"/>
      <c r="N116" s="69"/>
      <c r="O116" s="209"/>
      <c r="P116" s="18"/>
      <c r="Q116" s="70"/>
    </row>
    <row r="117" spans="2:17" s="8" customFormat="1" ht="18" customHeight="1">
      <c r="B117" s="16"/>
      <c r="C117" s="15"/>
      <c r="D117" s="15"/>
      <c r="E117" s="43"/>
      <c r="F117" s="49"/>
      <c r="G117" s="258"/>
      <c r="H117" s="23"/>
      <c r="I117" s="23"/>
      <c r="J117" s="258"/>
      <c r="K117" s="131"/>
      <c r="L117" s="38"/>
      <c r="M117" s="18"/>
      <c r="N117" s="69"/>
      <c r="O117" s="209"/>
      <c r="P117" s="18"/>
      <c r="Q117" s="70"/>
    </row>
    <row r="118" spans="2:17" s="8" customFormat="1" ht="18" customHeight="1">
      <c r="B118" s="16"/>
      <c r="C118" s="15"/>
      <c r="D118" s="15"/>
      <c r="E118" s="258"/>
      <c r="F118" s="258"/>
      <c r="G118" s="258"/>
      <c r="H118" s="23"/>
      <c r="I118" s="23"/>
      <c r="J118" s="258"/>
      <c r="K118" s="131"/>
      <c r="L118" s="38"/>
      <c r="M118" s="18"/>
      <c r="N118" s="69"/>
      <c r="O118" s="209"/>
      <c r="P118" s="18"/>
      <c r="Q118" s="70"/>
    </row>
    <row r="119" spans="2:17" s="8" customFormat="1" ht="18" customHeight="1">
      <c r="B119" s="16"/>
      <c r="C119" s="15"/>
      <c r="D119" s="15"/>
      <c r="E119" s="258"/>
      <c r="F119" s="258"/>
      <c r="G119" s="258"/>
      <c r="H119" s="23"/>
      <c r="I119" s="23"/>
      <c r="J119" s="258"/>
      <c r="K119" s="131"/>
      <c r="L119" s="38"/>
      <c r="M119" s="18"/>
      <c r="N119" s="69"/>
      <c r="O119" s="209"/>
      <c r="P119" s="18"/>
      <c r="Q119" s="70"/>
    </row>
    <row r="120" spans="2:17" s="8" customFormat="1" ht="18" customHeight="1">
      <c r="B120" s="16"/>
      <c r="C120" s="15"/>
      <c r="D120" s="15"/>
      <c r="E120" s="258"/>
      <c r="F120" s="258"/>
      <c r="G120" s="258"/>
      <c r="H120" s="23"/>
      <c r="I120" s="23"/>
      <c r="J120" s="258"/>
      <c r="K120" s="131"/>
      <c r="L120" s="38"/>
      <c r="M120" s="18"/>
      <c r="N120" s="69"/>
      <c r="O120" s="209"/>
      <c r="P120" s="18"/>
      <c r="Q120" s="70"/>
    </row>
    <row r="121" spans="2:17" s="8" customFormat="1" ht="18" customHeight="1">
      <c r="B121" s="16"/>
      <c r="C121" s="15"/>
      <c r="D121" s="15"/>
      <c r="E121" s="258"/>
      <c r="F121" s="258"/>
      <c r="G121" s="258"/>
      <c r="H121" s="23"/>
      <c r="I121" s="23"/>
      <c r="J121" s="258"/>
      <c r="K121" s="131"/>
      <c r="L121" s="38"/>
      <c r="M121" s="18"/>
      <c r="N121" s="69"/>
      <c r="O121" s="209"/>
      <c r="P121" s="18"/>
      <c r="Q121" s="70"/>
    </row>
    <row r="122" spans="2:17" s="8" customFormat="1" ht="18" customHeight="1">
      <c r="B122" s="16"/>
      <c r="C122" s="15"/>
      <c r="D122" s="15"/>
      <c r="E122" s="258"/>
      <c r="F122" s="258"/>
      <c r="G122" s="258"/>
      <c r="H122" s="23"/>
      <c r="I122" s="23"/>
      <c r="J122" s="258"/>
      <c r="K122" s="131"/>
      <c r="L122" s="38"/>
      <c r="M122" s="18"/>
      <c r="N122" s="69"/>
      <c r="O122" s="209"/>
      <c r="P122" s="18"/>
      <c r="Q122" s="70"/>
    </row>
    <row r="123" spans="2:17" s="8" customFormat="1" ht="18" customHeight="1">
      <c r="B123" s="16"/>
      <c r="C123" s="15"/>
      <c r="D123" s="15"/>
      <c r="E123" s="258"/>
      <c r="F123" s="258"/>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18"/>
      <c r="O128" s="625"/>
      <c r="P128" s="18"/>
      <c r="Q128" s="70"/>
    </row>
    <row r="129" spans="2:17" s="8" customFormat="1" ht="18" customHeight="1">
      <c r="B129" s="16"/>
      <c r="C129" s="15"/>
      <c r="D129" s="15"/>
      <c r="E129" s="189"/>
      <c r="F129" s="26"/>
      <c r="G129" s="23"/>
      <c r="H129" s="23"/>
      <c r="I129" s="23"/>
      <c r="J129" s="26"/>
      <c r="K129" s="131"/>
      <c r="L129" s="38"/>
      <c r="M129" s="18"/>
      <c r="N129" s="69"/>
      <c r="O129" s="209"/>
      <c r="P129" s="18"/>
      <c r="Q129" s="70"/>
    </row>
    <row r="130" spans="2:17" s="8" customFormat="1" ht="18" customHeight="1">
      <c r="B130" s="16"/>
      <c r="C130" s="15"/>
      <c r="D130" s="15"/>
      <c r="E130" s="189"/>
      <c r="F130" s="26"/>
      <c r="G130" s="23"/>
      <c r="H130" s="23"/>
      <c r="I130" s="23"/>
      <c r="J130" s="26"/>
      <c r="K130" s="131"/>
      <c r="L130" s="38"/>
      <c r="M130" s="18"/>
      <c r="N130" s="69"/>
      <c r="O130" s="209"/>
      <c r="P130" s="18"/>
      <c r="Q130" s="70"/>
    </row>
    <row r="131" spans="2:17" s="8" customFormat="1" ht="18" customHeight="1">
      <c r="B131" s="16"/>
      <c r="C131" s="15"/>
      <c r="D131" s="15"/>
      <c r="E131" s="189"/>
      <c r="F131" s="26"/>
      <c r="G131" s="23"/>
      <c r="H131" s="23"/>
      <c r="I131" s="23"/>
      <c r="J131" s="26"/>
      <c r="K131" s="131"/>
      <c r="L131" s="38"/>
      <c r="M131" s="18"/>
      <c r="N131" s="69"/>
      <c r="O131" s="209"/>
      <c r="P131" s="18"/>
      <c r="Q131" s="70"/>
    </row>
    <row r="132" spans="2:17" s="8" customFormat="1" ht="18" customHeight="1">
      <c r="B132" s="16"/>
      <c r="C132" s="15"/>
      <c r="D132" s="15"/>
      <c r="E132" s="131"/>
      <c r="F132" s="23"/>
      <c r="G132" s="23"/>
      <c r="H132" s="23"/>
      <c r="I132" s="23"/>
      <c r="J132" s="39"/>
      <c r="K132" s="131"/>
      <c r="L132" s="38"/>
      <c r="M132" s="18"/>
      <c r="N132" s="69"/>
      <c r="O132" s="209"/>
      <c r="P132" s="69"/>
      <c r="Q132" s="70"/>
    </row>
    <row r="133" spans="2:17" s="8" customFormat="1" ht="18" customHeight="1">
      <c r="B133" s="16"/>
      <c r="C133" s="16"/>
      <c r="D133" s="16"/>
      <c r="E133" s="131"/>
      <c r="F133" s="23"/>
      <c r="G133" s="23"/>
      <c r="H133" s="23"/>
      <c r="I133" s="23"/>
      <c r="J133" s="38"/>
      <c r="K133" s="131"/>
      <c r="L133" s="38"/>
      <c r="M133" s="18"/>
      <c r="N133" s="69"/>
      <c r="O133" s="209"/>
      <c r="P133" s="69"/>
      <c r="Q133" s="70"/>
    </row>
    <row r="134" spans="2:17" ht="18" customHeight="1">
      <c r="B134" s="16"/>
      <c r="C134" s="16"/>
      <c r="D134" s="16"/>
      <c r="E134" s="131"/>
      <c r="F134" s="23"/>
      <c r="G134" s="23"/>
      <c r="H134" s="23"/>
      <c r="I134" s="23"/>
      <c r="J134" s="38"/>
      <c r="K134" s="131"/>
      <c r="L134" s="38"/>
      <c r="M134" s="18"/>
      <c r="N134" s="69"/>
      <c r="O134" s="209"/>
      <c r="P134" s="210"/>
      <c r="Q134" s="211"/>
    </row>
    <row r="135" spans="2:17">
      <c r="C135" s="16"/>
      <c r="D135" s="16"/>
      <c r="E135" s="131"/>
      <c r="F135" s="23"/>
      <c r="G135" s="23"/>
      <c r="H135" s="23"/>
      <c r="I135" s="23"/>
      <c r="J135" s="38"/>
      <c r="Q135" s="68"/>
    </row>
    <row r="136" spans="2:17">
      <c r="Q136" s="68"/>
    </row>
    <row r="137" spans="2:17">
      <c r="Q137" s="68"/>
    </row>
    <row r="138" spans="2:17">
      <c r="M138" s="132"/>
      <c r="Q138" s="68"/>
    </row>
    <row r="139" spans="2:17">
      <c r="B139" s="3"/>
      <c r="Q139" s="68"/>
    </row>
    <row r="140" spans="2:17">
      <c r="C140" s="8"/>
      <c r="E140" s="626"/>
      <c r="F140" s="223"/>
      <c r="G140" s="8"/>
      <c r="M140" s="132"/>
      <c r="Q140" s="68"/>
    </row>
    <row r="142" spans="2:17">
      <c r="E142" s="627"/>
    </row>
    <row r="143" spans="2:17">
      <c r="E143" s="627"/>
    </row>
    <row r="144" spans="2:17">
      <c r="E144" s="627"/>
    </row>
    <row r="145" spans="5:5">
      <c r="E145" s="627"/>
    </row>
    <row r="146" spans="5:5">
      <c r="E146" s="627"/>
    </row>
    <row r="147" spans="5:5">
      <c r="E147" s="627"/>
    </row>
    <row r="148" spans="5:5">
      <c r="E148" s="628"/>
    </row>
    <row r="149" spans="5:5">
      <c r="E149" s="628"/>
    </row>
    <row r="150" spans="5:5">
      <c r="E150" s="628"/>
    </row>
    <row r="151" spans="5:5">
      <c r="E151" s="627"/>
    </row>
  </sheetData>
  <autoFilter ref="B8:O104" xr:uid="{00000000-0009-0000-0000-000001000000}"/>
  <mergeCells count="10">
    <mergeCell ref="B6:D6"/>
    <mergeCell ref="K9:K15"/>
    <mergeCell ref="K16:K19"/>
    <mergeCell ref="K20:K22"/>
    <mergeCell ref="B2:D2"/>
    <mergeCell ref="G2:I2"/>
    <mergeCell ref="B3:D3"/>
    <mergeCell ref="G3:I3"/>
    <mergeCell ref="B4:D4"/>
    <mergeCell ref="B5:D5"/>
  </mergeCells>
  <phoneticPr fontId="3"/>
  <dataValidations count="1">
    <dataValidation imeMode="hiragana" allowBlank="1" showInputMessage="1" showErrorMessage="1" sqref="J78:J79 J30:J33 J21:J27 E26 J11:J15 J19" xr:uid="{6845C8D6-177D-4EBF-8484-F9C6E39ED6DB}"/>
  </dataValidations>
  <pageMargins left="0.2" right="0.2" top="0.75" bottom="0.75" header="0.3" footer="0.3"/>
  <pageSetup paperSize="9" scale="41"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928D-BF2A-4241-905A-43021C534CFD}">
  <dimension ref="A2:Q156"/>
  <sheetViews>
    <sheetView workbookViewId="0">
      <selection activeCell="E16" sqref="E16"/>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2:17" ht="20.100000000000001" customHeight="1">
      <c r="B2" s="1" t="s">
        <v>0</v>
      </c>
      <c r="C2" s="1"/>
      <c r="D2" s="1"/>
      <c r="E2" s="2" t="s">
        <v>3992</v>
      </c>
      <c r="G2" s="4" t="s">
        <v>2</v>
      </c>
      <c r="H2" s="5"/>
      <c r="I2" s="6"/>
      <c r="J2" s="7">
        <f>SUM(H:H)</f>
        <v>40886</v>
      </c>
    </row>
    <row r="3" spans="2:17" ht="20.100000000000001" customHeight="1">
      <c r="B3" s="1" t="s">
        <v>3</v>
      </c>
      <c r="C3" s="1"/>
      <c r="D3" s="1"/>
      <c r="E3" s="13" t="s">
        <v>3994</v>
      </c>
    </row>
    <row r="4" spans="2:17" ht="20.100000000000001" customHeight="1">
      <c r="B4" s="1" t="s">
        <v>5</v>
      </c>
      <c r="C4" s="1"/>
      <c r="D4" s="1"/>
      <c r="E4" s="13" t="s">
        <v>3995</v>
      </c>
    </row>
    <row r="5" spans="2:17" ht="20.100000000000001" customHeight="1">
      <c r="B5" s="1" t="s">
        <v>6</v>
      </c>
      <c r="C5" s="1"/>
      <c r="D5" s="1"/>
      <c r="E5" s="14" t="s">
        <v>3996</v>
      </c>
      <c r="G5" s="785"/>
      <c r="H5" s="226" t="s">
        <v>3997</v>
      </c>
      <c r="I5" s="3"/>
    </row>
    <row r="6" spans="2:17" ht="20.100000000000001" customHeight="1">
      <c r="B6" s="1" t="s">
        <v>7</v>
      </c>
      <c r="C6" s="1"/>
      <c r="D6" s="1"/>
      <c r="E6" s="14" t="s">
        <v>3996</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5" customHeight="1">
      <c r="B9" s="15">
        <v>1</v>
      </c>
      <c r="C9" s="413" t="s">
        <v>4029</v>
      </c>
      <c r="D9" s="413" t="s">
        <v>4029</v>
      </c>
      <c r="E9" s="108" t="s">
        <v>4030</v>
      </c>
      <c r="F9" s="386">
        <v>1</v>
      </c>
      <c r="G9" s="494">
        <v>8500</v>
      </c>
      <c r="H9" s="23">
        <f>F9*G9</f>
        <v>8500</v>
      </c>
      <c r="I9" s="17"/>
      <c r="J9" s="108" t="s">
        <v>4031</v>
      </c>
      <c r="K9" s="418"/>
      <c r="L9" s="418"/>
      <c r="M9" s="18"/>
      <c r="N9" s="15"/>
      <c r="O9" s="75"/>
      <c r="P9" s="18"/>
      <c r="Q9" s="69"/>
    </row>
    <row r="10" spans="2:17" s="8" customFormat="1" ht="19.5" customHeight="1">
      <c r="B10" s="15">
        <v>2</v>
      </c>
      <c r="C10" s="413" t="s">
        <v>4029</v>
      </c>
      <c r="D10" s="413" t="s">
        <v>4029</v>
      </c>
      <c r="E10" s="76" t="s">
        <v>4003</v>
      </c>
      <c r="F10" s="610">
        <v>1</v>
      </c>
      <c r="G10" s="22">
        <v>30000</v>
      </c>
      <c r="H10" s="23">
        <f>F10*G10</f>
        <v>30000</v>
      </c>
      <c r="I10" s="925"/>
      <c r="J10" s="76" t="s">
        <v>4003</v>
      </c>
      <c r="K10" s="418"/>
      <c r="L10" s="418"/>
      <c r="M10" s="18"/>
      <c r="N10" s="15"/>
      <c r="O10" s="75"/>
      <c r="P10" s="18"/>
      <c r="Q10" s="69"/>
    </row>
    <row r="11" spans="2:17" s="360" customFormat="1" ht="18" customHeight="1">
      <c r="B11" s="15">
        <v>3</v>
      </c>
      <c r="C11" s="16" t="s">
        <v>58</v>
      </c>
      <c r="D11" s="16" t="s">
        <v>58</v>
      </c>
      <c r="E11" s="108" t="s">
        <v>1415</v>
      </c>
      <c r="F11" s="386">
        <v>25</v>
      </c>
      <c r="G11" s="611">
        <v>42</v>
      </c>
      <c r="H11" s="415">
        <f t="shared" ref="H11:H15" si="0">F11*G11</f>
        <v>1050</v>
      </c>
      <c r="I11" s="17"/>
      <c r="J11" s="108" t="s">
        <v>1913</v>
      </c>
      <c r="K11" s="418"/>
      <c r="L11" s="418"/>
      <c r="M11" s="485"/>
      <c r="N11" s="485"/>
      <c r="O11" s="612"/>
      <c r="P11" s="485"/>
      <c r="Q11" s="389"/>
    </row>
    <row r="12" spans="2:17" s="360" customFormat="1" ht="18" customHeight="1">
      <c r="B12" s="15">
        <v>4</v>
      </c>
      <c r="C12" s="15" t="s">
        <v>58</v>
      </c>
      <c r="D12" s="15" t="s">
        <v>58</v>
      </c>
      <c r="E12" s="43" t="s">
        <v>1914</v>
      </c>
      <c r="F12" s="49">
        <v>2</v>
      </c>
      <c r="G12" s="23">
        <v>75</v>
      </c>
      <c r="H12" s="23">
        <f t="shared" si="0"/>
        <v>150</v>
      </c>
      <c r="I12" s="23"/>
      <c r="J12" s="36" t="s">
        <v>1915</v>
      </c>
      <c r="K12" s="418"/>
      <c r="L12" s="418"/>
      <c r="M12" s="485"/>
      <c r="N12" s="485"/>
      <c r="O12" s="612"/>
      <c r="P12" s="485"/>
      <c r="Q12" s="389"/>
    </row>
    <row r="13" spans="2:17" s="360" customFormat="1" ht="18" customHeight="1">
      <c r="B13" s="15">
        <v>5</v>
      </c>
      <c r="C13" s="15" t="s">
        <v>58</v>
      </c>
      <c r="D13" s="15" t="s">
        <v>58</v>
      </c>
      <c r="E13" s="43" t="s">
        <v>4006</v>
      </c>
      <c r="F13" s="49">
        <v>4</v>
      </c>
      <c r="G13" s="23">
        <v>75</v>
      </c>
      <c r="H13" s="23">
        <f t="shared" si="0"/>
        <v>300</v>
      </c>
      <c r="I13" s="23"/>
      <c r="J13" s="36" t="s">
        <v>4007</v>
      </c>
      <c r="K13" s="418"/>
      <c r="L13" s="418"/>
      <c r="M13" s="485"/>
      <c r="N13" s="485"/>
      <c r="O13" s="612"/>
      <c r="P13" s="485"/>
      <c r="Q13" s="389"/>
    </row>
    <row r="14" spans="2:17" s="360" customFormat="1" ht="18" customHeight="1">
      <c r="B14" s="15">
        <v>6</v>
      </c>
      <c r="C14" s="15" t="s">
        <v>58</v>
      </c>
      <c r="D14" s="15" t="s">
        <v>58</v>
      </c>
      <c r="E14" s="43" t="s">
        <v>2057</v>
      </c>
      <c r="F14" s="49">
        <v>6</v>
      </c>
      <c r="G14" s="23">
        <v>75</v>
      </c>
      <c r="H14" s="23">
        <f t="shared" si="0"/>
        <v>450</v>
      </c>
      <c r="I14" s="23"/>
      <c r="J14" s="36" t="s">
        <v>2058</v>
      </c>
      <c r="K14" s="418"/>
      <c r="L14" s="418"/>
      <c r="M14" s="485"/>
      <c r="N14" s="485"/>
      <c r="O14" s="612"/>
      <c r="P14" s="485"/>
      <c r="Q14" s="389"/>
    </row>
    <row r="15" spans="2:17" s="360" customFormat="1" ht="18" customHeight="1">
      <c r="B15" s="15">
        <v>7</v>
      </c>
      <c r="C15" s="15" t="s">
        <v>58</v>
      </c>
      <c r="D15" s="15" t="s">
        <v>58</v>
      </c>
      <c r="E15" s="43" t="s">
        <v>1921</v>
      </c>
      <c r="F15" s="49">
        <v>4</v>
      </c>
      <c r="G15" s="23">
        <v>70</v>
      </c>
      <c r="H15" s="23">
        <f t="shared" si="0"/>
        <v>280</v>
      </c>
      <c r="I15" s="23"/>
      <c r="J15" s="36" t="s">
        <v>1922</v>
      </c>
      <c r="K15" s="418"/>
      <c r="L15" s="418"/>
      <c r="M15" s="485"/>
      <c r="N15" s="485"/>
      <c r="O15" s="612"/>
      <c r="P15" s="485"/>
      <c r="Q15" s="389"/>
    </row>
    <row r="16" spans="2:17" s="360" customFormat="1" ht="18" customHeight="1">
      <c r="B16" s="15">
        <v>8</v>
      </c>
      <c r="C16" s="15" t="s">
        <v>58</v>
      </c>
      <c r="D16" s="15" t="s">
        <v>58</v>
      </c>
      <c r="E16" s="43" t="s">
        <v>228</v>
      </c>
      <c r="F16" s="49">
        <v>2</v>
      </c>
      <c r="G16" s="23">
        <v>78</v>
      </c>
      <c r="H16" s="23">
        <f>F16*G16</f>
        <v>156</v>
      </c>
      <c r="I16" s="23"/>
      <c r="J16" s="36" t="s">
        <v>4008</v>
      </c>
      <c r="K16" s="418"/>
      <c r="L16" s="418"/>
      <c r="M16" s="485"/>
      <c r="N16" s="485"/>
      <c r="O16" s="612"/>
      <c r="P16" s="485"/>
      <c r="Q16" s="389"/>
    </row>
    <row r="17" spans="1:17" s="360" customFormat="1" ht="18" customHeight="1">
      <c r="B17" s="15"/>
      <c r="C17" s="15"/>
      <c r="D17" s="15"/>
      <c r="E17" s="43"/>
      <c r="F17" s="49"/>
      <c r="G17" s="23"/>
      <c r="H17" s="23"/>
      <c r="I17" s="23"/>
      <c r="J17" s="36"/>
      <c r="K17" s="418"/>
      <c r="L17" s="418"/>
      <c r="M17" s="485"/>
      <c r="N17" s="485"/>
      <c r="O17" s="612"/>
      <c r="P17" s="485"/>
      <c r="Q17" s="389"/>
    </row>
    <row r="18" spans="1:17" s="360" customFormat="1" ht="18" customHeight="1">
      <c r="B18" s="15"/>
      <c r="C18" s="15"/>
      <c r="D18" s="15"/>
      <c r="E18" s="43"/>
      <c r="F18" s="49"/>
      <c r="G18" s="23"/>
      <c r="H18" s="23"/>
      <c r="I18" s="23"/>
      <c r="J18" s="36"/>
      <c r="K18" s="26"/>
      <c r="L18" s="16"/>
      <c r="M18" s="485"/>
      <c r="N18" s="485"/>
      <c r="O18" s="612"/>
      <c r="P18" s="485"/>
      <c r="Q18" s="389"/>
    </row>
    <row r="19" spans="1:17" s="360" customFormat="1" ht="18" customHeight="1">
      <c r="B19" s="15"/>
      <c r="C19" s="15"/>
      <c r="D19" s="15"/>
      <c r="E19" s="43"/>
      <c r="F19" s="49"/>
      <c r="G19" s="23"/>
      <c r="H19" s="23"/>
      <c r="I19" s="23"/>
      <c r="J19" s="36"/>
      <c r="K19" s="26"/>
      <c r="L19" s="16"/>
      <c r="M19" s="485"/>
      <c r="N19" s="485"/>
      <c r="O19" s="612"/>
      <c r="P19" s="485"/>
      <c r="Q19" s="389"/>
    </row>
    <row r="20" spans="1:17" s="360" customFormat="1" ht="18" customHeight="1">
      <c r="B20" s="15"/>
      <c r="C20" s="15"/>
      <c r="D20" s="15"/>
      <c r="E20" s="43"/>
      <c r="F20" s="49"/>
      <c r="G20" s="23"/>
      <c r="H20" s="23"/>
      <c r="I20" s="23"/>
      <c r="J20" s="36"/>
      <c r="K20" s="26"/>
      <c r="L20" s="16"/>
      <c r="M20" s="485"/>
      <c r="N20" s="485"/>
      <c r="O20" s="612"/>
      <c r="P20" s="485"/>
      <c r="Q20" s="389"/>
    </row>
    <row r="21" spans="1:17" s="360" customFormat="1" ht="18" customHeight="1">
      <c r="B21" s="15"/>
      <c r="C21" s="15"/>
      <c r="D21" s="15"/>
      <c r="E21" s="43"/>
      <c r="F21" s="49"/>
      <c r="G21" s="23"/>
      <c r="H21" s="23"/>
      <c r="I21" s="23"/>
      <c r="J21" s="36"/>
      <c r="K21" s="26"/>
      <c r="L21" s="16"/>
      <c r="M21" s="485"/>
      <c r="N21" s="485"/>
      <c r="O21" s="612"/>
      <c r="P21" s="485"/>
      <c r="Q21" s="389"/>
    </row>
    <row r="22" spans="1:17" s="8" customFormat="1" ht="19.5" customHeight="1">
      <c r="A22" s="360"/>
      <c r="B22" s="15"/>
      <c r="C22" s="15"/>
      <c r="D22" s="15"/>
      <c r="E22" s="43"/>
      <c r="F22" s="49"/>
      <c r="G22" s="23"/>
      <c r="H22" s="23"/>
      <c r="I22" s="23"/>
      <c r="J22" s="36"/>
      <c r="K22" s="26"/>
      <c r="L22" s="16"/>
      <c r="M22" s="485"/>
      <c r="N22" s="15"/>
      <c r="O22" s="16"/>
      <c r="P22" s="485"/>
      <c r="Q22" s="389"/>
    </row>
    <row r="23" spans="1:17" s="8" customFormat="1" ht="19.5" customHeight="1">
      <c r="A23" s="360"/>
      <c r="B23" s="15"/>
      <c r="C23" s="15"/>
      <c r="D23" s="15"/>
      <c r="E23" s="43"/>
      <c r="F23" s="49"/>
      <c r="G23" s="23"/>
      <c r="H23" s="23"/>
      <c r="I23" s="23"/>
      <c r="J23" s="36"/>
      <c r="K23" s="26"/>
      <c r="L23" s="16"/>
      <c r="M23" s="485"/>
      <c r="N23" s="15"/>
      <c r="O23" s="16"/>
      <c r="P23" s="485"/>
      <c r="Q23" s="389"/>
    </row>
    <row r="24" spans="1:17" s="8" customFormat="1" ht="19.5" customHeight="1">
      <c r="A24" s="360"/>
      <c r="B24" s="15"/>
      <c r="C24" s="15"/>
      <c r="D24" s="15"/>
      <c r="E24" s="43"/>
      <c r="F24" s="49"/>
      <c r="G24" s="23"/>
      <c r="H24" s="23"/>
      <c r="I24" s="23"/>
      <c r="J24" s="36"/>
      <c r="K24" s="26"/>
      <c r="L24" s="16"/>
      <c r="M24" s="485"/>
      <c r="N24" s="15"/>
      <c r="O24" s="16"/>
      <c r="P24" s="485"/>
      <c r="Q24" s="389"/>
    </row>
    <row r="25" spans="1:17" s="8" customFormat="1" ht="19.5" customHeight="1">
      <c r="A25" s="360"/>
      <c r="B25" s="15"/>
      <c r="C25" s="15"/>
      <c r="D25" s="15"/>
      <c r="E25" s="43"/>
      <c r="F25" s="49"/>
      <c r="G25" s="23"/>
      <c r="H25" s="23"/>
      <c r="I25" s="23"/>
      <c r="J25" s="36"/>
      <c r="K25" s="26"/>
      <c r="L25" s="16"/>
      <c r="M25" s="485"/>
      <c r="N25" s="15"/>
      <c r="O25" s="16"/>
      <c r="P25" s="485"/>
      <c r="Q25" s="389"/>
    </row>
    <row r="26" spans="1:17" s="8" customFormat="1" ht="19.5" customHeight="1">
      <c r="A26" s="360"/>
      <c r="B26" s="15"/>
      <c r="C26" s="15"/>
      <c r="D26" s="15"/>
      <c r="E26" s="43"/>
      <c r="F26" s="49"/>
      <c r="G26" s="23"/>
      <c r="H26" s="23"/>
      <c r="I26" s="23"/>
      <c r="J26" s="36"/>
      <c r="K26" s="26"/>
      <c r="L26" s="16"/>
      <c r="M26" s="485"/>
      <c r="N26" s="15"/>
      <c r="O26" s="16"/>
      <c r="P26" s="485"/>
      <c r="Q26" s="389"/>
    </row>
    <row r="27" spans="1:17" s="8" customFormat="1" ht="19.5" customHeight="1">
      <c r="A27" s="360"/>
      <c r="B27" s="15"/>
      <c r="C27" s="15"/>
      <c r="D27" s="15"/>
      <c r="E27" s="43"/>
      <c r="F27" s="49"/>
      <c r="G27" s="23"/>
      <c r="H27" s="23"/>
      <c r="I27" s="23"/>
      <c r="J27" s="36"/>
      <c r="K27" s="26"/>
      <c r="L27" s="16"/>
      <c r="M27" s="485"/>
      <c r="N27" s="15"/>
      <c r="O27" s="16"/>
      <c r="P27" s="485"/>
      <c r="Q27" s="389"/>
    </row>
    <row r="28" spans="1:17" s="8" customFormat="1" ht="19.5" customHeight="1">
      <c r="A28" s="360"/>
      <c r="B28" s="15"/>
      <c r="C28" s="15"/>
      <c r="D28" s="15"/>
      <c r="E28" s="43"/>
      <c r="F28" s="49"/>
      <c r="G28" s="23"/>
      <c r="H28" s="23"/>
      <c r="I28" s="23"/>
      <c r="J28" s="36"/>
      <c r="K28" s="26"/>
      <c r="L28" s="16"/>
      <c r="M28" s="485"/>
      <c r="N28" s="15"/>
      <c r="O28" s="16"/>
      <c r="P28" s="485"/>
      <c r="Q28" s="389"/>
    </row>
    <row r="29" spans="1:17" s="8" customFormat="1" ht="19.5" customHeight="1">
      <c r="B29" s="15"/>
      <c r="C29" s="15"/>
      <c r="D29" s="15"/>
      <c r="E29" s="43"/>
      <c r="F29" s="49"/>
      <c r="G29" s="23"/>
      <c r="H29" s="23"/>
      <c r="I29" s="23"/>
      <c r="J29" s="36"/>
      <c r="K29" s="26"/>
      <c r="L29" s="16"/>
      <c r="M29" s="18"/>
      <c r="N29" s="15"/>
      <c r="O29" s="16"/>
      <c r="P29" s="18"/>
      <c r="Q29" s="69"/>
    </row>
    <row r="30" spans="1:17" s="8" customFormat="1" ht="19.5" customHeight="1">
      <c r="B30" s="15"/>
      <c r="C30" s="15"/>
      <c r="D30" s="15"/>
      <c r="E30" s="43"/>
      <c r="F30" s="66"/>
      <c r="G30" s="23"/>
      <c r="H30" s="23"/>
      <c r="I30" s="614"/>
      <c r="J30" s="36"/>
      <c r="K30" s="26"/>
      <c r="L30" s="16"/>
      <c r="M30" s="18"/>
      <c r="N30" s="15"/>
      <c r="O30" s="16"/>
      <c r="P30" s="18"/>
      <c r="Q30" s="69"/>
    </row>
    <row r="31" spans="1:17" s="8" customFormat="1" ht="19.5" customHeight="1">
      <c r="B31" s="15"/>
      <c r="C31" s="15"/>
      <c r="D31" s="15"/>
      <c r="E31" s="43"/>
      <c r="F31" s="66"/>
      <c r="G31" s="23"/>
      <c r="H31" s="23"/>
      <c r="I31" s="614"/>
      <c r="J31" s="36"/>
      <c r="K31" s="26"/>
      <c r="L31" s="16"/>
      <c r="M31" s="18"/>
      <c r="N31" s="15"/>
      <c r="O31" s="16"/>
      <c r="P31" s="18"/>
      <c r="Q31" s="69"/>
    </row>
    <row r="32" spans="1:17" s="8" customFormat="1" ht="19.5" customHeight="1">
      <c r="B32" s="15"/>
      <c r="C32" s="15"/>
      <c r="D32" s="15"/>
      <c r="E32" s="43"/>
      <c r="F32" s="66"/>
      <c r="G32" s="23"/>
      <c r="H32" s="23"/>
      <c r="I32" s="614"/>
      <c r="J32" s="36"/>
      <c r="K32" s="26"/>
      <c r="L32" s="16"/>
      <c r="M32" s="18"/>
      <c r="N32" s="15"/>
      <c r="O32" s="16"/>
      <c r="P32" s="18"/>
      <c r="Q32" s="69"/>
    </row>
    <row r="33" spans="2:17" s="8" customFormat="1" ht="19.5" customHeight="1">
      <c r="B33" s="15"/>
      <c r="C33" s="16"/>
      <c r="D33" s="16"/>
      <c r="E33" s="131"/>
      <c r="F33" s="621"/>
      <c r="G33" s="66"/>
      <c r="H33" s="23"/>
      <c r="I33" s="22"/>
      <c r="J33" s="39"/>
      <c r="K33" s="26"/>
      <c r="L33" s="16"/>
      <c r="M33" s="18"/>
      <c r="N33" s="15"/>
      <c r="O33" s="16"/>
      <c r="P33" s="18"/>
      <c r="Q33" s="69"/>
    </row>
    <row r="34" spans="2:17" s="8" customFormat="1" ht="19.5" customHeight="1">
      <c r="B34" s="15"/>
      <c r="C34" s="16"/>
      <c r="D34" s="16"/>
      <c r="E34" s="131"/>
      <c r="F34" s="621"/>
      <c r="G34" s="66"/>
      <c r="H34" s="23"/>
      <c r="I34" s="22"/>
      <c r="J34" s="39"/>
      <c r="K34" s="26"/>
      <c r="L34" s="16"/>
      <c r="M34" s="18"/>
      <c r="N34" s="15"/>
      <c r="O34" s="16"/>
      <c r="P34" s="18"/>
      <c r="Q34" s="69"/>
    </row>
    <row r="35" spans="2:17" s="8" customFormat="1" ht="19.5" customHeight="1">
      <c r="B35" s="15"/>
      <c r="C35" s="16"/>
      <c r="D35" s="16"/>
      <c r="E35" s="203"/>
      <c r="F35" s="622"/>
      <c r="G35" s="16"/>
      <c r="H35" s="23"/>
      <c r="I35" s="26"/>
      <c r="J35" s="203"/>
      <c r="K35" s="26"/>
      <c r="L35" s="16"/>
      <c r="M35" s="18"/>
      <c r="N35" s="15"/>
      <c r="O35" s="16"/>
      <c r="P35" s="18"/>
      <c r="Q35" s="69"/>
    </row>
    <row r="36" spans="2:17" s="8" customFormat="1" ht="19.5" customHeight="1">
      <c r="B36" s="15"/>
      <c r="C36" s="16"/>
      <c r="D36" s="16"/>
      <c r="E36" s="203"/>
      <c r="F36" s="622"/>
      <c r="G36" s="16"/>
      <c r="H36" s="23"/>
      <c r="I36" s="26"/>
      <c r="J36" s="203"/>
      <c r="K36" s="26"/>
      <c r="L36" s="16"/>
      <c r="M36" s="18"/>
      <c r="N36" s="15"/>
      <c r="O36" s="16"/>
      <c r="P36" s="18"/>
      <c r="Q36" s="69"/>
    </row>
    <row r="37" spans="2:17" s="8" customFormat="1" ht="19.5" customHeight="1">
      <c r="B37" s="15"/>
      <c r="C37" s="16"/>
      <c r="D37" s="16"/>
      <c r="E37" s="203"/>
      <c r="F37" s="622"/>
      <c r="G37" s="16"/>
      <c r="H37" s="23"/>
      <c r="I37" s="26"/>
      <c r="J37" s="203"/>
      <c r="K37" s="26"/>
      <c r="L37" s="16"/>
      <c r="M37" s="18"/>
      <c r="N37" s="15"/>
      <c r="O37" s="16"/>
      <c r="P37" s="18"/>
      <c r="Q37" s="69"/>
    </row>
    <row r="38" spans="2:17" s="8" customFormat="1" ht="19.5" customHeight="1">
      <c r="B38" s="15"/>
      <c r="C38" s="16"/>
      <c r="D38" s="16"/>
      <c r="E38" s="203"/>
      <c r="F38" s="622"/>
      <c r="G38" s="16"/>
      <c r="H38" s="23"/>
      <c r="I38" s="26"/>
      <c r="J38" s="203"/>
      <c r="K38" s="26"/>
      <c r="L38" s="16"/>
      <c r="M38" s="18"/>
      <c r="N38" s="15"/>
      <c r="O38" s="16"/>
      <c r="P38" s="18"/>
      <c r="Q38" s="69"/>
    </row>
    <row r="39" spans="2:17" s="8" customFormat="1" ht="19.5" customHeight="1">
      <c r="B39" s="15"/>
      <c r="C39" s="16"/>
      <c r="D39" s="16"/>
      <c r="E39" s="620"/>
      <c r="F39" s="66"/>
      <c r="G39" s="66"/>
      <c r="H39" s="23"/>
      <c r="I39" s="614"/>
      <c r="J39" s="39"/>
      <c r="K39" s="26"/>
      <c r="L39" s="16"/>
      <c r="M39" s="18"/>
      <c r="N39" s="15"/>
      <c r="O39" s="16"/>
      <c r="P39" s="18"/>
      <c r="Q39" s="69"/>
    </row>
    <row r="40" spans="2:17" s="8" customFormat="1" ht="19.5" customHeight="1">
      <c r="B40" s="15"/>
      <c r="C40" s="16"/>
      <c r="D40" s="16"/>
      <c r="E40" s="620"/>
      <c r="F40" s="66"/>
      <c r="G40" s="66"/>
      <c r="H40" s="23"/>
      <c r="I40" s="614"/>
      <c r="J40" s="39"/>
      <c r="K40" s="26"/>
      <c r="L40" s="16"/>
      <c r="M40" s="18"/>
      <c r="N40" s="15"/>
      <c r="O40" s="16"/>
      <c r="P40" s="18"/>
      <c r="Q40" s="69"/>
    </row>
    <row r="41" spans="2:17" s="8" customFormat="1" ht="19.5" customHeight="1">
      <c r="B41" s="15"/>
      <c r="C41" s="16"/>
      <c r="D41" s="16"/>
      <c r="E41" s="620"/>
      <c r="F41" s="66"/>
      <c r="G41" s="23"/>
      <c r="H41" s="23"/>
      <c r="I41" s="614"/>
      <c r="J41" s="39"/>
      <c r="K41" s="26"/>
      <c r="L41" s="16"/>
      <c r="M41" s="18"/>
      <c r="N41" s="15"/>
      <c r="O41" s="16"/>
      <c r="P41" s="18"/>
      <c r="Q41" s="69"/>
    </row>
    <row r="42" spans="2:17" s="8" customFormat="1" ht="19.5" customHeight="1">
      <c r="B42" s="15"/>
      <c r="C42" s="16"/>
      <c r="D42" s="16"/>
      <c r="E42" s="615"/>
      <c r="F42" s="66"/>
      <c r="G42" s="23"/>
      <c r="H42" s="23"/>
      <c r="I42" s="614"/>
      <c r="J42" s="39"/>
      <c r="K42" s="26"/>
      <c r="L42" s="16"/>
      <c r="M42" s="18"/>
      <c r="N42" s="15"/>
      <c r="O42" s="16"/>
      <c r="P42" s="18"/>
      <c r="Q42" s="69"/>
    </row>
    <row r="43" spans="2:17" s="8" customFormat="1" ht="19.5" customHeight="1">
      <c r="B43" s="15"/>
      <c r="C43" s="16"/>
      <c r="D43" s="16"/>
      <c r="E43" s="615"/>
      <c r="F43" s="66"/>
      <c r="G43" s="23"/>
      <c r="H43" s="23"/>
      <c r="I43" s="614"/>
      <c r="J43" s="39"/>
      <c r="K43" s="26"/>
      <c r="L43" s="16"/>
      <c r="M43" s="18"/>
      <c r="N43" s="15"/>
      <c r="O43" s="16"/>
      <c r="P43" s="18"/>
      <c r="Q43" s="69"/>
    </row>
    <row r="44" spans="2:17" s="8" customFormat="1" ht="19.5" customHeight="1">
      <c r="B44" s="15"/>
      <c r="C44" s="16"/>
      <c r="D44" s="16"/>
      <c r="E44" s="615"/>
      <c r="F44" s="66"/>
      <c r="G44" s="23"/>
      <c r="H44" s="23"/>
      <c r="I44" s="614"/>
      <c r="J44" s="39"/>
      <c r="K44" s="26"/>
      <c r="L44" s="16"/>
      <c r="M44" s="18"/>
      <c r="N44" s="15"/>
      <c r="O44" s="16"/>
      <c r="P44" s="18"/>
      <c r="Q44" s="69"/>
    </row>
    <row r="45" spans="2:17" s="8" customFormat="1" ht="19.5" customHeight="1">
      <c r="B45" s="15"/>
      <c r="C45" s="16"/>
      <c r="D45" s="16"/>
      <c r="E45" s="615"/>
      <c r="F45" s="66"/>
      <c r="G45" s="23"/>
      <c r="H45" s="23"/>
      <c r="I45" s="614"/>
      <c r="J45" s="39"/>
      <c r="K45" s="26"/>
      <c r="L45" s="16"/>
      <c r="M45" s="18"/>
      <c r="N45" s="15"/>
      <c r="O45" s="16"/>
      <c r="P45" s="18"/>
      <c r="Q45" s="69"/>
    </row>
    <row r="46" spans="2:17" s="8" customFormat="1" ht="19.5" customHeight="1">
      <c r="B46" s="15"/>
      <c r="C46" s="16"/>
      <c r="D46" s="16"/>
      <c r="E46" s="615"/>
      <c r="F46" s="66"/>
      <c r="G46" s="23"/>
      <c r="H46" s="23"/>
      <c r="I46" s="614"/>
      <c r="J46" s="39"/>
      <c r="K46" s="26"/>
      <c r="L46" s="16"/>
      <c r="M46" s="18"/>
      <c r="N46" s="15"/>
      <c r="O46" s="16"/>
      <c r="P46" s="18"/>
      <c r="Q46" s="69"/>
    </row>
    <row r="47" spans="2:17" s="8" customFormat="1" ht="19.5" customHeight="1">
      <c r="B47" s="15"/>
      <c r="C47" s="16"/>
      <c r="D47" s="16"/>
      <c r="E47" s="615"/>
      <c r="F47" s="66"/>
      <c r="G47" s="23"/>
      <c r="H47" s="23"/>
      <c r="I47" s="614"/>
      <c r="J47" s="39"/>
      <c r="K47" s="26"/>
      <c r="L47" s="16"/>
      <c r="M47" s="18"/>
      <c r="N47" s="15"/>
      <c r="O47" s="16"/>
      <c r="P47" s="18"/>
      <c r="Q47" s="69"/>
    </row>
    <row r="48" spans="2: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19.5" customHeight="1">
      <c r="B74" s="15"/>
      <c r="C74" s="16"/>
      <c r="D74" s="16"/>
      <c r="E74" s="615"/>
      <c r="F74" s="66"/>
      <c r="G74" s="23"/>
      <c r="H74" s="23"/>
      <c r="I74" s="614"/>
      <c r="J74" s="39"/>
      <c r="K74" s="26"/>
      <c r="L74" s="16"/>
      <c r="M74" s="18"/>
      <c r="N74" s="15"/>
      <c r="O74" s="16"/>
      <c r="P74" s="18"/>
      <c r="Q74" s="69"/>
    </row>
    <row r="75" spans="2:17" s="8" customFormat="1" ht="19.5" customHeight="1">
      <c r="B75" s="15"/>
      <c r="C75" s="16"/>
      <c r="D75" s="16"/>
      <c r="E75" s="615"/>
      <c r="F75" s="66"/>
      <c r="G75" s="23"/>
      <c r="H75" s="23"/>
      <c r="I75" s="614"/>
      <c r="J75" s="39"/>
      <c r="K75" s="26"/>
      <c r="L75" s="16"/>
      <c r="M75" s="18"/>
      <c r="N75" s="15"/>
      <c r="O75" s="16"/>
      <c r="P75" s="18"/>
      <c r="Q75" s="69"/>
    </row>
    <row r="76" spans="2:17" s="8" customFormat="1" ht="19.5" customHeight="1">
      <c r="B76" s="15"/>
      <c r="C76" s="16"/>
      <c r="D76" s="16"/>
      <c r="E76" s="615"/>
      <c r="F76" s="66"/>
      <c r="G76" s="23"/>
      <c r="H76" s="23"/>
      <c r="I76" s="614"/>
      <c r="J76" s="39"/>
      <c r="K76" s="26"/>
      <c r="L76" s="16"/>
      <c r="M76" s="18"/>
      <c r="N76" s="15"/>
      <c r="O76" s="16"/>
      <c r="P76" s="18"/>
      <c r="Q76" s="69"/>
    </row>
    <row r="77" spans="2:17" s="8" customFormat="1" ht="19.5" customHeight="1">
      <c r="B77" s="15"/>
      <c r="C77" s="16"/>
      <c r="D77" s="16"/>
      <c r="E77" s="615"/>
      <c r="F77" s="66"/>
      <c r="G77" s="23"/>
      <c r="H77" s="23"/>
      <c r="I77" s="614"/>
      <c r="J77" s="39"/>
      <c r="K77" s="26"/>
      <c r="L77" s="16"/>
      <c r="M77" s="18"/>
      <c r="N77" s="15"/>
      <c r="O77" s="16"/>
      <c r="P77" s="18"/>
      <c r="Q77" s="69"/>
    </row>
    <row r="78" spans="2:17" s="8" customFormat="1" ht="19.5" customHeight="1">
      <c r="B78" s="15"/>
      <c r="C78" s="16"/>
      <c r="D78" s="16"/>
      <c r="E78" s="615"/>
      <c r="F78" s="66"/>
      <c r="G78" s="23"/>
      <c r="H78" s="23"/>
      <c r="I78" s="614"/>
      <c r="J78" s="39"/>
      <c r="K78" s="26"/>
      <c r="L78" s="16"/>
      <c r="M78" s="18"/>
      <c r="N78" s="15"/>
      <c r="O78" s="16"/>
      <c r="P78" s="18"/>
      <c r="Q78" s="69"/>
    </row>
    <row r="79" spans="2:17" s="8" customFormat="1" ht="22.5" customHeight="1">
      <c r="B79" s="15"/>
      <c r="C79" s="201"/>
      <c r="D79" s="201"/>
      <c r="E79" s="108"/>
      <c r="F79" s="109"/>
      <c r="G79" s="20"/>
      <c r="H79" s="66"/>
      <c r="I79" s="17"/>
      <c r="J79" s="108"/>
      <c r="K79" s="26"/>
      <c r="L79" s="16"/>
      <c r="M79" s="18"/>
      <c r="N79" s="15"/>
      <c r="O79" s="16"/>
      <c r="P79" s="18"/>
      <c r="Q79" s="69"/>
    </row>
    <row r="80" spans="2:17" s="8" customFormat="1" ht="18.75" customHeight="1">
      <c r="B80" s="15"/>
      <c r="C80" s="201"/>
      <c r="D80" s="201"/>
      <c r="E80" s="108"/>
      <c r="F80" s="109"/>
      <c r="G80" s="20"/>
      <c r="H80" s="66"/>
      <c r="I80" s="17"/>
      <c r="J80" s="108"/>
      <c r="K80" s="26"/>
      <c r="L80" s="16"/>
      <c r="M80" s="18"/>
      <c r="N80" s="15"/>
      <c r="O80" s="16"/>
      <c r="P80" s="18"/>
      <c r="Q80" s="69"/>
    </row>
    <row r="81" spans="2:17" s="8" customFormat="1" ht="18.75" customHeight="1">
      <c r="B81" s="15"/>
      <c r="C81" s="16"/>
      <c r="D81" s="16"/>
      <c r="E81" s="131"/>
      <c r="F81" s="621"/>
      <c r="G81" s="23"/>
      <c r="H81" s="23"/>
      <c r="I81" s="22"/>
      <c r="J81" s="39"/>
      <c r="K81" s="26"/>
      <c r="L81" s="16"/>
      <c r="M81" s="18"/>
      <c r="N81" s="15"/>
      <c r="O81" s="16"/>
      <c r="P81" s="18"/>
      <c r="Q81" s="69"/>
    </row>
    <row r="82" spans="2:17" s="8" customFormat="1" ht="19.5" customHeight="1">
      <c r="B82" s="15"/>
      <c r="C82" s="16"/>
      <c r="D82" s="16"/>
      <c r="E82" s="131"/>
      <c r="F82" s="621"/>
      <c r="G82" s="23"/>
      <c r="H82" s="23"/>
      <c r="I82" s="22"/>
      <c r="J82" s="39"/>
      <c r="K82" s="26"/>
      <c r="L82" s="16"/>
      <c r="M82" s="18"/>
      <c r="N82" s="15"/>
      <c r="O82" s="16"/>
      <c r="P82" s="18"/>
      <c r="Q82" s="69"/>
    </row>
    <row r="83" spans="2:17" s="8" customFormat="1" ht="19.5" customHeight="1">
      <c r="B83" s="15"/>
      <c r="C83" s="16"/>
      <c r="D83" s="16"/>
      <c r="E83" s="203"/>
      <c r="F83" s="622"/>
      <c r="G83" s="26"/>
      <c r="H83" s="23"/>
      <c r="I83" s="26"/>
      <c r="J83" s="203"/>
      <c r="K83" s="26"/>
      <c r="L83" s="16"/>
      <c r="M83" s="18"/>
      <c r="N83" s="15"/>
      <c r="O83" s="16"/>
      <c r="P83" s="18"/>
      <c r="Q83" s="69"/>
    </row>
    <row r="84" spans="2:17" s="8" customFormat="1" ht="19.5" customHeight="1">
      <c r="B84" s="15"/>
      <c r="C84" s="16"/>
      <c r="D84" s="16"/>
      <c r="E84" s="203"/>
      <c r="F84" s="622"/>
      <c r="G84" s="26"/>
      <c r="H84" s="23"/>
      <c r="I84" s="26"/>
      <c r="J84" s="203"/>
      <c r="K84" s="26"/>
      <c r="L84" s="16"/>
      <c r="M84" s="18"/>
      <c r="N84" s="15"/>
      <c r="O84" s="16"/>
      <c r="P84" s="18"/>
      <c r="Q84" s="69"/>
    </row>
    <row r="85" spans="2:17" s="8" customFormat="1" ht="19.5" customHeight="1">
      <c r="B85" s="15"/>
      <c r="C85" s="201"/>
      <c r="D85" s="201"/>
      <c r="E85" s="26"/>
      <c r="F85" s="109"/>
      <c r="G85" s="20"/>
      <c r="H85" s="66"/>
      <c r="I85" s="17"/>
      <c r="J85" s="131"/>
      <c r="K85" s="26"/>
      <c r="L85" s="16"/>
      <c r="M85" s="18"/>
      <c r="N85" s="15"/>
      <c r="O85" s="16"/>
      <c r="P85" s="18"/>
      <c r="Q85" s="69"/>
    </row>
    <row r="86" spans="2:17" s="8" customFormat="1" ht="19.5" customHeight="1">
      <c r="B86" s="15"/>
      <c r="C86" s="201"/>
      <c r="D86" s="201"/>
      <c r="E86" s="76"/>
      <c r="F86" s="109"/>
      <c r="G86" s="20"/>
      <c r="H86" s="66"/>
      <c r="I86" s="17"/>
      <c r="J86" s="26"/>
      <c r="K86" s="26"/>
      <c r="L86" s="16"/>
      <c r="M86" s="18"/>
      <c r="N86" s="15"/>
      <c r="O86" s="16"/>
      <c r="P86" s="18"/>
      <c r="Q86" s="69"/>
    </row>
    <row r="87" spans="2:17" s="8" customFormat="1" ht="19.5" customHeight="1">
      <c r="B87" s="15"/>
      <c r="C87" s="201"/>
      <c r="D87" s="201"/>
      <c r="E87" s="76"/>
      <c r="F87" s="109"/>
      <c r="G87" s="20"/>
      <c r="H87" s="66"/>
      <c r="I87" s="17"/>
      <c r="J87" s="26"/>
      <c r="K87" s="26"/>
      <c r="L87" s="16"/>
      <c r="M87" s="18"/>
      <c r="N87" s="15"/>
      <c r="O87" s="16"/>
      <c r="P87" s="18"/>
      <c r="Q87" s="69"/>
    </row>
    <row r="88" spans="2:17" s="8" customFormat="1" ht="19.5" customHeight="1">
      <c r="B88" s="15"/>
      <c r="C88" s="201"/>
      <c r="D88" s="201"/>
      <c r="E88" s="76"/>
      <c r="F88" s="109"/>
      <c r="G88" s="20"/>
      <c r="H88" s="66"/>
      <c r="I88" s="17"/>
      <c r="J88" s="26"/>
      <c r="K88" s="26"/>
      <c r="L88" s="16"/>
      <c r="M88" s="18"/>
      <c r="N88" s="15"/>
      <c r="O88" s="16"/>
      <c r="P88" s="18"/>
      <c r="Q88" s="69"/>
    </row>
    <row r="89" spans="2:17" s="8" customFormat="1" ht="19.5" customHeight="1">
      <c r="B89" s="15"/>
      <c r="C89" s="201"/>
      <c r="D89" s="201"/>
      <c r="E89" s="76"/>
      <c r="F89" s="109"/>
      <c r="G89" s="20"/>
      <c r="H89" s="66"/>
      <c r="I89" s="17"/>
      <c r="J89" s="26"/>
      <c r="K89" s="26"/>
      <c r="L89" s="16"/>
      <c r="M89" s="18"/>
      <c r="N89" s="15"/>
      <c r="O89" s="16"/>
      <c r="P89" s="18"/>
      <c r="Q89" s="69"/>
    </row>
    <row r="90" spans="2:17" s="8" customFormat="1" ht="19.5" customHeight="1">
      <c r="B90" s="15"/>
      <c r="C90" s="201"/>
      <c r="D90" s="201"/>
      <c r="E90" s="76"/>
      <c r="F90" s="109"/>
      <c r="G90" s="20"/>
      <c r="H90" s="66"/>
      <c r="I90" s="17"/>
      <c r="J90" s="26"/>
      <c r="K90" s="26"/>
      <c r="L90" s="16"/>
      <c r="M90" s="18"/>
      <c r="N90" s="15"/>
      <c r="O90" s="16"/>
      <c r="P90" s="18"/>
      <c r="Q90" s="69"/>
    </row>
    <row r="91" spans="2:17" s="8" customFormat="1" ht="19.5" customHeight="1">
      <c r="B91" s="15"/>
      <c r="C91" s="201"/>
      <c r="D91" s="201"/>
      <c r="E91" s="76"/>
      <c r="F91" s="109"/>
      <c r="G91" s="20"/>
      <c r="H91" s="66"/>
      <c r="I91" s="17"/>
      <c r="J91" s="26"/>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76"/>
      <c r="F93" s="109"/>
      <c r="G93" s="20"/>
      <c r="H93" s="66"/>
      <c r="I93" s="17"/>
      <c r="J93" s="26"/>
      <c r="K93" s="26"/>
      <c r="L93" s="16"/>
      <c r="M93" s="18"/>
      <c r="N93" s="15"/>
      <c r="O93" s="16"/>
      <c r="P93" s="18"/>
      <c r="Q93" s="69"/>
    </row>
    <row r="94" spans="2:17" s="8" customFormat="1" ht="19.5" customHeight="1">
      <c r="B94" s="15"/>
      <c r="C94" s="201"/>
      <c r="D94" s="201"/>
      <c r="E94" s="76"/>
      <c r="F94" s="109"/>
      <c r="G94" s="20"/>
      <c r="H94" s="66"/>
      <c r="I94" s="17"/>
      <c r="J94" s="26"/>
      <c r="K94" s="26"/>
      <c r="L94" s="16"/>
      <c r="M94" s="18"/>
      <c r="N94" s="15"/>
      <c r="O94" s="16"/>
      <c r="P94" s="18"/>
      <c r="Q94" s="69"/>
    </row>
    <row r="95" spans="2:17" s="8" customFormat="1" ht="19.5" customHeight="1">
      <c r="B95" s="15"/>
      <c r="C95" s="201"/>
      <c r="D95" s="201"/>
      <c r="E95" s="76"/>
      <c r="F95" s="109"/>
      <c r="G95" s="20"/>
      <c r="H95" s="66"/>
      <c r="I95" s="17"/>
      <c r="J95" s="26"/>
      <c r="K95" s="26"/>
      <c r="L95" s="16"/>
      <c r="M95" s="18"/>
      <c r="N95" s="15"/>
      <c r="O95" s="16"/>
      <c r="P95" s="18"/>
      <c r="Q95" s="69"/>
    </row>
    <row r="96" spans="2:17" s="8" customFormat="1" ht="19.5" customHeight="1">
      <c r="B96" s="15"/>
      <c r="C96" s="201"/>
      <c r="D96" s="201"/>
      <c r="E96" s="76"/>
      <c r="F96" s="109"/>
      <c r="G96" s="20"/>
      <c r="H96" s="66"/>
      <c r="I96" s="17"/>
      <c r="J96" s="26"/>
      <c r="K96" s="26"/>
      <c r="L96" s="16"/>
      <c r="M96" s="18"/>
      <c r="N96" s="15"/>
      <c r="O96" s="16"/>
      <c r="P96" s="18"/>
      <c r="Q96" s="69"/>
    </row>
    <row r="97" spans="2:17" s="8" customFormat="1" ht="19.5" customHeight="1">
      <c r="B97" s="15"/>
      <c r="C97" s="201"/>
      <c r="D97" s="201"/>
      <c r="E97" s="76"/>
      <c r="F97" s="109"/>
      <c r="G97" s="20"/>
      <c r="H97" s="66"/>
      <c r="I97" s="17"/>
      <c r="J97" s="26"/>
      <c r="K97" s="26"/>
      <c r="L97" s="16"/>
      <c r="M97" s="18"/>
      <c r="N97" s="15"/>
      <c r="O97" s="16"/>
      <c r="P97" s="18"/>
      <c r="Q97" s="69"/>
    </row>
    <row r="98" spans="2:17" s="8" customFormat="1" ht="19.5" customHeight="1">
      <c r="B98" s="15"/>
      <c r="C98" s="201"/>
      <c r="D98" s="201"/>
      <c r="E98" s="189"/>
      <c r="F98" s="16"/>
      <c r="G98" s="20"/>
      <c r="H98" s="66"/>
      <c r="I98" s="17"/>
      <c r="J98" s="26"/>
      <c r="K98" s="26"/>
      <c r="L98" s="16"/>
      <c r="M98" s="18"/>
      <c r="N98" s="15"/>
      <c r="O98" s="16"/>
      <c r="P98" s="18"/>
      <c r="Q98" s="69"/>
    </row>
    <row r="99" spans="2:17" s="8" customFormat="1" ht="19.5" customHeight="1">
      <c r="B99" s="15"/>
      <c r="C99" s="201"/>
      <c r="D99" s="201"/>
      <c r="E99" s="43"/>
      <c r="F99" s="49"/>
      <c r="G99" s="20"/>
      <c r="H99" s="66"/>
      <c r="I99" s="17"/>
      <c r="J99" s="26"/>
      <c r="K99" s="26"/>
      <c r="L99" s="16"/>
      <c r="M99" s="18"/>
      <c r="N99" s="15"/>
      <c r="O99" s="16"/>
      <c r="P99" s="18"/>
      <c r="Q99" s="69"/>
    </row>
    <row r="100" spans="2:17" s="8" customFormat="1" ht="19.5" customHeight="1">
      <c r="B100" s="15"/>
      <c r="C100" s="201"/>
      <c r="D100" s="201"/>
      <c r="E100" s="43"/>
      <c r="F100" s="49"/>
      <c r="G100" s="20"/>
      <c r="H100" s="66"/>
      <c r="I100" s="17"/>
      <c r="J100" s="26"/>
      <c r="K100" s="26"/>
      <c r="L100" s="16"/>
      <c r="M100" s="18"/>
      <c r="N100" s="15"/>
      <c r="O100" s="16"/>
      <c r="P100" s="18"/>
      <c r="Q100" s="69"/>
    </row>
    <row r="101" spans="2:17" s="8" customFormat="1" ht="19.5" customHeight="1">
      <c r="B101" s="15"/>
      <c r="C101" s="201"/>
      <c r="D101" s="201"/>
      <c r="E101" s="76"/>
      <c r="F101" s="20"/>
      <c r="G101" s="20"/>
      <c r="H101" s="66"/>
      <c r="I101" s="17"/>
      <c r="J101" s="26"/>
      <c r="K101" s="26"/>
      <c r="L101" s="16"/>
      <c r="M101" s="18"/>
      <c r="N101" s="15"/>
      <c r="O101" s="16"/>
      <c r="P101" s="18"/>
      <c r="Q101" s="69"/>
    </row>
    <row r="102" spans="2:17" s="8" customFormat="1" ht="19.5" customHeight="1">
      <c r="B102" s="15"/>
      <c r="C102" s="201"/>
      <c r="D102" s="201"/>
      <c r="E102" s="76"/>
      <c r="F102" s="20"/>
      <c r="G102" s="20"/>
      <c r="H102" s="66"/>
      <c r="I102" s="17"/>
      <c r="J102" s="26"/>
      <c r="K102" s="26"/>
      <c r="L102" s="16"/>
      <c r="M102" s="18"/>
      <c r="N102" s="15"/>
      <c r="O102" s="16"/>
      <c r="P102" s="18"/>
      <c r="Q102" s="69"/>
    </row>
    <row r="103" spans="2:17" s="8" customFormat="1" ht="19.5" customHeight="1">
      <c r="B103" s="15"/>
      <c r="C103" s="201"/>
      <c r="D103" s="201"/>
      <c r="E103" s="76"/>
      <c r="F103" s="20"/>
      <c r="G103" s="20"/>
      <c r="H103" s="66"/>
      <c r="I103" s="17"/>
      <c r="J103" s="26"/>
      <c r="K103" s="26"/>
      <c r="L103" s="16"/>
      <c r="M103" s="18"/>
      <c r="N103" s="15"/>
      <c r="O103" s="16"/>
      <c r="P103" s="18"/>
      <c r="Q103" s="69"/>
    </row>
    <row r="104" spans="2:17" s="8" customFormat="1" ht="18" customHeight="1">
      <c r="B104" s="15"/>
      <c r="C104" s="201"/>
      <c r="D104" s="201"/>
      <c r="E104" s="76"/>
      <c r="F104" s="20"/>
      <c r="G104" s="20"/>
      <c r="H104" s="66"/>
      <c r="I104" s="17"/>
      <c r="J104" s="26"/>
      <c r="K104" s="131"/>
      <c r="L104" s="38"/>
      <c r="M104" s="18"/>
      <c r="N104" s="69"/>
      <c r="O104" s="209"/>
      <c r="P104" s="18"/>
      <c r="Q104" s="70"/>
    </row>
    <row r="105" spans="2:17" s="8" customFormat="1" ht="18" customHeight="1">
      <c r="B105" s="15"/>
      <c r="C105" s="623"/>
      <c r="D105" s="26"/>
      <c r="E105" s="26"/>
      <c r="F105" s="20"/>
      <c r="G105" s="20"/>
      <c r="H105" s="66"/>
      <c r="I105" s="207"/>
      <c r="J105" s="20"/>
      <c r="K105" s="131"/>
      <c r="L105" s="38"/>
      <c r="M105" s="18"/>
      <c r="N105" s="69"/>
      <c r="O105" s="209"/>
      <c r="P105" s="18"/>
      <c r="Q105" s="70"/>
    </row>
    <row r="106" spans="2:17" s="8" customFormat="1" ht="18" customHeight="1">
      <c r="B106" s="15"/>
      <c r="C106" s="15"/>
      <c r="D106" s="15"/>
      <c r="E106" s="258"/>
      <c r="F106" s="258"/>
      <c r="G106" s="258"/>
      <c r="H106" s="23"/>
      <c r="I106" s="23"/>
      <c r="J106" s="258"/>
      <c r="K106" s="131"/>
      <c r="L106" s="38"/>
      <c r="M106" s="18"/>
      <c r="N106" s="69"/>
      <c r="O106" s="209"/>
      <c r="P106" s="18"/>
      <c r="Q106" s="70"/>
    </row>
    <row r="107" spans="2:17" s="8" customFormat="1" ht="18" customHeight="1">
      <c r="B107" s="15"/>
      <c r="C107" s="15"/>
      <c r="D107" s="15"/>
      <c r="E107" s="258"/>
      <c r="F107" s="258"/>
      <c r="G107" s="258"/>
      <c r="H107" s="23"/>
      <c r="I107" s="23"/>
      <c r="J107" s="258"/>
      <c r="K107" s="131"/>
      <c r="L107" s="38"/>
      <c r="M107" s="624"/>
      <c r="N107" s="69"/>
      <c r="O107" s="209"/>
      <c r="P107" s="18"/>
      <c r="Q107" s="70"/>
    </row>
    <row r="108" spans="2:17" s="8" customFormat="1" ht="18" customHeight="1">
      <c r="B108" s="15"/>
      <c r="C108" s="15"/>
      <c r="D108" s="15"/>
      <c r="E108" s="258"/>
      <c r="F108" s="258"/>
      <c r="G108" s="258"/>
      <c r="H108" s="23"/>
      <c r="I108" s="23"/>
      <c r="J108" s="258"/>
      <c r="K108" s="131"/>
      <c r="L108" s="38"/>
      <c r="M108" s="18"/>
      <c r="N108" s="69"/>
      <c r="O108" s="18"/>
      <c r="P108" s="18"/>
      <c r="Q108" s="70"/>
    </row>
    <row r="109" spans="2:17" s="8" customFormat="1" ht="18" customHeight="1">
      <c r="B109" s="15"/>
      <c r="C109" s="15"/>
      <c r="D109" s="15"/>
      <c r="E109" s="258"/>
      <c r="F109" s="258"/>
      <c r="G109" s="258"/>
      <c r="H109" s="23"/>
      <c r="I109" s="23"/>
      <c r="J109" s="258"/>
      <c r="K109" s="131"/>
      <c r="L109" s="38"/>
      <c r="M109" s="18"/>
      <c r="N109" s="69"/>
      <c r="O109" s="209"/>
      <c r="P109" s="18"/>
      <c r="Q109" s="70"/>
    </row>
    <row r="110" spans="2:17" s="8" customFormat="1" ht="18" customHeight="1">
      <c r="B110" s="15"/>
      <c r="C110" s="15"/>
      <c r="D110" s="15"/>
      <c r="E110" s="258"/>
      <c r="F110" s="258"/>
      <c r="G110" s="258"/>
      <c r="H110" s="23"/>
      <c r="I110" s="23"/>
      <c r="J110" s="258"/>
      <c r="K110" s="131"/>
      <c r="L110" s="38"/>
      <c r="M110" s="18"/>
      <c r="N110" s="69"/>
      <c r="O110" s="209"/>
      <c r="P110" s="18"/>
      <c r="Q110" s="70"/>
    </row>
    <row r="111" spans="2:17" s="8" customFormat="1" ht="18" customHeight="1">
      <c r="B111" s="15"/>
      <c r="C111" s="623"/>
      <c r="D111" s="15"/>
      <c r="E111" s="258"/>
      <c r="F111" s="258"/>
      <c r="G111" s="258"/>
      <c r="H111" s="23"/>
      <c r="I111" s="23"/>
      <c r="J111" s="258"/>
      <c r="K111" s="131"/>
      <c r="L111" s="38"/>
      <c r="M111" s="18"/>
      <c r="N111" s="69"/>
      <c r="O111" s="209"/>
      <c r="P111" s="18"/>
      <c r="Q111" s="70"/>
    </row>
    <row r="112" spans="2:17" s="8" customFormat="1" ht="18" customHeight="1">
      <c r="B112" s="16"/>
      <c r="C112" s="15"/>
      <c r="D112" s="15"/>
      <c r="E112" s="258"/>
      <c r="F112" s="258"/>
      <c r="G112" s="258"/>
      <c r="H112" s="23"/>
      <c r="I112" s="23"/>
      <c r="J112" s="258"/>
      <c r="K112" s="131"/>
      <c r="L112" s="38"/>
      <c r="M112" s="18"/>
      <c r="N112" s="69"/>
      <c r="O112" s="209"/>
      <c r="P112" s="18"/>
      <c r="Q112" s="70"/>
    </row>
    <row r="113" spans="2:17" s="8" customFormat="1" ht="18" customHeight="1">
      <c r="B113" s="16"/>
      <c r="C113" s="15"/>
      <c r="D113" s="15"/>
      <c r="E113" s="258"/>
      <c r="F113" s="258"/>
      <c r="G113" s="258"/>
      <c r="H113" s="23"/>
      <c r="I113" s="23"/>
      <c r="J113" s="258"/>
      <c r="K113" s="131"/>
      <c r="L113" s="38"/>
      <c r="M113" s="18"/>
      <c r="N113" s="69"/>
      <c r="O113" s="209"/>
      <c r="P113" s="18"/>
      <c r="Q113" s="70"/>
    </row>
    <row r="114" spans="2:17" s="8" customFormat="1" ht="18" customHeight="1">
      <c r="B114" s="16"/>
      <c r="C114" s="15"/>
      <c r="D114" s="15"/>
      <c r="E114" s="258"/>
      <c r="F114" s="258"/>
      <c r="G114" s="258"/>
      <c r="H114" s="23"/>
      <c r="I114" s="23"/>
      <c r="J114" s="258"/>
      <c r="K114" s="131"/>
      <c r="L114" s="38"/>
      <c r="M114" s="18"/>
      <c r="N114" s="69"/>
      <c r="O114" s="209"/>
      <c r="P114" s="18"/>
      <c r="Q114" s="70"/>
    </row>
    <row r="115" spans="2:17" s="8" customFormat="1" ht="18" customHeight="1">
      <c r="B115" s="16"/>
      <c r="C115" s="15"/>
      <c r="D115" s="15"/>
      <c r="E115" s="258"/>
      <c r="F115" s="258"/>
      <c r="G115" s="258"/>
      <c r="H115" s="23"/>
      <c r="I115" s="23"/>
      <c r="J115" s="258"/>
      <c r="K115" s="131"/>
      <c r="L115" s="38"/>
      <c r="M115" s="18"/>
      <c r="N115" s="69"/>
      <c r="O115" s="209"/>
      <c r="P115" s="18"/>
      <c r="Q115" s="70"/>
    </row>
    <row r="116" spans="2:17" s="8" customFormat="1" ht="18" customHeight="1">
      <c r="B116" s="16"/>
      <c r="C116" s="15"/>
      <c r="D116" s="15"/>
      <c r="E116" s="189"/>
      <c r="F116" s="26"/>
      <c r="G116" s="23"/>
      <c r="H116" s="23"/>
      <c r="I116" s="23"/>
      <c r="J116" s="26"/>
      <c r="K116" s="131"/>
      <c r="L116" s="38"/>
      <c r="M116" s="18"/>
      <c r="N116" s="69"/>
      <c r="O116" s="209"/>
      <c r="P116" s="18"/>
      <c r="Q116" s="70"/>
    </row>
    <row r="117" spans="2:17" s="8" customFormat="1" ht="18" customHeight="1">
      <c r="B117" s="16"/>
      <c r="C117" s="15"/>
      <c r="D117" s="15"/>
      <c r="E117" s="189"/>
      <c r="F117" s="26"/>
      <c r="G117" s="23"/>
      <c r="H117" s="23"/>
      <c r="I117" s="23"/>
      <c r="J117" s="26"/>
      <c r="K117" s="131"/>
      <c r="L117" s="38"/>
      <c r="M117" s="18"/>
      <c r="N117" s="69"/>
      <c r="O117" s="209"/>
      <c r="P117" s="18"/>
      <c r="Q117" s="70"/>
    </row>
    <row r="118" spans="2:17" s="8" customFormat="1" ht="18" customHeight="1">
      <c r="B118" s="16"/>
      <c r="C118" s="15"/>
      <c r="D118" s="15"/>
      <c r="E118" s="189"/>
      <c r="F118" s="26"/>
      <c r="G118" s="23"/>
      <c r="H118" s="23"/>
      <c r="I118" s="23"/>
      <c r="J118" s="26"/>
      <c r="K118" s="131"/>
      <c r="L118" s="38"/>
      <c r="M118" s="18"/>
      <c r="N118" s="69"/>
      <c r="O118" s="209"/>
      <c r="P118" s="18"/>
      <c r="Q118" s="70"/>
    </row>
    <row r="119" spans="2:17" s="8" customFormat="1" ht="18" customHeight="1">
      <c r="B119" s="16"/>
      <c r="C119" s="15"/>
      <c r="D119" s="15"/>
      <c r="E119" s="131"/>
      <c r="F119" s="23"/>
      <c r="G119" s="23"/>
      <c r="H119" s="23"/>
      <c r="I119" s="23"/>
      <c r="J119" s="39"/>
      <c r="K119" s="131"/>
      <c r="L119" s="38"/>
      <c r="M119" s="18"/>
      <c r="N119" s="69"/>
      <c r="O119" s="209"/>
      <c r="P119" s="18"/>
      <c r="Q119" s="70"/>
    </row>
    <row r="120" spans="2:17" s="8" customFormat="1" ht="18" customHeight="1">
      <c r="B120" s="16"/>
      <c r="C120" s="15"/>
      <c r="D120" s="16"/>
      <c r="E120" s="131"/>
      <c r="F120" s="23"/>
      <c r="G120" s="23"/>
      <c r="H120" s="23"/>
      <c r="I120" s="23"/>
      <c r="J120" s="38"/>
      <c r="K120" s="131"/>
      <c r="L120" s="38"/>
      <c r="M120" s="18"/>
      <c r="N120" s="69"/>
      <c r="O120" s="209"/>
      <c r="P120" s="18"/>
      <c r="Q120" s="70"/>
    </row>
    <row r="121" spans="2:17" s="8" customFormat="1" ht="18" customHeight="1">
      <c r="B121" s="16"/>
      <c r="C121" s="15"/>
      <c r="D121" s="15"/>
      <c r="E121" s="43"/>
      <c r="F121" s="49"/>
      <c r="G121" s="23"/>
      <c r="H121" s="23"/>
      <c r="I121" s="23"/>
      <c r="J121" s="26"/>
      <c r="K121" s="131"/>
      <c r="L121" s="38"/>
      <c r="M121" s="18"/>
      <c r="N121" s="69"/>
      <c r="O121" s="209"/>
      <c r="P121" s="18"/>
      <c r="Q121" s="70"/>
    </row>
    <row r="122" spans="2:17" s="8" customFormat="1" ht="18" customHeight="1">
      <c r="B122" s="16"/>
      <c r="C122" s="15"/>
      <c r="D122" s="15"/>
      <c r="E122" s="43"/>
      <c r="F122" s="49"/>
      <c r="G122" s="258"/>
      <c r="H122" s="23"/>
      <c r="I122" s="23"/>
      <c r="J122" s="258"/>
      <c r="K122" s="131"/>
      <c r="L122" s="38"/>
      <c r="M122" s="18"/>
      <c r="N122" s="69"/>
      <c r="O122" s="209"/>
      <c r="P122" s="18"/>
      <c r="Q122" s="70"/>
    </row>
    <row r="123" spans="2:17" s="8" customFormat="1" ht="18" customHeight="1">
      <c r="B123" s="16"/>
      <c r="C123" s="15"/>
      <c r="D123" s="15"/>
      <c r="E123" s="258"/>
      <c r="F123" s="258"/>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69"/>
      <c r="O132" s="209"/>
      <c r="P132" s="18"/>
      <c r="Q132" s="70"/>
    </row>
    <row r="133" spans="2:17" s="8" customFormat="1" ht="18" customHeight="1">
      <c r="B133" s="16"/>
      <c r="C133" s="15"/>
      <c r="D133" s="15"/>
      <c r="E133" s="258"/>
      <c r="F133" s="258"/>
      <c r="G133" s="258"/>
      <c r="H133" s="23"/>
      <c r="I133" s="23"/>
      <c r="J133" s="258"/>
      <c r="K133" s="131"/>
      <c r="L133" s="38"/>
      <c r="M133" s="18"/>
      <c r="N133" s="18"/>
      <c r="O133" s="625"/>
      <c r="P133" s="18"/>
      <c r="Q133" s="70"/>
    </row>
    <row r="134" spans="2:17" s="8" customFormat="1" ht="18" customHeight="1">
      <c r="B134" s="16"/>
      <c r="C134" s="15"/>
      <c r="D134" s="15"/>
      <c r="E134" s="189"/>
      <c r="F134" s="26"/>
      <c r="G134" s="23"/>
      <c r="H134" s="23"/>
      <c r="I134" s="23"/>
      <c r="J134" s="26"/>
      <c r="K134" s="131"/>
      <c r="L134" s="38"/>
      <c r="M134" s="18"/>
      <c r="N134" s="69"/>
      <c r="O134" s="209"/>
      <c r="P134" s="18"/>
      <c r="Q134" s="70"/>
    </row>
    <row r="135" spans="2:17" s="8" customFormat="1" ht="18" customHeight="1">
      <c r="B135" s="16"/>
      <c r="C135" s="15"/>
      <c r="D135" s="15"/>
      <c r="E135" s="189"/>
      <c r="F135" s="26"/>
      <c r="G135" s="23"/>
      <c r="H135" s="23"/>
      <c r="I135" s="23"/>
      <c r="J135" s="26"/>
      <c r="K135" s="131"/>
      <c r="L135" s="38"/>
      <c r="M135" s="18"/>
      <c r="N135" s="69"/>
      <c r="O135" s="209"/>
      <c r="P135" s="18"/>
      <c r="Q135" s="70"/>
    </row>
    <row r="136" spans="2:17" s="8" customFormat="1" ht="18" customHeight="1">
      <c r="B136" s="16"/>
      <c r="C136" s="15"/>
      <c r="D136" s="15"/>
      <c r="E136" s="189"/>
      <c r="F136" s="26"/>
      <c r="G136" s="23"/>
      <c r="H136" s="23"/>
      <c r="I136" s="23"/>
      <c r="J136" s="26"/>
      <c r="K136" s="131"/>
      <c r="L136" s="38"/>
      <c r="M136" s="18"/>
      <c r="N136" s="69"/>
      <c r="O136" s="209"/>
      <c r="P136" s="18"/>
      <c r="Q136" s="70"/>
    </row>
    <row r="137" spans="2:17" s="8" customFormat="1" ht="18" customHeight="1">
      <c r="B137" s="16"/>
      <c r="C137" s="15"/>
      <c r="D137" s="15"/>
      <c r="E137" s="131"/>
      <c r="F137" s="23"/>
      <c r="G137" s="23"/>
      <c r="H137" s="23"/>
      <c r="I137" s="23"/>
      <c r="J137" s="39"/>
      <c r="K137" s="131"/>
      <c r="L137" s="38"/>
      <c r="M137" s="18"/>
      <c r="N137" s="69"/>
      <c r="O137" s="209"/>
      <c r="P137" s="69"/>
      <c r="Q137" s="70"/>
    </row>
    <row r="138" spans="2:17" s="8" customFormat="1" ht="18" customHeight="1">
      <c r="B138" s="16"/>
      <c r="C138" s="16"/>
      <c r="D138" s="16"/>
      <c r="E138" s="131"/>
      <c r="F138" s="23"/>
      <c r="G138" s="23"/>
      <c r="H138" s="23"/>
      <c r="I138" s="23"/>
      <c r="J138" s="38"/>
      <c r="K138" s="131"/>
      <c r="L138" s="38"/>
      <c r="M138" s="18"/>
      <c r="N138" s="69"/>
      <c r="O138" s="209"/>
      <c r="P138" s="69"/>
      <c r="Q138" s="70"/>
    </row>
    <row r="139" spans="2:17" ht="18" customHeight="1">
      <c r="B139" s="16"/>
      <c r="C139" s="16"/>
      <c r="D139" s="16"/>
      <c r="E139" s="131"/>
      <c r="F139" s="23"/>
      <c r="G139" s="23"/>
      <c r="H139" s="23"/>
      <c r="I139" s="23"/>
      <c r="J139" s="38"/>
      <c r="K139" s="131"/>
      <c r="L139" s="38"/>
      <c r="M139" s="18"/>
      <c r="N139" s="69"/>
      <c r="O139" s="209"/>
      <c r="P139" s="210"/>
      <c r="Q139" s="211"/>
    </row>
    <row r="140" spans="2:17">
      <c r="C140" s="16"/>
      <c r="D140" s="16"/>
      <c r="E140" s="131"/>
      <c r="F140" s="23"/>
      <c r="G140" s="23"/>
      <c r="H140" s="23"/>
      <c r="I140" s="23"/>
      <c r="J140" s="38"/>
      <c r="Q140" s="68"/>
    </row>
    <row r="141" spans="2:17">
      <c r="Q141" s="68"/>
    </row>
    <row r="142" spans="2:17">
      <c r="Q142" s="68"/>
    </row>
    <row r="143" spans="2:17">
      <c r="M143" s="132"/>
      <c r="Q143" s="68"/>
    </row>
    <row r="144" spans="2:17">
      <c r="B144" s="3"/>
      <c r="Q144" s="68"/>
    </row>
    <row r="145" spans="3:17" s="3" customFormat="1">
      <c r="C145" s="8"/>
      <c r="E145" s="626"/>
      <c r="F145" s="223"/>
      <c r="G145" s="8"/>
      <c r="I145" s="10"/>
      <c r="L145" s="8"/>
      <c r="M145" s="132"/>
      <c r="O145" s="10"/>
      <c r="P145" s="67"/>
      <c r="Q145" s="68"/>
    </row>
    <row r="146" spans="3:17" s="3" customFormat="1">
      <c r="I146" s="10"/>
      <c r="L146" s="8"/>
      <c r="M146" s="8"/>
      <c r="O146" s="10"/>
      <c r="P146" s="67"/>
      <c r="Q146" s="67"/>
    </row>
    <row r="147" spans="3:17" s="3" customFormat="1">
      <c r="E147" s="627"/>
      <c r="I147" s="10"/>
      <c r="L147" s="8"/>
      <c r="M147" s="8"/>
      <c r="O147" s="10"/>
      <c r="P147" s="67"/>
      <c r="Q147" s="67"/>
    </row>
    <row r="148" spans="3:17" s="3" customFormat="1">
      <c r="E148" s="627"/>
      <c r="I148" s="10"/>
      <c r="L148" s="8"/>
      <c r="M148" s="8"/>
      <c r="O148" s="10"/>
      <c r="P148" s="67"/>
      <c r="Q148" s="67"/>
    </row>
    <row r="149" spans="3:17" s="3" customFormat="1">
      <c r="E149" s="627"/>
      <c r="I149" s="10"/>
      <c r="L149" s="8"/>
      <c r="M149" s="8"/>
      <c r="O149" s="10"/>
      <c r="P149" s="67"/>
      <c r="Q149" s="67"/>
    </row>
    <row r="150" spans="3:17" s="3" customFormat="1">
      <c r="E150" s="627"/>
      <c r="I150" s="10"/>
      <c r="L150" s="8"/>
      <c r="M150" s="8"/>
      <c r="O150" s="10"/>
      <c r="P150" s="67"/>
      <c r="Q150" s="67"/>
    </row>
    <row r="151" spans="3:17" s="3" customFormat="1">
      <c r="E151" s="627"/>
      <c r="I151" s="10"/>
      <c r="L151" s="8"/>
      <c r="M151" s="8"/>
      <c r="O151" s="10"/>
      <c r="P151" s="67"/>
      <c r="Q151" s="67"/>
    </row>
    <row r="152" spans="3:17" s="3" customFormat="1">
      <c r="E152" s="627"/>
      <c r="I152" s="10"/>
      <c r="L152" s="8"/>
      <c r="M152" s="8"/>
      <c r="O152" s="10"/>
      <c r="P152" s="67"/>
      <c r="Q152" s="67"/>
    </row>
    <row r="153" spans="3:17" s="3" customFormat="1">
      <c r="E153" s="628"/>
      <c r="I153" s="10"/>
      <c r="L153" s="8"/>
      <c r="M153" s="8"/>
      <c r="O153" s="10"/>
      <c r="P153" s="67"/>
      <c r="Q153" s="67"/>
    </row>
    <row r="154" spans="3:17" s="3" customFormat="1">
      <c r="E154" s="628"/>
      <c r="I154" s="10"/>
      <c r="L154" s="8"/>
      <c r="M154" s="8"/>
      <c r="O154" s="10"/>
      <c r="P154" s="67"/>
      <c r="Q154" s="67"/>
    </row>
    <row r="155" spans="3:17" s="3" customFormat="1">
      <c r="E155" s="628"/>
      <c r="I155" s="10"/>
      <c r="L155" s="8"/>
      <c r="M155" s="8"/>
      <c r="O155" s="10"/>
      <c r="P155" s="67"/>
      <c r="Q155" s="67"/>
    </row>
    <row r="156" spans="3:17" s="3" customFormat="1">
      <c r="E156" s="627"/>
      <c r="I156" s="10"/>
      <c r="L156" s="8"/>
      <c r="M156" s="8"/>
      <c r="O156" s="10"/>
      <c r="P156" s="67"/>
      <c r="Q156" s="67"/>
    </row>
  </sheetData>
  <mergeCells count="6">
    <mergeCell ref="B2:D2"/>
    <mergeCell ref="G2:I2"/>
    <mergeCell ref="B3:D3"/>
    <mergeCell ref="B4:D4"/>
    <mergeCell ref="B5:D5"/>
    <mergeCell ref="B6:D6"/>
  </mergeCells>
  <phoneticPr fontId="3"/>
  <dataValidations count="1">
    <dataValidation imeMode="hiragana" allowBlank="1" showInputMessage="1" showErrorMessage="1" sqref="J83:J84 J35:J38 J13:J32 J11" xr:uid="{8BF98E54-8E33-4E54-90F8-FD0BB811FA6E}"/>
  </dataValidation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6C4E-C5B6-42F6-B845-E64087583085}">
  <sheetPr>
    <pageSetUpPr fitToPage="1"/>
  </sheetPr>
  <dimension ref="A2:Q162"/>
  <sheetViews>
    <sheetView zoomScaleNormal="100" workbookViewId="0">
      <pane xSplit="10" ySplit="8" topLeftCell="K9" activePane="bottomRight" state="frozen"/>
      <selection pane="topRight" activeCell="K1" sqref="K1"/>
      <selection pane="bottomLeft" activeCell="A9" sqref="A9"/>
      <selection pane="bottomRight" activeCell="F18" sqref="F18"/>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2:17" ht="20.100000000000001" customHeight="1">
      <c r="B2" s="1" t="s">
        <v>0</v>
      </c>
      <c r="C2" s="1"/>
      <c r="D2" s="1"/>
      <c r="E2" s="2" t="s">
        <v>3992</v>
      </c>
      <c r="G2" s="4" t="s">
        <v>2</v>
      </c>
      <c r="H2" s="5"/>
      <c r="I2" s="6"/>
      <c r="J2" s="7">
        <f>SUM(H:H)</f>
        <v>48386</v>
      </c>
    </row>
    <row r="3" spans="2:17" ht="20.100000000000001" customHeight="1">
      <c r="B3" s="1" t="s">
        <v>3</v>
      </c>
      <c r="C3" s="1"/>
      <c r="D3" s="1"/>
      <c r="E3" s="13" t="s">
        <v>3994</v>
      </c>
    </row>
    <row r="4" spans="2:17" ht="20.100000000000001" customHeight="1">
      <c r="B4" s="1" t="s">
        <v>5</v>
      </c>
      <c r="C4" s="1"/>
      <c r="D4" s="1"/>
      <c r="E4" s="13" t="s">
        <v>3995</v>
      </c>
    </row>
    <row r="5" spans="2:17" ht="20.100000000000001" customHeight="1">
      <c r="B5" s="1" t="s">
        <v>6</v>
      </c>
      <c r="C5" s="1"/>
      <c r="D5" s="1"/>
      <c r="E5" s="14" t="s">
        <v>3996</v>
      </c>
      <c r="G5" s="785"/>
      <c r="H5" s="226" t="s">
        <v>3997</v>
      </c>
      <c r="I5" s="3"/>
    </row>
    <row r="6" spans="2:17" ht="20.100000000000001" customHeight="1">
      <c r="B6" s="1" t="s">
        <v>7</v>
      </c>
      <c r="C6" s="1"/>
      <c r="D6" s="1"/>
      <c r="E6" s="14" t="s">
        <v>3996</v>
      </c>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7" s="8" customFormat="1" ht="19.5" customHeight="1">
      <c r="B9" s="15">
        <v>1</v>
      </c>
      <c r="C9" s="413" t="s">
        <v>4029</v>
      </c>
      <c r="D9" s="413" t="s">
        <v>4029</v>
      </c>
      <c r="E9" s="108" t="s">
        <v>4032</v>
      </c>
      <c r="F9" s="386">
        <v>1</v>
      </c>
      <c r="G9" s="494">
        <v>8500</v>
      </c>
      <c r="H9" s="23">
        <f>F9*G9</f>
        <v>8500</v>
      </c>
      <c r="I9" s="17"/>
      <c r="J9" s="108" t="s">
        <v>4031</v>
      </c>
      <c r="K9" s="418"/>
      <c r="L9" s="418"/>
      <c r="M9" s="18"/>
      <c r="N9" s="15"/>
      <c r="O9" s="75"/>
      <c r="P9" s="18"/>
      <c r="Q9" s="69"/>
    </row>
    <row r="10" spans="2:17" s="8" customFormat="1" ht="19.5" customHeight="1">
      <c r="B10" s="15">
        <v>2</v>
      </c>
      <c r="C10" s="413" t="s">
        <v>4029</v>
      </c>
      <c r="D10" s="413" t="s">
        <v>4029</v>
      </c>
      <c r="E10" s="76" t="s">
        <v>4003</v>
      </c>
      <c r="F10" s="610">
        <v>1</v>
      </c>
      <c r="G10" s="22">
        <v>30000</v>
      </c>
      <c r="H10" s="23">
        <f>F10*G10</f>
        <v>30000</v>
      </c>
      <c r="I10" s="925"/>
      <c r="J10" s="76" t="s">
        <v>4003</v>
      </c>
      <c r="K10" s="418"/>
      <c r="L10" s="418"/>
      <c r="M10" s="18"/>
      <c r="N10" s="15"/>
      <c r="O10" s="75"/>
      <c r="P10" s="18"/>
      <c r="Q10" s="69"/>
    </row>
    <row r="11" spans="2:17" s="360" customFormat="1" ht="18" customHeight="1">
      <c r="B11" s="15">
        <v>3</v>
      </c>
      <c r="C11" s="413" t="s">
        <v>4029</v>
      </c>
      <c r="D11" s="413" t="s">
        <v>4029</v>
      </c>
      <c r="E11" s="503" t="s">
        <v>4004</v>
      </c>
      <c r="F11" s="386">
        <v>1</v>
      </c>
      <c r="G11" s="492">
        <v>7500</v>
      </c>
      <c r="H11" s="23">
        <f>F11*G11</f>
        <v>7500</v>
      </c>
      <c r="I11" s="17"/>
      <c r="J11" s="503" t="s">
        <v>4004</v>
      </c>
      <c r="K11" s="418"/>
      <c r="L11" s="418"/>
      <c r="M11" s="485"/>
      <c r="N11" s="485"/>
      <c r="O11" s="612"/>
      <c r="P11" s="485"/>
      <c r="Q11" s="389"/>
    </row>
    <row r="12" spans="2:17" s="360" customFormat="1" ht="18" customHeight="1">
      <c r="B12" s="15">
        <v>4</v>
      </c>
      <c r="C12" s="16" t="s">
        <v>58</v>
      </c>
      <c r="D12" s="16" t="s">
        <v>58</v>
      </c>
      <c r="E12" s="108" t="s">
        <v>1415</v>
      </c>
      <c r="F12" s="386">
        <v>25</v>
      </c>
      <c r="G12" s="611">
        <v>42</v>
      </c>
      <c r="H12" s="415">
        <f t="shared" ref="H12:H16" si="0">F12*G12</f>
        <v>1050</v>
      </c>
      <c r="I12" s="17"/>
      <c r="J12" s="108" t="s">
        <v>1913</v>
      </c>
      <c r="K12" s="418"/>
      <c r="L12" s="418"/>
      <c r="M12" s="485"/>
      <c r="N12" s="485"/>
      <c r="O12" s="612"/>
      <c r="P12" s="485"/>
      <c r="Q12" s="389"/>
    </row>
    <row r="13" spans="2:17" s="360" customFormat="1" ht="18" customHeight="1">
      <c r="B13" s="15">
        <v>5</v>
      </c>
      <c r="C13" s="15" t="s">
        <v>58</v>
      </c>
      <c r="D13" s="15" t="s">
        <v>58</v>
      </c>
      <c r="E13" s="43" t="s">
        <v>1914</v>
      </c>
      <c r="F13" s="49">
        <v>2</v>
      </c>
      <c r="G13" s="23">
        <v>75</v>
      </c>
      <c r="H13" s="23">
        <f t="shared" si="0"/>
        <v>150</v>
      </c>
      <c r="I13" s="23"/>
      <c r="J13" s="36" t="s">
        <v>1915</v>
      </c>
      <c r="K13" s="418"/>
      <c r="L13" s="418"/>
      <c r="M13" s="485"/>
      <c r="N13" s="485"/>
      <c r="O13" s="612"/>
      <c r="P13" s="485"/>
      <c r="Q13" s="389"/>
    </row>
    <row r="14" spans="2:17" s="360" customFormat="1" ht="18" customHeight="1">
      <c r="B14" s="15">
        <v>6</v>
      </c>
      <c r="C14" s="15" t="s">
        <v>58</v>
      </c>
      <c r="D14" s="15" t="s">
        <v>58</v>
      </c>
      <c r="E14" s="43" t="s">
        <v>4006</v>
      </c>
      <c r="F14" s="49">
        <v>4</v>
      </c>
      <c r="G14" s="23">
        <v>75</v>
      </c>
      <c r="H14" s="23">
        <f t="shared" si="0"/>
        <v>300</v>
      </c>
      <c r="I14" s="23"/>
      <c r="J14" s="36" t="s">
        <v>4007</v>
      </c>
      <c r="K14" s="418"/>
      <c r="L14" s="418"/>
      <c r="M14" s="485"/>
      <c r="N14" s="485"/>
      <c r="O14" s="612"/>
      <c r="P14" s="485"/>
      <c r="Q14" s="389"/>
    </row>
    <row r="15" spans="2:17" s="360" customFormat="1" ht="18" customHeight="1">
      <c r="B15" s="15">
        <v>7</v>
      </c>
      <c r="C15" s="15" t="s">
        <v>58</v>
      </c>
      <c r="D15" s="15" t="s">
        <v>58</v>
      </c>
      <c r="E15" s="43" t="s">
        <v>2057</v>
      </c>
      <c r="F15" s="49">
        <v>6</v>
      </c>
      <c r="G15" s="23">
        <v>75</v>
      </c>
      <c r="H15" s="23">
        <f t="shared" si="0"/>
        <v>450</v>
      </c>
      <c r="I15" s="23"/>
      <c r="J15" s="36" t="s">
        <v>2058</v>
      </c>
      <c r="K15" s="418"/>
      <c r="L15" s="418"/>
      <c r="M15" s="485"/>
      <c r="N15" s="485"/>
      <c r="O15" s="612"/>
      <c r="P15" s="485"/>
      <c r="Q15" s="389"/>
    </row>
    <row r="16" spans="2:17" s="360" customFormat="1" ht="18" customHeight="1">
      <c r="B16" s="15">
        <v>8</v>
      </c>
      <c r="C16" s="15" t="s">
        <v>58</v>
      </c>
      <c r="D16" s="15" t="s">
        <v>58</v>
      </c>
      <c r="E16" s="43" t="s">
        <v>1921</v>
      </c>
      <c r="F16" s="49">
        <v>4</v>
      </c>
      <c r="G16" s="23">
        <v>70</v>
      </c>
      <c r="H16" s="23">
        <f t="shared" si="0"/>
        <v>280</v>
      </c>
      <c r="I16" s="23"/>
      <c r="J16" s="36" t="s">
        <v>1922</v>
      </c>
      <c r="K16" s="418"/>
      <c r="L16" s="418"/>
      <c r="M16" s="485"/>
      <c r="N16" s="485"/>
      <c r="O16" s="612"/>
      <c r="P16" s="485"/>
      <c r="Q16" s="389"/>
    </row>
    <row r="17" spans="1:17" s="360" customFormat="1" ht="18" customHeight="1">
      <c r="B17" s="15">
        <v>9</v>
      </c>
      <c r="C17" s="15" t="s">
        <v>58</v>
      </c>
      <c r="D17" s="15" t="s">
        <v>58</v>
      </c>
      <c r="E17" s="43" t="s">
        <v>228</v>
      </c>
      <c r="F17" s="49">
        <v>2</v>
      </c>
      <c r="G17" s="23">
        <v>78</v>
      </c>
      <c r="H17" s="23">
        <f>F17*G17</f>
        <v>156</v>
      </c>
      <c r="I17" s="23"/>
      <c r="J17" s="36" t="s">
        <v>4008</v>
      </c>
      <c r="K17" s="418"/>
      <c r="L17" s="418"/>
      <c r="M17" s="485"/>
      <c r="N17" s="485"/>
      <c r="O17" s="612"/>
      <c r="P17" s="485"/>
      <c r="Q17" s="389"/>
    </row>
    <row r="18" spans="1:17" s="360" customFormat="1" ht="18" customHeight="1">
      <c r="B18" s="15"/>
      <c r="C18" s="15"/>
      <c r="D18" s="15"/>
      <c r="E18" s="43"/>
      <c r="F18" s="49"/>
      <c r="G18" s="23"/>
      <c r="H18" s="23"/>
      <c r="I18" s="23"/>
      <c r="J18" s="36"/>
      <c r="K18" s="26"/>
      <c r="L18" s="16"/>
      <c r="M18" s="485"/>
      <c r="N18" s="485"/>
      <c r="O18" s="612"/>
      <c r="P18" s="485"/>
      <c r="Q18" s="389"/>
    </row>
    <row r="19" spans="1:17" s="360" customFormat="1" ht="18" customHeight="1">
      <c r="B19" s="15"/>
      <c r="C19" s="15"/>
      <c r="D19" s="15"/>
      <c r="E19" s="43"/>
      <c r="F19" s="49"/>
      <c r="G19" s="23"/>
      <c r="H19" s="23"/>
      <c r="I19" s="23"/>
      <c r="J19" s="36"/>
      <c r="K19" s="26"/>
      <c r="L19" s="16"/>
      <c r="M19" s="485"/>
      <c r="N19" s="485"/>
      <c r="O19" s="612"/>
      <c r="P19" s="485"/>
      <c r="Q19" s="389"/>
    </row>
    <row r="20" spans="1:17" s="360" customFormat="1" ht="18" customHeight="1">
      <c r="B20" s="15"/>
      <c r="C20" s="15"/>
      <c r="D20" s="15"/>
      <c r="E20" s="43"/>
      <c r="F20" s="49"/>
      <c r="G20" s="23"/>
      <c r="H20" s="23"/>
      <c r="I20" s="23"/>
      <c r="J20" s="36"/>
      <c r="K20" s="26"/>
      <c r="L20" s="16"/>
      <c r="M20" s="485"/>
      <c r="N20" s="485"/>
      <c r="O20" s="612"/>
      <c r="P20" s="485"/>
      <c r="Q20" s="389"/>
    </row>
    <row r="21" spans="1:17" s="360" customFormat="1" ht="18" customHeight="1">
      <c r="B21" s="15"/>
      <c r="C21" s="15"/>
      <c r="D21" s="15"/>
      <c r="E21" s="43"/>
      <c r="F21" s="49"/>
      <c r="G21" s="23"/>
      <c r="H21" s="23"/>
      <c r="I21" s="23"/>
      <c r="J21" s="36"/>
      <c r="K21" s="26"/>
      <c r="L21" s="16"/>
      <c r="M21" s="485"/>
      <c r="N21" s="485"/>
      <c r="O21" s="612"/>
      <c r="P21" s="485"/>
      <c r="Q21" s="389"/>
    </row>
    <row r="22" spans="1:17" s="8" customFormat="1" ht="19.5" customHeight="1">
      <c r="A22" s="360"/>
      <c r="B22" s="15"/>
      <c r="C22" s="15"/>
      <c r="D22" s="15"/>
      <c r="E22" s="43"/>
      <c r="F22" s="49"/>
      <c r="G22" s="23"/>
      <c r="H22" s="23"/>
      <c r="I22" s="23"/>
      <c r="J22" s="36"/>
      <c r="K22" s="26"/>
      <c r="L22" s="16"/>
      <c r="M22" s="485"/>
      <c r="N22" s="15"/>
      <c r="O22" s="16"/>
      <c r="P22" s="485"/>
      <c r="Q22" s="389"/>
    </row>
    <row r="23" spans="1:17" s="8" customFormat="1" ht="19.5" customHeight="1">
      <c r="A23" s="360"/>
      <c r="B23" s="15"/>
      <c r="C23" s="15"/>
      <c r="D23" s="15"/>
      <c r="E23" s="43"/>
      <c r="F23" s="49"/>
      <c r="G23" s="23"/>
      <c r="H23" s="23"/>
      <c r="I23" s="23"/>
      <c r="J23" s="36"/>
      <c r="K23" s="26"/>
      <c r="L23" s="16"/>
      <c r="M23" s="485"/>
      <c r="N23" s="15"/>
      <c r="O23" s="16"/>
      <c r="P23" s="485"/>
      <c r="Q23" s="389"/>
    </row>
    <row r="24" spans="1:17" s="8" customFormat="1" ht="19.5" customHeight="1">
      <c r="A24" s="360"/>
      <c r="B24" s="15"/>
      <c r="C24" s="15"/>
      <c r="D24" s="15"/>
      <c r="E24" s="43"/>
      <c r="F24" s="49"/>
      <c r="G24" s="23"/>
      <c r="H24" s="23"/>
      <c r="I24" s="23"/>
      <c r="J24" s="36"/>
      <c r="K24" s="26"/>
      <c r="L24" s="16"/>
      <c r="M24" s="485"/>
      <c r="N24" s="15"/>
      <c r="O24" s="16"/>
      <c r="P24" s="485"/>
      <c r="Q24" s="389"/>
    </row>
    <row r="25" spans="1:17" s="8" customFormat="1" ht="19.5" customHeight="1">
      <c r="A25" s="360"/>
      <c r="B25" s="15"/>
      <c r="C25" s="15"/>
      <c r="D25" s="15"/>
      <c r="E25" s="43"/>
      <c r="F25" s="49"/>
      <c r="G25" s="23"/>
      <c r="H25" s="23"/>
      <c r="I25" s="23"/>
      <c r="J25" s="36"/>
      <c r="K25" s="26"/>
      <c r="L25" s="16"/>
      <c r="M25" s="485"/>
      <c r="N25" s="15"/>
      <c r="O25" s="16"/>
      <c r="P25" s="485"/>
      <c r="Q25" s="389"/>
    </row>
    <row r="26" spans="1:17" s="8" customFormat="1" ht="19.5" customHeight="1">
      <c r="A26" s="360"/>
      <c r="B26" s="15"/>
      <c r="C26" s="15"/>
      <c r="D26" s="15"/>
      <c r="E26" s="43"/>
      <c r="F26" s="49"/>
      <c r="G26" s="23"/>
      <c r="H26" s="23"/>
      <c r="I26" s="23"/>
      <c r="J26" s="36"/>
      <c r="K26" s="26"/>
      <c r="L26" s="16"/>
      <c r="M26" s="485"/>
      <c r="N26" s="15"/>
      <c r="O26" s="16"/>
      <c r="P26" s="485"/>
      <c r="Q26" s="389"/>
    </row>
    <row r="27" spans="1:17" s="8" customFormat="1" ht="19.5" customHeight="1">
      <c r="A27" s="360"/>
      <c r="B27" s="15"/>
      <c r="C27" s="15"/>
      <c r="D27" s="15"/>
      <c r="E27" s="43"/>
      <c r="F27" s="49"/>
      <c r="G27" s="23"/>
      <c r="H27" s="23"/>
      <c r="I27" s="23"/>
      <c r="J27" s="36"/>
      <c r="K27" s="26"/>
      <c r="L27" s="16"/>
      <c r="M27" s="485"/>
      <c r="N27" s="15"/>
      <c r="O27" s="16"/>
      <c r="P27" s="485"/>
      <c r="Q27" s="389"/>
    </row>
    <row r="28" spans="1:17" s="8" customFormat="1" ht="19.5" customHeight="1">
      <c r="A28" s="360"/>
      <c r="B28" s="15"/>
      <c r="C28" s="15"/>
      <c r="D28" s="15"/>
      <c r="E28" s="43"/>
      <c r="F28" s="49"/>
      <c r="G28" s="23"/>
      <c r="H28" s="23"/>
      <c r="I28" s="23"/>
      <c r="J28" s="36"/>
      <c r="K28" s="26"/>
      <c r="L28" s="16"/>
      <c r="M28" s="485"/>
      <c r="N28" s="15"/>
      <c r="O28" s="16"/>
      <c r="P28" s="485"/>
      <c r="Q28" s="389"/>
    </row>
    <row r="29" spans="1:17" s="8" customFormat="1" ht="19.5" customHeight="1">
      <c r="B29" s="15"/>
      <c r="C29" s="15"/>
      <c r="D29" s="15"/>
      <c r="E29" s="43"/>
      <c r="F29" s="49"/>
      <c r="G29" s="23"/>
      <c r="H29" s="23"/>
      <c r="I29" s="23"/>
      <c r="J29" s="36"/>
      <c r="K29" s="26"/>
      <c r="L29" s="16"/>
      <c r="M29" s="18"/>
      <c r="N29" s="15"/>
      <c r="O29" s="16"/>
      <c r="P29" s="18"/>
      <c r="Q29" s="69"/>
    </row>
    <row r="30" spans="1:17" s="8" customFormat="1" ht="19.5" customHeight="1">
      <c r="B30" s="15"/>
      <c r="C30" s="15"/>
      <c r="D30" s="15"/>
      <c r="E30" s="43"/>
      <c r="F30" s="66"/>
      <c r="G30" s="23"/>
      <c r="H30" s="23"/>
      <c r="I30" s="614"/>
      <c r="J30" s="36"/>
      <c r="K30" s="26"/>
      <c r="L30" s="16"/>
      <c r="M30" s="18"/>
      <c r="N30" s="15"/>
      <c r="O30" s="16"/>
      <c r="P30" s="18"/>
      <c r="Q30" s="69"/>
    </row>
    <row r="31" spans="1:17" s="8" customFormat="1" ht="19.5" customHeight="1">
      <c r="B31" s="15"/>
      <c r="C31" s="15"/>
      <c r="D31" s="15"/>
      <c r="E31" s="43"/>
      <c r="F31" s="66"/>
      <c r="G31" s="23"/>
      <c r="H31" s="23"/>
      <c r="I31" s="614"/>
      <c r="J31" s="36"/>
      <c r="K31" s="26"/>
      <c r="L31" s="16"/>
      <c r="M31" s="18"/>
      <c r="N31" s="15"/>
      <c r="O31" s="16"/>
      <c r="P31" s="18"/>
      <c r="Q31" s="69"/>
    </row>
    <row r="32" spans="1:17" s="8" customFormat="1" ht="19.5" customHeight="1">
      <c r="B32" s="15"/>
      <c r="C32" s="15"/>
      <c r="D32" s="15"/>
      <c r="E32" s="43"/>
      <c r="F32" s="66"/>
      <c r="G32" s="23"/>
      <c r="H32" s="23"/>
      <c r="I32" s="614"/>
      <c r="J32" s="36"/>
      <c r="K32" s="26"/>
      <c r="L32" s="16"/>
      <c r="M32" s="18"/>
      <c r="N32" s="15"/>
      <c r="O32" s="16"/>
      <c r="P32" s="18"/>
      <c r="Q32" s="69"/>
    </row>
    <row r="33" spans="2:17" s="8" customFormat="1" ht="19.5" customHeight="1">
      <c r="B33" s="15"/>
      <c r="C33" s="16"/>
      <c r="D33" s="16"/>
      <c r="E33" s="131"/>
      <c r="F33" s="621"/>
      <c r="G33" s="66"/>
      <c r="H33" s="23"/>
      <c r="I33" s="22"/>
      <c r="J33" s="39"/>
      <c r="K33" s="26"/>
      <c r="L33" s="16"/>
      <c r="M33" s="18"/>
      <c r="N33" s="15"/>
      <c r="O33" s="16"/>
      <c r="P33" s="18"/>
      <c r="Q33" s="69"/>
    </row>
    <row r="34" spans="2:17" s="8" customFormat="1" ht="19.5" customHeight="1">
      <c r="B34" s="15"/>
      <c r="C34" s="16"/>
      <c r="D34" s="16"/>
      <c r="E34" s="131"/>
      <c r="F34" s="621"/>
      <c r="G34" s="66"/>
      <c r="H34" s="23"/>
      <c r="I34" s="22"/>
      <c r="J34" s="39"/>
      <c r="K34" s="26"/>
      <c r="L34" s="16"/>
      <c r="M34" s="18"/>
      <c r="N34" s="15"/>
      <c r="O34" s="16"/>
      <c r="P34" s="18"/>
      <c r="Q34" s="69"/>
    </row>
    <row r="35" spans="2:17" s="8" customFormat="1" ht="19.5" customHeight="1">
      <c r="B35" s="15"/>
      <c r="C35" s="16"/>
      <c r="D35" s="16"/>
      <c r="E35" s="203"/>
      <c r="F35" s="622"/>
      <c r="G35" s="16"/>
      <c r="H35" s="23"/>
      <c r="I35" s="26"/>
      <c r="J35" s="203"/>
      <c r="K35" s="26"/>
      <c r="L35" s="16"/>
      <c r="M35" s="18"/>
      <c r="N35" s="15"/>
      <c r="O35" s="16"/>
      <c r="P35" s="18"/>
      <c r="Q35" s="69"/>
    </row>
    <row r="36" spans="2:17" s="8" customFormat="1" ht="19.5" customHeight="1">
      <c r="B36" s="15"/>
      <c r="C36" s="16"/>
      <c r="D36" s="16"/>
      <c r="E36" s="203"/>
      <c r="F36" s="622"/>
      <c r="G36" s="16"/>
      <c r="H36" s="23"/>
      <c r="I36" s="26"/>
      <c r="J36" s="203"/>
      <c r="K36" s="26"/>
      <c r="L36" s="16"/>
      <c r="M36" s="18"/>
      <c r="N36" s="15"/>
      <c r="O36" s="16"/>
      <c r="P36" s="18"/>
      <c r="Q36" s="69"/>
    </row>
    <row r="37" spans="2:17" s="8" customFormat="1" ht="19.5" customHeight="1">
      <c r="B37" s="15"/>
      <c r="C37" s="16"/>
      <c r="D37" s="16"/>
      <c r="E37" s="203"/>
      <c r="F37" s="622"/>
      <c r="G37" s="16"/>
      <c r="H37" s="23"/>
      <c r="I37" s="26"/>
      <c r="J37" s="203"/>
      <c r="K37" s="26"/>
      <c r="L37" s="16"/>
      <c r="M37" s="18"/>
      <c r="N37" s="15"/>
      <c r="O37" s="16"/>
      <c r="P37" s="18"/>
      <c r="Q37" s="69"/>
    </row>
    <row r="38" spans="2:17" s="8" customFormat="1" ht="19.5" customHeight="1">
      <c r="B38" s="15"/>
      <c r="C38" s="16"/>
      <c r="D38" s="16"/>
      <c r="E38" s="203"/>
      <c r="F38" s="622"/>
      <c r="G38" s="16"/>
      <c r="H38" s="23"/>
      <c r="I38" s="26"/>
      <c r="J38" s="203"/>
      <c r="K38" s="26"/>
      <c r="L38" s="16"/>
      <c r="M38" s="18"/>
      <c r="N38" s="15"/>
      <c r="O38" s="16"/>
      <c r="P38" s="18"/>
      <c r="Q38" s="69"/>
    </row>
    <row r="39" spans="2:17" s="8" customFormat="1" ht="19.5" customHeight="1">
      <c r="B39" s="15"/>
      <c r="C39" s="16"/>
      <c r="D39" s="16"/>
      <c r="E39" s="620"/>
      <c r="F39" s="66"/>
      <c r="G39" s="66"/>
      <c r="H39" s="23"/>
      <c r="I39" s="614"/>
      <c r="J39" s="39"/>
      <c r="K39" s="26"/>
      <c r="L39" s="16"/>
      <c r="M39" s="18"/>
      <c r="N39" s="15"/>
      <c r="O39" s="16"/>
      <c r="P39" s="18"/>
      <c r="Q39" s="69"/>
    </row>
    <row r="40" spans="2:17" s="8" customFormat="1" ht="19.5" customHeight="1">
      <c r="B40" s="15"/>
      <c r="C40" s="16"/>
      <c r="D40" s="16"/>
      <c r="E40" s="620"/>
      <c r="F40" s="66"/>
      <c r="G40" s="66"/>
      <c r="H40" s="23"/>
      <c r="I40" s="614"/>
      <c r="J40" s="39"/>
      <c r="K40" s="26"/>
      <c r="L40" s="16"/>
      <c r="M40" s="18"/>
      <c r="N40" s="15"/>
      <c r="O40" s="16"/>
      <c r="P40" s="18"/>
      <c r="Q40" s="69"/>
    </row>
    <row r="41" spans="2:17" s="8" customFormat="1" ht="19.5" customHeight="1">
      <c r="B41" s="15"/>
      <c r="C41" s="16"/>
      <c r="D41" s="16"/>
      <c r="E41" s="620"/>
      <c r="F41" s="66"/>
      <c r="G41" s="23"/>
      <c r="H41" s="23"/>
      <c r="I41" s="614"/>
      <c r="J41" s="39"/>
      <c r="K41" s="26"/>
      <c r="L41" s="16"/>
      <c r="M41" s="18"/>
      <c r="N41" s="15"/>
      <c r="O41" s="16"/>
      <c r="P41" s="18"/>
      <c r="Q41" s="69"/>
    </row>
    <row r="42" spans="2:17" s="8" customFormat="1" ht="19.5" customHeight="1">
      <c r="B42" s="15"/>
      <c r="C42" s="16"/>
      <c r="D42" s="16"/>
      <c r="E42" s="615"/>
      <c r="F42" s="66"/>
      <c r="G42" s="23"/>
      <c r="H42" s="23"/>
      <c r="I42" s="614"/>
      <c r="J42" s="39"/>
      <c r="K42" s="26"/>
      <c r="L42" s="16"/>
      <c r="M42" s="18"/>
      <c r="N42" s="15"/>
      <c r="O42" s="16"/>
      <c r="P42" s="18"/>
      <c r="Q42" s="69"/>
    </row>
    <row r="43" spans="2:17" s="8" customFormat="1" ht="19.5" customHeight="1">
      <c r="B43" s="15"/>
      <c r="C43" s="16"/>
      <c r="D43" s="16"/>
      <c r="E43" s="615"/>
      <c r="F43" s="66"/>
      <c r="G43" s="23"/>
      <c r="H43" s="23"/>
      <c r="I43" s="614"/>
      <c r="J43" s="39"/>
      <c r="K43" s="26"/>
      <c r="L43" s="16"/>
      <c r="M43" s="18"/>
      <c r="N43" s="15"/>
      <c r="O43" s="16"/>
      <c r="P43" s="18"/>
      <c r="Q43" s="69"/>
    </row>
    <row r="44" spans="2:17" s="8" customFormat="1" ht="19.5" customHeight="1">
      <c r="B44" s="15"/>
      <c r="C44" s="16"/>
      <c r="D44" s="16"/>
      <c r="E44" s="615"/>
      <c r="F44" s="66"/>
      <c r="G44" s="23"/>
      <c r="H44" s="23"/>
      <c r="I44" s="614"/>
      <c r="J44" s="39"/>
      <c r="K44" s="26"/>
      <c r="L44" s="16"/>
      <c r="M44" s="18"/>
      <c r="N44" s="15"/>
      <c r="O44" s="16"/>
      <c r="P44" s="18"/>
      <c r="Q44" s="69"/>
    </row>
    <row r="45" spans="2:17" s="8" customFormat="1" ht="19.5" customHeight="1">
      <c r="B45" s="15"/>
      <c r="C45" s="16"/>
      <c r="D45" s="16"/>
      <c r="E45" s="615"/>
      <c r="F45" s="66"/>
      <c r="G45" s="23"/>
      <c r="H45" s="23"/>
      <c r="I45" s="614"/>
      <c r="J45" s="39"/>
      <c r="K45" s="26"/>
      <c r="L45" s="16"/>
      <c r="M45" s="18"/>
      <c r="N45" s="15"/>
      <c r="O45" s="16"/>
      <c r="P45" s="18"/>
      <c r="Q45" s="69"/>
    </row>
    <row r="46" spans="2:17" s="8" customFormat="1" ht="19.5" customHeight="1">
      <c r="B46" s="15"/>
      <c r="C46" s="16"/>
      <c r="D46" s="16"/>
      <c r="E46" s="615"/>
      <c r="F46" s="66"/>
      <c r="G46" s="23"/>
      <c r="H46" s="23"/>
      <c r="I46" s="614"/>
      <c r="J46" s="39"/>
      <c r="K46" s="26"/>
      <c r="L46" s="16"/>
      <c r="M46" s="18"/>
      <c r="N46" s="15"/>
      <c r="O46" s="16"/>
      <c r="P46" s="18"/>
      <c r="Q46" s="69"/>
    </row>
    <row r="47" spans="2:17" s="8" customFormat="1" ht="19.5" customHeight="1">
      <c r="B47" s="15"/>
      <c r="C47" s="16"/>
      <c r="D47" s="16"/>
      <c r="E47" s="615"/>
      <c r="F47" s="66"/>
      <c r="G47" s="23"/>
      <c r="H47" s="23"/>
      <c r="I47" s="614"/>
      <c r="J47" s="39"/>
      <c r="K47" s="26"/>
      <c r="L47" s="16"/>
      <c r="M47" s="18"/>
      <c r="N47" s="15"/>
      <c r="O47" s="16"/>
      <c r="P47" s="18"/>
      <c r="Q47" s="69"/>
    </row>
    <row r="48" spans="2: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19.5" customHeight="1">
      <c r="B74" s="15"/>
      <c r="C74" s="16"/>
      <c r="D74" s="16"/>
      <c r="E74" s="615"/>
      <c r="F74" s="66"/>
      <c r="G74" s="23"/>
      <c r="H74" s="23"/>
      <c r="I74" s="614"/>
      <c r="J74" s="39"/>
      <c r="K74" s="26"/>
      <c r="L74" s="16"/>
      <c r="M74" s="18"/>
      <c r="N74" s="15"/>
      <c r="O74" s="16"/>
      <c r="P74" s="18"/>
      <c r="Q74" s="69"/>
    </row>
    <row r="75" spans="2:17" s="8" customFormat="1" ht="19.5" customHeight="1">
      <c r="B75" s="15"/>
      <c r="C75" s="16"/>
      <c r="D75" s="16"/>
      <c r="E75" s="615"/>
      <c r="F75" s="66"/>
      <c r="G75" s="23"/>
      <c r="H75" s="23"/>
      <c r="I75" s="614"/>
      <c r="J75" s="39"/>
      <c r="K75" s="26"/>
      <c r="L75" s="16"/>
      <c r="M75" s="18"/>
      <c r="N75" s="15"/>
      <c r="O75" s="16"/>
      <c r="P75" s="18"/>
      <c r="Q75" s="69"/>
    </row>
    <row r="76" spans="2:17" s="8" customFormat="1" ht="19.5" customHeight="1">
      <c r="B76" s="15"/>
      <c r="C76" s="16"/>
      <c r="D76" s="16"/>
      <c r="E76" s="615"/>
      <c r="F76" s="66"/>
      <c r="G76" s="23"/>
      <c r="H76" s="23"/>
      <c r="I76" s="614"/>
      <c r="J76" s="39"/>
      <c r="K76" s="26"/>
      <c r="L76" s="16"/>
      <c r="M76" s="18"/>
      <c r="N76" s="15"/>
      <c r="O76" s="16"/>
      <c r="P76" s="18"/>
      <c r="Q76" s="69"/>
    </row>
    <row r="77" spans="2:17" s="8" customFormat="1" ht="19.5" customHeight="1">
      <c r="B77" s="15"/>
      <c r="C77" s="16"/>
      <c r="D77" s="16"/>
      <c r="E77" s="615"/>
      <c r="F77" s="66"/>
      <c r="G77" s="23"/>
      <c r="H77" s="23"/>
      <c r="I77" s="614"/>
      <c r="J77" s="39"/>
      <c r="K77" s="26"/>
      <c r="L77" s="16"/>
      <c r="M77" s="18"/>
      <c r="N77" s="15"/>
      <c r="O77" s="16"/>
      <c r="P77" s="18"/>
      <c r="Q77" s="69"/>
    </row>
    <row r="78" spans="2:17" s="8" customFormat="1" ht="19.5" customHeight="1">
      <c r="B78" s="15"/>
      <c r="C78" s="16"/>
      <c r="D78" s="16"/>
      <c r="E78" s="615"/>
      <c r="F78" s="66"/>
      <c r="G78" s="23"/>
      <c r="H78" s="23"/>
      <c r="I78" s="614"/>
      <c r="J78" s="39"/>
      <c r="K78" s="26"/>
      <c r="L78" s="16"/>
      <c r="M78" s="18"/>
      <c r="N78" s="15"/>
      <c r="O78" s="16"/>
      <c r="P78" s="18"/>
      <c r="Q78" s="69"/>
    </row>
    <row r="79" spans="2:17" s="8" customFormat="1" ht="22.5" customHeight="1">
      <c r="B79" s="15"/>
      <c r="C79" s="201"/>
      <c r="D79" s="201"/>
      <c r="E79" s="108"/>
      <c r="F79" s="109"/>
      <c r="G79" s="20"/>
      <c r="H79" s="66"/>
      <c r="I79" s="17"/>
      <c r="J79" s="108"/>
      <c r="K79" s="26"/>
      <c r="L79" s="16"/>
      <c r="M79" s="18"/>
      <c r="N79" s="15"/>
      <c r="O79" s="16"/>
      <c r="P79" s="18"/>
      <c r="Q79" s="69"/>
    </row>
    <row r="80" spans="2:17" s="8" customFormat="1" ht="18.75" customHeight="1">
      <c r="B80" s="15"/>
      <c r="C80" s="201"/>
      <c r="D80" s="201"/>
      <c r="E80" s="108"/>
      <c r="F80" s="109"/>
      <c r="G80" s="20"/>
      <c r="H80" s="66"/>
      <c r="I80" s="17"/>
      <c r="J80" s="108"/>
      <c r="K80" s="26"/>
      <c r="L80" s="16"/>
      <c r="M80" s="18"/>
      <c r="N80" s="15"/>
      <c r="O80" s="16"/>
      <c r="P80" s="18"/>
      <c r="Q80" s="69"/>
    </row>
    <row r="81" spans="2:17" s="8" customFormat="1" ht="18.75" customHeight="1">
      <c r="B81" s="15"/>
      <c r="C81" s="16"/>
      <c r="D81" s="16"/>
      <c r="E81" s="131"/>
      <c r="F81" s="621"/>
      <c r="G81" s="23"/>
      <c r="H81" s="23"/>
      <c r="I81" s="22"/>
      <c r="J81" s="39"/>
      <c r="K81" s="26"/>
      <c r="L81" s="16"/>
      <c r="M81" s="18"/>
      <c r="N81" s="15"/>
      <c r="O81" s="16"/>
      <c r="P81" s="18"/>
      <c r="Q81" s="69"/>
    </row>
    <row r="82" spans="2:17" s="8" customFormat="1" ht="19.5" customHeight="1">
      <c r="B82" s="15"/>
      <c r="C82" s="16"/>
      <c r="D82" s="16"/>
      <c r="E82" s="131"/>
      <c r="F82" s="621"/>
      <c r="G82" s="23"/>
      <c r="H82" s="23"/>
      <c r="I82" s="22"/>
      <c r="J82" s="39"/>
      <c r="K82" s="26"/>
      <c r="L82" s="16"/>
      <c r="M82" s="18"/>
      <c r="N82" s="15"/>
      <c r="O82" s="16"/>
      <c r="P82" s="18"/>
      <c r="Q82" s="69"/>
    </row>
    <row r="83" spans="2:17" s="8" customFormat="1" ht="19.5" customHeight="1">
      <c r="B83" s="15"/>
      <c r="C83" s="16"/>
      <c r="D83" s="16"/>
      <c r="E83" s="203"/>
      <c r="F83" s="622"/>
      <c r="G83" s="26"/>
      <c r="H83" s="23"/>
      <c r="I83" s="26"/>
      <c r="J83" s="203"/>
      <c r="K83" s="26"/>
      <c r="L83" s="16"/>
      <c r="M83" s="18"/>
      <c r="N83" s="15"/>
      <c r="O83" s="16"/>
      <c r="P83" s="18"/>
      <c r="Q83" s="69"/>
    </row>
    <row r="84" spans="2:17" s="8" customFormat="1" ht="19.5" customHeight="1">
      <c r="B84" s="15"/>
      <c r="C84" s="16"/>
      <c r="D84" s="16"/>
      <c r="E84" s="203"/>
      <c r="F84" s="622"/>
      <c r="G84" s="26"/>
      <c r="H84" s="23"/>
      <c r="I84" s="26"/>
      <c r="J84" s="203"/>
      <c r="K84" s="26"/>
      <c r="L84" s="16"/>
      <c r="M84" s="18"/>
      <c r="N84" s="15"/>
      <c r="O84" s="16"/>
      <c r="P84" s="18"/>
      <c r="Q84" s="69"/>
    </row>
    <row r="85" spans="2:17" s="8" customFormat="1" ht="19.5" customHeight="1">
      <c r="B85" s="15"/>
      <c r="C85" s="201"/>
      <c r="D85" s="201"/>
      <c r="E85" s="26"/>
      <c r="F85" s="109"/>
      <c r="G85" s="20"/>
      <c r="H85" s="66"/>
      <c r="I85" s="17"/>
      <c r="J85" s="131"/>
      <c r="K85" s="26"/>
      <c r="L85" s="16"/>
      <c r="M85" s="18"/>
      <c r="N85" s="15"/>
      <c r="O85" s="16"/>
      <c r="P85" s="18"/>
      <c r="Q85" s="69"/>
    </row>
    <row r="86" spans="2:17" s="8" customFormat="1" ht="19.5" customHeight="1">
      <c r="B86" s="15"/>
      <c r="C86" s="201"/>
      <c r="D86" s="201"/>
      <c r="E86" s="76"/>
      <c r="F86" s="109"/>
      <c r="G86" s="20"/>
      <c r="H86" s="66"/>
      <c r="I86" s="17"/>
      <c r="J86" s="26"/>
      <c r="K86" s="26"/>
      <c r="L86" s="16"/>
      <c r="M86" s="18"/>
      <c r="N86" s="15"/>
      <c r="O86" s="16"/>
      <c r="P86" s="18"/>
      <c r="Q86" s="69"/>
    </row>
    <row r="87" spans="2:17" s="8" customFormat="1" ht="19.5" customHeight="1">
      <c r="B87" s="15"/>
      <c r="C87" s="201"/>
      <c r="D87" s="201"/>
      <c r="E87" s="76"/>
      <c r="F87" s="109"/>
      <c r="G87" s="20"/>
      <c r="H87" s="66"/>
      <c r="I87" s="17"/>
      <c r="J87" s="26"/>
      <c r="K87" s="26"/>
      <c r="L87" s="16"/>
      <c r="M87" s="18"/>
      <c r="N87" s="15"/>
      <c r="O87" s="16"/>
      <c r="P87" s="18"/>
      <c r="Q87" s="69"/>
    </row>
    <row r="88" spans="2:17" s="8" customFormat="1" ht="19.5" customHeight="1">
      <c r="B88" s="15"/>
      <c r="C88" s="201"/>
      <c r="D88" s="201"/>
      <c r="E88" s="76"/>
      <c r="F88" s="109"/>
      <c r="G88" s="20"/>
      <c r="H88" s="66"/>
      <c r="I88" s="17"/>
      <c r="J88" s="26"/>
      <c r="K88" s="26"/>
      <c r="L88" s="16"/>
      <c r="M88" s="18"/>
      <c r="N88" s="15"/>
      <c r="O88" s="16"/>
      <c r="P88" s="18"/>
      <c r="Q88" s="69"/>
    </row>
    <row r="89" spans="2:17" s="8" customFormat="1" ht="19.5" customHeight="1">
      <c r="B89" s="15"/>
      <c r="C89" s="201"/>
      <c r="D89" s="201"/>
      <c r="E89" s="76"/>
      <c r="F89" s="109"/>
      <c r="G89" s="20"/>
      <c r="H89" s="66"/>
      <c r="I89" s="17"/>
      <c r="J89" s="26"/>
      <c r="K89" s="26"/>
      <c r="L89" s="16"/>
      <c r="M89" s="18"/>
      <c r="N89" s="15"/>
      <c r="O89" s="16"/>
      <c r="P89" s="18"/>
      <c r="Q89" s="69"/>
    </row>
    <row r="90" spans="2:17" s="8" customFormat="1" ht="19.5" customHeight="1">
      <c r="B90" s="15"/>
      <c r="C90" s="201"/>
      <c r="D90" s="201"/>
      <c r="E90" s="76"/>
      <c r="F90" s="109"/>
      <c r="G90" s="20"/>
      <c r="H90" s="66"/>
      <c r="I90" s="17"/>
      <c r="J90" s="26"/>
      <c r="K90" s="26"/>
      <c r="L90" s="16"/>
      <c r="M90" s="18"/>
      <c r="N90" s="15"/>
      <c r="O90" s="16"/>
      <c r="P90" s="18"/>
      <c r="Q90" s="69"/>
    </row>
    <row r="91" spans="2:17" s="8" customFormat="1" ht="19.5" customHeight="1">
      <c r="B91" s="15"/>
      <c r="C91" s="201"/>
      <c r="D91" s="201"/>
      <c r="E91" s="76"/>
      <c r="F91" s="109"/>
      <c r="G91" s="20"/>
      <c r="H91" s="66"/>
      <c r="I91" s="17"/>
      <c r="J91" s="26"/>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76"/>
      <c r="F93" s="109"/>
      <c r="G93" s="20"/>
      <c r="H93" s="66"/>
      <c r="I93" s="17"/>
      <c r="J93" s="26"/>
      <c r="K93" s="26"/>
      <c r="L93" s="16"/>
      <c r="M93" s="18"/>
      <c r="N93" s="15"/>
      <c r="O93" s="16"/>
      <c r="P93" s="18"/>
      <c r="Q93" s="69"/>
    </row>
    <row r="94" spans="2:17" s="8" customFormat="1" ht="19.5" customHeight="1">
      <c r="B94" s="15"/>
      <c r="C94" s="201"/>
      <c r="D94" s="201"/>
      <c r="E94" s="76"/>
      <c r="F94" s="109"/>
      <c r="G94" s="20"/>
      <c r="H94" s="66"/>
      <c r="I94" s="17"/>
      <c r="J94" s="26"/>
      <c r="K94" s="26"/>
      <c r="L94" s="16"/>
      <c r="M94" s="18"/>
      <c r="N94" s="15"/>
      <c r="O94" s="16"/>
      <c r="P94" s="18"/>
      <c r="Q94" s="69"/>
    </row>
    <row r="95" spans="2:17" s="8" customFormat="1" ht="19.5" customHeight="1">
      <c r="B95" s="15"/>
      <c r="C95" s="201"/>
      <c r="D95" s="201"/>
      <c r="E95" s="76"/>
      <c r="F95" s="109"/>
      <c r="G95" s="20"/>
      <c r="H95" s="66"/>
      <c r="I95" s="17"/>
      <c r="J95" s="26"/>
      <c r="K95" s="26"/>
      <c r="L95" s="16"/>
      <c r="M95" s="18"/>
      <c r="N95" s="15"/>
      <c r="O95" s="16"/>
      <c r="P95" s="18"/>
      <c r="Q95" s="69"/>
    </row>
    <row r="96" spans="2:17" s="8" customFormat="1" ht="19.5" customHeight="1">
      <c r="B96" s="15"/>
      <c r="C96" s="201"/>
      <c r="D96" s="201"/>
      <c r="E96" s="76"/>
      <c r="F96" s="109"/>
      <c r="G96" s="20"/>
      <c r="H96" s="66"/>
      <c r="I96" s="17"/>
      <c r="J96" s="26"/>
      <c r="K96" s="26"/>
      <c r="L96" s="16"/>
      <c r="M96" s="18"/>
      <c r="N96" s="15"/>
      <c r="O96" s="16"/>
      <c r="P96" s="18"/>
      <c r="Q96" s="69"/>
    </row>
    <row r="97" spans="2:17" s="8" customFormat="1" ht="19.5" customHeight="1">
      <c r="B97" s="15"/>
      <c r="C97" s="201"/>
      <c r="D97" s="201"/>
      <c r="E97" s="76"/>
      <c r="F97" s="109"/>
      <c r="G97" s="20"/>
      <c r="H97" s="66"/>
      <c r="I97" s="17"/>
      <c r="J97" s="26"/>
      <c r="K97" s="26"/>
      <c r="L97" s="16"/>
      <c r="M97" s="18"/>
      <c r="N97" s="15"/>
      <c r="O97" s="16"/>
      <c r="P97" s="18"/>
      <c r="Q97" s="69"/>
    </row>
    <row r="98" spans="2:17" s="8" customFormat="1" ht="19.5" customHeight="1">
      <c r="B98" s="15"/>
      <c r="C98" s="201"/>
      <c r="D98" s="201"/>
      <c r="E98" s="189"/>
      <c r="F98" s="16"/>
      <c r="G98" s="20"/>
      <c r="H98" s="66"/>
      <c r="I98" s="17"/>
      <c r="J98" s="26"/>
      <c r="K98" s="26"/>
      <c r="L98" s="16"/>
      <c r="M98" s="18"/>
      <c r="N98" s="15"/>
      <c r="O98" s="16"/>
      <c r="P98" s="18"/>
      <c r="Q98" s="69"/>
    </row>
    <row r="99" spans="2:17" s="8" customFormat="1" ht="19.5" customHeight="1">
      <c r="B99" s="15"/>
      <c r="C99" s="201"/>
      <c r="D99" s="201"/>
      <c r="E99" s="43"/>
      <c r="F99" s="49"/>
      <c r="G99" s="20"/>
      <c r="H99" s="66"/>
      <c r="I99" s="17"/>
      <c r="J99" s="26"/>
      <c r="K99" s="26"/>
      <c r="L99" s="16"/>
      <c r="M99" s="18"/>
      <c r="N99" s="15"/>
      <c r="O99" s="16"/>
      <c r="P99" s="18"/>
      <c r="Q99" s="69"/>
    </row>
    <row r="100" spans="2:17" s="8" customFormat="1" ht="19.5" customHeight="1">
      <c r="B100" s="15"/>
      <c r="C100" s="201"/>
      <c r="D100" s="201"/>
      <c r="E100" s="43"/>
      <c r="F100" s="49"/>
      <c r="G100" s="20"/>
      <c r="H100" s="66"/>
      <c r="I100" s="17"/>
      <c r="J100" s="26"/>
      <c r="K100" s="26"/>
      <c r="L100" s="16"/>
      <c r="M100" s="18"/>
      <c r="N100" s="15"/>
      <c r="O100" s="16"/>
      <c r="P100" s="18"/>
      <c r="Q100" s="69"/>
    </row>
    <row r="101" spans="2:17" s="8" customFormat="1" ht="19.5" customHeight="1">
      <c r="B101" s="15"/>
      <c r="C101" s="201"/>
      <c r="D101" s="201"/>
      <c r="E101" s="76"/>
      <c r="F101" s="20"/>
      <c r="G101" s="20"/>
      <c r="H101" s="66"/>
      <c r="I101" s="17"/>
      <c r="J101" s="26"/>
      <c r="K101" s="26"/>
      <c r="L101" s="16"/>
      <c r="M101" s="18"/>
      <c r="N101" s="15"/>
      <c r="O101" s="16"/>
      <c r="P101" s="18"/>
      <c r="Q101" s="69"/>
    </row>
    <row r="102" spans="2:17" s="8" customFormat="1" ht="19.5" customHeight="1">
      <c r="B102" s="15"/>
      <c r="C102" s="201"/>
      <c r="D102" s="201"/>
      <c r="E102" s="76"/>
      <c r="F102" s="20"/>
      <c r="G102" s="20"/>
      <c r="H102" s="66"/>
      <c r="I102" s="17"/>
      <c r="J102" s="26"/>
      <c r="K102" s="26"/>
      <c r="L102" s="16"/>
      <c r="M102" s="18"/>
      <c r="N102" s="15"/>
      <c r="O102" s="16"/>
      <c r="P102" s="18"/>
      <c r="Q102" s="69"/>
    </row>
    <row r="103" spans="2:17" s="8" customFormat="1" ht="19.5" customHeight="1">
      <c r="B103" s="15"/>
      <c r="C103" s="201"/>
      <c r="D103" s="201"/>
      <c r="E103" s="76"/>
      <c r="F103" s="20"/>
      <c r="G103" s="20"/>
      <c r="H103" s="66"/>
      <c r="I103" s="17"/>
      <c r="J103" s="26"/>
      <c r="K103" s="26"/>
      <c r="L103" s="16"/>
      <c r="M103" s="18"/>
      <c r="N103" s="15"/>
      <c r="O103" s="16"/>
      <c r="P103" s="18"/>
      <c r="Q103" s="69"/>
    </row>
    <row r="104" spans="2:17" s="8" customFormat="1" ht="18" customHeight="1">
      <c r="B104" s="15"/>
      <c r="C104" s="201"/>
      <c r="D104" s="201"/>
      <c r="E104" s="76"/>
      <c r="F104" s="20"/>
      <c r="G104" s="20"/>
      <c r="H104" s="66"/>
      <c r="I104" s="17"/>
      <c r="J104" s="26"/>
      <c r="K104" s="131"/>
      <c r="L104" s="38"/>
      <c r="M104" s="18"/>
      <c r="N104" s="69"/>
      <c r="O104" s="209"/>
      <c r="P104" s="18"/>
      <c r="Q104" s="70"/>
    </row>
    <row r="105" spans="2:17" s="8" customFormat="1" ht="18" customHeight="1">
      <c r="B105" s="15"/>
      <c r="C105" s="623"/>
      <c r="D105" s="26"/>
      <c r="E105" s="26"/>
      <c r="F105" s="20"/>
      <c r="G105" s="20"/>
      <c r="H105" s="66"/>
      <c r="I105" s="207"/>
      <c r="J105" s="20"/>
      <c r="K105" s="131"/>
      <c r="L105" s="38"/>
      <c r="M105" s="18"/>
      <c r="N105" s="69"/>
      <c r="O105" s="209"/>
      <c r="P105" s="18"/>
      <c r="Q105" s="70"/>
    </row>
    <row r="106" spans="2:17" s="8" customFormat="1" ht="18" customHeight="1">
      <c r="B106" s="15"/>
      <c r="C106" s="15"/>
      <c r="D106" s="15"/>
      <c r="E106" s="258"/>
      <c r="F106" s="258"/>
      <c r="G106" s="258"/>
      <c r="H106" s="23"/>
      <c r="I106" s="23"/>
      <c r="J106" s="258"/>
      <c r="K106" s="131"/>
      <c r="L106" s="38"/>
      <c r="M106" s="18"/>
      <c r="N106" s="69"/>
      <c r="O106" s="209"/>
      <c r="P106" s="18"/>
      <c r="Q106" s="70"/>
    </row>
    <row r="107" spans="2:17" s="8" customFormat="1" ht="18" customHeight="1">
      <c r="B107" s="15"/>
      <c r="C107" s="15"/>
      <c r="D107" s="15"/>
      <c r="E107" s="258"/>
      <c r="F107" s="258"/>
      <c r="G107" s="258"/>
      <c r="H107" s="23"/>
      <c r="I107" s="23"/>
      <c r="J107" s="258"/>
      <c r="K107" s="131"/>
      <c r="L107" s="38"/>
      <c r="M107" s="624"/>
      <c r="N107" s="69"/>
      <c r="O107" s="209"/>
      <c r="P107" s="18"/>
      <c r="Q107" s="70"/>
    </row>
    <row r="108" spans="2:17" s="8" customFormat="1" ht="18" customHeight="1">
      <c r="B108" s="15"/>
      <c r="C108" s="15"/>
      <c r="D108" s="15"/>
      <c r="E108" s="258"/>
      <c r="F108" s="258"/>
      <c r="G108" s="258"/>
      <c r="H108" s="23"/>
      <c r="I108" s="23"/>
      <c r="J108" s="258"/>
      <c r="K108" s="131"/>
      <c r="L108" s="38"/>
      <c r="M108" s="18"/>
      <c r="N108" s="69"/>
      <c r="O108" s="18"/>
      <c r="P108" s="18"/>
      <c r="Q108" s="70"/>
    </row>
    <row r="109" spans="2:17" s="8" customFormat="1" ht="18" customHeight="1">
      <c r="B109" s="15"/>
      <c r="C109" s="15"/>
      <c r="D109" s="15"/>
      <c r="E109" s="258"/>
      <c r="F109" s="258"/>
      <c r="G109" s="258"/>
      <c r="H109" s="23"/>
      <c r="I109" s="23"/>
      <c r="J109" s="258"/>
      <c r="K109" s="131"/>
      <c r="L109" s="38"/>
      <c r="M109" s="18"/>
      <c r="N109" s="69"/>
      <c r="O109" s="209"/>
      <c r="P109" s="18"/>
      <c r="Q109" s="70"/>
    </row>
    <row r="110" spans="2:17" s="8" customFormat="1" ht="18" customHeight="1">
      <c r="B110" s="15"/>
      <c r="C110" s="15"/>
      <c r="D110" s="15"/>
      <c r="E110" s="258"/>
      <c r="F110" s="258"/>
      <c r="G110" s="258"/>
      <c r="H110" s="23"/>
      <c r="I110" s="23"/>
      <c r="J110" s="258"/>
      <c r="K110" s="131"/>
      <c r="L110" s="38"/>
      <c r="M110" s="18"/>
      <c r="N110" s="69"/>
      <c r="O110" s="209"/>
      <c r="P110" s="18"/>
      <c r="Q110" s="70"/>
    </row>
    <row r="111" spans="2:17" s="8" customFormat="1" ht="18" customHeight="1">
      <c r="B111" s="15"/>
      <c r="C111" s="623"/>
      <c r="D111" s="15"/>
      <c r="E111" s="258"/>
      <c r="F111" s="258"/>
      <c r="G111" s="258"/>
      <c r="H111" s="23"/>
      <c r="I111" s="23"/>
      <c r="J111" s="258"/>
      <c r="K111" s="131"/>
      <c r="L111" s="38"/>
      <c r="M111" s="18"/>
      <c r="N111" s="69"/>
      <c r="O111" s="209"/>
      <c r="P111" s="18"/>
      <c r="Q111" s="70"/>
    </row>
    <row r="112" spans="2:17" s="8" customFormat="1" ht="18" customHeight="1">
      <c r="B112" s="16"/>
      <c r="C112" s="15"/>
      <c r="D112" s="15"/>
      <c r="E112" s="258"/>
      <c r="F112" s="258"/>
      <c r="G112" s="258"/>
      <c r="H112" s="23"/>
      <c r="I112" s="23"/>
      <c r="J112" s="258"/>
      <c r="K112" s="131"/>
      <c r="L112" s="38"/>
      <c r="M112" s="18"/>
      <c r="N112" s="69"/>
      <c r="O112" s="209"/>
      <c r="P112" s="18"/>
      <c r="Q112" s="70"/>
    </row>
    <row r="113" spans="2:17" s="8" customFormat="1" ht="18" customHeight="1">
      <c r="B113" s="16"/>
      <c r="C113" s="15"/>
      <c r="D113" s="15"/>
      <c r="E113" s="258"/>
      <c r="F113" s="258"/>
      <c r="G113" s="258"/>
      <c r="H113" s="23"/>
      <c r="I113" s="23"/>
      <c r="J113" s="258"/>
      <c r="K113" s="131"/>
      <c r="L113" s="38"/>
      <c r="M113" s="18"/>
      <c r="N113" s="69"/>
      <c r="O113" s="209"/>
      <c r="P113" s="18"/>
      <c r="Q113" s="70"/>
    </row>
    <row r="114" spans="2:17" s="8" customFormat="1" ht="18" customHeight="1">
      <c r="B114" s="16"/>
      <c r="C114" s="15"/>
      <c r="D114" s="15"/>
      <c r="E114" s="258"/>
      <c r="F114" s="258"/>
      <c r="G114" s="258"/>
      <c r="H114" s="23"/>
      <c r="I114" s="23"/>
      <c r="J114" s="258"/>
      <c r="K114" s="131"/>
      <c r="L114" s="38"/>
      <c r="M114" s="18"/>
      <c r="N114" s="69"/>
      <c r="O114" s="209"/>
      <c r="P114" s="18"/>
      <c r="Q114" s="70"/>
    </row>
    <row r="115" spans="2:17" s="8" customFormat="1" ht="18" customHeight="1">
      <c r="B115" s="16"/>
      <c r="C115" s="15"/>
      <c r="D115" s="15"/>
      <c r="E115" s="258"/>
      <c r="F115" s="258"/>
      <c r="G115" s="258"/>
      <c r="H115" s="23"/>
      <c r="I115" s="23"/>
      <c r="J115" s="258"/>
      <c r="K115" s="131"/>
      <c r="L115" s="38"/>
      <c r="M115" s="18"/>
      <c r="N115" s="69"/>
      <c r="O115" s="209"/>
      <c r="P115" s="18"/>
      <c r="Q115" s="70"/>
    </row>
    <row r="116" spans="2:17" s="8" customFormat="1" ht="18" customHeight="1">
      <c r="B116" s="16"/>
      <c r="C116" s="15"/>
      <c r="D116" s="15"/>
      <c r="E116" s="189"/>
      <c r="F116" s="26"/>
      <c r="G116" s="23"/>
      <c r="H116" s="23"/>
      <c r="I116" s="23"/>
      <c r="J116" s="26"/>
      <c r="K116" s="131"/>
      <c r="L116" s="38"/>
      <c r="M116" s="18"/>
      <c r="N116" s="69"/>
      <c r="O116" s="209"/>
      <c r="P116" s="18"/>
      <c r="Q116" s="70"/>
    </row>
    <row r="117" spans="2:17" s="8" customFormat="1" ht="18" customHeight="1">
      <c r="B117" s="16"/>
      <c r="C117" s="15"/>
      <c r="D117" s="15"/>
      <c r="E117" s="189"/>
      <c r="F117" s="26"/>
      <c r="G117" s="23"/>
      <c r="H117" s="23"/>
      <c r="I117" s="23"/>
      <c r="J117" s="26"/>
      <c r="K117" s="131"/>
      <c r="L117" s="38"/>
      <c r="M117" s="18"/>
      <c r="N117" s="69"/>
      <c r="O117" s="209"/>
      <c r="P117" s="18"/>
      <c r="Q117" s="70"/>
    </row>
    <row r="118" spans="2:17" s="8" customFormat="1" ht="18" customHeight="1">
      <c r="B118" s="16"/>
      <c r="C118" s="15"/>
      <c r="D118" s="15"/>
      <c r="E118" s="189"/>
      <c r="F118" s="26"/>
      <c r="G118" s="23"/>
      <c r="H118" s="23"/>
      <c r="I118" s="23"/>
      <c r="J118" s="26"/>
      <c r="K118" s="131"/>
      <c r="L118" s="38"/>
      <c r="M118" s="18"/>
      <c r="N118" s="69"/>
      <c r="O118" s="209"/>
      <c r="P118" s="18"/>
      <c r="Q118" s="70"/>
    </row>
    <row r="119" spans="2:17" s="8" customFormat="1" ht="18" customHeight="1">
      <c r="B119" s="16"/>
      <c r="C119" s="15"/>
      <c r="D119" s="15"/>
      <c r="E119" s="131"/>
      <c r="F119" s="23"/>
      <c r="G119" s="23"/>
      <c r="H119" s="23"/>
      <c r="I119" s="23"/>
      <c r="J119" s="39"/>
      <c r="K119" s="131"/>
      <c r="L119" s="38"/>
      <c r="M119" s="18"/>
      <c r="N119" s="69"/>
      <c r="O119" s="209"/>
      <c r="P119" s="18"/>
      <c r="Q119" s="70"/>
    </row>
    <row r="120" spans="2:17" s="8" customFormat="1" ht="18" customHeight="1">
      <c r="B120" s="16"/>
      <c r="C120" s="15"/>
      <c r="D120" s="16"/>
      <c r="E120" s="131"/>
      <c r="F120" s="23"/>
      <c r="G120" s="23"/>
      <c r="H120" s="23"/>
      <c r="I120" s="23"/>
      <c r="J120" s="38"/>
      <c r="K120" s="131"/>
      <c r="L120" s="38"/>
      <c r="M120" s="18"/>
      <c r="N120" s="69"/>
      <c r="O120" s="209"/>
      <c r="P120" s="18"/>
      <c r="Q120" s="70"/>
    </row>
    <row r="121" spans="2:17" s="8" customFormat="1" ht="18" customHeight="1">
      <c r="B121" s="16"/>
      <c r="C121" s="15"/>
      <c r="D121" s="15"/>
      <c r="E121" s="43"/>
      <c r="F121" s="49"/>
      <c r="G121" s="23"/>
      <c r="H121" s="23"/>
      <c r="I121" s="23"/>
      <c r="J121" s="26"/>
      <c r="K121" s="131"/>
      <c r="L121" s="38"/>
      <c r="M121" s="18"/>
      <c r="N121" s="69"/>
      <c r="O121" s="209"/>
      <c r="P121" s="18"/>
      <c r="Q121" s="70"/>
    </row>
    <row r="122" spans="2:17" s="8" customFormat="1" ht="18" customHeight="1">
      <c r="B122" s="16"/>
      <c r="C122" s="15"/>
      <c r="D122" s="15"/>
      <c r="E122" s="43"/>
      <c r="F122" s="49"/>
      <c r="G122" s="258"/>
      <c r="H122" s="23"/>
      <c r="I122" s="23"/>
      <c r="J122" s="258"/>
      <c r="K122" s="131"/>
      <c r="L122" s="38"/>
      <c r="M122" s="18"/>
      <c r="N122" s="69"/>
      <c r="O122" s="209"/>
      <c r="P122" s="18"/>
      <c r="Q122" s="70"/>
    </row>
    <row r="123" spans="2:17" s="8" customFormat="1" ht="18" customHeight="1">
      <c r="B123" s="16"/>
      <c r="C123" s="15"/>
      <c r="D123" s="15"/>
      <c r="E123" s="258"/>
      <c r="F123" s="258"/>
      <c r="G123" s="258"/>
      <c r="H123" s="23"/>
      <c r="I123" s="23"/>
      <c r="J123" s="258"/>
      <c r="K123" s="131"/>
      <c r="L123" s="38"/>
      <c r="M123" s="18"/>
      <c r="N123" s="69"/>
      <c r="O123" s="209"/>
      <c r="P123" s="18"/>
      <c r="Q123" s="70"/>
    </row>
    <row r="124" spans="2:17" s="8" customFormat="1" ht="18" customHeight="1">
      <c r="B124" s="16"/>
      <c r="C124" s="15"/>
      <c r="D124" s="15"/>
      <c r="E124" s="258"/>
      <c r="F124" s="258"/>
      <c r="G124" s="258"/>
      <c r="H124" s="23"/>
      <c r="I124" s="23"/>
      <c r="J124" s="258"/>
      <c r="K124" s="131"/>
      <c r="L124" s="38"/>
      <c r="M124" s="18"/>
      <c r="N124" s="69"/>
      <c r="O124" s="209"/>
      <c r="P124" s="18"/>
      <c r="Q124" s="70"/>
    </row>
    <row r="125" spans="2:17" s="8" customFormat="1" ht="18" customHeight="1">
      <c r="B125" s="16"/>
      <c r="C125" s="15"/>
      <c r="D125" s="15"/>
      <c r="E125" s="258"/>
      <c r="F125" s="258"/>
      <c r="G125" s="258"/>
      <c r="H125" s="23"/>
      <c r="I125" s="23"/>
      <c r="J125" s="258"/>
      <c r="K125" s="131"/>
      <c r="L125" s="38"/>
      <c r="M125" s="18"/>
      <c r="N125" s="69"/>
      <c r="O125" s="209"/>
      <c r="P125" s="18"/>
      <c r="Q125" s="70"/>
    </row>
    <row r="126" spans="2:17" s="8" customFormat="1" ht="18" customHeight="1">
      <c r="B126" s="16"/>
      <c r="C126" s="15"/>
      <c r="D126" s="15"/>
      <c r="E126" s="258"/>
      <c r="F126" s="258"/>
      <c r="G126" s="258"/>
      <c r="H126" s="23"/>
      <c r="I126" s="23"/>
      <c r="J126" s="258"/>
      <c r="K126" s="131"/>
      <c r="L126" s="38"/>
      <c r="M126" s="18"/>
      <c r="N126" s="69"/>
      <c r="O126" s="209"/>
      <c r="P126" s="18"/>
      <c r="Q126" s="70"/>
    </row>
    <row r="127" spans="2:17" s="8" customFormat="1" ht="18" customHeight="1">
      <c r="B127" s="16"/>
      <c r="C127" s="15"/>
      <c r="D127" s="15"/>
      <c r="E127" s="258"/>
      <c r="F127" s="258"/>
      <c r="G127" s="258"/>
      <c r="H127" s="23"/>
      <c r="I127" s="23"/>
      <c r="J127" s="258"/>
      <c r="K127" s="131"/>
      <c r="L127" s="38"/>
      <c r="M127" s="18"/>
      <c r="N127" s="69"/>
      <c r="O127" s="209"/>
      <c r="P127" s="18"/>
      <c r="Q127" s="70"/>
    </row>
    <row r="128" spans="2:17" s="8" customFormat="1" ht="18" customHeight="1">
      <c r="B128" s="16"/>
      <c r="C128" s="15"/>
      <c r="D128" s="15"/>
      <c r="E128" s="258"/>
      <c r="F128" s="258"/>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69"/>
      <c r="O132" s="209"/>
      <c r="P132" s="18"/>
      <c r="Q132" s="70"/>
    </row>
    <row r="133" spans="2:17" s="8" customFormat="1" ht="18" customHeight="1">
      <c r="B133" s="16"/>
      <c r="C133" s="15"/>
      <c r="D133" s="15"/>
      <c r="E133" s="258"/>
      <c r="F133" s="258"/>
      <c r="G133" s="258"/>
      <c r="H133" s="23"/>
      <c r="I133" s="23"/>
      <c r="J133" s="258"/>
      <c r="K133" s="131"/>
      <c r="L133" s="38"/>
      <c r="M133" s="18"/>
      <c r="N133" s="18"/>
      <c r="O133" s="625"/>
      <c r="P133" s="18"/>
      <c r="Q133" s="70"/>
    </row>
    <row r="134" spans="2:17" s="8" customFormat="1" ht="18" customHeight="1">
      <c r="B134" s="16"/>
      <c r="C134" s="15"/>
      <c r="D134" s="15"/>
      <c r="E134" s="189"/>
      <c r="F134" s="26"/>
      <c r="G134" s="23"/>
      <c r="H134" s="23"/>
      <c r="I134" s="23"/>
      <c r="J134" s="26"/>
      <c r="K134" s="131"/>
      <c r="L134" s="38"/>
      <c r="M134" s="18"/>
      <c r="N134" s="69"/>
      <c r="O134" s="209"/>
      <c r="P134" s="18"/>
      <c r="Q134" s="70"/>
    </row>
    <row r="135" spans="2:17" s="8" customFormat="1" ht="18" customHeight="1">
      <c r="B135" s="16"/>
      <c r="C135" s="15"/>
      <c r="D135" s="15"/>
      <c r="E135" s="189"/>
      <c r="F135" s="26"/>
      <c r="G135" s="23"/>
      <c r="H135" s="23"/>
      <c r="I135" s="23"/>
      <c r="J135" s="26"/>
      <c r="K135" s="131"/>
      <c r="L135" s="38"/>
      <c r="M135" s="18"/>
      <c r="N135" s="69"/>
      <c r="O135" s="209"/>
      <c r="P135" s="18"/>
      <c r="Q135" s="70"/>
    </row>
    <row r="136" spans="2:17" s="8" customFormat="1" ht="18" customHeight="1">
      <c r="B136" s="16"/>
      <c r="C136" s="15"/>
      <c r="D136" s="15"/>
      <c r="E136" s="189"/>
      <c r="F136" s="26"/>
      <c r="G136" s="23"/>
      <c r="H136" s="23"/>
      <c r="I136" s="23"/>
      <c r="J136" s="26"/>
      <c r="K136" s="131"/>
      <c r="L136" s="38"/>
      <c r="M136" s="18"/>
      <c r="N136" s="69"/>
      <c r="O136" s="209"/>
      <c r="P136" s="18"/>
      <c r="Q136" s="70"/>
    </row>
    <row r="137" spans="2:17" s="8" customFormat="1" ht="18" customHeight="1">
      <c r="B137" s="16"/>
      <c r="C137" s="15"/>
      <c r="D137" s="15"/>
      <c r="E137" s="131"/>
      <c r="F137" s="23"/>
      <c r="G137" s="23"/>
      <c r="H137" s="23"/>
      <c r="I137" s="23"/>
      <c r="J137" s="39"/>
      <c r="K137" s="131"/>
      <c r="L137" s="38"/>
      <c r="M137" s="18"/>
      <c r="N137" s="69"/>
      <c r="O137" s="209"/>
      <c r="P137" s="69"/>
      <c r="Q137" s="70"/>
    </row>
    <row r="138" spans="2:17" s="8" customFormat="1" ht="18" customHeight="1">
      <c r="B138" s="16"/>
      <c r="C138" s="16"/>
      <c r="D138" s="16"/>
      <c r="E138" s="131"/>
      <c r="F138" s="23"/>
      <c r="G138" s="23"/>
      <c r="H138" s="23"/>
      <c r="I138" s="23"/>
      <c r="J138" s="38"/>
      <c r="K138" s="131"/>
      <c r="L138" s="38"/>
      <c r="M138" s="18"/>
      <c r="N138" s="69"/>
      <c r="O138" s="209"/>
      <c r="P138" s="69"/>
      <c r="Q138" s="70"/>
    </row>
    <row r="139" spans="2:17" ht="18" customHeight="1">
      <c r="B139" s="16"/>
      <c r="C139" s="16"/>
      <c r="D139" s="16"/>
      <c r="E139" s="131"/>
      <c r="F139" s="23"/>
      <c r="G139" s="23"/>
      <c r="H139" s="23"/>
      <c r="I139" s="23"/>
      <c r="J139" s="38"/>
      <c r="K139" s="131"/>
      <c r="L139" s="38"/>
      <c r="M139" s="18"/>
      <c r="N139" s="69"/>
      <c r="O139" s="209"/>
      <c r="P139" s="210"/>
      <c r="Q139" s="211"/>
    </row>
    <row r="140" spans="2:17">
      <c r="C140" s="16"/>
      <c r="D140" s="16"/>
      <c r="E140" s="131"/>
      <c r="F140" s="23"/>
      <c r="G140" s="23"/>
      <c r="H140" s="23"/>
      <c r="I140" s="23"/>
      <c r="J140" s="38"/>
      <c r="Q140" s="68"/>
    </row>
    <row r="141" spans="2:17">
      <c r="Q141" s="68"/>
    </row>
    <row r="142" spans="2:17">
      <c r="Q142" s="68"/>
    </row>
    <row r="143" spans="2:17">
      <c r="M143" s="132"/>
      <c r="Q143" s="68"/>
    </row>
    <row r="144" spans="2:17">
      <c r="B144" s="3"/>
      <c r="Q144" s="68"/>
    </row>
    <row r="145" spans="2:17">
      <c r="B145" s="3"/>
      <c r="C145" s="8"/>
      <c r="E145" s="626"/>
      <c r="F145" s="223"/>
      <c r="G145" s="8"/>
      <c r="M145" s="132"/>
      <c r="Q145" s="68"/>
    </row>
    <row r="146" spans="2:17">
      <c r="B146" s="3"/>
    </row>
    <row r="147" spans="2:17">
      <c r="B147" s="3"/>
      <c r="E147" s="627"/>
    </row>
    <row r="148" spans="2:17">
      <c r="B148" s="3"/>
      <c r="E148" s="627"/>
    </row>
    <row r="149" spans="2:17">
      <c r="B149" s="3"/>
      <c r="E149" s="627"/>
    </row>
    <row r="150" spans="2:17">
      <c r="B150" s="3"/>
      <c r="E150" s="627"/>
    </row>
    <row r="151" spans="2:17">
      <c r="B151" s="3"/>
      <c r="E151" s="627"/>
    </row>
    <row r="152" spans="2:17">
      <c r="B152" s="3"/>
      <c r="E152" s="627"/>
    </row>
    <row r="153" spans="2:17">
      <c r="B153" s="3"/>
      <c r="E153" s="628"/>
    </row>
    <row r="154" spans="2:17">
      <c r="B154" s="3"/>
      <c r="E154" s="628"/>
    </row>
    <row r="155" spans="2:17">
      <c r="B155" s="3"/>
      <c r="E155" s="628"/>
    </row>
    <row r="156" spans="2:17">
      <c r="B156" s="3"/>
      <c r="E156" s="627"/>
    </row>
    <row r="157" spans="2:17">
      <c r="B157" s="3"/>
    </row>
    <row r="158" spans="2:17">
      <c r="B158" s="3"/>
    </row>
    <row r="159" spans="2:17">
      <c r="B159" s="3"/>
    </row>
    <row r="160" spans="2:17">
      <c r="B160" s="3"/>
    </row>
    <row r="161" s="3" customFormat="1"/>
    <row r="162" s="3" customFormat="1"/>
  </sheetData>
  <autoFilter ref="B8:O115" xr:uid="{00000000-0009-0000-0000-000003000000}"/>
  <mergeCells count="6">
    <mergeCell ref="B2:D2"/>
    <mergeCell ref="G2:I2"/>
    <mergeCell ref="B3:D3"/>
    <mergeCell ref="B4:D4"/>
    <mergeCell ref="B5:D5"/>
    <mergeCell ref="B6:D6"/>
  </mergeCells>
  <phoneticPr fontId="3"/>
  <dataValidations count="1">
    <dataValidation imeMode="hiragana" allowBlank="1" showInputMessage="1" showErrorMessage="1" sqref="J83:J84 J35:J38 J11:J12 J14:J32 E11" xr:uid="{D555ED05-F328-42E3-AE5D-609E1CA177F9}"/>
  </dataValidations>
  <pageMargins left="0.2" right="0.2" top="0.75" bottom="0.75" header="0.3" footer="0.3"/>
  <pageSetup paperSize="9" scale="41"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3C95-7CEC-4792-A3FD-7090C5389E3B}">
  <sheetPr>
    <pageSetUpPr fitToPage="1"/>
  </sheetPr>
  <dimension ref="A2:Q162"/>
  <sheetViews>
    <sheetView zoomScaleNormal="100" workbookViewId="0">
      <pane xSplit="10" ySplit="8" topLeftCell="K9" activePane="bottomRight" state="frozen"/>
      <selection pane="topRight" activeCell="K1" sqref="K1"/>
      <selection pane="bottomLeft" activeCell="A9" sqref="A9"/>
      <selection pane="bottomRight" activeCell="E13" sqref="E13"/>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1:17" ht="20.100000000000001" customHeight="1">
      <c r="B2" s="1" t="s">
        <v>0</v>
      </c>
      <c r="C2" s="1"/>
      <c r="D2" s="1"/>
      <c r="E2" s="2" t="s">
        <v>3992</v>
      </c>
      <c r="G2" s="4" t="s">
        <v>2</v>
      </c>
      <c r="H2" s="5"/>
      <c r="I2" s="6"/>
      <c r="J2" s="7">
        <f>SUM(H:H)</f>
        <v>28040</v>
      </c>
    </row>
    <row r="3" spans="1:17" ht="20.100000000000001" customHeight="1">
      <c r="B3" s="1" t="s">
        <v>3</v>
      </c>
      <c r="C3" s="1"/>
      <c r="D3" s="1"/>
      <c r="E3" s="13" t="s">
        <v>3994</v>
      </c>
    </row>
    <row r="4" spans="1:17" ht="20.100000000000001" customHeight="1">
      <c r="B4" s="1" t="s">
        <v>5</v>
      </c>
      <c r="C4" s="1"/>
      <c r="D4" s="1"/>
      <c r="E4" s="13" t="s">
        <v>3995</v>
      </c>
    </row>
    <row r="5" spans="1:17" ht="20.100000000000001" customHeight="1">
      <c r="B5" s="1" t="s">
        <v>6</v>
      </c>
      <c r="C5" s="1"/>
      <c r="D5" s="1"/>
      <c r="E5" s="14" t="s">
        <v>3996</v>
      </c>
      <c r="G5" s="785"/>
      <c r="H5" s="226" t="s">
        <v>3997</v>
      </c>
      <c r="I5" s="3"/>
    </row>
    <row r="6" spans="1:17" ht="20.100000000000001" customHeight="1">
      <c r="B6" s="1" t="s">
        <v>7</v>
      </c>
      <c r="C6" s="1"/>
      <c r="D6" s="1"/>
      <c r="E6" s="14" t="s">
        <v>3996</v>
      </c>
    </row>
    <row r="8" spans="1: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1:17" s="8" customFormat="1" ht="19.5" customHeight="1">
      <c r="B9" s="15">
        <v>1</v>
      </c>
      <c r="C9" s="413" t="s">
        <v>1893</v>
      </c>
      <c r="D9" s="413" t="s">
        <v>1893</v>
      </c>
      <c r="E9" s="108" t="s">
        <v>4030</v>
      </c>
      <c r="F9" s="386">
        <v>1</v>
      </c>
      <c r="G9" s="20">
        <v>8500</v>
      </c>
      <c r="H9" s="23">
        <f>F9*G9</f>
        <v>8500</v>
      </c>
      <c r="I9" s="17"/>
      <c r="J9" s="108" t="s">
        <v>4031</v>
      </c>
      <c r="K9" s="418"/>
      <c r="L9" s="418"/>
      <c r="M9" s="18"/>
      <c r="N9" s="15"/>
      <c r="O9" s="75"/>
      <c r="P9" s="18"/>
      <c r="Q9" s="69"/>
    </row>
    <row r="10" spans="1:17" s="8" customFormat="1" ht="19.5" customHeight="1">
      <c r="A10" s="8">
        <v>1</v>
      </c>
      <c r="B10" s="15">
        <v>2</v>
      </c>
      <c r="C10" s="413" t="s">
        <v>1893</v>
      </c>
      <c r="D10" s="413" t="s">
        <v>1893</v>
      </c>
      <c r="E10" s="76" t="s">
        <v>4010</v>
      </c>
      <c r="F10" s="610">
        <v>1</v>
      </c>
      <c r="G10" s="23">
        <v>4500</v>
      </c>
      <c r="H10" s="23">
        <f>F10*G10</f>
        <v>4500</v>
      </c>
      <c r="I10" s="925"/>
      <c r="J10" s="76" t="s">
        <v>4010</v>
      </c>
      <c r="K10" s="418"/>
      <c r="L10" s="418" t="s">
        <v>1900</v>
      </c>
      <c r="M10" s="18"/>
      <c r="N10" s="15"/>
      <c r="O10" s="75"/>
      <c r="P10" s="18"/>
      <c r="Q10" s="69"/>
    </row>
    <row r="11" spans="1:17" s="8" customFormat="1" ht="19.5" customHeight="1">
      <c r="B11" s="15">
        <v>3</v>
      </c>
      <c r="C11" s="413" t="s">
        <v>1893</v>
      </c>
      <c r="D11" s="413" t="s">
        <v>1893</v>
      </c>
      <c r="E11" s="76" t="s">
        <v>4013</v>
      </c>
      <c r="F11" s="610">
        <v>1</v>
      </c>
      <c r="G11" s="23">
        <v>4700</v>
      </c>
      <c r="H11" s="23">
        <f>F11*G11</f>
        <v>4700</v>
      </c>
      <c r="I11" s="925"/>
      <c r="J11" s="76" t="s">
        <v>4013</v>
      </c>
      <c r="K11" s="418"/>
      <c r="L11" s="418"/>
      <c r="M11" s="18"/>
      <c r="N11" s="15"/>
      <c r="O11" s="75"/>
      <c r="P11" s="18"/>
      <c r="Q11" s="69"/>
    </row>
    <row r="12" spans="1:17" s="8" customFormat="1" ht="19.5" customHeight="1">
      <c r="B12" s="15">
        <v>4</v>
      </c>
      <c r="C12" s="413" t="s">
        <v>1893</v>
      </c>
      <c r="D12" s="413" t="s">
        <v>1893</v>
      </c>
      <c r="E12" s="108" t="s">
        <v>4015</v>
      </c>
      <c r="F12" s="610">
        <v>1</v>
      </c>
      <c r="G12" s="20">
        <v>8500</v>
      </c>
      <c r="H12" s="415">
        <f>F12*G12</f>
        <v>8500</v>
      </c>
      <c r="I12" s="925"/>
      <c r="J12" s="108" t="s">
        <v>4015</v>
      </c>
      <c r="K12" s="418"/>
      <c r="L12" s="418"/>
      <c r="M12" s="18"/>
      <c r="N12" s="15"/>
      <c r="O12" s="75"/>
      <c r="P12" s="18"/>
      <c r="Q12" s="69"/>
    </row>
    <row r="13" spans="1:17" s="360" customFormat="1" ht="18" customHeight="1">
      <c r="B13" s="15">
        <v>5</v>
      </c>
      <c r="C13" s="16" t="s">
        <v>58</v>
      </c>
      <c r="D13" s="16" t="s">
        <v>58</v>
      </c>
      <c r="E13" s="108" t="s">
        <v>1415</v>
      </c>
      <c r="F13" s="386">
        <v>25</v>
      </c>
      <c r="G13" s="611">
        <v>42</v>
      </c>
      <c r="H13" s="415">
        <f t="shared" ref="H13:H16" si="0">F13*G13</f>
        <v>1050</v>
      </c>
      <c r="I13" s="17"/>
      <c r="J13" s="108" t="s">
        <v>1913</v>
      </c>
      <c r="K13" s="418"/>
      <c r="L13" s="418"/>
      <c r="M13" s="485"/>
      <c r="N13" s="485"/>
      <c r="O13" s="612"/>
      <c r="P13" s="485"/>
      <c r="Q13" s="389"/>
    </row>
    <row r="14" spans="1:17" s="360" customFormat="1" ht="18" customHeight="1">
      <c r="B14" s="15">
        <v>6</v>
      </c>
      <c r="C14" s="15" t="s">
        <v>58</v>
      </c>
      <c r="D14" s="15" t="s">
        <v>58</v>
      </c>
      <c r="E14" s="43" t="s">
        <v>1914</v>
      </c>
      <c r="F14" s="49">
        <v>2</v>
      </c>
      <c r="G14" s="23">
        <v>75</v>
      </c>
      <c r="H14" s="23">
        <f t="shared" si="0"/>
        <v>150</v>
      </c>
      <c r="I14" s="23"/>
      <c r="J14" s="36" t="s">
        <v>1915</v>
      </c>
      <c r="K14" s="418"/>
      <c r="L14" s="418"/>
      <c r="M14" s="485"/>
      <c r="N14" s="485"/>
      <c r="O14" s="612"/>
      <c r="P14" s="485"/>
      <c r="Q14" s="389"/>
    </row>
    <row r="15" spans="1:17" s="360" customFormat="1" ht="18" customHeight="1">
      <c r="B15" s="15">
        <v>7</v>
      </c>
      <c r="C15" s="15" t="s">
        <v>58</v>
      </c>
      <c r="D15" s="15" t="s">
        <v>58</v>
      </c>
      <c r="E15" s="43" t="s">
        <v>2057</v>
      </c>
      <c r="F15" s="49">
        <v>6</v>
      </c>
      <c r="G15" s="23">
        <v>75</v>
      </c>
      <c r="H15" s="23">
        <f t="shared" si="0"/>
        <v>450</v>
      </c>
      <c r="I15" s="23"/>
      <c r="J15" s="36" t="s">
        <v>2058</v>
      </c>
      <c r="K15" s="418"/>
      <c r="L15" s="418"/>
      <c r="M15" s="485"/>
      <c r="N15" s="485"/>
      <c r="O15" s="612"/>
      <c r="P15" s="485"/>
      <c r="Q15" s="389"/>
    </row>
    <row r="16" spans="1:17" s="360" customFormat="1" ht="18" customHeight="1">
      <c r="B16" s="15">
        <v>8</v>
      </c>
      <c r="C16" s="15" t="s">
        <v>58</v>
      </c>
      <c r="D16" s="15" t="s">
        <v>58</v>
      </c>
      <c r="E16" s="43" t="s">
        <v>1918</v>
      </c>
      <c r="F16" s="49">
        <v>2</v>
      </c>
      <c r="G16" s="23">
        <v>95</v>
      </c>
      <c r="H16" s="23">
        <f t="shared" si="0"/>
        <v>190</v>
      </c>
      <c r="I16" s="23"/>
      <c r="J16" s="36" t="s">
        <v>4028</v>
      </c>
      <c r="K16" s="418"/>
      <c r="L16" s="418"/>
      <c r="M16" s="485"/>
      <c r="N16" s="485"/>
      <c r="O16" s="612"/>
      <c r="P16" s="485"/>
      <c r="Q16" s="389"/>
    </row>
    <row r="17" spans="1:17" s="360" customFormat="1" ht="18" customHeight="1">
      <c r="B17" s="15"/>
      <c r="C17" s="16"/>
      <c r="D17" s="16"/>
      <c r="E17" s="108"/>
      <c r="F17" s="386"/>
      <c r="G17" s="611"/>
      <c r="H17" s="415"/>
      <c r="I17" s="17"/>
      <c r="J17" s="108"/>
      <c r="K17" s="418"/>
      <c r="L17" s="418"/>
      <c r="M17" s="485"/>
      <c r="N17" s="485"/>
      <c r="O17" s="612"/>
      <c r="P17" s="485"/>
      <c r="Q17" s="389"/>
    </row>
    <row r="18" spans="1:17" s="360" customFormat="1" ht="18" customHeight="1">
      <c r="B18" s="15"/>
      <c r="C18" s="15"/>
      <c r="D18" s="15"/>
      <c r="E18" s="43"/>
      <c r="F18" s="49"/>
      <c r="G18" s="23"/>
      <c r="H18" s="23"/>
      <c r="I18" s="23"/>
      <c r="J18" s="36"/>
      <c r="K18" s="418"/>
      <c r="L18" s="418"/>
      <c r="M18" s="485"/>
      <c r="N18" s="485"/>
      <c r="O18" s="612"/>
      <c r="P18" s="485"/>
      <c r="Q18" s="389"/>
    </row>
    <row r="19" spans="1:17" s="360" customFormat="1" ht="18" customHeight="1">
      <c r="B19" s="15"/>
      <c r="C19" s="15"/>
      <c r="D19" s="15"/>
      <c r="E19" s="43"/>
      <c r="F19" s="49"/>
      <c r="G19" s="23"/>
      <c r="H19" s="23"/>
      <c r="I19" s="23"/>
      <c r="J19" s="36"/>
      <c r="K19" s="418"/>
      <c r="L19" s="418"/>
      <c r="M19" s="485"/>
      <c r="N19" s="485"/>
      <c r="O19" s="612"/>
      <c r="P19" s="485"/>
      <c r="Q19" s="389"/>
    </row>
    <row r="20" spans="1:17" s="360" customFormat="1" ht="18" customHeight="1">
      <c r="B20" s="15"/>
      <c r="C20" s="15"/>
      <c r="D20" s="15"/>
      <c r="E20" s="43"/>
      <c r="F20" s="49"/>
      <c r="G20" s="23"/>
      <c r="H20" s="23"/>
      <c r="I20" s="23"/>
      <c r="J20" s="36"/>
      <c r="K20" s="418"/>
      <c r="L20" s="418"/>
      <c r="M20" s="485"/>
      <c r="N20" s="485"/>
      <c r="O20" s="612"/>
      <c r="P20" s="485"/>
      <c r="Q20" s="389"/>
    </row>
    <row r="21" spans="1:17" s="360" customFormat="1" ht="18" customHeight="1">
      <c r="B21" s="15"/>
      <c r="C21" s="15"/>
      <c r="D21" s="15"/>
      <c r="E21" s="43"/>
      <c r="F21" s="49"/>
      <c r="G21" s="23"/>
      <c r="H21" s="23"/>
      <c r="I21" s="23"/>
      <c r="J21" s="36"/>
      <c r="K21" s="418"/>
      <c r="L21" s="418"/>
      <c r="M21" s="485"/>
      <c r="N21" s="485"/>
      <c r="O21" s="612"/>
      <c r="P21" s="485"/>
      <c r="Q21" s="389"/>
    </row>
    <row r="22" spans="1:17" s="360" customFormat="1" ht="18" customHeight="1">
      <c r="B22" s="15"/>
      <c r="C22" s="15"/>
      <c r="D22" s="15"/>
      <c r="E22" s="43"/>
      <c r="F22" s="49"/>
      <c r="G22" s="23"/>
      <c r="H22" s="23"/>
      <c r="I22" s="23"/>
      <c r="J22" s="36"/>
      <c r="K22" s="418"/>
      <c r="L22" s="418"/>
      <c r="M22" s="485"/>
      <c r="N22" s="485"/>
      <c r="O22" s="612"/>
      <c r="P22" s="485"/>
      <c r="Q22" s="389"/>
    </row>
    <row r="23" spans="1:17" s="360" customFormat="1" ht="18" customHeight="1">
      <c r="B23" s="15"/>
      <c r="C23" s="15"/>
      <c r="D23" s="15"/>
      <c r="E23" s="43"/>
      <c r="F23" s="49"/>
      <c r="G23" s="23"/>
      <c r="H23" s="23"/>
      <c r="I23" s="23"/>
      <c r="J23" s="36"/>
      <c r="K23" s="418"/>
      <c r="L23" s="418"/>
      <c r="M23" s="485"/>
      <c r="N23" s="485"/>
      <c r="O23" s="612"/>
      <c r="P23" s="485"/>
      <c r="Q23" s="389"/>
    </row>
    <row r="24" spans="1:17" s="360" customFormat="1" ht="18" customHeight="1">
      <c r="B24" s="15"/>
      <c r="C24" s="15"/>
      <c r="D24" s="15"/>
      <c r="E24" s="43"/>
      <c r="F24" s="49"/>
      <c r="G24" s="23"/>
      <c r="H24" s="23"/>
      <c r="I24" s="23"/>
      <c r="J24" s="36"/>
      <c r="K24" s="26"/>
      <c r="L24" s="16"/>
      <c r="M24" s="485"/>
      <c r="N24" s="485"/>
      <c r="O24" s="612"/>
      <c r="P24" s="485"/>
      <c r="Q24" s="389"/>
    </row>
    <row r="25" spans="1:17" s="360" customFormat="1" ht="18" customHeight="1">
      <c r="B25" s="15"/>
      <c r="C25" s="15"/>
      <c r="D25" s="15"/>
      <c r="E25" s="43"/>
      <c r="F25" s="49"/>
      <c r="G25" s="23"/>
      <c r="H25" s="23"/>
      <c r="I25" s="23"/>
      <c r="J25" s="36"/>
      <c r="K25" s="26"/>
      <c r="L25" s="16"/>
      <c r="M25" s="485"/>
      <c r="N25" s="485"/>
      <c r="O25" s="612"/>
      <c r="P25" s="485"/>
      <c r="Q25" s="389"/>
    </row>
    <row r="26" spans="1:17" s="360" customFormat="1" ht="18" customHeight="1">
      <c r="B26" s="15"/>
      <c r="C26" s="15"/>
      <c r="D26" s="15"/>
      <c r="E26" s="43"/>
      <c r="F26" s="49"/>
      <c r="G26" s="23"/>
      <c r="H26" s="23"/>
      <c r="I26" s="23"/>
      <c r="J26" s="36"/>
      <c r="K26" s="26"/>
      <c r="L26" s="16"/>
      <c r="M26" s="485"/>
      <c r="N26" s="485"/>
      <c r="O26" s="612"/>
      <c r="P26" s="485"/>
      <c r="Q26" s="389"/>
    </row>
    <row r="27" spans="1:17" s="360" customFormat="1" ht="18" customHeight="1">
      <c r="B27" s="15"/>
      <c r="C27" s="15"/>
      <c r="D27" s="15"/>
      <c r="E27" s="43"/>
      <c r="F27" s="49"/>
      <c r="G27" s="23"/>
      <c r="H27" s="23"/>
      <c r="I27" s="23"/>
      <c r="J27" s="36"/>
      <c r="K27" s="26"/>
      <c r="L27" s="16"/>
      <c r="M27" s="485"/>
      <c r="N27" s="485"/>
      <c r="O27" s="612"/>
      <c r="P27" s="485"/>
      <c r="Q27" s="389"/>
    </row>
    <row r="28" spans="1:17" s="8" customFormat="1" ht="19.5" customHeight="1">
      <c r="A28" s="360"/>
      <c r="B28" s="15"/>
      <c r="C28" s="15"/>
      <c r="D28" s="15"/>
      <c r="E28" s="43"/>
      <c r="F28" s="49"/>
      <c r="G28" s="23"/>
      <c r="H28" s="23"/>
      <c r="I28" s="23"/>
      <c r="J28" s="36"/>
      <c r="K28" s="26"/>
      <c r="L28" s="16"/>
      <c r="M28" s="485"/>
      <c r="N28" s="15"/>
      <c r="O28" s="16"/>
      <c r="P28" s="485"/>
      <c r="Q28" s="389"/>
    </row>
    <row r="29" spans="1:17" s="8" customFormat="1" ht="19.5" customHeight="1">
      <c r="A29" s="360"/>
      <c r="B29" s="15"/>
      <c r="C29" s="15"/>
      <c r="D29" s="15"/>
      <c r="E29" s="43"/>
      <c r="F29" s="49"/>
      <c r="G29" s="23"/>
      <c r="H29" s="23"/>
      <c r="I29" s="23"/>
      <c r="J29" s="36"/>
      <c r="K29" s="26"/>
      <c r="L29" s="16"/>
      <c r="M29" s="485"/>
      <c r="N29" s="15"/>
      <c r="O29" s="16"/>
      <c r="P29" s="485"/>
      <c r="Q29" s="389"/>
    </row>
    <row r="30" spans="1:17" s="8" customFormat="1" ht="19.5" customHeight="1">
      <c r="A30" s="360"/>
      <c r="B30" s="15"/>
      <c r="C30" s="15"/>
      <c r="D30" s="15"/>
      <c r="E30" s="43"/>
      <c r="F30" s="49"/>
      <c r="G30" s="23"/>
      <c r="H30" s="23"/>
      <c r="I30" s="23"/>
      <c r="J30" s="36"/>
      <c r="K30" s="26"/>
      <c r="L30" s="16"/>
      <c r="M30" s="485"/>
      <c r="N30" s="15"/>
      <c r="O30" s="16"/>
      <c r="P30" s="485"/>
      <c r="Q30" s="389"/>
    </row>
    <row r="31" spans="1:17" s="8" customFormat="1" ht="19.5" customHeight="1">
      <c r="A31" s="360"/>
      <c r="B31" s="15"/>
      <c r="C31" s="15"/>
      <c r="D31" s="15"/>
      <c r="E31" s="43"/>
      <c r="F31" s="49"/>
      <c r="G31" s="23"/>
      <c r="H31" s="23"/>
      <c r="I31" s="23"/>
      <c r="J31" s="36"/>
      <c r="K31" s="26"/>
      <c r="L31" s="16"/>
      <c r="M31" s="485"/>
      <c r="N31" s="15"/>
      <c r="O31" s="16"/>
      <c r="P31" s="485"/>
      <c r="Q31" s="389"/>
    </row>
    <row r="32" spans="1:17" s="8" customFormat="1" ht="19.5" customHeight="1">
      <c r="A32" s="360"/>
      <c r="B32" s="15"/>
      <c r="C32" s="15"/>
      <c r="D32" s="15"/>
      <c r="E32" s="43"/>
      <c r="F32" s="49"/>
      <c r="G32" s="23"/>
      <c r="H32" s="23"/>
      <c r="I32" s="23"/>
      <c r="J32" s="36"/>
      <c r="K32" s="26"/>
      <c r="L32" s="16"/>
      <c r="M32" s="485"/>
      <c r="N32" s="15"/>
      <c r="O32" s="16"/>
      <c r="P32" s="485"/>
      <c r="Q32" s="389"/>
    </row>
    <row r="33" spans="1:17" s="8" customFormat="1" ht="19.5" customHeight="1">
      <c r="A33" s="360"/>
      <c r="B33" s="15"/>
      <c r="C33" s="15"/>
      <c r="D33" s="15"/>
      <c r="E33" s="43"/>
      <c r="F33" s="49"/>
      <c r="G33" s="23"/>
      <c r="H33" s="23"/>
      <c r="I33" s="23"/>
      <c r="J33" s="36"/>
      <c r="K33" s="26"/>
      <c r="L33" s="16"/>
      <c r="M33" s="485"/>
      <c r="N33" s="15"/>
      <c r="O33" s="16"/>
      <c r="P33" s="485"/>
      <c r="Q33" s="389"/>
    </row>
    <row r="34" spans="1:17" s="8" customFormat="1" ht="19.5" customHeight="1">
      <c r="A34" s="360"/>
      <c r="B34" s="15"/>
      <c r="C34" s="15"/>
      <c r="D34" s="15"/>
      <c r="E34" s="43"/>
      <c r="F34" s="49"/>
      <c r="G34" s="23"/>
      <c r="H34" s="23"/>
      <c r="I34" s="23"/>
      <c r="J34" s="36"/>
      <c r="K34" s="26"/>
      <c r="L34" s="16"/>
      <c r="M34" s="485"/>
      <c r="N34" s="15"/>
      <c r="O34" s="16"/>
      <c r="P34" s="485"/>
      <c r="Q34" s="389"/>
    </row>
    <row r="35" spans="1:17" s="8" customFormat="1" ht="19.5" customHeight="1">
      <c r="B35" s="15"/>
      <c r="C35" s="15"/>
      <c r="D35" s="15"/>
      <c r="E35" s="43"/>
      <c r="F35" s="49"/>
      <c r="G35" s="23"/>
      <c r="H35" s="23"/>
      <c r="I35" s="23"/>
      <c r="J35" s="36"/>
      <c r="K35" s="26"/>
      <c r="L35" s="16"/>
      <c r="M35" s="18"/>
      <c r="N35" s="15"/>
      <c r="O35" s="16"/>
      <c r="P35" s="18"/>
      <c r="Q35" s="69"/>
    </row>
    <row r="36" spans="1:17" s="8" customFormat="1" ht="19.5" customHeight="1">
      <c r="B36" s="15"/>
      <c r="C36" s="15"/>
      <c r="D36" s="15"/>
      <c r="E36" s="43"/>
      <c r="F36" s="66"/>
      <c r="G36" s="23"/>
      <c r="H36" s="23"/>
      <c r="I36" s="614"/>
      <c r="J36" s="36"/>
      <c r="K36" s="26"/>
      <c r="L36" s="16"/>
      <c r="M36" s="18"/>
      <c r="N36" s="15"/>
      <c r="O36" s="16"/>
      <c r="P36" s="18"/>
      <c r="Q36" s="69"/>
    </row>
    <row r="37" spans="1:17" s="8" customFormat="1" ht="19.5" customHeight="1">
      <c r="B37" s="15"/>
      <c r="C37" s="15"/>
      <c r="D37" s="15"/>
      <c r="E37" s="43"/>
      <c r="F37" s="66"/>
      <c r="G37" s="23"/>
      <c r="H37" s="23"/>
      <c r="I37" s="614"/>
      <c r="J37" s="36"/>
      <c r="K37" s="26"/>
      <c r="L37" s="16"/>
      <c r="M37" s="18"/>
      <c r="N37" s="15"/>
      <c r="O37" s="16"/>
      <c r="P37" s="18"/>
      <c r="Q37" s="69"/>
    </row>
    <row r="38" spans="1:17" s="8" customFormat="1" ht="19.5" customHeight="1">
      <c r="B38" s="15"/>
      <c r="C38" s="15"/>
      <c r="D38" s="15"/>
      <c r="E38" s="43"/>
      <c r="F38" s="66"/>
      <c r="G38" s="23"/>
      <c r="H38" s="23"/>
      <c r="I38" s="614"/>
      <c r="J38" s="36"/>
      <c r="K38" s="26"/>
      <c r="L38" s="16"/>
      <c r="M38" s="18"/>
      <c r="N38" s="15"/>
      <c r="O38" s="16"/>
      <c r="P38" s="18"/>
      <c r="Q38" s="69"/>
    </row>
    <row r="39" spans="1:17" s="8" customFormat="1" ht="19.5" customHeight="1">
      <c r="B39" s="15"/>
      <c r="C39" s="16"/>
      <c r="D39" s="16"/>
      <c r="E39" s="131"/>
      <c r="F39" s="621"/>
      <c r="G39" s="66"/>
      <c r="H39" s="23"/>
      <c r="I39" s="22"/>
      <c r="J39" s="39"/>
      <c r="K39" s="26"/>
      <c r="L39" s="16"/>
      <c r="M39" s="18"/>
      <c r="N39" s="15"/>
      <c r="O39" s="16"/>
      <c r="P39" s="18"/>
      <c r="Q39" s="69"/>
    </row>
    <row r="40" spans="1:17" s="8" customFormat="1" ht="19.5" customHeight="1">
      <c r="B40" s="15"/>
      <c r="C40" s="16"/>
      <c r="D40" s="16"/>
      <c r="E40" s="131"/>
      <c r="F40" s="621"/>
      <c r="G40" s="66"/>
      <c r="H40" s="23"/>
      <c r="I40" s="22"/>
      <c r="J40" s="39"/>
      <c r="K40" s="26"/>
      <c r="L40" s="16"/>
      <c r="M40" s="18"/>
      <c r="N40" s="15"/>
      <c r="O40" s="16"/>
      <c r="P40" s="18"/>
      <c r="Q40" s="69"/>
    </row>
    <row r="41" spans="1:17" s="8" customFormat="1" ht="19.5" customHeight="1">
      <c r="B41" s="15"/>
      <c r="C41" s="16"/>
      <c r="D41" s="16"/>
      <c r="E41" s="203"/>
      <c r="F41" s="622"/>
      <c r="G41" s="16"/>
      <c r="H41" s="23"/>
      <c r="I41" s="26"/>
      <c r="J41" s="203"/>
      <c r="K41" s="26"/>
      <c r="L41" s="16"/>
      <c r="M41" s="18"/>
      <c r="N41" s="15"/>
      <c r="O41" s="16"/>
      <c r="P41" s="18"/>
      <c r="Q41" s="69"/>
    </row>
    <row r="42" spans="1:17" s="8" customFormat="1" ht="19.5" customHeight="1">
      <c r="B42" s="15"/>
      <c r="C42" s="16"/>
      <c r="D42" s="16"/>
      <c r="E42" s="203"/>
      <c r="F42" s="622"/>
      <c r="G42" s="16"/>
      <c r="H42" s="23"/>
      <c r="I42" s="26"/>
      <c r="J42" s="203"/>
      <c r="K42" s="26"/>
      <c r="L42" s="16"/>
      <c r="M42" s="18"/>
      <c r="N42" s="15"/>
      <c r="O42" s="16"/>
      <c r="P42" s="18"/>
      <c r="Q42" s="69"/>
    </row>
    <row r="43" spans="1:17" s="8" customFormat="1" ht="19.5" customHeight="1">
      <c r="B43" s="15"/>
      <c r="C43" s="16"/>
      <c r="D43" s="16"/>
      <c r="E43" s="203"/>
      <c r="F43" s="622"/>
      <c r="G43" s="16"/>
      <c r="H43" s="23"/>
      <c r="I43" s="26"/>
      <c r="J43" s="203"/>
      <c r="K43" s="26"/>
      <c r="L43" s="16"/>
      <c r="M43" s="18"/>
      <c r="N43" s="15"/>
      <c r="O43" s="16"/>
      <c r="P43" s="18"/>
      <c r="Q43" s="69"/>
    </row>
    <row r="44" spans="1:17" s="8" customFormat="1" ht="19.5" customHeight="1">
      <c r="B44" s="15"/>
      <c r="C44" s="16"/>
      <c r="D44" s="16"/>
      <c r="E44" s="203"/>
      <c r="F44" s="622"/>
      <c r="G44" s="16"/>
      <c r="H44" s="23"/>
      <c r="I44" s="26"/>
      <c r="J44" s="203"/>
      <c r="K44" s="26"/>
      <c r="L44" s="16"/>
      <c r="M44" s="18"/>
      <c r="N44" s="15"/>
      <c r="O44" s="16"/>
      <c r="P44" s="18"/>
      <c r="Q44" s="69"/>
    </row>
    <row r="45" spans="1:17" s="8" customFormat="1" ht="19.5" customHeight="1">
      <c r="B45" s="15"/>
      <c r="C45" s="16"/>
      <c r="D45" s="16"/>
      <c r="E45" s="620"/>
      <c r="F45" s="66"/>
      <c r="G45" s="66"/>
      <c r="H45" s="23"/>
      <c r="I45" s="614"/>
      <c r="J45" s="39"/>
      <c r="K45" s="26"/>
      <c r="L45" s="16"/>
      <c r="M45" s="18"/>
      <c r="N45" s="15"/>
      <c r="O45" s="16"/>
      <c r="P45" s="18"/>
      <c r="Q45" s="69"/>
    </row>
    <row r="46" spans="1:17" s="8" customFormat="1" ht="19.5" customHeight="1">
      <c r="B46" s="15"/>
      <c r="C46" s="16"/>
      <c r="D46" s="16"/>
      <c r="E46" s="620"/>
      <c r="F46" s="66"/>
      <c r="G46" s="66"/>
      <c r="H46" s="23"/>
      <c r="I46" s="614"/>
      <c r="J46" s="39"/>
      <c r="K46" s="26"/>
      <c r="L46" s="16"/>
      <c r="M46" s="18"/>
      <c r="N46" s="15"/>
      <c r="O46" s="16"/>
      <c r="P46" s="18"/>
      <c r="Q46" s="69"/>
    </row>
    <row r="47" spans="1:17" s="8" customFormat="1" ht="19.5" customHeight="1">
      <c r="B47" s="15"/>
      <c r="C47" s="16"/>
      <c r="D47" s="16"/>
      <c r="E47" s="620"/>
      <c r="F47" s="66"/>
      <c r="G47" s="23"/>
      <c r="H47" s="23"/>
      <c r="I47" s="614"/>
      <c r="J47" s="39"/>
      <c r="K47" s="26"/>
      <c r="L47" s="16"/>
      <c r="M47" s="18"/>
      <c r="N47" s="15"/>
      <c r="O47" s="16"/>
      <c r="P47" s="18"/>
      <c r="Q47" s="69"/>
    </row>
    <row r="48" spans="1: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19.5" customHeight="1">
      <c r="B74" s="15"/>
      <c r="C74" s="16"/>
      <c r="D74" s="16"/>
      <c r="E74" s="615"/>
      <c r="F74" s="66"/>
      <c r="G74" s="23"/>
      <c r="H74" s="23"/>
      <c r="I74" s="614"/>
      <c r="J74" s="39"/>
      <c r="K74" s="26"/>
      <c r="L74" s="16"/>
      <c r="M74" s="18"/>
      <c r="N74" s="15"/>
      <c r="O74" s="16"/>
      <c r="P74" s="18"/>
      <c r="Q74" s="69"/>
    </row>
    <row r="75" spans="2:17" s="8" customFormat="1" ht="19.5" customHeight="1">
      <c r="B75" s="15"/>
      <c r="C75" s="16"/>
      <c r="D75" s="16"/>
      <c r="E75" s="615"/>
      <c r="F75" s="66"/>
      <c r="G75" s="23"/>
      <c r="H75" s="23"/>
      <c r="I75" s="614"/>
      <c r="J75" s="39"/>
      <c r="K75" s="26"/>
      <c r="L75" s="16"/>
      <c r="M75" s="18"/>
      <c r="N75" s="15"/>
      <c r="O75" s="16"/>
      <c r="P75" s="18"/>
      <c r="Q75" s="69"/>
    </row>
    <row r="76" spans="2:17" s="8" customFormat="1" ht="19.5" customHeight="1">
      <c r="B76" s="15"/>
      <c r="C76" s="16"/>
      <c r="D76" s="16"/>
      <c r="E76" s="615"/>
      <c r="F76" s="66"/>
      <c r="G76" s="23"/>
      <c r="H76" s="23"/>
      <c r="I76" s="614"/>
      <c r="J76" s="39"/>
      <c r="K76" s="26"/>
      <c r="L76" s="16"/>
      <c r="M76" s="18"/>
      <c r="N76" s="15"/>
      <c r="O76" s="16"/>
      <c r="P76" s="18"/>
      <c r="Q76" s="69"/>
    </row>
    <row r="77" spans="2:17" s="8" customFormat="1" ht="19.5" customHeight="1">
      <c r="B77" s="15"/>
      <c r="C77" s="16"/>
      <c r="D77" s="16"/>
      <c r="E77" s="615"/>
      <c r="F77" s="66"/>
      <c r="G77" s="23"/>
      <c r="H77" s="23"/>
      <c r="I77" s="614"/>
      <c r="J77" s="39"/>
      <c r="K77" s="26"/>
      <c r="L77" s="16"/>
      <c r="M77" s="18"/>
      <c r="N77" s="15"/>
      <c r="O77" s="16"/>
      <c r="P77" s="18"/>
      <c r="Q77" s="69"/>
    </row>
    <row r="78" spans="2:17" s="8" customFormat="1" ht="19.5" customHeight="1">
      <c r="B78" s="15"/>
      <c r="C78" s="16"/>
      <c r="D78" s="16"/>
      <c r="E78" s="615"/>
      <c r="F78" s="66"/>
      <c r="G78" s="23"/>
      <c r="H78" s="23"/>
      <c r="I78" s="614"/>
      <c r="J78" s="39"/>
      <c r="K78" s="26"/>
      <c r="L78" s="16"/>
      <c r="M78" s="18"/>
      <c r="N78" s="15"/>
      <c r="O78" s="16"/>
      <c r="P78" s="18"/>
      <c r="Q78" s="69"/>
    </row>
    <row r="79" spans="2:17" s="8" customFormat="1" ht="19.5" customHeight="1">
      <c r="B79" s="15"/>
      <c r="C79" s="16"/>
      <c r="D79" s="16"/>
      <c r="E79" s="615"/>
      <c r="F79" s="66"/>
      <c r="G79" s="23"/>
      <c r="H79" s="23"/>
      <c r="I79" s="614"/>
      <c r="J79" s="39"/>
      <c r="K79" s="26"/>
      <c r="L79" s="16"/>
      <c r="M79" s="18"/>
      <c r="N79" s="15"/>
      <c r="O79" s="16"/>
      <c r="P79" s="18"/>
      <c r="Q79" s="69"/>
    </row>
    <row r="80" spans="2:17" s="8" customFormat="1" ht="19.5" customHeight="1">
      <c r="B80" s="15"/>
      <c r="C80" s="16"/>
      <c r="D80" s="16"/>
      <c r="E80" s="615"/>
      <c r="F80" s="66"/>
      <c r="G80" s="23"/>
      <c r="H80" s="23"/>
      <c r="I80" s="614"/>
      <c r="J80" s="39"/>
      <c r="K80" s="26"/>
      <c r="L80" s="16"/>
      <c r="M80" s="18"/>
      <c r="N80" s="15"/>
      <c r="O80" s="16"/>
      <c r="P80" s="18"/>
      <c r="Q80" s="69"/>
    </row>
    <row r="81" spans="2:17" s="8" customFormat="1" ht="19.5" customHeight="1">
      <c r="B81" s="15"/>
      <c r="C81" s="16"/>
      <c r="D81" s="16"/>
      <c r="E81" s="615"/>
      <c r="F81" s="66"/>
      <c r="G81" s="23"/>
      <c r="H81" s="23"/>
      <c r="I81" s="614"/>
      <c r="J81" s="39"/>
      <c r="K81" s="26"/>
      <c r="L81" s="16"/>
      <c r="M81" s="18"/>
      <c r="N81" s="15"/>
      <c r="O81" s="16"/>
      <c r="P81" s="18"/>
      <c r="Q81" s="69"/>
    </row>
    <row r="82" spans="2:17" s="8" customFormat="1" ht="19.5" customHeight="1">
      <c r="B82" s="15"/>
      <c r="C82" s="16"/>
      <c r="D82" s="16"/>
      <c r="E82" s="615"/>
      <c r="F82" s="66"/>
      <c r="G82" s="23"/>
      <c r="H82" s="23"/>
      <c r="I82" s="614"/>
      <c r="J82" s="39"/>
      <c r="K82" s="26"/>
      <c r="L82" s="16"/>
      <c r="M82" s="18"/>
      <c r="N82" s="15"/>
      <c r="O82" s="16"/>
      <c r="P82" s="18"/>
      <c r="Q82" s="69"/>
    </row>
    <row r="83" spans="2:17" s="8" customFormat="1" ht="19.5" customHeight="1">
      <c r="B83" s="15"/>
      <c r="C83" s="16"/>
      <c r="D83" s="16"/>
      <c r="E83" s="615"/>
      <c r="F83" s="66"/>
      <c r="G83" s="23"/>
      <c r="H83" s="23"/>
      <c r="I83" s="614"/>
      <c r="J83" s="39"/>
      <c r="K83" s="26"/>
      <c r="L83" s="16"/>
      <c r="M83" s="18"/>
      <c r="N83" s="15"/>
      <c r="O83" s="16"/>
      <c r="P83" s="18"/>
      <c r="Q83" s="69"/>
    </row>
    <row r="84" spans="2:17" s="8" customFormat="1" ht="19.5" customHeight="1">
      <c r="B84" s="15"/>
      <c r="C84" s="16"/>
      <c r="D84" s="16"/>
      <c r="E84" s="615"/>
      <c r="F84" s="66"/>
      <c r="G84" s="23"/>
      <c r="H84" s="23"/>
      <c r="I84" s="614"/>
      <c r="J84" s="39"/>
      <c r="K84" s="26"/>
      <c r="L84" s="16"/>
      <c r="M84" s="18"/>
      <c r="N84" s="15"/>
      <c r="O84" s="16"/>
      <c r="P84" s="18"/>
      <c r="Q84" s="69"/>
    </row>
    <row r="85" spans="2:17" s="8" customFormat="1" ht="22.5" customHeight="1">
      <c r="B85" s="15"/>
      <c r="C85" s="201"/>
      <c r="D85" s="201"/>
      <c r="E85" s="108"/>
      <c r="F85" s="109"/>
      <c r="G85" s="20"/>
      <c r="H85" s="66"/>
      <c r="I85" s="17"/>
      <c r="J85" s="108"/>
      <c r="K85" s="26"/>
      <c r="L85" s="16"/>
      <c r="M85" s="18"/>
      <c r="N85" s="15"/>
      <c r="O85" s="16"/>
      <c r="P85" s="18"/>
      <c r="Q85" s="69"/>
    </row>
    <row r="86" spans="2:17" s="8" customFormat="1" ht="18.75" customHeight="1">
      <c r="B86" s="15"/>
      <c r="C86" s="201"/>
      <c r="D86" s="201"/>
      <c r="E86" s="108"/>
      <c r="F86" s="109"/>
      <c r="G86" s="20"/>
      <c r="H86" s="66"/>
      <c r="I86" s="17"/>
      <c r="J86" s="108"/>
      <c r="K86" s="26"/>
      <c r="L86" s="16"/>
      <c r="M86" s="18"/>
      <c r="N86" s="15"/>
      <c r="O86" s="16"/>
      <c r="P86" s="18"/>
      <c r="Q86" s="69"/>
    </row>
    <row r="87" spans="2:17" s="8" customFormat="1" ht="18.75" customHeight="1">
      <c r="B87" s="15"/>
      <c r="C87" s="16"/>
      <c r="D87" s="16"/>
      <c r="E87" s="131"/>
      <c r="F87" s="621"/>
      <c r="G87" s="23"/>
      <c r="H87" s="23"/>
      <c r="I87" s="22"/>
      <c r="J87" s="39"/>
      <c r="K87" s="26"/>
      <c r="L87" s="16"/>
      <c r="M87" s="18"/>
      <c r="N87" s="15"/>
      <c r="O87" s="16"/>
      <c r="P87" s="18"/>
      <c r="Q87" s="69"/>
    </row>
    <row r="88" spans="2:17" s="8" customFormat="1" ht="19.5" customHeight="1">
      <c r="B88" s="15"/>
      <c r="C88" s="16"/>
      <c r="D88" s="16"/>
      <c r="E88" s="131"/>
      <c r="F88" s="621"/>
      <c r="G88" s="23"/>
      <c r="H88" s="23"/>
      <c r="I88" s="22"/>
      <c r="J88" s="39"/>
      <c r="K88" s="26"/>
      <c r="L88" s="16"/>
      <c r="M88" s="18"/>
      <c r="N88" s="15"/>
      <c r="O88" s="16"/>
      <c r="P88" s="18"/>
      <c r="Q88" s="69"/>
    </row>
    <row r="89" spans="2:17" s="8" customFormat="1" ht="19.5" customHeight="1">
      <c r="B89" s="15"/>
      <c r="C89" s="16"/>
      <c r="D89" s="16"/>
      <c r="E89" s="203"/>
      <c r="F89" s="622"/>
      <c r="G89" s="26"/>
      <c r="H89" s="23"/>
      <c r="I89" s="26"/>
      <c r="J89" s="203"/>
      <c r="K89" s="26"/>
      <c r="L89" s="16"/>
      <c r="M89" s="18"/>
      <c r="N89" s="15"/>
      <c r="O89" s="16"/>
      <c r="P89" s="18"/>
      <c r="Q89" s="69"/>
    </row>
    <row r="90" spans="2:17" s="8" customFormat="1" ht="19.5" customHeight="1">
      <c r="B90" s="15"/>
      <c r="C90" s="16"/>
      <c r="D90" s="16"/>
      <c r="E90" s="203"/>
      <c r="F90" s="622"/>
      <c r="G90" s="26"/>
      <c r="H90" s="23"/>
      <c r="I90" s="26"/>
      <c r="J90" s="203"/>
      <c r="K90" s="26"/>
      <c r="L90" s="16"/>
      <c r="M90" s="18"/>
      <c r="N90" s="15"/>
      <c r="O90" s="16"/>
      <c r="P90" s="18"/>
      <c r="Q90" s="69"/>
    </row>
    <row r="91" spans="2:17" s="8" customFormat="1" ht="19.5" customHeight="1">
      <c r="B91" s="15"/>
      <c r="C91" s="201"/>
      <c r="D91" s="201"/>
      <c r="E91" s="26"/>
      <c r="F91" s="109"/>
      <c r="G91" s="20"/>
      <c r="H91" s="66"/>
      <c r="I91" s="17"/>
      <c r="J91" s="131"/>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76"/>
      <c r="F93" s="109"/>
      <c r="G93" s="20"/>
      <c r="H93" s="66"/>
      <c r="I93" s="17"/>
      <c r="J93" s="26"/>
      <c r="K93" s="26"/>
      <c r="L93" s="16"/>
      <c r="M93" s="18"/>
      <c r="N93" s="15"/>
      <c r="O93" s="16"/>
      <c r="P93" s="18"/>
      <c r="Q93" s="69"/>
    </row>
    <row r="94" spans="2:17" s="8" customFormat="1" ht="19.5" customHeight="1">
      <c r="B94" s="15"/>
      <c r="C94" s="201"/>
      <c r="D94" s="201"/>
      <c r="E94" s="76"/>
      <c r="F94" s="109"/>
      <c r="G94" s="20"/>
      <c r="H94" s="66"/>
      <c r="I94" s="17"/>
      <c r="J94" s="26"/>
      <c r="K94" s="26"/>
      <c r="L94" s="16"/>
      <c r="M94" s="18"/>
      <c r="N94" s="15"/>
      <c r="O94" s="16"/>
      <c r="P94" s="18"/>
      <c r="Q94" s="69"/>
    </row>
    <row r="95" spans="2:17" s="8" customFormat="1" ht="19.5" customHeight="1">
      <c r="B95" s="15"/>
      <c r="C95" s="201"/>
      <c r="D95" s="201"/>
      <c r="E95" s="76"/>
      <c r="F95" s="109"/>
      <c r="G95" s="20"/>
      <c r="H95" s="66"/>
      <c r="I95" s="17"/>
      <c r="J95" s="26"/>
      <c r="K95" s="26"/>
      <c r="L95" s="16"/>
      <c r="M95" s="18"/>
      <c r="N95" s="15"/>
      <c r="O95" s="16"/>
      <c r="P95" s="18"/>
      <c r="Q95" s="69"/>
    </row>
    <row r="96" spans="2:17" s="8" customFormat="1" ht="19.5" customHeight="1">
      <c r="B96" s="15"/>
      <c r="C96" s="201"/>
      <c r="D96" s="201"/>
      <c r="E96" s="76"/>
      <c r="F96" s="109"/>
      <c r="G96" s="20"/>
      <c r="H96" s="66"/>
      <c r="I96" s="17"/>
      <c r="J96" s="26"/>
      <c r="K96" s="26"/>
      <c r="L96" s="16"/>
      <c r="M96" s="18"/>
      <c r="N96" s="15"/>
      <c r="O96" s="16"/>
      <c r="P96" s="18"/>
      <c r="Q96" s="69"/>
    </row>
    <row r="97" spans="2:17" s="8" customFormat="1" ht="19.5" customHeight="1">
      <c r="B97" s="15"/>
      <c r="C97" s="201"/>
      <c r="D97" s="201"/>
      <c r="E97" s="76"/>
      <c r="F97" s="109"/>
      <c r="G97" s="20"/>
      <c r="H97" s="66"/>
      <c r="I97" s="17"/>
      <c r="J97" s="26"/>
      <c r="K97" s="26"/>
      <c r="L97" s="16"/>
      <c r="M97" s="18"/>
      <c r="N97" s="15"/>
      <c r="O97" s="16"/>
      <c r="P97" s="18"/>
      <c r="Q97" s="69"/>
    </row>
    <row r="98" spans="2:17" s="8" customFormat="1" ht="19.5" customHeight="1">
      <c r="B98" s="15"/>
      <c r="C98" s="201"/>
      <c r="D98" s="201"/>
      <c r="E98" s="76"/>
      <c r="F98" s="109"/>
      <c r="G98" s="20"/>
      <c r="H98" s="66"/>
      <c r="I98" s="17"/>
      <c r="J98" s="26"/>
      <c r="K98" s="26"/>
      <c r="L98" s="16"/>
      <c r="M98" s="18"/>
      <c r="N98" s="15"/>
      <c r="O98" s="16"/>
      <c r="P98" s="18"/>
      <c r="Q98" s="69"/>
    </row>
    <row r="99" spans="2:17" s="8" customFormat="1" ht="19.5" customHeight="1">
      <c r="B99" s="15"/>
      <c r="C99" s="201"/>
      <c r="D99" s="201"/>
      <c r="E99" s="76"/>
      <c r="F99" s="109"/>
      <c r="G99" s="20"/>
      <c r="H99" s="66"/>
      <c r="I99" s="17"/>
      <c r="J99" s="26"/>
      <c r="K99" s="26"/>
      <c r="L99" s="16"/>
      <c r="M99" s="18"/>
      <c r="N99" s="15"/>
      <c r="O99" s="16"/>
      <c r="P99" s="18"/>
      <c r="Q99" s="69"/>
    </row>
    <row r="100" spans="2:17" s="8" customFormat="1" ht="19.5" customHeight="1">
      <c r="B100" s="15"/>
      <c r="C100" s="201"/>
      <c r="D100" s="201"/>
      <c r="E100" s="76"/>
      <c r="F100" s="109"/>
      <c r="G100" s="20"/>
      <c r="H100" s="66"/>
      <c r="I100" s="17"/>
      <c r="J100" s="26"/>
      <c r="K100" s="26"/>
      <c r="L100" s="16"/>
      <c r="M100" s="18"/>
      <c r="N100" s="15"/>
      <c r="O100" s="16"/>
      <c r="P100" s="18"/>
      <c r="Q100" s="69"/>
    </row>
    <row r="101" spans="2:17" s="8" customFormat="1" ht="19.5" customHeight="1">
      <c r="B101" s="15"/>
      <c r="C101" s="201"/>
      <c r="D101" s="201"/>
      <c r="E101" s="76"/>
      <c r="F101" s="109"/>
      <c r="G101" s="20"/>
      <c r="H101" s="66"/>
      <c r="I101" s="17"/>
      <c r="J101" s="26"/>
      <c r="K101" s="26"/>
      <c r="L101" s="16"/>
      <c r="M101" s="18"/>
      <c r="N101" s="15"/>
      <c r="O101" s="16"/>
      <c r="P101" s="18"/>
      <c r="Q101" s="69"/>
    </row>
    <row r="102" spans="2:17" s="8" customFormat="1" ht="19.5" customHeight="1">
      <c r="B102" s="15"/>
      <c r="C102" s="201"/>
      <c r="D102" s="201"/>
      <c r="E102" s="76"/>
      <c r="F102" s="109"/>
      <c r="G102" s="20"/>
      <c r="H102" s="66"/>
      <c r="I102" s="17"/>
      <c r="J102" s="26"/>
      <c r="K102" s="26"/>
      <c r="L102" s="16"/>
      <c r="M102" s="18"/>
      <c r="N102" s="15"/>
      <c r="O102" s="16"/>
      <c r="P102" s="18"/>
      <c r="Q102" s="69"/>
    </row>
    <row r="103" spans="2:17" s="8" customFormat="1" ht="19.5" customHeight="1">
      <c r="B103" s="15"/>
      <c r="C103" s="201"/>
      <c r="D103" s="201"/>
      <c r="E103" s="76"/>
      <c r="F103" s="109"/>
      <c r="G103" s="20"/>
      <c r="H103" s="66"/>
      <c r="I103" s="17"/>
      <c r="J103" s="26"/>
      <c r="K103" s="26"/>
      <c r="L103" s="16"/>
      <c r="M103" s="18"/>
      <c r="N103" s="15"/>
      <c r="O103" s="16"/>
      <c r="P103" s="18"/>
      <c r="Q103" s="69"/>
    </row>
    <row r="104" spans="2:17" s="8" customFormat="1" ht="19.5" customHeight="1">
      <c r="B104" s="15"/>
      <c r="C104" s="201"/>
      <c r="D104" s="201"/>
      <c r="E104" s="189"/>
      <c r="F104" s="16"/>
      <c r="G104" s="20"/>
      <c r="H104" s="66"/>
      <c r="I104" s="17"/>
      <c r="J104" s="26"/>
      <c r="K104" s="26"/>
      <c r="L104" s="16"/>
      <c r="M104" s="18"/>
      <c r="N104" s="15"/>
      <c r="O104" s="16"/>
      <c r="P104" s="18"/>
      <c r="Q104" s="69"/>
    </row>
    <row r="105" spans="2:17" s="8" customFormat="1" ht="19.5" customHeight="1">
      <c r="B105" s="15"/>
      <c r="C105" s="201"/>
      <c r="D105" s="201"/>
      <c r="E105" s="43"/>
      <c r="F105" s="49"/>
      <c r="G105" s="20"/>
      <c r="H105" s="66"/>
      <c r="I105" s="17"/>
      <c r="J105" s="26"/>
      <c r="K105" s="26"/>
      <c r="L105" s="16"/>
      <c r="M105" s="18"/>
      <c r="N105" s="15"/>
      <c r="O105" s="16"/>
      <c r="P105" s="18"/>
      <c r="Q105" s="69"/>
    </row>
    <row r="106" spans="2:17" s="8" customFormat="1" ht="19.5" customHeight="1">
      <c r="B106" s="15"/>
      <c r="C106" s="201"/>
      <c r="D106" s="201"/>
      <c r="E106" s="43"/>
      <c r="F106" s="49"/>
      <c r="G106" s="20"/>
      <c r="H106" s="66"/>
      <c r="I106" s="17"/>
      <c r="J106" s="26"/>
      <c r="K106" s="26"/>
      <c r="L106" s="16"/>
      <c r="M106" s="18"/>
      <c r="N106" s="15"/>
      <c r="O106" s="16"/>
      <c r="P106" s="18"/>
      <c r="Q106" s="69"/>
    </row>
    <row r="107" spans="2:17" s="8" customFormat="1" ht="19.5" customHeight="1">
      <c r="B107" s="15"/>
      <c r="C107" s="201"/>
      <c r="D107" s="201"/>
      <c r="E107" s="76"/>
      <c r="F107" s="20"/>
      <c r="G107" s="20"/>
      <c r="H107" s="66"/>
      <c r="I107" s="17"/>
      <c r="J107" s="26"/>
      <c r="K107" s="26"/>
      <c r="L107" s="16"/>
      <c r="M107" s="18"/>
      <c r="N107" s="15"/>
      <c r="O107" s="16"/>
      <c r="P107" s="18"/>
      <c r="Q107" s="69"/>
    </row>
    <row r="108" spans="2:17" s="8" customFormat="1" ht="19.5" customHeight="1">
      <c r="B108" s="15"/>
      <c r="C108" s="201"/>
      <c r="D108" s="201"/>
      <c r="E108" s="76"/>
      <c r="F108" s="20"/>
      <c r="G108" s="20"/>
      <c r="H108" s="66"/>
      <c r="I108" s="17"/>
      <c r="J108" s="26"/>
      <c r="K108" s="26"/>
      <c r="L108" s="16"/>
      <c r="M108" s="18"/>
      <c r="N108" s="15"/>
      <c r="O108" s="16"/>
      <c r="P108" s="18"/>
      <c r="Q108" s="69"/>
    </row>
    <row r="109" spans="2:17" s="8" customFormat="1" ht="19.5" customHeight="1">
      <c r="B109" s="15"/>
      <c r="C109" s="201"/>
      <c r="D109" s="201"/>
      <c r="E109" s="76"/>
      <c r="F109" s="20"/>
      <c r="G109" s="20"/>
      <c r="H109" s="66"/>
      <c r="I109" s="17"/>
      <c r="J109" s="26"/>
      <c r="K109" s="26"/>
      <c r="L109" s="16"/>
      <c r="M109" s="18"/>
      <c r="N109" s="15"/>
      <c r="O109" s="16"/>
      <c r="P109" s="18"/>
      <c r="Q109" s="69"/>
    </row>
    <row r="110" spans="2:17" s="8" customFormat="1" ht="18" customHeight="1">
      <c r="B110" s="15"/>
      <c r="C110" s="201"/>
      <c r="D110" s="201"/>
      <c r="E110" s="76"/>
      <c r="F110" s="20"/>
      <c r="G110" s="20"/>
      <c r="H110" s="66"/>
      <c r="I110" s="17"/>
      <c r="J110" s="26"/>
      <c r="K110" s="131"/>
      <c r="L110" s="38"/>
      <c r="M110" s="18"/>
      <c r="N110" s="69"/>
      <c r="O110" s="209"/>
      <c r="P110" s="18"/>
      <c r="Q110" s="70"/>
    </row>
    <row r="111" spans="2:17" s="8" customFormat="1" ht="18" customHeight="1">
      <c r="B111" s="15"/>
      <c r="C111" s="623"/>
      <c r="D111" s="26"/>
      <c r="E111" s="26"/>
      <c r="F111" s="20"/>
      <c r="G111" s="20"/>
      <c r="H111" s="66"/>
      <c r="I111" s="207"/>
      <c r="J111" s="20"/>
      <c r="K111" s="131"/>
      <c r="L111" s="38"/>
      <c r="M111" s="18"/>
      <c r="N111" s="69"/>
      <c r="O111" s="209"/>
      <c r="P111" s="18"/>
      <c r="Q111" s="70"/>
    </row>
    <row r="112" spans="2:17" s="8" customFormat="1" ht="18" customHeight="1">
      <c r="B112" s="15"/>
      <c r="C112" s="15"/>
      <c r="D112" s="15"/>
      <c r="E112" s="258"/>
      <c r="F112" s="258"/>
      <c r="G112" s="258"/>
      <c r="H112" s="23"/>
      <c r="I112" s="23"/>
      <c r="J112" s="258"/>
      <c r="K112" s="131"/>
      <c r="L112" s="38"/>
      <c r="M112" s="18"/>
      <c r="N112" s="69"/>
      <c r="O112" s="209"/>
      <c r="P112" s="18"/>
      <c r="Q112" s="70"/>
    </row>
    <row r="113" spans="2:17" s="8" customFormat="1" ht="18" customHeight="1">
      <c r="B113" s="15"/>
      <c r="C113" s="15"/>
      <c r="D113" s="15"/>
      <c r="E113" s="258"/>
      <c r="F113" s="258"/>
      <c r="G113" s="258"/>
      <c r="H113" s="23"/>
      <c r="I113" s="23"/>
      <c r="J113" s="258"/>
      <c r="K113" s="131"/>
      <c r="L113" s="38"/>
      <c r="M113" s="624"/>
      <c r="N113" s="69"/>
      <c r="O113" s="209"/>
      <c r="P113" s="18"/>
      <c r="Q113" s="70"/>
    </row>
    <row r="114" spans="2:17" s="8" customFormat="1" ht="18" customHeight="1">
      <c r="B114" s="15"/>
      <c r="C114" s="15"/>
      <c r="D114" s="15"/>
      <c r="E114" s="258"/>
      <c r="F114" s="258"/>
      <c r="G114" s="258"/>
      <c r="H114" s="23"/>
      <c r="I114" s="23"/>
      <c r="J114" s="258"/>
      <c r="K114" s="131"/>
      <c r="L114" s="38"/>
      <c r="M114" s="18"/>
      <c r="N114" s="69"/>
      <c r="O114" s="18"/>
      <c r="P114" s="18"/>
      <c r="Q114" s="70"/>
    </row>
    <row r="115" spans="2:17" s="8" customFormat="1" ht="18" customHeight="1">
      <c r="B115" s="15"/>
      <c r="C115" s="15"/>
      <c r="D115" s="15"/>
      <c r="E115" s="258"/>
      <c r="F115" s="258"/>
      <c r="G115" s="258"/>
      <c r="H115" s="23"/>
      <c r="I115" s="23"/>
      <c r="J115" s="258"/>
      <c r="K115" s="131"/>
      <c r="L115" s="38"/>
      <c r="M115" s="18"/>
      <c r="N115" s="69"/>
      <c r="O115" s="209"/>
      <c r="P115" s="18"/>
      <c r="Q115" s="70"/>
    </row>
    <row r="116" spans="2:17" s="8" customFormat="1" ht="18" customHeight="1">
      <c r="B116" s="15"/>
      <c r="C116" s="15"/>
      <c r="D116" s="15"/>
      <c r="E116" s="258"/>
      <c r="F116" s="258"/>
      <c r="G116" s="258"/>
      <c r="H116" s="23"/>
      <c r="I116" s="23"/>
      <c r="J116" s="258"/>
      <c r="K116" s="131"/>
      <c r="L116" s="38"/>
      <c r="M116" s="18"/>
      <c r="N116" s="69"/>
      <c r="O116" s="209"/>
      <c r="P116" s="18"/>
      <c r="Q116" s="70"/>
    </row>
    <row r="117" spans="2:17" s="8" customFormat="1" ht="18" customHeight="1">
      <c r="B117" s="15"/>
      <c r="C117" s="623"/>
      <c r="D117" s="15"/>
      <c r="E117" s="258"/>
      <c r="F117" s="258"/>
      <c r="G117" s="258"/>
      <c r="H117" s="23"/>
      <c r="I117" s="23"/>
      <c r="J117" s="258"/>
      <c r="K117" s="131"/>
      <c r="L117" s="38"/>
      <c r="M117" s="18"/>
      <c r="N117" s="69"/>
      <c r="O117" s="209"/>
      <c r="P117" s="18"/>
      <c r="Q117" s="70"/>
    </row>
    <row r="118" spans="2:17" s="8" customFormat="1" ht="18" customHeight="1">
      <c r="B118" s="16"/>
      <c r="C118" s="15"/>
      <c r="D118" s="15"/>
      <c r="E118" s="258"/>
      <c r="F118" s="258"/>
      <c r="G118" s="258"/>
      <c r="H118" s="23"/>
      <c r="I118" s="23"/>
      <c r="J118" s="258"/>
      <c r="K118" s="131"/>
      <c r="L118" s="38"/>
      <c r="M118" s="18"/>
      <c r="N118" s="69"/>
      <c r="O118" s="209"/>
      <c r="P118" s="18"/>
      <c r="Q118" s="70"/>
    </row>
    <row r="119" spans="2:17" s="8" customFormat="1" ht="18" customHeight="1">
      <c r="B119" s="16"/>
      <c r="C119" s="15"/>
      <c r="D119" s="15"/>
      <c r="E119" s="258"/>
      <c r="F119" s="258"/>
      <c r="G119" s="258"/>
      <c r="H119" s="23"/>
      <c r="I119" s="23"/>
      <c r="J119" s="258"/>
      <c r="K119" s="131"/>
      <c r="L119" s="38"/>
      <c r="M119" s="18"/>
      <c r="N119" s="69"/>
      <c r="O119" s="209"/>
      <c r="P119" s="18"/>
      <c r="Q119" s="70"/>
    </row>
    <row r="120" spans="2:17" s="8" customFormat="1" ht="18" customHeight="1">
      <c r="B120" s="16"/>
      <c r="C120" s="15"/>
      <c r="D120" s="15"/>
      <c r="E120" s="258"/>
      <c r="F120" s="258"/>
      <c r="G120" s="258"/>
      <c r="H120" s="23"/>
      <c r="I120" s="23"/>
      <c r="J120" s="258"/>
      <c r="K120" s="131"/>
      <c r="L120" s="38"/>
      <c r="M120" s="18"/>
      <c r="N120" s="69"/>
      <c r="O120" s="209"/>
      <c r="P120" s="18"/>
      <c r="Q120" s="70"/>
    </row>
    <row r="121" spans="2:17" s="8" customFormat="1" ht="18" customHeight="1">
      <c r="B121" s="16"/>
      <c r="C121" s="15"/>
      <c r="D121" s="15"/>
      <c r="E121" s="258"/>
      <c r="F121" s="258"/>
      <c r="G121" s="258"/>
      <c r="H121" s="23"/>
      <c r="I121" s="23"/>
      <c r="J121" s="258"/>
      <c r="K121" s="131"/>
      <c r="L121" s="38"/>
      <c r="M121" s="18"/>
      <c r="N121" s="69"/>
      <c r="O121" s="209"/>
      <c r="P121" s="18"/>
      <c r="Q121" s="70"/>
    </row>
    <row r="122" spans="2:17" s="8" customFormat="1" ht="18" customHeight="1">
      <c r="B122" s="16"/>
      <c r="C122" s="15"/>
      <c r="D122" s="15"/>
      <c r="E122" s="189"/>
      <c r="F122" s="26"/>
      <c r="G122" s="23"/>
      <c r="H122" s="23"/>
      <c r="I122" s="23"/>
      <c r="J122" s="26"/>
      <c r="K122" s="131"/>
      <c r="L122" s="38"/>
      <c r="M122" s="18"/>
      <c r="N122" s="69"/>
      <c r="O122" s="209"/>
      <c r="P122" s="18"/>
      <c r="Q122" s="70"/>
    </row>
    <row r="123" spans="2:17" s="8" customFormat="1" ht="18" customHeight="1">
      <c r="B123" s="16"/>
      <c r="C123" s="15"/>
      <c r="D123" s="15"/>
      <c r="E123" s="189"/>
      <c r="F123" s="26"/>
      <c r="G123" s="23"/>
      <c r="H123" s="23"/>
      <c r="I123" s="23"/>
      <c r="J123" s="26"/>
      <c r="K123" s="131"/>
      <c r="L123" s="38"/>
      <c r="M123" s="18"/>
      <c r="N123" s="69"/>
      <c r="O123" s="209"/>
      <c r="P123" s="18"/>
      <c r="Q123" s="70"/>
    </row>
    <row r="124" spans="2:17" s="8" customFormat="1" ht="18" customHeight="1">
      <c r="B124" s="16"/>
      <c r="C124" s="15"/>
      <c r="D124" s="15"/>
      <c r="E124" s="189"/>
      <c r="F124" s="26"/>
      <c r="G124" s="23"/>
      <c r="H124" s="23"/>
      <c r="I124" s="23"/>
      <c r="J124" s="26"/>
      <c r="K124" s="131"/>
      <c r="L124" s="38"/>
      <c r="M124" s="18"/>
      <c r="N124" s="69"/>
      <c r="O124" s="209"/>
      <c r="P124" s="18"/>
      <c r="Q124" s="70"/>
    </row>
    <row r="125" spans="2:17" s="8" customFormat="1" ht="18" customHeight="1">
      <c r="B125" s="16"/>
      <c r="C125" s="15"/>
      <c r="D125" s="15"/>
      <c r="E125" s="131"/>
      <c r="F125" s="23"/>
      <c r="G125" s="23"/>
      <c r="H125" s="23"/>
      <c r="I125" s="23"/>
      <c r="J125" s="39"/>
      <c r="K125" s="131"/>
      <c r="L125" s="38"/>
      <c r="M125" s="18"/>
      <c r="N125" s="69"/>
      <c r="O125" s="209"/>
      <c r="P125" s="18"/>
      <c r="Q125" s="70"/>
    </row>
    <row r="126" spans="2:17" s="8" customFormat="1" ht="18" customHeight="1">
      <c r="B126" s="16"/>
      <c r="C126" s="15"/>
      <c r="D126" s="16"/>
      <c r="E126" s="131"/>
      <c r="F126" s="23"/>
      <c r="G126" s="23"/>
      <c r="H126" s="23"/>
      <c r="I126" s="23"/>
      <c r="J126" s="38"/>
      <c r="K126" s="131"/>
      <c r="L126" s="38"/>
      <c r="M126" s="18"/>
      <c r="N126" s="69"/>
      <c r="O126" s="209"/>
      <c r="P126" s="18"/>
      <c r="Q126" s="70"/>
    </row>
    <row r="127" spans="2:17" s="8" customFormat="1" ht="18" customHeight="1">
      <c r="B127" s="16"/>
      <c r="C127" s="15"/>
      <c r="D127" s="15"/>
      <c r="E127" s="43"/>
      <c r="F127" s="49"/>
      <c r="G127" s="23"/>
      <c r="H127" s="23"/>
      <c r="I127" s="23"/>
      <c r="J127" s="26"/>
      <c r="K127" s="131"/>
      <c r="L127" s="38"/>
      <c r="M127" s="18"/>
      <c r="N127" s="69"/>
      <c r="O127" s="209"/>
      <c r="P127" s="18"/>
      <c r="Q127" s="70"/>
    </row>
    <row r="128" spans="2:17" s="8" customFormat="1" ht="18" customHeight="1">
      <c r="B128" s="16"/>
      <c r="C128" s="15"/>
      <c r="D128" s="15"/>
      <c r="E128" s="43"/>
      <c r="F128" s="49"/>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69"/>
      <c r="O132" s="209"/>
      <c r="P132" s="18"/>
      <c r="Q132" s="70"/>
    </row>
    <row r="133" spans="2:17" s="8" customFormat="1" ht="18" customHeight="1">
      <c r="B133" s="16"/>
      <c r="C133" s="15"/>
      <c r="D133" s="15"/>
      <c r="E133" s="258"/>
      <c r="F133" s="258"/>
      <c r="G133" s="258"/>
      <c r="H133" s="23"/>
      <c r="I133" s="23"/>
      <c r="J133" s="258"/>
      <c r="K133" s="131"/>
      <c r="L133" s="38"/>
      <c r="M133" s="18"/>
      <c r="N133" s="69"/>
      <c r="O133" s="209"/>
      <c r="P133" s="18"/>
      <c r="Q133" s="70"/>
    </row>
    <row r="134" spans="2:17" s="8" customFormat="1" ht="18" customHeight="1">
      <c r="B134" s="16"/>
      <c r="C134" s="15"/>
      <c r="D134" s="15"/>
      <c r="E134" s="258"/>
      <c r="F134" s="258"/>
      <c r="G134" s="258"/>
      <c r="H134" s="23"/>
      <c r="I134" s="23"/>
      <c r="J134" s="258"/>
      <c r="K134" s="131"/>
      <c r="L134" s="38"/>
      <c r="M134" s="18"/>
      <c r="N134" s="69"/>
      <c r="O134" s="209"/>
      <c r="P134" s="18"/>
      <c r="Q134" s="70"/>
    </row>
    <row r="135" spans="2:17" s="8" customFormat="1" ht="18" customHeight="1">
      <c r="B135" s="16"/>
      <c r="C135" s="15"/>
      <c r="D135" s="15"/>
      <c r="E135" s="258"/>
      <c r="F135" s="258"/>
      <c r="G135" s="258"/>
      <c r="H135" s="23"/>
      <c r="I135" s="23"/>
      <c r="J135" s="258"/>
      <c r="K135" s="131"/>
      <c r="L135" s="38"/>
      <c r="M135" s="18"/>
      <c r="N135" s="69"/>
      <c r="O135" s="209"/>
      <c r="P135" s="18"/>
      <c r="Q135" s="70"/>
    </row>
    <row r="136" spans="2:17" s="8" customFormat="1" ht="18" customHeight="1">
      <c r="B136" s="16"/>
      <c r="C136" s="15"/>
      <c r="D136" s="15"/>
      <c r="E136" s="258"/>
      <c r="F136" s="258"/>
      <c r="G136" s="258"/>
      <c r="H136" s="23"/>
      <c r="I136" s="23"/>
      <c r="J136" s="258"/>
      <c r="K136" s="131"/>
      <c r="L136" s="38"/>
      <c r="M136" s="18"/>
      <c r="N136" s="69"/>
      <c r="O136" s="209"/>
      <c r="P136" s="18"/>
      <c r="Q136" s="70"/>
    </row>
    <row r="137" spans="2:17" s="8" customFormat="1" ht="18" customHeight="1">
      <c r="B137" s="16"/>
      <c r="C137" s="15"/>
      <c r="D137" s="15"/>
      <c r="E137" s="258"/>
      <c r="F137" s="258"/>
      <c r="G137" s="258"/>
      <c r="H137" s="23"/>
      <c r="I137" s="23"/>
      <c r="J137" s="258"/>
      <c r="K137" s="131"/>
      <c r="L137" s="38"/>
      <c r="M137" s="18"/>
      <c r="N137" s="69"/>
      <c r="O137" s="209"/>
      <c r="P137" s="18"/>
      <c r="Q137" s="70"/>
    </row>
    <row r="138" spans="2:17" s="8" customFormat="1" ht="18" customHeight="1">
      <c r="B138" s="16"/>
      <c r="C138" s="15"/>
      <c r="D138" s="15"/>
      <c r="E138" s="258"/>
      <c r="F138" s="258"/>
      <c r="G138" s="258"/>
      <c r="H138" s="23"/>
      <c r="I138" s="23"/>
      <c r="J138" s="258"/>
      <c r="K138" s="131"/>
      <c r="L138" s="38"/>
      <c r="M138" s="18"/>
      <c r="N138" s="69"/>
      <c r="O138" s="209"/>
      <c r="P138" s="18"/>
      <c r="Q138" s="70"/>
    </row>
    <row r="139" spans="2:17" s="8" customFormat="1" ht="18" customHeight="1">
      <c r="B139" s="16"/>
      <c r="C139" s="15"/>
      <c r="D139" s="15"/>
      <c r="E139" s="258"/>
      <c r="F139" s="258"/>
      <c r="G139" s="258"/>
      <c r="H139" s="23"/>
      <c r="I139" s="23"/>
      <c r="J139" s="258"/>
      <c r="K139" s="131"/>
      <c r="L139" s="38"/>
      <c r="M139" s="18"/>
      <c r="N139" s="18"/>
      <c r="O139" s="625"/>
      <c r="P139" s="18"/>
      <c r="Q139" s="70"/>
    </row>
    <row r="140" spans="2:17" s="8" customFormat="1" ht="18" customHeight="1">
      <c r="B140" s="16"/>
      <c r="C140" s="15"/>
      <c r="D140" s="15"/>
      <c r="E140" s="189"/>
      <c r="F140" s="26"/>
      <c r="G140" s="23"/>
      <c r="H140" s="23"/>
      <c r="I140" s="23"/>
      <c r="J140" s="26"/>
      <c r="K140" s="131"/>
      <c r="L140" s="38"/>
      <c r="M140" s="18"/>
      <c r="N140" s="69"/>
      <c r="O140" s="209"/>
      <c r="P140" s="18"/>
      <c r="Q140" s="70"/>
    </row>
    <row r="141" spans="2:17" s="8" customFormat="1" ht="18" customHeight="1">
      <c r="B141" s="16"/>
      <c r="C141" s="15"/>
      <c r="D141" s="15"/>
      <c r="E141" s="189"/>
      <c r="F141" s="26"/>
      <c r="G141" s="23"/>
      <c r="H141" s="23"/>
      <c r="I141" s="23"/>
      <c r="J141" s="26"/>
      <c r="K141" s="131"/>
      <c r="L141" s="38"/>
      <c r="M141" s="18"/>
      <c r="N141" s="69"/>
      <c r="O141" s="209"/>
      <c r="P141" s="18"/>
      <c r="Q141" s="70"/>
    </row>
    <row r="142" spans="2:17" s="8" customFormat="1" ht="18" customHeight="1">
      <c r="B142" s="16"/>
      <c r="C142" s="15"/>
      <c r="D142" s="15"/>
      <c r="E142" s="189"/>
      <c r="F142" s="26"/>
      <c r="G142" s="23"/>
      <c r="H142" s="23"/>
      <c r="I142" s="23"/>
      <c r="J142" s="26"/>
      <c r="K142" s="131"/>
      <c r="L142" s="38"/>
      <c r="M142" s="18"/>
      <c r="N142" s="69"/>
      <c r="O142" s="209"/>
      <c r="P142" s="18"/>
      <c r="Q142" s="70"/>
    </row>
    <row r="143" spans="2:17" s="8" customFormat="1" ht="18" customHeight="1">
      <c r="B143" s="16"/>
      <c r="C143" s="15"/>
      <c r="D143" s="15"/>
      <c r="E143" s="131"/>
      <c r="F143" s="23"/>
      <c r="G143" s="23"/>
      <c r="H143" s="23"/>
      <c r="I143" s="23"/>
      <c r="J143" s="39"/>
      <c r="K143" s="131"/>
      <c r="L143" s="38"/>
      <c r="M143" s="18"/>
      <c r="N143" s="69"/>
      <c r="O143" s="209"/>
      <c r="P143" s="69"/>
      <c r="Q143" s="70"/>
    </row>
    <row r="144" spans="2:17" s="8" customFormat="1" ht="18" customHeight="1">
      <c r="B144" s="16"/>
      <c r="C144" s="16"/>
      <c r="D144" s="16"/>
      <c r="E144" s="131"/>
      <c r="F144" s="23"/>
      <c r="G144" s="23"/>
      <c r="H144" s="23"/>
      <c r="I144" s="23"/>
      <c r="J144" s="38"/>
      <c r="K144" s="131"/>
      <c r="L144" s="38"/>
      <c r="M144" s="18"/>
      <c r="N144" s="69"/>
      <c r="O144" s="209"/>
      <c r="P144" s="69"/>
      <c r="Q144" s="70"/>
    </row>
    <row r="145" spans="2:17" ht="18" customHeight="1">
      <c r="B145" s="16"/>
      <c r="C145" s="16"/>
      <c r="D145" s="16"/>
      <c r="E145" s="131"/>
      <c r="F145" s="23"/>
      <c r="G145" s="23"/>
      <c r="H145" s="23"/>
      <c r="I145" s="23"/>
      <c r="J145" s="38"/>
      <c r="K145" s="131"/>
      <c r="L145" s="38"/>
      <c r="M145" s="18"/>
      <c r="N145" s="69"/>
      <c r="O145" s="209"/>
      <c r="P145" s="210"/>
      <c r="Q145" s="211"/>
    </row>
    <row r="146" spans="2:17">
      <c r="C146" s="16"/>
      <c r="D146" s="16"/>
      <c r="E146" s="131"/>
      <c r="F146" s="23"/>
      <c r="G146" s="23"/>
      <c r="H146" s="23"/>
      <c r="I146" s="23"/>
      <c r="J146" s="38"/>
      <c r="Q146" s="68"/>
    </row>
    <row r="147" spans="2:17">
      <c r="Q147" s="68"/>
    </row>
    <row r="148" spans="2:17">
      <c r="Q148" s="68"/>
    </row>
    <row r="149" spans="2:17">
      <c r="M149" s="132"/>
      <c r="Q149" s="68"/>
    </row>
    <row r="150" spans="2:17">
      <c r="B150" s="3"/>
      <c r="Q150" s="68"/>
    </row>
    <row r="151" spans="2:17">
      <c r="C151" s="8"/>
      <c r="E151" s="626"/>
      <c r="F151" s="223"/>
      <c r="G151" s="8"/>
      <c r="M151" s="132"/>
      <c r="Q151" s="68"/>
    </row>
    <row r="153" spans="2:17">
      <c r="E153" s="627"/>
    </row>
    <row r="154" spans="2:17">
      <c r="E154" s="627"/>
    </row>
    <row r="155" spans="2:17">
      <c r="E155" s="627"/>
    </row>
    <row r="156" spans="2:17">
      <c r="E156" s="627"/>
    </row>
    <row r="157" spans="2:17">
      <c r="E157" s="627"/>
    </row>
    <row r="158" spans="2:17">
      <c r="E158" s="627"/>
    </row>
    <row r="159" spans="2:17">
      <c r="E159" s="628"/>
    </row>
    <row r="160" spans="2:17">
      <c r="E160" s="628"/>
    </row>
    <row r="161" spans="5:5">
      <c r="E161" s="628"/>
    </row>
    <row r="162" spans="5:5">
      <c r="E162" s="627"/>
    </row>
  </sheetData>
  <autoFilter ref="B8:O115" xr:uid="{00000000-0009-0000-0000-000004000000}"/>
  <mergeCells count="6">
    <mergeCell ref="B2:D2"/>
    <mergeCell ref="G2:I2"/>
    <mergeCell ref="B3:D3"/>
    <mergeCell ref="B4:D4"/>
    <mergeCell ref="B5:D5"/>
    <mergeCell ref="B6:D6"/>
  </mergeCells>
  <phoneticPr fontId="3"/>
  <dataValidations count="1">
    <dataValidation imeMode="hiragana" allowBlank="1" showInputMessage="1" showErrorMessage="1" sqref="J89:J90 J41:J44 J19:J38 J13 J15:J17" xr:uid="{1110F143-F6EE-4D38-91CB-601E9DEFCEB7}"/>
  </dataValidations>
  <pageMargins left="0.2" right="0.2" top="0.75" bottom="0.75" header="0.3" footer="0.3"/>
  <pageSetup paperSize="9" scale="41"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4462-C75C-4D96-AA38-E98C7766BE0E}">
  <sheetPr>
    <pageSetUpPr fitToPage="1"/>
  </sheetPr>
  <dimension ref="A2:Q162"/>
  <sheetViews>
    <sheetView zoomScaleNormal="100" workbookViewId="0">
      <pane xSplit="10" ySplit="8" topLeftCell="K9" activePane="bottomRight" state="frozen"/>
      <selection pane="topRight" activeCell="K1" sqref="K1"/>
      <selection pane="bottomLeft" activeCell="A9" sqref="A9"/>
      <selection pane="bottomRight" activeCell="E11" sqref="E11"/>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10" customWidth="1"/>
    <col min="10" max="10" width="36.5" style="3" customWidth="1"/>
    <col min="11" max="11" width="11.375" style="3" customWidth="1"/>
    <col min="12" max="12" width="6.625" style="8" customWidth="1"/>
    <col min="13" max="13" width="13.75" style="8" customWidth="1"/>
    <col min="14" max="14" width="8.75" style="3" customWidth="1"/>
    <col min="15" max="15" width="13.25" style="10" customWidth="1"/>
    <col min="16" max="16" width="15.125" style="67" customWidth="1"/>
    <col min="17" max="17" width="15.625" style="67" customWidth="1"/>
    <col min="18" max="16384" width="9" style="3"/>
  </cols>
  <sheetData>
    <row r="2" spans="1:17" ht="20.100000000000001" customHeight="1">
      <c r="B2" s="1" t="s">
        <v>0</v>
      </c>
      <c r="C2" s="1"/>
      <c r="D2" s="1"/>
      <c r="E2" s="2" t="s">
        <v>3992</v>
      </c>
      <c r="G2" s="4" t="s">
        <v>2</v>
      </c>
      <c r="H2" s="5"/>
      <c r="I2" s="6"/>
      <c r="J2" s="7">
        <f>SUM(H:H)</f>
        <v>10148</v>
      </c>
    </row>
    <row r="3" spans="1:17" ht="20.100000000000001" customHeight="1">
      <c r="B3" s="1" t="s">
        <v>3</v>
      </c>
      <c r="C3" s="1"/>
      <c r="D3" s="1"/>
      <c r="E3" s="13" t="s">
        <v>3994</v>
      </c>
    </row>
    <row r="4" spans="1:17" ht="20.100000000000001" customHeight="1">
      <c r="B4" s="1" t="s">
        <v>5</v>
      </c>
      <c r="C4" s="1"/>
      <c r="D4" s="1"/>
      <c r="E4" s="13" t="s">
        <v>3995</v>
      </c>
    </row>
    <row r="5" spans="1:17" ht="20.100000000000001" customHeight="1">
      <c r="B5" s="1" t="s">
        <v>6</v>
      </c>
      <c r="C5" s="1"/>
      <c r="D5" s="1"/>
      <c r="E5" s="14" t="s">
        <v>3996</v>
      </c>
      <c r="G5" s="785"/>
      <c r="H5" s="226" t="s">
        <v>3997</v>
      </c>
      <c r="I5" s="3"/>
    </row>
    <row r="6" spans="1:17" ht="20.100000000000001" customHeight="1">
      <c r="B6" s="1" t="s">
        <v>7</v>
      </c>
      <c r="C6" s="1"/>
      <c r="D6" s="1"/>
      <c r="E6" s="14" t="s">
        <v>3996</v>
      </c>
    </row>
    <row r="8" spans="1: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1:17" s="8" customFormat="1" ht="19.5" customHeight="1">
      <c r="B9" s="15">
        <v>1</v>
      </c>
      <c r="C9" s="413" t="s">
        <v>1893</v>
      </c>
      <c r="D9" s="413" t="s">
        <v>1893</v>
      </c>
      <c r="E9" s="108" t="s">
        <v>4031</v>
      </c>
      <c r="F9" s="386">
        <v>1</v>
      </c>
      <c r="G9" s="20">
        <v>9000</v>
      </c>
      <c r="H9" s="23">
        <f>F9*G9</f>
        <v>9000</v>
      </c>
      <c r="I9" s="17"/>
      <c r="J9" s="108" t="s">
        <v>4031</v>
      </c>
      <c r="K9" s="418"/>
      <c r="L9" s="418"/>
      <c r="M9" s="18"/>
      <c r="N9" s="15"/>
      <c r="O9" s="75"/>
      <c r="P9" s="18"/>
      <c r="Q9" s="69"/>
    </row>
    <row r="10" spans="1:17" s="8" customFormat="1" ht="19.5" customHeight="1">
      <c r="A10" s="8">
        <v>1</v>
      </c>
      <c r="B10" s="15">
        <v>2</v>
      </c>
      <c r="C10" s="16" t="s">
        <v>58</v>
      </c>
      <c r="D10" s="16" t="s">
        <v>58</v>
      </c>
      <c r="E10" s="108" t="s">
        <v>1415</v>
      </c>
      <c r="F10" s="386">
        <v>4</v>
      </c>
      <c r="G10" s="611">
        <v>42</v>
      </c>
      <c r="H10" s="415">
        <f t="shared" ref="H10:H13" si="0">F10*G10</f>
        <v>168</v>
      </c>
      <c r="I10" s="17"/>
      <c r="J10" s="108" t="s">
        <v>1913</v>
      </c>
      <c r="K10" s="418"/>
      <c r="L10" s="418" t="s">
        <v>1900</v>
      </c>
      <c r="M10" s="18"/>
      <c r="N10" s="15"/>
      <c r="O10" s="75"/>
      <c r="P10" s="18"/>
      <c r="Q10" s="69"/>
    </row>
    <row r="11" spans="1:17" s="8" customFormat="1" ht="19.5" customHeight="1">
      <c r="B11" s="15">
        <v>3</v>
      </c>
      <c r="C11" s="15" t="s">
        <v>58</v>
      </c>
      <c r="D11" s="15" t="s">
        <v>58</v>
      </c>
      <c r="E11" s="43" t="s">
        <v>1914</v>
      </c>
      <c r="F11" s="49">
        <v>2</v>
      </c>
      <c r="G11" s="23">
        <v>75</v>
      </c>
      <c r="H11" s="23">
        <f t="shared" si="0"/>
        <v>150</v>
      </c>
      <c r="I11" s="23"/>
      <c r="J11" s="36" t="s">
        <v>1915</v>
      </c>
      <c r="K11" s="418"/>
      <c r="L11" s="418"/>
      <c r="M11" s="18"/>
      <c r="N11" s="15"/>
      <c r="O11" s="75"/>
      <c r="P11" s="18"/>
      <c r="Q11" s="69"/>
    </row>
    <row r="12" spans="1:17" s="8" customFormat="1" ht="19.5" customHeight="1">
      <c r="B12" s="15">
        <v>4</v>
      </c>
      <c r="C12" s="15" t="s">
        <v>58</v>
      </c>
      <c r="D12" s="15" t="s">
        <v>58</v>
      </c>
      <c r="E12" s="43" t="s">
        <v>2057</v>
      </c>
      <c r="F12" s="49">
        <v>6</v>
      </c>
      <c r="G12" s="23">
        <v>75</v>
      </c>
      <c r="H12" s="23">
        <f t="shared" si="0"/>
        <v>450</v>
      </c>
      <c r="I12" s="23"/>
      <c r="J12" s="36" t="s">
        <v>2058</v>
      </c>
      <c r="K12" s="418"/>
      <c r="L12" s="418"/>
      <c r="M12" s="18"/>
      <c r="N12" s="15"/>
      <c r="O12" s="75"/>
      <c r="P12" s="18"/>
      <c r="Q12" s="69"/>
    </row>
    <row r="13" spans="1:17" s="360" customFormat="1" ht="18" customHeight="1">
      <c r="B13" s="15">
        <v>5</v>
      </c>
      <c r="C13" s="15" t="s">
        <v>58</v>
      </c>
      <c r="D13" s="15" t="s">
        <v>58</v>
      </c>
      <c r="E13" s="43" t="s">
        <v>2093</v>
      </c>
      <c r="F13" s="49">
        <v>4</v>
      </c>
      <c r="G13" s="23">
        <v>95</v>
      </c>
      <c r="H13" s="23">
        <f t="shared" si="0"/>
        <v>380</v>
      </c>
      <c r="I13" s="23"/>
      <c r="J13" s="36" t="s">
        <v>4018</v>
      </c>
      <c r="K13" s="418"/>
      <c r="L13" s="418"/>
      <c r="M13" s="485"/>
      <c r="N13" s="485"/>
      <c r="O13" s="612"/>
      <c r="P13" s="485"/>
      <c r="Q13" s="389"/>
    </row>
    <row r="14" spans="1:17" s="360" customFormat="1" ht="18" customHeight="1">
      <c r="B14" s="15">
        <v>6</v>
      </c>
      <c r="C14" s="15"/>
      <c r="D14" s="15"/>
      <c r="E14" s="43"/>
      <c r="F14" s="49"/>
      <c r="G14" s="23"/>
      <c r="H14" s="23"/>
      <c r="I14" s="23"/>
      <c r="J14" s="36"/>
      <c r="K14" s="418"/>
      <c r="L14" s="418"/>
      <c r="M14" s="485"/>
      <c r="N14" s="485"/>
      <c r="O14" s="612"/>
      <c r="P14" s="485"/>
      <c r="Q14" s="389"/>
    </row>
    <row r="15" spans="1:17" s="360" customFormat="1" ht="18" customHeight="1">
      <c r="B15" s="15">
        <v>7</v>
      </c>
      <c r="C15" s="15"/>
      <c r="D15" s="15"/>
      <c r="E15" s="43"/>
      <c r="F15" s="49"/>
      <c r="G15" s="23"/>
      <c r="H15" s="23"/>
      <c r="I15" s="23"/>
      <c r="J15" s="36"/>
      <c r="K15" s="418"/>
      <c r="L15" s="418"/>
      <c r="M15" s="485"/>
      <c r="N15" s="485"/>
      <c r="O15" s="612"/>
      <c r="P15" s="485"/>
      <c r="Q15" s="389"/>
    </row>
    <row r="16" spans="1:17" s="360" customFormat="1" ht="18" customHeight="1">
      <c r="B16" s="15">
        <v>8</v>
      </c>
      <c r="C16" s="15"/>
      <c r="D16" s="15"/>
      <c r="E16" s="43"/>
      <c r="F16" s="49"/>
      <c r="G16" s="23"/>
      <c r="H16" s="23"/>
      <c r="I16" s="23"/>
      <c r="J16" s="36"/>
      <c r="K16" s="418"/>
      <c r="L16" s="418"/>
      <c r="M16" s="485"/>
      <c r="N16" s="485"/>
      <c r="O16" s="612"/>
      <c r="P16" s="485"/>
      <c r="Q16" s="389"/>
    </row>
    <row r="17" spans="1:17" s="360" customFormat="1" ht="18" customHeight="1">
      <c r="B17" s="15"/>
      <c r="C17" s="16"/>
      <c r="D17" s="16"/>
      <c r="E17" s="108"/>
      <c r="F17" s="386"/>
      <c r="G17" s="611"/>
      <c r="H17" s="415"/>
      <c r="I17" s="17"/>
      <c r="J17" s="108"/>
      <c r="K17" s="418"/>
      <c r="L17" s="418"/>
      <c r="M17" s="485"/>
      <c r="N17" s="485"/>
      <c r="O17" s="612"/>
      <c r="P17" s="485"/>
      <c r="Q17" s="389"/>
    </row>
    <row r="18" spans="1:17" s="360" customFormat="1" ht="18" customHeight="1">
      <c r="B18" s="15"/>
      <c r="C18" s="15"/>
      <c r="D18" s="15"/>
      <c r="E18" s="43"/>
      <c r="F18" s="49"/>
      <c r="G18" s="23"/>
      <c r="H18" s="23"/>
      <c r="I18" s="23"/>
      <c r="J18" s="36"/>
      <c r="K18" s="418"/>
      <c r="L18" s="418"/>
      <c r="M18" s="485"/>
      <c r="N18" s="485"/>
      <c r="O18" s="612"/>
      <c r="P18" s="485"/>
      <c r="Q18" s="389"/>
    </row>
    <row r="19" spans="1:17" s="360" customFormat="1" ht="18" customHeight="1">
      <c r="B19" s="15"/>
      <c r="C19" s="15"/>
      <c r="D19" s="15"/>
      <c r="E19" s="43"/>
      <c r="F19" s="49"/>
      <c r="G19" s="23"/>
      <c r="H19" s="23"/>
      <c r="I19" s="23"/>
      <c r="J19" s="36"/>
      <c r="K19" s="418"/>
      <c r="L19" s="418"/>
      <c r="M19" s="485"/>
      <c r="N19" s="485"/>
      <c r="O19" s="612"/>
      <c r="P19" s="485"/>
      <c r="Q19" s="389"/>
    </row>
    <row r="20" spans="1:17" s="360" customFormat="1" ht="18" customHeight="1">
      <c r="B20" s="15"/>
      <c r="C20" s="15"/>
      <c r="D20" s="15"/>
      <c r="E20" s="43"/>
      <c r="F20" s="49"/>
      <c r="G20" s="23"/>
      <c r="H20" s="23"/>
      <c r="I20" s="23"/>
      <c r="J20" s="36"/>
      <c r="K20" s="418"/>
      <c r="L20" s="418"/>
      <c r="M20" s="485"/>
      <c r="N20" s="485"/>
      <c r="O20" s="612"/>
      <c r="P20" s="485"/>
      <c r="Q20" s="389"/>
    </row>
    <row r="21" spans="1:17" s="360" customFormat="1" ht="18" customHeight="1">
      <c r="B21" s="15"/>
      <c r="C21" s="15"/>
      <c r="D21" s="15"/>
      <c r="E21" s="43"/>
      <c r="F21" s="49"/>
      <c r="G21" s="23"/>
      <c r="H21" s="23"/>
      <c r="I21" s="23"/>
      <c r="J21" s="36"/>
      <c r="K21" s="418"/>
      <c r="L21" s="418"/>
      <c r="M21" s="485"/>
      <c r="N21" s="485"/>
      <c r="O21" s="612"/>
      <c r="P21" s="485"/>
      <c r="Q21" s="389"/>
    </row>
    <row r="22" spans="1:17" s="360" customFormat="1" ht="18" customHeight="1">
      <c r="B22" s="15"/>
      <c r="C22" s="15"/>
      <c r="D22" s="15"/>
      <c r="E22" s="43"/>
      <c r="F22" s="49"/>
      <c r="G22" s="23"/>
      <c r="H22" s="23"/>
      <c r="I22" s="23"/>
      <c r="J22" s="36"/>
      <c r="K22" s="418"/>
      <c r="L22" s="418"/>
      <c r="M22" s="485"/>
      <c r="N22" s="485"/>
      <c r="O22" s="612"/>
      <c r="P22" s="485"/>
      <c r="Q22" s="389"/>
    </row>
    <row r="23" spans="1:17" s="360" customFormat="1" ht="18" customHeight="1">
      <c r="B23" s="15"/>
      <c r="C23" s="15"/>
      <c r="D23" s="15"/>
      <c r="E23" s="43"/>
      <c r="F23" s="49"/>
      <c r="G23" s="23"/>
      <c r="H23" s="23"/>
      <c r="I23" s="23"/>
      <c r="J23" s="36"/>
      <c r="K23" s="418"/>
      <c r="L23" s="418"/>
      <c r="M23" s="485"/>
      <c r="N23" s="485"/>
      <c r="O23" s="612"/>
      <c r="P23" s="485"/>
      <c r="Q23" s="389"/>
    </row>
    <row r="24" spans="1:17" s="360" customFormat="1" ht="18" customHeight="1">
      <c r="B24" s="15"/>
      <c r="C24" s="15"/>
      <c r="D24" s="15"/>
      <c r="E24" s="43"/>
      <c r="F24" s="49"/>
      <c r="G24" s="23"/>
      <c r="H24" s="23"/>
      <c r="I24" s="23"/>
      <c r="J24" s="36"/>
      <c r="K24" s="26"/>
      <c r="L24" s="16"/>
      <c r="M24" s="485"/>
      <c r="N24" s="485"/>
      <c r="O24" s="612"/>
      <c r="P24" s="485"/>
      <c r="Q24" s="389"/>
    </row>
    <row r="25" spans="1:17" s="360" customFormat="1" ht="18" customHeight="1">
      <c r="B25" s="15"/>
      <c r="C25" s="15"/>
      <c r="D25" s="15"/>
      <c r="E25" s="43"/>
      <c r="F25" s="49"/>
      <c r="G25" s="23"/>
      <c r="H25" s="23"/>
      <c r="I25" s="23"/>
      <c r="J25" s="36"/>
      <c r="K25" s="26"/>
      <c r="L25" s="16"/>
      <c r="M25" s="485"/>
      <c r="N25" s="485"/>
      <c r="O25" s="612"/>
      <c r="P25" s="485"/>
      <c r="Q25" s="389"/>
    </row>
    <row r="26" spans="1:17" s="360" customFormat="1" ht="18" customHeight="1">
      <c r="B26" s="15"/>
      <c r="C26" s="15"/>
      <c r="D26" s="15"/>
      <c r="E26" s="43"/>
      <c r="F26" s="49"/>
      <c r="G26" s="23"/>
      <c r="H26" s="23"/>
      <c r="I26" s="23"/>
      <c r="J26" s="36"/>
      <c r="K26" s="26"/>
      <c r="L26" s="16"/>
      <c r="M26" s="485"/>
      <c r="N26" s="485"/>
      <c r="O26" s="612"/>
      <c r="P26" s="485"/>
      <c r="Q26" s="389"/>
    </row>
    <row r="27" spans="1:17" s="360" customFormat="1" ht="18" customHeight="1">
      <c r="B27" s="15"/>
      <c r="C27" s="15"/>
      <c r="D27" s="15"/>
      <c r="E27" s="43"/>
      <c r="F27" s="49"/>
      <c r="G27" s="23"/>
      <c r="H27" s="23"/>
      <c r="I27" s="23"/>
      <c r="J27" s="36"/>
      <c r="K27" s="26"/>
      <c r="L27" s="16"/>
      <c r="M27" s="485"/>
      <c r="N27" s="485"/>
      <c r="O27" s="612"/>
      <c r="P27" s="485"/>
      <c r="Q27" s="389"/>
    </row>
    <row r="28" spans="1:17" s="8" customFormat="1" ht="19.5" customHeight="1">
      <c r="A28" s="360"/>
      <c r="B28" s="15"/>
      <c r="C28" s="15"/>
      <c r="D28" s="15"/>
      <c r="E28" s="43"/>
      <c r="F28" s="49"/>
      <c r="G28" s="23"/>
      <c r="H28" s="23"/>
      <c r="I28" s="23"/>
      <c r="J28" s="36"/>
      <c r="K28" s="26"/>
      <c r="L28" s="16"/>
      <c r="M28" s="485"/>
      <c r="N28" s="15"/>
      <c r="O28" s="16"/>
      <c r="P28" s="485"/>
      <c r="Q28" s="389"/>
    </row>
    <row r="29" spans="1:17" s="8" customFormat="1" ht="19.5" customHeight="1">
      <c r="A29" s="360"/>
      <c r="B29" s="15"/>
      <c r="C29" s="15"/>
      <c r="D29" s="15"/>
      <c r="E29" s="43"/>
      <c r="F29" s="49"/>
      <c r="G29" s="23"/>
      <c r="H29" s="23"/>
      <c r="I29" s="23"/>
      <c r="J29" s="36"/>
      <c r="K29" s="26"/>
      <c r="L29" s="16"/>
      <c r="M29" s="485"/>
      <c r="N29" s="15"/>
      <c r="O29" s="16"/>
      <c r="P29" s="485"/>
      <c r="Q29" s="389"/>
    </row>
    <row r="30" spans="1:17" s="8" customFormat="1" ht="19.5" customHeight="1">
      <c r="A30" s="360"/>
      <c r="B30" s="15"/>
      <c r="C30" s="15"/>
      <c r="D30" s="15"/>
      <c r="E30" s="43"/>
      <c r="F30" s="49"/>
      <c r="G30" s="23"/>
      <c r="H30" s="23"/>
      <c r="I30" s="23"/>
      <c r="J30" s="36"/>
      <c r="K30" s="26"/>
      <c r="L30" s="16"/>
      <c r="M30" s="485"/>
      <c r="N30" s="15"/>
      <c r="O30" s="16"/>
      <c r="P30" s="485"/>
      <c r="Q30" s="389"/>
    </row>
    <row r="31" spans="1:17" s="8" customFormat="1" ht="19.5" customHeight="1">
      <c r="A31" s="360"/>
      <c r="B31" s="15"/>
      <c r="C31" s="15"/>
      <c r="D31" s="15"/>
      <c r="E31" s="43"/>
      <c r="F31" s="49"/>
      <c r="G31" s="23"/>
      <c r="H31" s="23"/>
      <c r="I31" s="23"/>
      <c r="J31" s="36"/>
      <c r="K31" s="26"/>
      <c r="L31" s="16"/>
      <c r="M31" s="485"/>
      <c r="N31" s="15"/>
      <c r="O31" s="16"/>
      <c r="P31" s="485"/>
      <c r="Q31" s="389"/>
    </row>
    <row r="32" spans="1:17" s="8" customFormat="1" ht="19.5" customHeight="1">
      <c r="A32" s="360"/>
      <c r="B32" s="15"/>
      <c r="C32" s="15"/>
      <c r="D32" s="15"/>
      <c r="E32" s="43"/>
      <c r="F32" s="49"/>
      <c r="G32" s="23"/>
      <c r="H32" s="23"/>
      <c r="I32" s="23"/>
      <c r="J32" s="36"/>
      <c r="K32" s="26"/>
      <c r="L32" s="16"/>
      <c r="M32" s="485"/>
      <c r="N32" s="15"/>
      <c r="O32" s="16"/>
      <c r="P32" s="485"/>
      <c r="Q32" s="389"/>
    </row>
    <row r="33" spans="1:17" s="8" customFormat="1" ht="19.5" customHeight="1">
      <c r="A33" s="360"/>
      <c r="B33" s="15"/>
      <c r="C33" s="15"/>
      <c r="D33" s="15"/>
      <c r="E33" s="43"/>
      <c r="F33" s="49"/>
      <c r="G33" s="23"/>
      <c r="H33" s="23"/>
      <c r="I33" s="23"/>
      <c r="J33" s="36"/>
      <c r="K33" s="26"/>
      <c r="L33" s="16"/>
      <c r="M33" s="485"/>
      <c r="N33" s="15"/>
      <c r="O33" s="16"/>
      <c r="P33" s="485"/>
      <c r="Q33" s="389"/>
    </row>
    <row r="34" spans="1:17" s="8" customFormat="1" ht="19.5" customHeight="1">
      <c r="A34" s="360"/>
      <c r="B34" s="15"/>
      <c r="C34" s="15"/>
      <c r="D34" s="15"/>
      <c r="E34" s="43"/>
      <c r="F34" s="49"/>
      <c r="G34" s="23"/>
      <c r="H34" s="23"/>
      <c r="I34" s="23"/>
      <c r="J34" s="36"/>
      <c r="K34" s="26"/>
      <c r="L34" s="16"/>
      <c r="M34" s="485"/>
      <c r="N34" s="15"/>
      <c r="O34" s="16"/>
      <c r="P34" s="485"/>
      <c r="Q34" s="389"/>
    </row>
    <row r="35" spans="1:17" s="8" customFormat="1" ht="19.5" customHeight="1">
      <c r="B35" s="15"/>
      <c r="C35" s="15"/>
      <c r="D35" s="15"/>
      <c r="E35" s="43"/>
      <c r="F35" s="49"/>
      <c r="G35" s="23"/>
      <c r="H35" s="23"/>
      <c r="I35" s="23"/>
      <c r="J35" s="36"/>
      <c r="K35" s="26"/>
      <c r="L35" s="16"/>
      <c r="M35" s="18"/>
      <c r="N35" s="15"/>
      <c r="O35" s="16"/>
      <c r="P35" s="18"/>
      <c r="Q35" s="69"/>
    </row>
    <row r="36" spans="1:17" s="8" customFormat="1" ht="19.5" customHeight="1">
      <c r="B36" s="15"/>
      <c r="C36" s="15"/>
      <c r="D36" s="15"/>
      <c r="E36" s="43"/>
      <c r="F36" s="66"/>
      <c r="G36" s="23"/>
      <c r="H36" s="23"/>
      <c r="I36" s="614"/>
      <c r="J36" s="36"/>
      <c r="K36" s="26"/>
      <c r="L36" s="16"/>
      <c r="M36" s="18"/>
      <c r="N36" s="15"/>
      <c r="O36" s="16"/>
      <c r="P36" s="18"/>
      <c r="Q36" s="69"/>
    </row>
    <row r="37" spans="1:17" s="8" customFormat="1" ht="19.5" customHeight="1">
      <c r="B37" s="15"/>
      <c r="C37" s="15"/>
      <c r="D37" s="15"/>
      <c r="E37" s="43"/>
      <c r="F37" s="66"/>
      <c r="G37" s="23"/>
      <c r="H37" s="23"/>
      <c r="I37" s="614"/>
      <c r="J37" s="36"/>
      <c r="K37" s="26"/>
      <c r="L37" s="16"/>
      <c r="M37" s="18"/>
      <c r="N37" s="15"/>
      <c r="O37" s="16"/>
      <c r="P37" s="18"/>
      <c r="Q37" s="69"/>
    </row>
    <row r="38" spans="1:17" s="8" customFormat="1" ht="19.5" customHeight="1">
      <c r="B38" s="15"/>
      <c r="C38" s="15"/>
      <c r="D38" s="15"/>
      <c r="E38" s="43"/>
      <c r="F38" s="66"/>
      <c r="G38" s="23"/>
      <c r="H38" s="23"/>
      <c r="I38" s="614"/>
      <c r="J38" s="36"/>
      <c r="K38" s="26"/>
      <c r="L38" s="16"/>
      <c r="M38" s="18"/>
      <c r="N38" s="15"/>
      <c r="O38" s="16"/>
      <c r="P38" s="18"/>
      <c r="Q38" s="69"/>
    </row>
    <row r="39" spans="1:17" s="8" customFormat="1" ht="19.5" customHeight="1">
      <c r="B39" s="15"/>
      <c r="C39" s="16"/>
      <c r="D39" s="16"/>
      <c r="E39" s="131"/>
      <c r="F39" s="621"/>
      <c r="G39" s="66"/>
      <c r="H39" s="23"/>
      <c r="I39" s="22"/>
      <c r="J39" s="39"/>
      <c r="K39" s="26"/>
      <c r="L39" s="16"/>
      <c r="M39" s="18"/>
      <c r="N39" s="15"/>
      <c r="O39" s="16"/>
      <c r="P39" s="18"/>
      <c r="Q39" s="69"/>
    </row>
    <row r="40" spans="1:17" s="8" customFormat="1" ht="19.5" customHeight="1">
      <c r="B40" s="15"/>
      <c r="C40" s="16"/>
      <c r="D40" s="16"/>
      <c r="E40" s="131"/>
      <c r="F40" s="621"/>
      <c r="G40" s="66"/>
      <c r="H40" s="23"/>
      <c r="I40" s="22"/>
      <c r="J40" s="39"/>
      <c r="K40" s="26"/>
      <c r="L40" s="16"/>
      <c r="M40" s="18"/>
      <c r="N40" s="15"/>
      <c r="O40" s="16"/>
      <c r="P40" s="18"/>
      <c r="Q40" s="69"/>
    </row>
    <row r="41" spans="1:17" s="8" customFormat="1" ht="19.5" customHeight="1">
      <c r="B41" s="15"/>
      <c r="C41" s="16"/>
      <c r="D41" s="16"/>
      <c r="E41" s="203"/>
      <c r="F41" s="622"/>
      <c r="G41" s="16"/>
      <c r="H41" s="23"/>
      <c r="I41" s="26"/>
      <c r="J41" s="203"/>
      <c r="K41" s="26"/>
      <c r="L41" s="16"/>
      <c r="M41" s="18"/>
      <c r="N41" s="15"/>
      <c r="O41" s="16"/>
      <c r="P41" s="18"/>
      <c r="Q41" s="69"/>
    </row>
    <row r="42" spans="1:17" s="8" customFormat="1" ht="19.5" customHeight="1">
      <c r="B42" s="15"/>
      <c r="C42" s="16"/>
      <c r="D42" s="16"/>
      <c r="E42" s="203"/>
      <c r="F42" s="622"/>
      <c r="G42" s="16"/>
      <c r="H42" s="23"/>
      <c r="I42" s="26"/>
      <c r="J42" s="203"/>
      <c r="K42" s="26"/>
      <c r="L42" s="16"/>
      <c r="M42" s="18"/>
      <c r="N42" s="15"/>
      <c r="O42" s="16"/>
      <c r="P42" s="18"/>
      <c r="Q42" s="69"/>
    </row>
    <row r="43" spans="1:17" s="8" customFormat="1" ht="19.5" customHeight="1">
      <c r="B43" s="15"/>
      <c r="C43" s="16"/>
      <c r="D43" s="16"/>
      <c r="E43" s="203"/>
      <c r="F43" s="622"/>
      <c r="G43" s="16"/>
      <c r="H43" s="23"/>
      <c r="I43" s="26"/>
      <c r="J43" s="203"/>
      <c r="K43" s="26"/>
      <c r="L43" s="16"/>
      <c r="M43" s="18"/>
      <c r="N43" s="15"/>
      <c r="O43" s="16"/>
      <c r="P43" s="18"/>
      <c r="Q43" s="69"/>
    </row>
    <row r="44" spans="1:17" s="8" customFormat="1" ht="19.5" customHeight="1">
      <c r="B44" s="15"/>
      <c r="C44" s="16"/>
      <c r="D44" s="16"/>
      <c r="E44" s="203"/>
      <c r="F44" s="622"/>
      <c r="G44" s="16"/>
      <c r="H44" s="23"/>
      <c r="I44" s="26"/>
      <c r="J44" s="203"/>
      <c r="K44" s="26"/>
      <c r="L44" s="16"/>
      <c r="M44" s="18"/>
      <c r="N44" s="15"/>
      <c r="O44" s="16"/>
      <c r="P44" s="18"/>
      <c r="Q44" s="69"/>
    </row>
    <row r="45" spans="1:17" s="8" customFormat="1" ht="19.5" customHeight="1">
      <c r="B45" s="15"/>
      <c r="C45" s="16"/>
      <c r="D45" s="16"/>
      <c r="E45" s="620"/>
      <c r="F45" s="66"/>
      <c r="G45" s="66"/>
      <c r="H45" s="23"/>
      <c r="I45" s="614"/>
      <c r="J45" s="39"/>
      <c r="K45" s="26"/>
      <c r="L45" s="16"/>
      <c r="M45" s="18"/>
      <c r="N45" s="15"/>
      <c r="O45" s="16"/>
      <c r="P45" s="18"/>
      <c r="Q45" s="69"/>
    </row>
    <row r="46" spans="1:17" s="8" customFormat="1" ht="19.5" customHeight="1">
      <c r="B46" s="15"/>
      <c r="C46" s="16"/>
      <c r="D46" s="16"/>
      <c r="E46" s="620"/>
      <c r="F46" s="66"/>
      <c r="G46" s="66"/>
      <c r="H46" s="23"/>
      <c r="I46" s="614"/>
      <c r="J46" s="39"/>
      <c r="K46" s="26"/>
      <c r="L46" s="16"/>
      <c r="M46" s="18"/>
      <c r="N46" s="15"/>
      <c r="O46" s="16"/>
      <c r="P46" s="18"/>
      <c r="Q46" s="69"/>
    </row>
    <row r="47" spans="1:17" s="8" customFormat="1" ht="19.5" customHeight="1">
      <c r="B47" s="15"/>
      <c r="C47" s="16"/>
      <c r="D47" s="16"/>
      <c r="E47" s="620"/>
      <c r="F47" s="66"/>
      <c r="G47" s="23"/>
      <c r="H47" s="23"/>
      <c r="I47" s="614"/>
      <c r="J47" s="39"/>
      <c r="K47" s="26"/>
      <c r="L47" s="16"/>
      <c r="M47" s="18"/>
      <c r="N47" s="15"/>
      <c r="O47" s="16"/>
      <c r="P47" s="18"/>
      <c r="Q47" s="69"/>
    </row>
    <row r="48" spans="1:17" s="8" customFormat="1" ht="19.5" customHeight="1">
      <c r="B48" s="15"/>
      <c r="C48" s="16"/>
      <c r="D48" s="16"/>
      <c r="E48" s="615"/>
      <c r="F48" s="66"/>
      <c r="G48" s="23"/>
      <c r="H48" s="23"/>
      <c r="I48" s="614"/>
      <c r="J48" s="39"/>
      <c r="K48" s="26"/>
      <c r="L48" s="16"/>
      <c r="M48" s="18"/>
      <c r="N48" s="15"/>
      <c r="O48" s="16"/>
      <c r="P48" s="18"/>
      <c r="Q48" s="69"/>
    </row>
    <row r="49" spans="2:17" s="8" customFormat="1" ht="19.5" customHeight="1">
      <c r="B49" s="15"/>
      <c r="C49" s="16"/>
      <c r="D49" s="16"/>
      <c r="E49" s="615"/>
      <c r="F49" s="66"/>
      <c r="G49" s="23"/>
      <c r="H49" s="23"/>
      <c r="I49" s="614"/>
      <c r="J49" s="39"/>
      <c r="K49" s="26"/>
      <c r="L49" s="16"/>
      <c r="M49" s="18"/>
      <c r="N49" s="15"/>
      <c r="O49" s="16"/>
      <c r="P49" s="18"/>
      <c r="Q49" s="69"/>
    </row>
    <row r="50" spans="2:17" s="8" customFormat="1" ht="19.5" customHeight="1">
      <c r="B50" s="15"/>
      <c r="C50" s="16"/>
      <c r="D50" s="16"/>
      <c r="E50" s="615"/>
      <c r="F50" s="66"/>
      <c r="G50" s="23"/>
      <c r="H50" s="23"/>
      <c r="I50" s="614"/>
      <c r="J50" s="39"/>
      <c r="K50" s="26"/>
      <c r="L50" s="16"/>
      <c r="M50" s="18"/>
      <c r="N50" s="15"/>
      <c r="O50" s="16"/>
      <c r="P50" s="18"/>
      <c r="Q50" s="69"/>
    </row>
    <row r="51" spans="2:17" s="8" customFormat="1" ht="19.5" customHeight="1">
      <c r="B51" s="15"/>
      <c r="C51" s="16"/>
      <c r="D51" s="16"/>
      <c r="E51" s="615"/>
      <c r="F51" s="66"/>
      <c r="G51" s="23"/>
      <c r="H51" s="23"/>
      <c r="I51" s="614"/>
      <c r="J51" s="39"/>
      <c r="K51" s="26"/>
      <c r="L51" s="16"/>
      <c r="M51" s="18"/>
      <c r="N51" s="15"/>
      <c r="O51" s="16"/>
      <c r="P51" s="18"/>
      <c r="Q51" s="69"/>
    </row>
    <row r="52" spans="2:17" s="8" customFormat="1" ht="19.5" customHeight="1">
      <c r="B52" s="15"/>
      <c r="C52" s="16"/>
      <c r="D52" s="16"/>
      <c r="E52" s="615"/>
      <c r="F52" s="66"/>
      <c r="G52" s="23"/>
      <c r="H52" s="23"/>
      <c r="I52" s="614"/>
      <c r="J52" s="39"/>
      <c r="K52" s="26"/>
      <c r="L52" s="16"/>
      <c r="M52" s="18"/>
      <c r="N52" s="15"/>
      <c r="O52" s="16"/>
      <c r="P52" s="18"/>
      <c r="Q52" s="69"/>
    </row>
    <row r="53" spans="2:17" s="8" customFormat="1" ht="19.5" customHeight="1">
      <c r="B53" s="15"/>
      <c r="C53" s="16"/>
      <c r="D53" s="16"/>
      <c r="E53" s="615"/>
      <c r="F53" s="66"/>
      <c r="G53" s="23"/>
      <c r="H53" s="23"/>
      <c r="I53" s="614"/>
      <c r="J53" s="39"/>
      <c r="K53" s="26"/>
      <c r="L53" s="16"/>
      <c r="M53" s="18"/>
      <c r="N53" s="15"/>
      <c r="O53" s="16"/>
      <c r="P53" s="18"/>
      <c r="Q53" s="69"/>
    </row>
    <row r="54" spans="2:17" s="8" customFormat="1" ht="19.5" customHeight="1">
      <c r="B54" s="15"/>
      <c r="C54" s="16"/>
      <c r="D54" s="16"/>
      <c r="E54" s="615"/>
      <c r="F54" s="66"/>
      <c r="G54" s="23"/>
      <c r="H54" s="23"/>
      <c r="I54" s="614"/>
      <c r="J54" s="39"/>
      <c r="K54" s="26"/>
      <c r="L54" s="16"/>
      <c r="M54" s="18"/>
      <c r="N54" s="15"/>
      <c r="O54" s="16"/>
      <c r="P54" s="18"/>
      <c r="Q54" s="69"/>
    </row>
    <row r="55" spans="2:17" s="8" customFormat="1" ht="19.5" customHeight="1">
      <c r="B55" s="15"/>
      <c r="C55" s="16"/>
      <c r="D55" s="16"/>
      <c r="E55" s="615"/>
      <c r="F55" s="66"/>
      <c r="G55" s="23"/>
      <c r="H55" s="23"/>
      <c r="I55" s="614"/>
      <c r="J55" s="39"/>
      <c r="K55" s="26"/>
      <c r="L55" s="16"/>
      <c r="M55" s="18"/>
      <c r="N55" s="15"/>
      <c r="O55" s="16"/>
      <c r="P55" s="18"/>
      <c r="Q55" s="69"/>
    </row>
    <row r="56" spans="2:17" s="8" customFormat="1" ht="19.5" customHeight="1">
      <c r="B56" s="15"/>
      <c r="C56" s="16"/>
      <c r="D56" s="16"/>
      <c r="E56" s="615"/>
      <c r="F56" s="66"/>
      <c r="G56" s="23"/>
      <c r="H56" s="23"/>
      <c r="I56" s="614"/>
      <c r="J56" s="39"/>
      <c r="K56" s="26"/>
      <c r="L56" s="16"/>
      <c r="M56" s="18"/>
      <c r="N56" s="15"/>
      <c r="O56" s="16"/>
      <c r="P56" s="18"/>
      <c r="Q56" s="69"/>
    </row>
    <row r="57" spans="2:17" s="8" customFormat="1" ht="19.5" customHeight="1">
      <c r="B57" s="15"/>
      <c r="C57" s="16"/>
      <c r="D57" s="16"/>
      <c r="E57" s="615"/>
      <c r="F57" s="66"/>
      <c r="G57" s="23"/>
      <c r="H57" s="23"/>
      <c r="I57" s="614"/>
      <c r="J57" s="39"/>
      <c r="K57" s="26"/>
      <c r="L57" s="16"/>
      <c r="M57" s="18"/>
      <c r="N57" s="15"/>
      <c r="O57" s="16"/>
      <c r="P57" s="18"/>
      <c r="Q57" s="69"/>
    </row>
    <row r="58" spans="2:17" s="8" customFormat="1" ht="19.5" customHeight="1">
      <c r="B58" s="15"/>
      <c r="C58" s="16"/>
      <c r="D58" s="16"/>
      <c r="E58" s="615"/>
      <c r="F58" s="66"/>
      <c r="G58" s="23"/>
      <c r="H58" s="23"/>
      <c r="I58" s="614"/>
      <c r="J58" s="39"/>
      <c r="K58" s="26"/>
      <c r="L58" s="16"/>
      <c r="M58" s="18"/>
      <c r="N58" s="15"/>
      <c r="O58" s="16"/>
      <c r="P58" s="18"/>
      <c r="Q58" s="69"/>
    </row>
    <row r="59" spans="2:17" s="8" customFormat="1" ht="19.5" customHeight="1">
      <c r="B59" s="15"/>
      <c r="C59" s="16"/>
      <c r="D59" s="16"/>
      <c r="E59" s="615"/>
      <c r="F59" s="66"/>
      <c r="G59" s="23"/>
      <c r="H59" s="23"/>
      <c r="I59" s="614"/>
      <c r="J59" s="39"/>
      <c r="K59" s="26"/>
      <c r="L59" s="16"/>
      <c r="M59" s="18"/>
      <c r="N59" s="15"/>
      <c r="O59" s="16"/>
      <c r="P59" s="18"/>
      <c r="Q59" s="69"/>
    </row>
    <row r="60" spans="2:17" s="8" customFormat="1" ht="19.5" customHeight="1">
      <c r="B60" s="15"/>
      <c r="C60" s="16"/>
      <c r="D60" s="16"/>
      <c r="E60" s="615"/>
      <c r="F60" s="66"/>
      <c r="G60" s="23"/>
      <c r="H60" s="23"/>
      <c r="I60" s="614"/>
      <c r="J60" s="39"/>
      <c r="K60" s="26"/>
      <c r="L60" s="16"/>
      <c r="M60" s="18"/>
      <c r="N60" s="15"/>
      <c r="O60" s="16"/>
      <c r="P60" s="18"/>
      <c r="Q60" s="69"/>
    </row>
    <row r="61" spans="2:17" s="8" customFormat="1" ht="19.5" customHeight="1">
      <c r="B61" s="15"/>
      <c r="C61" s="16"/>
      <c r="D61" s="16"/>
      <c r="E61" s="615"/>
      <c r="F61" s="66"/>
      <c r="G61" s="23"/>
      <c r="H61" s="23"/>
      <c r="I61" s="614"/>
      <c r="J61" s="39"/>
      <c r="K61" s="26"/>
      <c r="L61" s="16"/>
      <c r="M61" s="18"/>
      <c r="N61" s="15"/>
      <c r="O61" s="16"/>
      <c r="P61" s="18"/>
      <c r="Q61" s="69"/>
    </row>
    <row r="62" spans="2:17" s="8" customFormat="1" ht="19.5" customHeight="1">
      <c r="B62" s="15"/>
      <c r="C62" s="16"/>
      <c r="D62" s="16"/>
      <c r="E62" s="615"/>
      <c r="F62" s="66"/>
      <c r="G62" s="23"/>
      <c r="H62" s="23"/>
      <c r="I62" s="614"/>
      <c r="J62" s="39"/>
      <c r="K62" s="26"/>
      <c r="L62" s="16"/>
      <c r="M62" s="18"/>
      <c r="N62" s="15"/>
      <c r="O62" s="16"/>
      <c r="P62" s="18"/>
      <c r="Q62" s="69"/>
    </row>
    <row r="63" spans="2:17" s="8" customFormat="1" ht="19.5" customHeight="1">
      <c r="B63" s="15"/>
      <c r="C63" s="16"/>
      <c r="D63" s="16"/>
      <c r="E63" s="615"/>
      <c r="F63" s="66"/>
      <c r="G63" s="23"/>
      <c r="H63" s="23"/>
      <c r="I63" s="614"/>
      <c r="J63" s="39"/>
      <c r="K63" s="26"/>
      <c r="L63" s="16"/>
      <c r="M63" s="18"/>
      <c r="N63" s="15"/>
      <c r="O63" s="16"/>
      <c r="P63" s="18"/>
      <c r="Q63" s="69"/>
    </row>
    <row r="64" spans="2:17" s="8" customFormat="1" ht="19.5" customHeight="1">
      <c r="B64" s="15"/>
      <c r="C64" s="16"/>
      <c r="D64" s="16"/>
      <c r="E64" s="615"/>
      <c r="F64" s="66"/>
      <c r="G64" s="23"/>
      <c r="H64" s="23"/>
      <c r="I64" s="614"/>
      <c r="J64" s="39"/>
      <c r="K64" s="26"/>
      <c r="L64" s="16"/>
      <c r="M64" s="18"/>
      <c r="N64" s="15"/>
      <c r="O64" s="16"/>
      <c r="P64" s="18"/>
      <c r="Q64" s="69"/>
    </row>
    <row r="65" spans="2:17" s="8" customFormat="1" ht="19.5" customHeight="1">
      <c r="B65" s="15"/>
      <c r="C65" s="16"/>
      <c r="D65" s="16"/>
      <c r="E65" s="615"/>
      <c r="F65" s="66"/>
      <c r="G65" s="23"/>
      <c r="H65" s="23"/>
      <c r="I65" s="614"/>
      <c r="J65" s="39"/>
      <c r="K65" s="26"/>
      <c r="L65" s="16"/>
      <c r="M65" s="18"/>
      <c r="N65" s="15"/>
      <c r="O65" s="16"/>
      <c r="P65" s="18"/>
      <c r="Q65" s="69"/>
    </row>
    <row r="66" spans="2:17" s="8" customFormat="1" ht="19.5" customHeight="1">
      <c r="B66" s="15"/>
      <c r="C66" s="16"/>
      <c r="D66" s="16"/>
      <c r="E66" s="615"/>
      <c r="F66" s="66"/>
      <c r="G66" s="23"/>
      <c r="H66" s="23"/>
      <c r="I66" s="614"/>
      <c r="J66" s="39"/>
      <c r="K66" s="26"/>
      <c r="L66" s="16"/>
      <c r="M66" s="18"/>
      <c r="N66" s="15"/>
      <c r="O66" s="16"/>
      <c r="P66" s="18"/>
      <c r="Q66" s="69"/>
    </row>
    <row r="67" spans="2:17" s="8" customFormat="1" ht="19.5" customHeight="1">
      <c r="B67" s="15"/>
      <c r="C67" s="16"/>
      <c r="D67" s="16"/>
      <c r="E67" s="615"/>
      <c r="F67" s="66"/>
      <c r="G67" s="23"/>
      <c r="H67" s="23"/>
      <c r="I67" s="614"/>
      <c r="J67" s="39"/>
      <c r="K67" s="26"/>
      <c r="L67" s="16"/>
      <c r="M67" s="18"/>
      <c r="N67" s="15"/>
      <c r="O67" s="16"/>
      <c r="P67" s="18"/>
      <c r="Q67" s="69"/>
    </row>
    <row r="68" spans="2:17" s="8" customFormat="1" ht="19.5" customHeight="1">
      <c r="B68" s="15"/>
      <c r="C68" s="16"/>
      <c r="D68" s="16"/>
      <c r="E68" s="615"/>
      <c r="F68" s="66"/>
      <c r="G68" s="23"/>
      <c r="H68" s="23"/>
      <c r="I68" s="614"/>
      <c r="J68" s="39"/>
      <c r="K68" s="26"/>
      <c r="L68" s="16"/>
      <c r="M68" s="18"/>
      <c r="N68" s="15"/>
      <c r="O68" s="16"/>
      <c r="P68" s="18"/>
      <c r="Q68" s="69"/>
    </row>
    <row r="69" spans="2:17" s="8" customFormat="1" ht="19.5" customHeight="1">
      <c r="B69" s="15"/>
      <c r="C69" s="16"/>
      <c r="D69" s="16"/>
      <c r="E69" s="615"/>
      <c r="F69" s="66"/>
      <c r="G69" s="23"/>
      <c r="H69" s="23"/>
      <c r="I69" s="614"/>
      <c r="J69" s="39"/>
      <c r="K69" s="26"/>
      <c r="L69" s="16"/>
      <c r="M69" s="18"/>
      <c r="N69" s="15"/>
      <c r="O69" s="16"/>
      <c r="P69" s="18"/>
      <c r="Q69" s="69"/>
    </row>
    <row r="70" spans="2:17" s="8" customFormat="1" ht="19.5" customHeight="1">
      <c r="B70" s="15"/>
      <c r="C70" s="16"/>
      <c r="D70" s="16"/>
      <c r="E70" s="615"/>
      <c r="F70" s="66"/>
      <c r="G70" s="23"/>
      <c r="H70" s="23"/>
      <c r="I70" s="614"/>
      <c r="J70" s="39"/>
      <c r="K70" s="26"/>
      <c r="L70" s="16"/>
      <c r="M70" s="18"/>
      <c r="N70" s="15"/>
      <c r="O70" s="16"/>
      <c r="P70" s="18"/>
      <c r="Q70" s="69"/>
    </row>
    <row r="71" spans="2:17" s="8" customFormat="1" ht="19.5" customHeight="1">
      <c r="B71" s="15"/>
      <c r="C71" s="16"/>
      <c r="D71" s="16"/>
      <c r="E71" s="615"/>
      <c r="F71" s="66"/>
      <c r="G71" s="23"/>
      <c r="H71" s="23"/>
      <c r="I71" s="614"/>
      <c r="J71" s="39"/>
      <c r="K71" s="26"/>
      <c r="L71" s="16"/>
      <c r="M71" s="18"/>
      <c r="N71" s="15"/>
      <c r="O71" s="16"/>
      <c r="P71" s="18"/>
      <c r="Q71" s="69"/>
    </row>
    <row r="72" spans="2:17" s="8" customFormat="1" ht="19.5" customHeight="1">
      <c r="B72" s="15"/>
      <c r="C72" s="16"/>
      <c r="D72" s="16"/>
      <c r="E72" s="615"/>
      <c r="F72" s="66"/>
      <c r="G72" s="23"/>
      <c r="H72" s="23"/>
      <c r="I72" s="614"/>
      <c r="J72" s="39"/>
      <c r="K72" s="26"/>
      <c r="L72" s="16"/>
      <c r="M72" s="18"/>
      <c r="N72" s="15"/>
      <c r="O72" s="16"/>
      <c r="P72" s="18"/>
      <c r="Q72" s="69"/>
    </row>
    <row r="73" spans="2:17" s="8" customFormat="1" ht="19.5" customHeight="1">
      <c r="B73" s="15"/>
      <c r="C73" s="16"/>
      <c r="D73" s="16"/>
      <c r="E73" s="615"/>
      <c r="F73" s="66"/>
      <c r="G73" s="23"/>
      <c r="H73" s="23"/>
      <c r="I73" s="614"/>
      <c r="J73" s="39"/>
      <c r="K73" s="26"/>
      <c r="L73" s="16"/>
      <c r="M73" s="18"/>
      <c r="N73" s="15"/>
      <c r="O73" s="16"/>
      <c r="P73" s="18"/>
      <c r="Q73" s="69"/>
    </row>
    <row r="74" spans="2:17" s="8" customFormat="1" ht="19.5" customHeight="1">
      <c r="B74" s="15"/>
      <c r="C74" s="16"/>
      <c r="D74" s="16"/>
      <c r="E74" s="615"/>
      <c r="F74" s="66"/>
      <c r="G74" s="23"/>
      <c r="H74" s="23"/>
      <c r="I74" s="614"/>
      <c r="J74" s="39"/>
      <c r="K74" s="26"/>
      <c r="L74" s="16"/>
      <c r="M74" s="18"/>
      <c r="N74" s="15"/>
      <c r="O74" s="16"/>
      <c r="P74" s="18"/>
      <c r="Q74" s="69"/>
    </row>
    <row r="75" spans="2:17" s="8" customFormat="1" ht="19.5" customHeight="1">
      <c r="B75" s="15"/>
      <c r="C75" s="16"/>
      <c r="D75" s="16"/>
      <c r="E75" s="615"/>
      <c r="F75" s="66"/>
      <c r="G75" s="23"/>
      <c r="H75" s="23"/>
      <c r="I75" s="614"/>
      <c r="J75" s="39"/>
      <c r="K75" s="26"/>
      <c r="L75" s="16"/>
      <c r="M75" s="18"/>
      <c r="N75" s="15"/>
      <c r="O75" s="16"/>
      <c r="P75" s="18"/>
      <c r="Q75" s="69"/>
    </row>
    <row r="76" spans="2:17" s="8" customFormat="1" ht="19.5" customHeight="1">
      <c r="B76" s="15"/>
      <c r="C76" s="16"/>
      <c r="D76" s="16"/>
      <c r="E76" s="615"/>
      <c r="F76" s="66"/>
      <c r="G76" s="23"/>
      <c r="H76" s="23"/>
      <c r="I76" s="614"/>
      <c r="J76" s="39"/>
      <c r="K76" s="26"/>
      <c r="L76" s="16"/>
      <c r="M76" s="18"/>
      <c r="N76" s="15"/>
      <c r="O76" s="16"/>
      <c r="P76" s="18"/>
      <c r="Q76" s="69"/>
    </row>
    <row r="77" spans="2:17" s="8" customFormat="1" ht="19.5" customHeight="1">
      <c r="B77" s="15"/>
      <c r="C77" s="16"/>
      <c r="D77" s="16"/>
      <c r="E77" s="615"/>
      <c r="F77" s="66"/>
      <c r="G77" s="23"/>
      <c r="H77" s="23"/>
      <c r="I77" s="614"/>
      <c r="J77" s="39"/>
      <c r="K77" s="26"/>
      <c r="L77" s="16"/>
      <c r="M77" s="18"/>
      <c r="N77" s="15"/>
      <c r="O77" s="16"/>
      <c r="P77" s="18"/>
      <c r="Q77" s="69"/>
    </row>
    <row r="78" spans="2:17" s="8" customFormat="1" ht="19.5" customHeight="1">
      <c r="B78" s="15"/>
      <c r="C78" s="16"/>
      <c r="D78" s="16"/>
      <c r="E78" s="615"/>
      <c r="F78" s="66"/>
      <c r="G78" s="23"/>
      <c r="H78" s="23"/>
      <c r="I78" s="614"/>
      <c r="J78" s="39"/>
      <c r="K78" s="26"/>
      <c r="L78" s="16"/>
      <c r="M78" s="18"/>
      <c r="N78" s="15"/>
      <c r="O78" s="16"/>
      <c r="P78" s="18"/>
      <c r="Q78" s="69"/>
    </row>
    <row r="79" spans="2:17" s="8" customFormat="1" ht="19.5" customHeight="1">
      <c r="B79" s="15"/>
      <c r="C79" s="16"/>
      <c r="D79" s="16"/>
      <c r="E79" s="615"/>
      <c r="F79" s="66"/>
      <c r="G79" s="23"/>
      <c r="H79" s="23"/>
      <c r="I79" s="614"/>
      <c r="J79" s="39"/>
      <c r="K79" s="26"/>
      <c r="L79" s="16"/>
      <c r="M79" s="18"/>
      <c r="N79" s="15"/>
      <c r="O79" s="16"/>
      <c r="P79" s="18"/>
      <c r="Q79" s="69"/>
    </row>
    <row r="80" spans="2:17" s="8" customFormat="1" ht="19.5" customHeight="1">
      <c r="B80" s="15"/>
      <c r="C80" s="16"/>
      <c r="D80" s="16"/>
      <c r="E80" s="615"/>
      <c r="F80" s="66"/>
      <c r="G80" s="23"/>
      <c r="H80" s="23"/>
      <c r="I80" s="614"/>
      <c r="J80" s="39"/>
      <c r="K80" s="26"/>
      <c r="L80" s="16"/>
      <c r="M80" s="18"/>
      <c r="N80" s="15"/>
      <c r="O80" s="16"/>
      <c r="P80" s="18"/>
      <c r="Q80" s="69"/>
    </row>
    <row r="81" spans="2:17" s="8" customFormat="1" ht="19.5" customHeight="1">
      <c r="B81" s="15"/>
      <c r="C81" s="16"/>
      <c r="D81" s="16"/>
      <c r="E81" s="615"/>
      <c r="F81" s="66"/>
      <c r="G81" s="23"/>
      <c r="H81" s="23"/>
      <c r="I81" s="614"/>
      <c r="J81" s="39"/>
      <c r="K81" s="26"/>
      <c r="L81" s="16"/>
      <c r="M81" s="18"/>
      <c r="N81" s="15"/>
      <c r="O81" s="16"/>
      <c r="P81" s="18"/>
      <c r="Q81" s="69"/>
    </row>
    <row r="82" spans="2:17" s="8" customFormat="1" ht="19.5" customHeight="1">
      <c r="B82" s="15"/>
      <c r="C82" s="16"/>
      <c r="D82" s="16"/>
      <c r="E82" s="615"/>
      <c r="F82" s="66"/>
      <c r="G82" s="23"/>
      <c r="H82" s="23"/>
      <c r="I82" s="614"/>
      <c r="J82" s="39"/>
      <c r="K82" s="26"/>
      <c r="L82" s="16"/>
      <c r="M82" s="18"/>
      <c r="N82" s="15"/>
      <c r="O82" s="16"/>
      <c r="P82" s="18"/>
      <c r="Q82" s="69"/>
    </row>
    <row r="83" spans="2:17" s="8" customFormat="1" ht="19.5" customHeight="1">
      <c r="B83" s="15"/>
      <c r="C83" s="16"/>
      <c r="D83" s="16"/>
      <c r="E83" s="615"/>
      <c r="F83" s="66"/>
      <c r="G83" s="23"/>
      <c r="H83" s="23"/>
      <c r="I83" s="614"/>
      <c r="J83" s="39"/>
      <c r="K83" s="26"/>
      <c r="L83" s="16"/>
      <c r="M83" s="18"/>
      <c r="N83" s="15"/>
      <c r="O83" s="16"/>
      <c r="P83" s="18"/>
      <c r="Q83" s="69"/>
    </row>
    <row r="84" spans="2:17" s="8" customFormat="1" ht="19.5" customHeight="1">
      <c r="B84" s="15"/>
      <c r="C84" s="16"/>
      <c r="D84" s="16"/>
      <c r="E84" s="615"/>
      <c r="F84" s="66"/>
      <c r="G84" s="23"/>
      <c r="H84" s="23"/>
      <c r="I84" s="614"/>
      <c r="J84" s="39"/>
      <c r="K84" s="26"/>
      <c r="L84" s="16"/>
      <c r="M84" s="18"/>
      <c r="N84" s="15"/>
      <c r="O84" s="16"/>
      <c r="P84" s="18"/>
      <c r="Q84" s="69"/>
    </row>
    <row r="85" spans="2:17" s="8" customFormat="1" ht="22.5" customHeight="1">
      <c r="B85" s="15"/>
      <c r="C85" s="201"/>
      <c r="D85" s="201"/>
      <c r="E85" s="108"/>
      <c r="F85" s="109"/>
      <c r="G85" s="20"/>
      <c r="H85" s="66"/>
      <c r="I85" s="17"/>
      <c r="J85" s="108"/>
      <c r="K85" s="26"/>
      <c r="L85" s="16"/>
      <c r="M85" s="18"/>
      <c r="N85" s="15"/>
      <c r="O85" s="16"/>
      <c r="P85" s="18"/>
      <c r="Q85" s="69"/>
    </row>
    <row r="86" spans="2:17" s="8" customFormat="1" ht="18.75" customHeight="1">
      <c r="B86" s="15"/>
      <c r="C86" s="201"/>
      <c r="D86" s="201"/>
      <c r="E86" s="108"/>
      <c r="F86" s="109"/>
      <c r="G86" s="20"/>
      <c r="H86" s="66"/>
      <c r="I86" s="17"/>
      <c r="J86" s="108"/>
      <c r="K86" s="26"/>
      <c r="L86" s="16"/>
      <c r="M86" s="18"/>
      <c r="N86" s="15"/>
      <c r="O86" s="16"/>
      <c r="P86" s="18"/>
      <c r="Q86" s="69"/>
    </row>
    <row r="87" spans="2:17" s="8" customFormat="1" ht="18.75" customHeight="1">
      <c r="B87" s="15"/>
      <c r="C87" s="16"/>
      <c r="D87" s="16"/>
      <c r="E87" s="131"/>
      <c r="F87" s="621"/>
      <c r="G87" s="23"/>
      <c r="H87" s="23"/>
      <c r="I87" s="22"/>
      <c r="J87" s="39"/>
      <c r="K87" s="26"/>
      <c r="L87" s="16"/>
      <c r="M87" s="18"/>
      <c r="N87" s="15"/>
      <c r="O87" s="16"/>
      <c r="P87" s="18"/>
      <c r="Q87" s="69"/>
    </row>
    <row r="88" spans="2:17" s="8" customFormat="1" ht="19.5" customHeight="1">
      <c r="B88" s="15"/>
      <c r="C88" s="16"/>
      <c r="D88" s="16"/>
      <c r="E88" s="131"/>
      <c r="F88" s="621"/>
      <c r="G88" s="23"/>
      <c r="H88" s="23"/>
      <c r="I88" s="22"/>
      <c r="J88" s="39"/>
      <c r="K88" s="26"/>
      <c r="L88" s="16"/>
      <c r="M88" s="18"/>
      <c r="N88" s="15"/>
      <c r="O88" s="16"/>
      <c r="P88" s="18"/>
      <c r="Q88" s="69"/>
    </row>
    <row r="89" spans="2:17" s="8" customFormat="1" ht="19.5" customHeight="1">
      <c r="B89" s="15"/>
      <c r="C89" s="16"/>
      <c r="D89" s="16"/>
      <c r="E89" s="203"/>
      <c r="F89" s="622"/>
      <c r="G89" s="26"/>
      <c r="H89" s="23"/>
      <c r="I89" s="26"/>
      <c r="J89" s="203"/>
      <c r="K89" s="26"/>
      <c r="L89" s="16"/>
      <c r="M89" s="18"/>
      <c r="N89" s="15"/>
      <c r="O89" s="16"/>
      <c r="P89" s="18"/>
      <c r="Q89" s="69"/>
    </row>
    <row r="90" spans="2:17" s="8" customFormat="1" ht="19.5" customHeight="1">
      <c r="B90" s="15"/>
      <c r="C90" s="16"/>
      <c r="D90" s="16"/>
      <c r="E90" s="203"/>
      <c r="F90" s="622"/>
      <c r="G90" s="26"/>
      <c r="H90" s="23"/>
      <c r="I90" s="26"/>
      <c r="J90" s="203"/>
      <c r="K90" s="26"/>
      <c r="L90" s="16"/>
      <c r="M90" s="18"/>
      <c r="N90" s="15"/>
      <c r="O90" s="16"/>
      <c r="P90" s="18"/>
      <c r="Q90" s="69"/>
    </row>
    <row r="91" spans="2:17" s="8" customFormat="1" ht="19.5" customHeight="1">
      <c r="B91" s="15"/>
      <c r="C91" s="201"/>
      <c r="D91" s="201"/>
      <c r="E91" s="26"/>
      <c r="F91" s="109"/>
      <c r="G91" s="20"/>
      <c r="H91" s="66"/>
      <c r="I91" s="17"/>
      <c r="J91" s="131"/>
      <c r="K91" s="26"/>
      <c r="L91" s="16"/>
      <c r="M91" s="18"/>
      <c r="N91" s="15"/>
      <c r="O91" s="16"/>
      <c r="P91" s="18"/>
      <c r="Q91" s="69"/>
    </row>
    <row r="92" spans="2:17" s="8" customFormat="1" ht="19.5" customHeight="1">
      <c r="B92" s="15"/>
      <c r="C92" s="201"/>
      <c r="D92" s="201"/>
      <c r="E92" s="76"/>
      <c r="F92" s="109"/>
      <c r="G92" s="20"/>
      <c r="H92" s="66"/>
      <c r="I92" s="17"/>
      <c r="J92" s="26"/>
      <c r="K92" s="26"/>
      <c r="L92" s="16"/>
      <c r="M92" s="18"/>
      <c r="N92" s="15"/>
      <c r="O92" s="16"/>
      <c r="P92" s="18"/>
      <c r="Q92" s="69"/>
    </row>
    <row r="93" spans="2:17" s="8" customFormat="1" ht="19.5" customHeight="1">
      <c r="B93" s="15"/>
      <c r="C93" s="201"/>
      <c r="D93" s="201"/>
      <c r="E93" s="76"/>
      <c r="F93" s="109"/>
      <c r="G93" s="20"/>
      <c r="H93" s="66"/>
      <c r="I93" s="17"/>
      <c r="J93" s="26"/>
      <c r="K93" s="26"/>
      <c r="L93" s="16"/>
      <c r="M93" s="18"/>
      <c r="N93" s="15"/>
      <c r="O93" s="16"/>
      <c r="P93" s="18"/>
      <c r="Q93" s="69"/>
    </row>
    <row r="94" spans="2:17" s="8" customFormat="1" ht="19.5" customHeight="1">
      <c r="B94" s="15"/>
      <c r="C94" s="201"/>
      <c r="D94" s="201"/>
      <c r="E94" s="76"/>
      <c r="F94" s="109"/>
      <c r="G94" s="20"/>
      <c r="H94" s="66"/>
      <c r="I94" s="17"/>
      <c r="J94" s="26"/>
      <c r="K94" s="26"/>
      <c r="L94" s="16"/>
      <c r="M94" s="18"/>
      <c r="N94" s="15"/>
      <c r="O94" s="16"/>
      <c r="P94" s="18"/>
      <c r="Q94" s="69"/>
    </row>
    <row r="95" spans="2:17" s="8" customFormat="1" ht="19.5" customHeight="1">
      <c r="B95" s="15"/>
      <c r="C95" s="201"/>
      <c r="D95" s="201"/>
      <c r="E95" s="76"/>
      <c r="F95" s="109"/>
      <c r="G95" s="20"/>
      <c r="H95" s="66"/>
      <c r="I95" s="17"/>
      <c r="J95" s="26"/>
      <c r="K95" s="26"/>
      <c r="L95" s="16"/>
      <c r="M95" s="18"/>
      <c r="N95" s="15"/>
      <c r="O95" s="16"/>
      <c r="P95" s="18"/>
      <c r="Q95" s="69"/>
    </row>
    <row r="96" spans="2:17" s="8" customFormat="1" ht="19.5" customHeight="1">
      <c r="B96" s="15"/>
      <c r="C96" s="201"/>
      <c r="D96" s="201"/>
      <c r="E96" s="76"/>
      <c r="F96" s="109"/>
      <c r="G96" s="20"/>
      <c r="H96" s="66"/>
      <c r="I96" s="17"/>
      <c r="J96" s="26"/>
      <c r="K96" s="26"/>
      <c r="L96" s="16"/>
      <c r="M96" s="18"/>
      <c r="N96" s="15"/>
      <c r="O96" s="16"/>
      <c r="P96" s="18"/>
      <c r="Q96" s="69"/>
    </row>
    <row r="97" spans="2:17" s="8" customFormat="1" ht="19.5" customHeight="1">
      <c r="B97" s="15"/>
      <c r="C97" s="201"/>
      <c r="D97" s="201"/>
      <c r="E97" s="76"/>
      <c r="F97" s="109"/>
      <c r="G97" s="20"/>
      <c r="H97" s="66"/>
      <c r="I97" s="17"/>
      <c r="J97" s="26"/>
      <c r="K97" s="26"/>
      <c r="L97" s="16"/>
      <c r="M97" s="18"/>
      <c r="N97" s="15"/>
      <c r="O97" s="16"/>
      <c r="P97" s="18"/>
      <c r="Q97" s="69"/>
    </row>
    <row r="98" spans="2:17" s="8" customFormat="1" ht="19.5" customHeight="1">
      <c r="B98" s="15"/>
      <c r="C98" s="201"/>
      <c r="D98" s="201"/>
      <c r="E98" s="76"/>
      <c r="F98" s="109"/>
      <c r="G98" s="20"/>
      <c r="H98" s="66"/>
      <c r="I98" s="17"/>
      <c r="J98" s="26"/>
      <c r="K98" s="26"/>
      <c r="L98" s="16"/>
      <c r="M98" s="18"/>
      <c r="N98" s="15"/>
      <c r="O98" s="16"/>
      <c r="P98" s="18"/>
      <c r="Q98" s="69"/>
    </row>
    <row r="99" spans="2:17" s="8" customFormat="1" ht="19.5" customHeight="1">
      <c r="B99" s="15"/>
      <c r="C99" s="201"/>
      <c r="D99" s="201"/>
      <c r="E99" s="76"/>
      <c r="F99" s="109"/>
      <c r="G99" s="20"/>
      <c r="H99" s="66"/>
      <c r="I99" s="17"/>
      <c r="J99" s="26"/>
      <c r="K99" s="26"/>
      <c r="L99" s="16"/>
      <c r="M99" s="18"/>
      <c r="N99" s="15"/>
      <c r="O99" s="16"/>
      <c r="P99" s="18"/>
      <c r="Q99" s="69"/>
    </row>
    <row r="100" spans="2:17" s="8" customFormat="1" ht="19.5" customHeight="1">
      <c r="B100" s="15"/>
      <c r="C100" s="201"/>
      <c r="D100" s="201"/>
      <c r="E100" s="76"/>
      <c r="F100" s="109"/>
      <c r="G100" s="20"/>
      <c r="H100" s="66"/>
      <c r="I100" s="17"/>
      <c r="J100" s="26"/>
      <c r="K100" s="26"/>
      <c r="L100" s="16"/>
      <c r="M100" s="18"/>
      <c r="N100" s="15"/>
      <c r="O100" s="16"/>
      <c r="P100" s="18"/>
      <c r="Q100" s="69"/>
    </row>
    <row r="101" spans="2:17" s="8" customFormat="1" ht="19.5" customHeight="1">
      <c r="B101" s="15"/>
      <c r="C101" s="201"/>
      <c r="D101" s="201"/>
      <c r="E101" s="76"/>
      <c r="F101" s="109"/>
      <c r="G101" s="20"/>
      <c r="H101" s="66"/>
      <c r="I101" s="17"/>
      <c r="J101" s="26"/>
      <c r="K101" s="26"/>
      <c r="L101" s="16"/>
      <c r="M101" s="18"/>
      <c r="N101" s="15"/>
      <c r="O101" s="16"/>
      <c r="P101" s="18"/>
      <c r="Q101" s="69"/>
    </row>
    <row r="102" spans="2:17" s="8" customFormat="1" ht="19.5" customHeight="1">
      <c r="B102" s="15"/>
      <c r="C102" s="201"/>
      <c r="D102" s="201"/>
      <c r="E102" s="76"/>
      <c r="F102" s="109"/>
      <c r="G102" s="20"/>
      <c r="H102" s="66"/>
      <c r="I102" s="17"/>
      <c r="J102" s="26"/>
      <c r="K102" s="26"/>
      <c r="L102" s="16"/>
      <c r="M102" s="18"/>
      <c r="N102" s="15"/>
      <c r="O102" s="16"/>
      <c r="P102" s="18"/>
      <c r="Q102" s="69"/>
    </row>
    <row r="103" spans="2:17" s="8" customFormat="1" ht="19.5" customHeight="1">
      <c r="B103" s="15"/>
      <c r="C103" s="201"/>
      <c r="D103" s="201"/>
      <c r="E103" s="76"/>
      <c r="F103" s="109"/>
      <c r="G103" s="20"/>
      <c r="H103" s="66"/>
      <c r="I103" s="17"/>
      <c r="J103" s="26"/>
      <c r="K103" s="26"/>
      <c r="L103" s="16"/>
      <c r="M103" s="18"/>
      <c r="N103" s="15"/>
      <c r="O103" s="16"/>
      <c r="P103" s="18"/>
      <c r="Q103" s="69"/>
    </row>
    <row r="104" spans="2:17" s="8" customFormat="1" ht="19.5" customHeight="1">
      <c r="B104" s="15"/>
      <c r="C104" s="201"/>
      <c r="D104" s="201"/>
      <c r="E104" s="189"/>
      <c r="F104" s="16"/>
      <c r="G104" s="20"/>
      <c r="H104" s="66"/>
      <c r="I104" s="17"/>
      <c r="J104" s="26"/>
      <c r="K104" s="26"/>
      <c r="L104" s="16"/>
      <c r="M104" s="18"/>
      <c r="N104" s="15"/>
      <c r="O104" s="16"/>
      <c r="P104" s="18"/>
      <c r="Q104" s="69"/>
    </row>
    <row r="105" spans="2:17" s="8" customFormat="1" ht="19.5" customHeight="1">
      <c r="B105" s="15"/>
      <c r="C105" s="201"/>
      <c r="D105" s="201"/>
      <c r="E105" s="43"/>
      <c r="F105" s="49"/>
      <c r="G105" s="20"/>
      <c r="H105" s="66"/>
      <c r="I105" s="17"/>
      <c r="J105" s="26"/>
      <c r="K105" s="26"/>
      <c r="L105" s="16"/>
      <c r="M105" s="18"/>
      <c r="N105" s="15"/>
      <c r="O105" s="16"/>
      <c r="P105" s="18"/>
      <c r="Q105" s="69"/>
    </row>
    <row r="106" spans="2:17" s="8" customFormat="1" ht="19.5" customHeight="1">
      <c r="B106" s="15"/>
      <c r="C106" s="201"/>
      <c r="D106" s="201"/>
      <c r="E106" s="43"/>
      <c r="F106" s="49"/>
      <c r="G106" s="20"/>
      <c r="H106" s="66"/>
      <c r="I106" s="17"/>
      <c r="J106" s="26"/>
      <c r="K106" s="26"/>
      <c r="L106" s="16"/>
      <c r="M106" s="18"/>
      <c r="N106" s="15"/>
      <c r="O106" s="16"/>
      <c r="P106" s="18"/>
      <c r="Q106" s="69"/>
    </row>
    <row r="107" spans="2:17" s="8" customFormat="1" ht="19.5" customHeight="1">
      <c r="B107" s="15"/>
      <c r="C107" s="201"/>
      <c r="D107" s="201"/>
      <c r="E107" s="76"/>
      <c r="F107" s="20"/>
      <c r="G107" s="20"/>
      <c r="H107" s="66"/>
      <c r="I107" s="17"/>
      <c r="J107" s="26"/>
      <c r="K107" s="26"/>
      <c r="L107" s="16"/>
      <c r="M107" s="18"/>
      <c r="N107" s="15"/>
      <c r="O107" s="16"/>
      <c r="P107" s="18"/>
      <c r="Q107" s="69"/>
    </row>
    <row r="108" spans="2:17" s="8" customFormat="1" ht="19.5" customHeight="1">
      <c r="B108" s="15"/>
      <c r="C108" s="201"/>
      <c r="D108" s="201"/>
      <c r="E108" s="76"/>
      <c r="F108" s="20"/>
      <c r="G108" s="20"/>
      <c r="H108" s="66"/>
      <c r="I108" s="17"/>
      <c r="J108" s="26"/>
      <c r="K108" s="26"/>
      <c r="L108" s="16"/>
      <c r="M108" s="18"/>
      <c r="N108" s="15"/>
      <c r="O108" s="16"/>
      <c r="P108" s="18"/>
      <c r="Q108" s="69"/>
    </row>
    <row r="109" spans="2:17" s="8" customFormat="1" ht="19.5" customHeight="1">
      <c r="B109" s="15"/>
      <c r="C109" s="201"/>
      <c r="D109" s="201"/>
      <c r="E109" s="76"/>
      <c r="F109" s="20"/>
      <c r="G109" s="20"/>
      <c r="H109" s="66"/>
      <c r="I109" s="17"/>
      <c r="J109" s="26"/>
      <c r="K109" s="26"/>
      <c r="L109" s="16"/>
      <c r="M109" s="18"/>
      <c r="N109" s="15"/>
      <c r="O109" s="16"/>
      <c r="P109" s="18"/>
      <c r="Q109" s="69"/>
    </row>
    <row r="110" spans="2:17" s="8" customFormat="1" ht="18" customHeight="1">
      <c r="B110" s="15"/>
      <c r="C110" s="201"/>
      <c r="D110" s="201"/>
      <c r="E110" s="76"/>
      <c r="F110" s="20"/>
      <c r="G110" s="20"/>
      <c r="H110" s="66"/>
      <c r="I110" s="17"/>
      <c r="J110" s="26"/>
      <c r="K110" s="131"/>
      <c r="L110" s="38"/>
      <c r="M110" s="18"/>
      <c r="N110" s="69"/>
      <c r="O110" s="209"/>
      <c r="P110" s="18"/>
      <c r="Q110" s="70"/>
    </row>
    <row r="111" spans="2:17" s="8" customFormat="1" ht="18" customHeight="1">
      <c r="B111" s="15"/>
      <c r="C111" s="623"/>
      <c r="D111" s="26"/>
      <c r="E111" s="26"/>
      <c r="F111" s="20"/>
      <c r="G111" s="20"/>
      <c r="H111" s="66"/>
      <c r="I111" s="207"/>
      <c r="J111" s="20"/>
      <c r="K111" s="131"/>
      <c r="L111" s="38"/>
      <c r="M111" s="18"/>
      <c r="N111" s="69"/>
      <c r="O111" s="209"/>
      <c r="P111" s="18"/>
      <c r="Q111" s="70"/>
    </row>
    <row r="112" spans="2:17" s="8" customFormat="1" ht="18" customHeight="1">
      <c r="B112" s="15"/>
      <c r="C112" s="15"/>
      <c r="D112" s="15"/>
      <c r="E112" s="258"/>
      <c r="F112" s="258"/>
      <c r="G112" s="258"/>
      <c r="H112" s="23"/>
      <c r="I112" s="23"/>
      <c r="J112" s="258"/>
      <c r="K112" s="131"/>
      <c r="L112" s="38"/>
      <c r="M112" s="18"/>
      <c r="N112" s="69"/>
      <c r="O112" s="209"/>
      <c r="P112" s="18"/>
      <c r="Q112" s="70"/>
    </row>
    <row r="113" spans="2:17" s="8" customFormat="1" ht="18" customHeight="1">
      <c r="B113" s="15"/>
      <c r="C113" s="15"/>
      <c r="D113" s="15"/>
      <c r="E113" s="258"/>
      <c r="F113" s="258"/>
      <c r="G113" s="258"/>
      <c r="H113" s="23"/>
      <c r="I113" s="23"/>
      <c r="J113" s="258"/>
      <c r="K113" s="131"/>
      <c r="L113" s="38"/>
      <c r="M113" s="624"/>
      <c r="N113" s="69"/>
      <c r="O113" s="209"/>
      <c r="P113" s="18"/>
      <c r="Q113" s="70"/>
    </row>
    <row r="114" spans="2:17" s="8" customFormat="1" ht="18" customHeight="1">
      <c r="B114" s="15"/>
      <c r="C114" s="15"/>
      <c r="D114" s="15"/>
      <c r="E114" s="258"/>
      <c r="F114" s="258"/>
      <c r="G114" s="258"/>
      <c r="H114" s="23"/>
      <c r="I114" s="23"/>
      <c r="J114" s="258"/>
      <c r="K114" s="131"/>
      <c r="L114" s="38"/>
      <c r="M114" s="18"/>
      <c r="N114" s="69"/>
      <c r="O114" s="18"/>
      <c r="P114" s="18"/>
      <c r="Q114" s="70"/>
    </row>
    <row r="115" spans="2:17" s="8" customFormat="1" ht="18" customHeight="1">
      <c r="B115" s="15"/>
      <c r="C115" s="15"/>
      <c r="D115" s="15"/>
      <c r="E115" s="258"/>
      <c r="F115" s="258"/>
      <c r="G115" s="258"/>
      <c r="H115" s="23"/>
      <c r="I115" s="23"/>
      <c r="J115" s="258"/>
      <c r="K115" s="131"/>
      <c r="L115" s="38"/>
      <c r="M115" s="18"/>
      <c r="N115" s="69"/>
      <c r="O115" s="209"/>
      <c r="P115" s="18"/>
      <c r="Q115" s="70"/>
    </row>
    <row r="116" spans="2:17" s="8" customFormat="1" ht="18" customHeight="1">
      <c r="B116" s="15"/>
      <c r="C116" s="15"/>
      <c r="D116" s="15"/>
      <c r="E116" s="258"/>
      <c r="F116" s="258"/>
      <c r="G116" s="258"/>
      <c r="H116" s="23"/>
      <c r="I116" s="23"/>
      <c r="J116" s="258"/>
      <c r="K116" s="131"/>
      <c r="L116" s="38"/>
      <c r="M116" s="18"/>
      <c r="N116" s="69"/>
      <c r="O116" s="209"/>
      <c r="P116" s="18"/>
      <c r="Q116" s="70"/>
    </row>
    <row r="117" spans="2:17" s="8" customFormat="1" ht="18" customHeight="1">
      <c r="B117" s="15"/>
      <c r="C117" s="623"/>
      <c r="D117" s="15"/>
      <c r="E117" s="258"/>
      <c r="F117" s="258"/>
      <c r="G117" s="258"/>
      <c r="H117" s="23"/>
      <c r="I117" s="23"/>
      <c r="J117" s="258"/>
      <c r="K117" s="131"/>
      <c r="L117" s="38"/>
      <c r="M117" s="18"/>
      <c r="N117" s="69"/>
      <c r="O117" s="209"/>
      <c r="P117" s="18"/>
      <c r="Q117" s="70"/>
    </row>
    <row r="118" spans="2:17" s="8" customFormat="1" ht="18" customHeight="1">
      <c r="B118" s="16"/>
      <c r="C118" s="15"/>
      <c r="D118" s="15"/>
      <c r="E118" s="258"/>
      <c r="F118" s="258"/>
      <c r="G118" s="258"/>
      <c r="H118" s="23"/>
      <c r="I118" s="23"/>
      <c r="J118" s="258"/>
      <c r="K118" s="131"/>
      <c r="L118" s="38"/>
      <c r="M118" s="18"/>
      <c r="N118" s="69"/>
      <c r="O118" s="209"/>
      <c r="P118" s="18"/>
      <c r="Q118" s="70"/>
    </row>
    <row r="119" spans="2:17" s="8" customFormat="1" ht="18" customHeight="1">
      <c r="B119" s="16"/>
      <c r="C119" s="15"/>
      <c r="D119" s="15"/>
      <c r="E119" s="258"/>
      <c r="F119" s="258"/>
      <c r="G119" s="258"/>
      <c r="H119" s="23"/>
      <c r="I119" s="23"/>
      <c r="J119" s="258"/>
      <c r="K119" s="131"/>
      <c r="L119" s="38"/>
      <c r="M119" s="18"/>
      <c r="N119" s="69"/>
      <c r="O119" s="209"/>
      <c r="P119" s="18"/>
      <c r="Q119" s="70"/>
    </row>
    <row r="120" spans="2:17" s="8" customFormat="1" ht="18" customHeight="1">
      <c r="B120" s="16"/>
      <c r="C120" s="15"/>
      <c r="D120" s="15"/>
      <c r="E120" s="258"/>
      <c r="F120" s="258"/>
      <c r="G120" s="258"/>
      <c r="H120" s="23"/>
      <c r="I120" s="23"/>
      <c r="J120" s="258"/>
      <c r="K120" s="131"/>
      <c r="L120" s="38"/>
      <c r="M120" s="18"/>
      <c r="N120" s="69"/>
      <c r="O120" s="209"/>
      <c r="P120" s="18"/>
      <c r="Q120" s="70"/>
    </row>
    <row r="121" spans="2:17" s="8" customFormat="1" ht="18" customHeight="1">
      <c r="B121" s="16"/>
      <c r="C121" s="15"/>
      <c r="D121" s="15"/>
      <c r="E121" s="258"/>
      <c r="F121" s="258"/>
      <c r="G121" s="258"/>
      <c r="H121" s="23"/>
      <c r="I121" s="23"/>
      <c r="J121" s="258"/>
      <c r="K121" s="131"/>
      <c r="L121" s="38"/>
      <c r="M121" s="18"/>
      <c r="N121" s="69"/>
      <c r="O121" s="209"/>
      <c r="P121" s="18"/>
      <c r="Q121" s="70"/>
    </row>
    <row r="122" spans="2:17" s="8" customFormat="1" ht="18" customHeight="1">
      <c r="B122" s="16"/>
      <c r="C122" s="15"/>
      <c r="D122" s="15"/>
      <c r="E122" s="189"/>
      <c r="F122" s="26"/>
      <c r="G122" s="23"/>
      <c r="H122" s="23"/>
      <c r="I122" s="23"/>
      <c r="J122" s="26"/>
      <c r="K122" s="131"/>
      <c r="L122" s="38"/>
      <c r="M122" s="18"/>
      <c r="N122" s="69"/>
      <c r="O122" s="209"/>
      <c r="P122" s="18"/>
      <c r="Q122" s="70"/>
    </row>
    <row r="123" spans="2:17" s="8" customFormat="1" ht="18" customHeight="1">
      <c r="B123" s="16"/>
      <c r="C123" s="15"/>
      <c r="D123" s="15"/>
      <c r="E123" s="189"/>
      <c r="F123" s="26"/>
      <c r="G123" s="23"/>
      <c r="H123" s="23"/>
      <c r="I123" s="23"/>
      <c r="J123" s="26"/>
      <c r="K123" s="131"/>
      <c r="L123" s="38"/>
      <c r="M123" s="18"/>
      <c r="N123" s="69"/>
      <c r="O123" s="209"/>
      <c r="P123" s="18"/>
      <c r="Q123" s="70"/>
    </row>
    <row r="124" spans="2:17" s="8" customFormat="1" ht="18" customHeight="1">
      <c r="B124" s="16"/>
      <c r="C124" s="15"/>
      <c r="D124" s="15"/>
      <c r="E124" s="189"/>
      <c r="F124" s="26"/>
      <c r="G124" s="23"/>
      <c r="H124" s="23"/>
      <c r="I124" s="23"/>
      <c r="J124" s="26"/>
      <c r="K124" s="131"/>
      <c r="L124" s="38"/>
      <c r="M124" s="18"/>
      <c r="N124" s="69"/>
      <c r="O124" s="209"/>
      <c r="P124" s="18"/>
      <c r="Q124" s="70"/>
    </row>
    <row r="125" spans="2:17" s="8" customFormat="1" ht="18" customHeight="1">
      <c r="B125" s="16"/>
      <c r="C125" s="15"/>
      <c r="D125" s="15"/>
      <c r="E125" s="131"/>
      <c r="F125" s="23"/>
      <c r="G125" s="23"/>
      <c r="H125" s="23"/>
      <c r="I125" s="23"/>
      <c r="J125" s="39"/>
      <c r="K125" s="131"/>
      <c r="L125" s="38"/>
      <c r="M125" s="18"/>
      <c r="N125" s="69"/>
      <c r="O125" s="209"/>
      <c r="P125" s="18"/>
      <c r="Q125" s="70"/>
    </row>
    <row r="126" spans="2:17" s="8" customFormat="1" ht="18" customHeight="1">
      <c r="B126" s="16"/>
      <c r="C126" s="15"/>
      <c r="D126" s="16"/>
      <c r="E126" s="131"/>
      <c r="F126" s="23"/>
      <c r="G126" s="23"/>
      <c r="H126" s="23"/>
      <c r="I126" s="23"/>
      <c r="J126" s="38"/>
      <c r="K126" s="131"/>
      <c r="L126" s="38"/>
      <c r="M126" s="18"/>
      <c r="N126" s="69"/>
      <c r="O126" s="209"/>
      <c r="P126" s="18"/>
      <c r="Q126" s="70"/>
    </row>
    <row r="127" spans="2:17" s="8" customFormat="1" ht="18" customHeight="1">
      <c r="B127" s="16"/>
      <c r="C127" s="15"/>
      <c r="D127" s="15"/>
      <c r="E127" s="43"/>
      <c r="F127" s="49"/>
      <c r="G127" s="23"/>
      <c r="H127" s="23"/>
      <c r="I127" s="23"/>
      <c r="J127" s="26"/>
      <c r="K127" s="131"/>
      <c r="L127" s="38"/>
      <c r="M127" s="18"/>
      <c r="N127" s="69"/>
      <c r="O127" s="209"/>
      <c r="P127" s="18"/>
      <c r="Q127" s="70"/>
    </row>
    <row r="128" spans="2:17" s="8" customFormat="1" ht="18" customHeight="1">
      <c r="B128" s="16"/>
      <c r="C128" s="15"/>
      <c r="D128" s="15"/>
      <c r="E128" s="43"/>
      <c r="F128" s="49"/>
      <c r="G128" s="258"/>
      <c r="H128" s="23"/>
      <c r="I128" s="23"/>
      <c r="J128" s="258"/>
      <c r="K128" s="131"/>
      <c r="L128" s="38"/>
      <c r="M128" s="18"/>
      <c r="N128" s="69"/>
      <c r="O128" s="209"/>
      <c r="P128" s="18"/>
      <c r="Q128" s="70"/>
    </row>
    <row r="129" spans="2:17" s="8" customFormat="1" ht="18" customHeight="1">
      <c r="B129" s="16"/>
      <c r="C129" s="15"/>
      <c r="D129" s="15"/>
      <c r="E129" s="258"/>
      <c r="F129" s="258"/>
      <c r="G129" s="258"/>
      <c r="H129" s="23"/>
      <c r="I129" s="23"/>
      <c r="J129" s="258"/>
      <c r="K129" s="131"/>
      <c r="L129" s="38"/>
      <c r="M129" s="18"/>
      <c r="N129" s="69"/>
      <c r="O129" s="209"/>
      <c r="P129" s="18"/>
      <c r="Q129" s="70"/>
    </row>
    <row r="130" spans="2:17" s="8" customFormat="1" ht="18" customHeight="1">
      <c r="B130" s="16"/>
      <c r="C130" s="15"/>
      <c r="D130" s="15"/>
      <c r="E130" s="258"/>
      <c r="F130" s="258"/>
      <c r="G130" s="258"/>
      <c r="H130" s="23"/>
      <c r="I130" s="23"/>
      <c r="J130" s="258"/>
      <c r="K130" s="131"/>
      <c r="L130" s="38"/>
      <c r="M130" s="18"/>
      <c r="N130" s="69"/>
      <c r="O130" s="209"/>
      <c r="P130" s="18"/>
      <c r="Q130" s="70"/>
    </row>
    <row r="131" spans="2:17" s="8" customFormat="1" ht="18" customHeight="1">
      <c r="B131" s="16"/>
      <c r="C131" s="15"/>
      <c r="D131" s="15"/>
      <c r="E131" s="258"/>
      <c r="F131" s="258"/>
      <c r="G131" s="258"/>
      <c r="H131" s="23"/>
      <c r="I131" s="23"/>
      <c r="J131" s="258"/>
      <c r="K131" s="131"/>
      <c r="L131" s="38"/>
      <c r="M131" s="18"/>
      <c r="N131" s="69"/>
      <c r="O131" s="209"/>
      <c r="P131" s="18"/>
      <c r="Q131" s="70"/>
    </row>
    <row r="132" spans="2:17" s="8" customFormat="1" ht="18" customHeight="1">
      <c r="B132" s="16"/>
      <c r="C132" s="15"/>
      <c r="D132" s="15"/>
      <c r="E132" s="258"/>
      <c r="F132" s="258"/>
      <c r="G132" s="258"/>
      <c r="H132" s="23"/>
      <c r="I132" s="23"/>
      <c r="J132" s="258"/>
      <c r="K132" s="131"/>
      <c r="L132" s="38"/>
      <c r="M132" s="18"/>
      <c r="N132" s="69"/>
      <c r="O132" s="209"/>
      <c r="P132" s="18"/>
      <c r="Q132" s="70"/>
    </row>
    <row r="133" spans="2:17" s="8" customFormat="1" ht="18" customHeight="1">
      <c r="B133" s="16"/>
      <c r="C133" s="15"/>
      <c r="D133" s="15"/>
      <c r="E133" s="258"/>
      <c r="F133" s="258"/>
      <c r="G133" s="258"/>
      <c r="H133" s="23"/>
      <c r="I133" s="23"/>
      <c r="J133" s="258"/>
      <c r="K133" s="131"/>
      <c r="L133" s="38"/>
      <c r="M133" s="18"/>
      <c r="N133" s="69"/>
      <c r="O133" s="209"/>
      <c r="P133" s="18"/>
      <c r="Q133" s="70"/>
    </row>
    <row r="134" spans="2:17" s="8" customFormat="1" ht="18" customHeight="1">
      <c r="B134" s="16"/>
      <c r="C134" s="15"/>
      <c r="D134" s="15"/>
      <c r="E134" s="258"/>
      <c r="F134" s="258"/>
      <c r="G134" s="258"/>
      <c r="H134" s="23"/>
      <c r="I134" s="23"/>
      <c r="J134" s="258"/>
      <c r="K134" s="131"/>
      <c r="L134" s="38"/>
      <c r="M134" s="18"/>
      <c r="N134" s="69"/>
      <c r="O134" s="209"/>
      <c r="P134" s="18"/>
      <c r="Q134" s="70"/>
    </row>
    <row r="135" spans="2:17" s="8" customFormat="1" ht="18" customHeight="1">
      <c r="B135" s="16"/>
      <c r="C135" s="15"/>
      <c r="D135" s="15"/>
      <c r="E135" s="258"/>
      <c r="F135" s="258"/>
      <c r="G135" s="258"/>
      <c r="H135" s="23"/>
      <c r="I135" s="23"/>
      <c r="J135" s="258"/>
      <c r="K135" s="131"/>
      <c r="L135" s="38"/>
      <c r="M135" s="18"/>
      <c r="N135" s="69"/>
      <c r="O135" s="209"/>
      <c r="P135" s="18"/>
      <c r="Q135" s="70"/>
    </row>
    <row r="136" spans="2:17" s="8" customFormat="1" ht="18" customHeight="1">
      <c r="B136" s="16"/>
      <c r="C136" s="15"/>
      <c r="D136" s="15"/>
      <c r="E136" s="258"/>
      <c r="F136" s="258"/>
      <c r="G136" s="258"/>
      <c r="H136" s="23"/>
      <c r="I136" s="23"/>
      <c r="J136" s="258"/>
      <c r="K136" s="131"/>
      <c r="L136" s="38"/>
      <c r="M136" s="18"/>
      <c r="N136" s="69"/>
      <c r="O136" s="209"/>
      <c r="P136" s="18"/>
      <c r="Q136" s="70"/>
    </row>
    <row r="137" spans="2:17" s="8" customFormat="1" ht="18" customHeight="1">
      <c r="B137" s="16"/>
      <c r="C137" s="15"/>
      <c r="D137" s="15"/>
      <c r="E137" s="258"/>
      <c r="F137" s="258"/>
      <c r="G137" s="258"/>
      <c r="H137" s="23"/>
      <c r="I137" s="23"/>
      <c r="J137" s="258"/>
      <c r="K137" s="131"/>
      <c r="L137" s="38"/>
      <c r="M137" s="18"/>
      <c r="N137" s="69"/>
      <c r="O137" s="209"/>
      <c r="P137" s="18"/>
      <c r="Q137" s="70"/>
    </row>
    <row r="138" spans="2:17" s="8" customFormat="1" ht="18" customHeight="1">
      <c r="B138" s="16"/>
      <c r="C138" s="15"/>
      <c r="D138" s="15"/>
      <c r="E138" s="258"/>
      <c r="F138" s="258"/>
      <c r="G138" s="258"/>
      <c r="H138" s="23"/>
      <c r="I138" s="23"/>
      <c r="J138" s="258"/>
      <c r="K138" s="131"/>
      <c r="L138" s="38"/>
      <c r="M138" s="18"/>
      <c r="N138" s="69"/>
      <c r="O138" s="209"/>
      <c r="P138" s="18"/>
      <c r="Q138" s="70"/>
    </row>
    <row r="139" spans="2:17" s="8" customFormat="1" ht="18" customHeight="1">
      <c r="B139" s="16"/>
      <c r="C139" s="15"/>
      <c r="D139" s="15"/>
      <c r="E139" s="258"/>
      <c r="F139" s="258"/>
      <c r="G139" s="258"/>
      <c r="H139" s="23"/>
      <c r="I139" s="23"/>
      <c r="J139" s="258"/>
      <c r="K139" s="131"/>
      <c r="L139" s="38"/>
      <c r="M139" s="18"/>
      <c r="N139" s="18"/>
      <c r="O139" s="625"/>
      <c r="P139" s="18"/>
      <c r="Q139" s="70"/>
    </row>
    <row r="140" spans="2:17" s="8" customFormat="1" ht="18" customHeight="1">
      <c r="B140" s="16"/>
      <c r="C140" s="15"/>
      <c r="D140" s="15"/>
      <c r="E140" s="189"/>
      <c r="F140" s="26"/>
      <c r="G140" s="23"/>
      <c r="H140" s="23"/>
      <c r="I140" s="23"/>
      <c r="J140" s="26"/>
      <c r="K140" s="131"/>
      <c r="L140" s="38"/>
      <c r="M140" s="18"/>
      <c r="N140" s="69"/>
      <c r="O140" s="209"/>
      <c r="P140" s="18"/>
      <c r="Q140" s="70"/>
    </row>
    <row r="141" spans="2:17" s="8" customFormat="1" ht="18" customHeight="1">
      <c r="B141" s="16"/>
      <c r="C141" s="15"/>
      <c r="D141" s="15"/>
      <c r="E141" s="189"/>
      <c r="F141" s="26"/>
      <c r="G141" s="23"/>
      <c r="H141" s="23"/>
      <c r="I141" s="23"/>
      <c r="J141" s="26"/>
      <c r="K141" s="131"/>
      <c r="L141" s="38"/>
      <c r="M141" s="18"/>
      <c r="N141" s="69"/>
      <c r="O141" s="209"/>
      <c r="P141" s="18"/>
      <c r="Q141" s="70"/>
    </row>
    <row r="142" spans="2:17" s="8" customFormat="1" ht="18" customHeight="1">
      <c r="B142" s="16"/>
      <c r="C142" s="15"/>
      <c r="D142" s="15"/>
      <c r="E142" s="189"/>
      <c r="F142" s="26"/>
      <c r="G142" s="23"/>
      <c r="H142" s="23"/>
      <c r="I142" s="23"/>
      <c r="J142" s="26"/>
      <c r="K142" s="131"/>
      <c r="L142" s="38"/>
      <c r="M142" s="18"/>
      <c r="N142" s="69"/>
      <c r="O142" s="209"/>
      <c r="P142" s="18"/>
      <c r="Q142" s="70"/>
    </row>
    <row r="143" spans="2:17" s="8" customFormat="1" ht="18" customHeight="1">
      <c r="B143" s="16"/>
      <c r="C143" s="15"/>
      <c r="D143" s="15"/>
      <c r="E143" s="131"/>
      <c r="F143" s="23"/>
      <c r="G143" s="23"/>
      <c r="H143" s="23"/>
      <c r="I143" s="23"/>
      <c r="J143" s="39"/>
      <c r="K143" s="131"/>
      <c r="L143" s="38"/>
      <c r="M143" s="18"/>
      <c r="N143" s="69"/>
      <c r="O143" s="209"/>
      <c r="P143" s="69"/>
      <c r="Q143" s="70"/>
    </row>
    <row r="144" spans="2:17" s="8" customFormat="1" ht="18" customHeight="1">
      <c r="B144" s="16"/>
      <c r="C144" s="16"/>
      <c r="D144" s="16"/>
      <c r="E144" s="131"/>
      <c r="F144" s="23"/>
      <c r="G144" s="23"/>
      <c r="H144" s="23"/>
      <c r="I144" s="23"/>
      <c r="J144" s="38"/>
      <c r="K144" s="131"/>
      <c r="L144" s="38"/>
      <c r="M144" s="18"/>
      <c r="N144" s="69"/>
      <c r="O144" s="209"/>
      <c r="P144" s="69"/>
      <c r="Q144" s="70"/>
    </row>
    <row r="145" spans="2:17" ht="18" customHeight="1">
      <c r="B145" s="16"/>
      <c r="C145" s="16"/>
      <c r="D145" s="16"/>
      <c r="E145" s="131"/>
      <c r="F145" s="23"/>
      <c r="G145" s="23"/>
      <c r="H145" s="23"/>
      <c r="I145" s="23"/>
      <c r="J145" s="38"/>
      <c r="K145" s="131"/>
      <c r="L145" s="38"/>
      <c r="M145" s="18"/>
      <c r="N145" s="69"/>
      <c r="O145" s="209"/>
      <c r="P145" s="210"/>
      <c r="Q145" s="211"/>
    </row>
    <row r="146" spans="2:17">
      <c r="C146" s="16"/>
      <c r="D146" s="16"/>
      <c r="E146" s="131"/>
      <c r="F146" s="23"/>
      <c r="G146" s="23"/>
      <c r="H146" s="23"/>
      <c r="I146" s="23"/>
      <c r="J146" s="38"/>
      <c r="Q146" s="68"/>
    </row>
    <row r="147" spans="2:17">
      <c r="Q147" s="68"/>
    </row>
    <row r="148" spans="2:17">
      <c r="Q148" s="68"/>
    </row>
    <row r="149" spans="2:17">
      <c r="M149" s="132"/>
      <c r="Q149" s="68"/>
    </row>
    <row r="150" spans="2:17">
      <c r="B150" s="3"/>
      <c r="Q150" s="68"/>
    </row>
    <row r="151" spans="2:17">
      <c r="C151" s="8"/>
      <c r="E151" s="626"/>
      <c r="F151" s="223"/>
      <c r="G151" s="8"/>
      <c r="M151" s="132"/>
      <c r="Q151" s="68"/>
    </row>
    <row r="153" spans="2:17">
      <c r="E153" s="627"/>
    </row>
    <row r="154" spans="2:17">
      <c r="E154" s="627"/>
    </row>
    <row r="155" spans="2:17">
      <c r="E155" s="627"/>
    </row>
    <row r="156" spans="2:17">
      <c r="E156" s="627"/>
    </row>
    <row r="157" spans="2:17">
      <c r="E157" s="627"/>
    </row>
    <row r="158" spans="2:17">
      <c r="E158" s="627"/>
    </row>
    <row r="159" spans="2:17">
      <c r="E159" s="628"/>
    </row>
    <row r="160" spans="2:17">
      <c r="E160" s="628"/>
    </row>
    <row r="161" spans="5:5">
      <c r="E161" s="628"/>
    </row>
    <row r="162" spans="5:5">
      <c r="E162" s="627"/>
    </row>
  </sheetData>
  <autoFilter ref="B8:O115" xr:uid="{00000000-0009-0000-0000-000005000000}"/>
  <mergeCells count="6">
    <mergeCell ref="B2:D2"/>
    <mergeCell ref="G2:I2"/>
    <mergeCell ref="B3:D3"/>
    <mergeCell ref="B4:D4"/>
    <mergeCell ref="B5:D5"/>
    <mergeCell ref="B6:D6"/>
  </mergeCells>
  <phoneticPr fontId="3"/>
  <dataValidations count="1">
    <dataValidation imeMode="hiragana" allowBlank="1" showInputMessage="1" showErrorMessage="1" sqref="J89:J90 J41:J44 J19:J38 J15:J17 J10 J12:J13" xr:uid="{8085A377-255E-4F76-93C5-397D217ED347}"/>
  </dataValidations>
  <pageMargins left="0.2" right="0.2" top="0.75" bottom="0.75" header="0.3" footer="0.3"/>
  <pageSetup paperSize="9" scale="41"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0E8B-8AEF-44C5-B659-225D9B867E55}">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K21" sqref="K21"/>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6" width="7.125" style="527" customWidth="1"/>
    <col min="7" max="7" width="8.5" style="528" bestFit="1" customWidth="1"/>
    <col min="8" max="8" width="9.875" style="528" bestFit="1" customWidth="1"/>
    <col min="9" max="9" width="13.625" style="361" bestFit="1" customWidth="1"/>
    <col min="10" max="10" width="31.5" style="360" bestFit="1" customWidth="1"/>
    <col min="11" max="11" width="42.125" style="360" customWidth="1"/>
    <col min="12" max="12" width="13.5" style="360" bestFit="1" customWidth="1"/>
    <col min="13" max="13" width="13.75" style="360" customWidth="1"/>
    <col min="14" max="14" width="10" style="353" bestFit="1" customWidth="1"/>
    <col min="15" max="15" width="13.25" style="361" customWidth="1"/>
    <col min="16" max="16" width="14.5" style="397" customWidth="1"/>
    <col min="17" max="17" width="15.625" style="397" customWidth="1"/>
    <col min="18" max="18" width="9" style="353"/>
    <col min="19" max="19" width="39.125" style="353" bestFit="1" customWidth="1"/>
    <col min="20" max="256" width="9" style="353"/>
    <col min="257" max="257" width="2.625" style="353" customWidth="1"/>
    <col min="258" max="258" width="13.25" style="353" bestFit="1" customWidth="1"/>
    <col min="259" max="260" width="14.625" style="353" bestFit="1" customWidth="1"/>
    <col min="261" max="261" width="39.125" style="353" bestFit="1" customWidth="1"/>
    <col min="262" max="262" width="7.125" style="353" customWidth="1"/>
    <col min="263" max="263" width="8.5" style="353" bestFit="1" customWidth="1"/>
    <col min="264" max="264" width="9.875" style="353" bestFit="1" customWidth="1"/>
    <col min="265" max="265" width="13.625" style="353" bestFit="1" customWidth="1"/>
    <col min="266" max="266" width="31.5" style="353" bestFit="1" customWidth="1"/>
    <col min="267" max="267" width="42.125" style="353" customWidth="1"/>
    <col min="268" max="268" width="13.5" style="353" bestFit="1" customWidth="1"/>
    <col min="269" max="269" width="13.75" style="353" customWidth="1"/>
    <col min="270" max="270" width="10" style="353" bestFit="1" customWidth="1"/>
    <col min="271" max="271" width="13.25" style="353" customWidth="1"/>
    <col min="272" max="272" width="14.5" style="353" customWidth="1"/>
    <col min="273" max="273" width="15.625" style="353" customWidth="1"/>
    <col min="274" max="274" width="9" style="353"/>
    <col min="275" max="275" width="39.125" style="353" bestFit="1" customWidth="1"/>
    <col min="276" max="512" width="9" style="353"/>
    <col min="513" max="513" width="2.625" style="353" customWidth="1"/>
    <col min="514" max="514" width="13.25" style="353" bestFit="1" customWidth="1"/>
    <col min="515" max="516" width="14.625" style="353" bestFit="1" customWidth="1"/>
    <col min="517" max="517" width="39.125" style="353" bestFit="1" customWidth="1"/>
    <col min="518" max="518" width="7.125" style="353" customWidth="1"/>
    <col min="519" max="519" width="8.5" style="353" bestFit="1" customWidth="1"/>
    <col min="520" max="520" width="9.875" style="353" bestFit="1" customWidth="1"/>
    <col min="521" max="521" width="13.625" style="353" bestFit="1" customWidth="1"/>
    <col min="522" max="522" width="31.5" style="353" bestFit="1" customWidth="1"/>
    <col min="523" max="523" width="42.125" style="353" customWidth="1"/>
    <col min="524" max="524" width="13.5" style="353" bestFit="1" customWidth="1"/>
    <col min="525" max="525" width="13.75" style="353" customWidth="1"/>
    <col min="526" max="526" width="10" style="353" bestFit="1" customWidth="1"/>
    <col min="527" max="527" width="13.25" style="353" customWidth="1"/>
    <col min="528" max="528" width="14.5" style="353" customWidth="1"/>
    <col min="529" max="529" width="15.625" style="353" customWidth="1"/>
    <col min="530" max="530" width="9" style="353"/>
    <col min="531" max="531" width="39.125" style="353" bestFit="1" customWidth="1"/>
    <col min="532" max="768" width="9" style="353"/>
    <col min="769" max="769" width="2.625" style="353" customWidth="1"/>
    <col min="770" max="770" width="13.25" style="353" bestFit="1" customWidth="1"/>
    <col min="771" max="772" width="14.625" style="353" bestFit="1" customWidth="1"/>
    <col min="773" max="773" width="39.125" style="353" bestFit="1" customWidth="1"/>
    <col min="774" max="774" width="7.125" style="353" customWidth="1"/>
    <col min="775" max="775" width="8.5" style="353" bestFit="1" customWidth="1"/>
    <col min="776" max="776" width="9.875" style="353" bestFit="1" customWidth="1"/>
    <col min="777" max="777" width="13.625" style="353" bestFit="1" customWidth="1"/>
    <col min="778" max="778" width="31.5" style="353" bestFit="1" customWidth="1"/>
    <col min="779" max="779" width="42.125" style="353" customWidth="1"/>
    <col min="780" max="780" width="13.5" style="353" bestFit="1" customWidth="1"/>
    <col min="781" max="781" width="13.75" style="353" customWidth="1"/>
    <col min="782" max="782" width="10" style="353" bestFit="1" customWidth="1"/>
    <col min="783" max="783" width="13.25" style="353" customWidth="1"/>
    <col min="784" max="784" width="14.5" style="353" customWidth="1"/>
    <col min="785" max="785" width="15.625" style="353" customWidth="1"/>
    <col min="786" max="786" width="9" style="353"/>
    <col min="787" max="787" width="39.125" style="353" bestFit="1" customWidth="1"/>
    <col min="788"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0" width="7.125" style="353" customWidth="1"/>
    <col min="1031" max="1031" width="8.5" style="353" bestFit="1" customWidth="1"/>
    <col min="1032" max="1032" width="9.875" style="353" bestFit="1" customWidth="1"/>
    <col min="1033" max="1033" width="13.625" style="353" bestFit="1" customWidth="1"/>
    <col min="1034" max="1034" width="31.5" style="353" bestFit="1" customWidth="1"/>
    <col min="1035" max="1035" width="42.125" style="353" customWidth="1"/>
    <col min="1036" max="1036" width="13.5" style="353" bestFit="1" customWidth="1"/>
    <col min="1037" max="1037" width="13.75" style="353" customWidth="1"/>
    <col min="1038" max="1038" width="10" style="353" bestFit="1" customWidth="1"/>
    <col min="1039" max="1039" width="13.25" style="353" customWidth="1"/>
    <col min="1040" max="1040" width="14.5" style="353" customWidth="1"/>
    <col min="1041" max="1041" width="15.625" style="353" customWidth="1"/>
    <col min="1042" max="1042" width="9" style="353"/>
    <col min="1043" max="1043" width="39.125" style="353" bestFit="1" customWidth="1"/>
    <col min="1044"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6" width="7.125" style="353" customWidth="1"/>
    <col min="1287" max="1287" width="8.5" style="353" bestFit="1" customWidth="1"/>
    <col min="1288" max="1288" width="9.875" style="353" bestFit="1" customWidth="1"/>
    <col min="1289" max="1289" width="13.625" style="353" bestFit="1" customWidth="1"/>
    <col min="1290" max="1290" width="31.5" style="353" bestFit="1" customWidth="1"/>
    <col min="1291" max="1291" width="42.125" style="353" customWidth="1"/>
    <col min="1292" max="1292" width="13.5" style="353" bestFit="1" customWidth="1"/>
    <col min="1293" max="1293" width="13.75" style="353" customWidth="1"/>
    <col min="1294" max="1294" width="10" style="353" bestFit="1" customWidth="1"/>
    <col min="1295" max="1295" width="13.25" style="353" customWidth="1"/>
    <col min="1296" max="1296" width="14.5" style="353" customWidth="1"/>
    <col min="1297" max="1297" width="15.625" style="353" customWidth="1"/>
    <col min="1298" max="1298" width="9" style="353"/>
    <col min="1299" max="1299" width="39.125" style="353" bestFit="1" customWidth="1"/>
    <col min="1300"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2" width="7.125" style="353" customWidth="1"/>
    <col min="1543" max="1543" width="8.5" style="353" bestFit="1" customWidth="1"/>
    <col min="1544" max="1544" width="9.875" style="353" bestFit="1" customWidth="1"/>
    <col min="1545" max="1545" width="13.625" style="353" bestFit="1" customWidth="1"/>
    <col min="1546" max="1546" width="31.5" style="353" bestFit="1" customWidth="1"/>
    <col min="1547" max="1547" width="42.125" style="353" customWidth="1"/>
    <col min="1548" max="1548" width="13.5" style="353" bestFit="1" customWidth="1"/>
    <col min="1549" max="1549" width="13.75" style="353" customWidth="1"/>
    <col min="1550" max="1550" width="10" style="353" bestFit="1" customWidth="1"/>
    <col min="1551" max="1551" width="13.25" style="353" customWidth="1"/>
    <col min="1552" max="1552" width="14.5" style="353" customWidth="1"/>
    <col min="1553" max="1553" width="15.625" style="353" customWidth="1"/>
    <col min="1554" max="1554" width="9" style="353"/>
    <col min="1555" max="1555" width="39.125" style="353" bestFit="1" customWidth="1"/>
    <col min="1556"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8" width="7.125" style="353" customWidth="1"/>
    <col min="1799" max="1799" width="8.5" style="353" bestFit="1" customWidth="1"/>
    <col min="1800" max="1800" width="9.875" style="353" bestFit="1" customWidth="1"/>
    <col min="1801" max="1801" width="13.625" style="353" bestFit="1" customWidth="1"/>
    <col min="1802" max="1802" width="31.5" style="353" bestFit="1" customWidth="1"/>
    <col min="1803" max="1803" width="42.125" style="353" customWidth="1"/>
    <col min="1804" max="1804" width="13.5" style="353" bestFit="1" customWidth="1"/>
    <col min="1805" max="1805" width="13.75" style="353" customWidth="1"/>
    <col min="1806" max="1806" width="10" style="353" bestFit="1" customWidth="1"/>
    <col min="1807" max="1807" width="13.25" style="353" customWidth="1"/>
    <col min="1808" max="1808" width="14.5" style="353" customWidth="1"/>
    <col min="1809" max="1809" width="15.625" style="353" customWidth="1"/>
    <col min="1810" max="1810" width="9" style="353"/>
    <col min="1811" max="1811" width="39.125" style="353" bestFit="1" customWidth="1"/>
    <col min="1812"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4" width="7.125" style="353" customWidth="1"/>
    <col min="2055" max="2055" width="8.5" style="353" bestFit="1" customWidth="1"/>
    <col min="2056" max="2056" width="9.875" style="353" bestFit="1" customWidth="1"/>
    <col min="2057" max="2057" width="13.625" style="353" bestFit="1" customWidth="1"/>
    <col min="2058" max="2058" width="31.5" style="353" bestFit="1" customWidth="1"/>
    <col min="2059" max="2059" width="42.125" style="353" customWidth="1"/>
    <col min="2060" max="2060" width="13.5" style="353" bestFit="1" customWidth="1"/>
    <col min="2061" max="2061" width="13.75" style="353" customWidth="1"/>
    <col min="2062" max="2062" width="10" style="353" bestFit="1" customWidth="1"/>
    <col min="2063" max="2063" width="13.25" style="353" customWidth="1"/>
    <col min="2064" max="2064" width="14.5" style="353" customWidth="1"/>
    <col min="2065" max="2065" width="15.625" style="353" customWidth="1"/>
    <col min="2066" max="2066" width="9" style="353"/>
    <col min="2067" max="2067" width="39.125" style="353" bestFit="1" customWidth="1"/>
    <col min="2068"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0" width="7.125" style="353" customWidth="1"/>
    <col min="2311" max="2311" width="8.5" style="353" bestFit="1" customWidth="1"/>
    <col min="2312" max="2312" width="9.875" style="353" bestFit="1" customWidth="1"/>
    <col min="2313" max="2313" width="13.625" style="353" bestFit="1" customWidth="1"/>
    <col min="2314" max="2314" width="31.5" style="353" bestFit="1" customWidth="1"/>
    <col min="2315" max="2315" width="42.125" style="353" customWidth="1"/>
    <col min="2316" max="2316" width="13.5" style="353" bestFit="1" customWidth="1"/>
    <col min="2317" max="2317" width="13.75" style="353" customWidth="1"/>
    <col min="2318" max="2318" width="10" style="353" bestFit="1" customWidth="1"/>
    <col min="2319" max="2319" width="13.25" style="353" customWidth="1"/>
    <col min="2320" max="2320" width="14.5" style="353" customWidth="1"/>
    <col min="2321" max="2321" width="15.625" style="353" customWidth="1"/>
    <col min="2322" max="2322" width="9" style="353"/>
    <col min="2323" max="2323" width="39.125" style="353" bestFit="1" customWidth="1"/>
    <col min="2324"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6" width="7.125" style="353" customWidth="1"/>
    <col min="2567" max="2567" width="8.5" style="353" bestFit="1" customWidth="1"/>
    <col min="2568" max="2568" width="9.875" style="353" bestFit="1" customWidth="1"/>
    <col min="2569" max="2569" width="13.625" style="353" bestFit="1" customWidth="1"/>
    <col min="2570" max="2570" width="31.5" style="353" bestFit="1" customWidth="1"/>
    <col min="2571" max="2571" width="42.125" style="353" customWidth="1"/>
    <col min="2572" max="2572" width="13.5" style="353" bestFit="1" customWidth="1"/>
    <col min="2573" max="2573" width="13.75" style="353" customWidth="1"/>
    <col min="2574" max="2574" width="10" style="353" bestFit="1" customWidth="1"/>
    <col min="2575" max="2575" width="13.25" style="353" customWidth="1"/>
    <col min="2576" max="2576" width="14.5" style="353" customWidth="1"/>
    <col min="2577" max="2577" width="15.625" style="353" customWidth="1"/>
    <col min="2578" max="2578" width="9" style="353"/>
    <col min="2579" max="2579" width="39.125" style="353" bestFit="1" customWidth="1"/>
    <col min="2580"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2" width="7.125" style="353" customWidth="1"/>
    <col min="2823" max="2823" width="8.5" style="353" bestFit="1" customWidth="1"/>
    <col min="2824" max="2824" width="9.875" style="353" bestFit="1" customWidth="1"/>
    <col min="2825" max="2825" width="13.625" style="353" bestFit="1" customWidth="1"/>
    <col min="2826" max="2826" width="31.5" style="353" bestFit="1" customWidth="1"/>
    <col min="2827" max="2827" width="42.125" style="353" customWidth="1"/>
    <col min="2828" max="2828" width="13.5" style="353" bestFit="1" customWidth="1"/>
    <col min="2829" max="2829" width="13.75" style="353" customWidth="1"/>
    <col min="2830" max="2830" width="10" style="353" bestFit="1" customWidth="1"/>
    <col min="2831" max="2831" width="13.25" style="353" customWidth="1"/>
    <col min="2832" max="2832" width="14.5" style="353" customWidth="1"/>
    <col min="2833" max="2833" width="15.625" style="353" customWidth="1"/>
    <col min="2834" max="2834" width="9" style="353"/>
    <col min="2835" max="2835" width="39.125" style="353" bestFit="1" customWidth="1"/>
    <col min="2836"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8" width="7.125" style="353" customWidth="1"/>
    <col min="3079" max="3079" width="8.5" style="353" bestFit="1" customWidth="1"/>
    <col min="3080" max="3080" width="9.875" style="353" bestFit="1" customWidth="1"/>
    <col min="3081" max="3081" width="13.625" style="353" bestFit="1" customWidth="1"/>
    <col min="3082" max="3082" width="31.5" style="353" bestFit="1" customWidth="1"/>
    <col min="3083" max="3083" width="42.125" style="353" customWidth="1"/>
    <col min="3084" max="3084" width="13.5" style="353" bestFit="1" customWidth="1"/>
    <col min="3085" max="3085" width="13.75" style="353" customWidth="1"/>
    <col min="3086" max="3086" width="10" style="353" bestFit="1" customWidth="1"/>
    <col min="3087" max="3087" width="13.25" style="353" customWidth="1"/>
    <col min="3088" max="3088" width="14.5" style="353" customWidth="1"/>
    <col min="3089" max="3089" width="15.625" style="353" customWidth="1"/>
    <col min="3090" max="3090" width="9" style="353"/>
    <col min="3091" max="3091" width="39.125" style="353" bestFit="1" customWidth="1"/>
    <col min="3092"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4" width="7.125" style="353" customWidth="1"/>
    <col min="3335" max="3335" width="8.5" style="353" bestFit="1" customWidth="1"/>
    <col min="3336" max="3336" width="9.875" style="353" bestFit="1" customWidth="1"/>
    <col min="3337" max="3337" width="13.625" style="353" bestFit="1" customWidth="1"/>
    <col min="3338" max="3338" width="31.5" style="353" bestFit="1" customWidth="1"/>
    <col min="3339" max="3339" width="42.125" style="353" customWidth="1"/>
    <col min="3340" max="3340" width="13.5" style="353" bestFit="1" customWidth="1"/>
    <col min="3341" max="3341" width="13.75" style="353" customWidth="1"/>
    <col min="3342" max="3342" width="10" style="353" bestFit="1" customWidth="1"/>
    <col min="3343" max="3343" width="13.25" style="353" customWidth="1"/>
    <col min="3344" max="3344" width="14.5" style="353" customWidth="1"/>
    <col min="3345" max="3345" width="15.625" style="353" customWidth="1"/>
    <col min="3346" max="3346" width="9" style="353"/>
    <col min="3347" max="3347" width="39.125" style="353" bestFit="1" customWidth="1"/>
    <col min="3348"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0" width="7.125" style="353" customWidth="1"/>
    <col min="3591" max="3591" width="8.5" style="353" bestFit="1" customWidth="1"/>
    <col min="3592" max="3592" width="9.875" style="353" bestFit="1" customWidth="1"/>
    <col min="3593" max="3593" width="13.625" style="353" bestFit="1" customWidth="1"/>
    <col min="3594" max="3594" width="31.5" style="353" bestFit="1" customWidth="1"/>
    <col min="3595" max="3595" width="42.125" style="353" customWidth="1"/>
    <col min="3596" max="3596" width="13.5" style="353" bestFit="1" customWidth="1"/>
    <col min="3597" max="3597" width="13.75" style="353" customWidth="1"/>
    <col min="3598" max="3598" width="10" style="353" bestFit="1" customWidth="1"/>
    <col min="3599" max="3599" width="13.25" style="353" customWidth="1"/>
    <col min="3600" max="3600" width="14.5" style="353" customWidth="1"/>
    <col min="3601" max="3601" width="15.625" style="353" customWidth="1"/>
    <col min="3602" max="3602" width="9" style="353"/>
    <col min="3603" max="3603" width="39.125" style="353" bestFit="1" customWidth="1"/>
    <col min="3604"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6" width="7.125" style="353" customWidth="1"/>
    <col min="3847" max="3847" width="8.5" style="353" bestFit="1" customWidth="1"/>
    <col min="3848" max="3848" width="9.875" style="353" bestFit="1" customWidth="1"/>
    <col min="3849" max="3849" width="13.625" style="353" bestFit="1" customWidth="1"/>
    <col min="3850" max="3850" width="31.5" style="353" bestFit="1" customWidth="1"/>
    <col min="3851" max="3851" width="42.125" style="353" customWidth="1"/>
    <col min="3852" max="3852" width="13.5" style="353" bestFit="1" customWidth="1"/>
    <col min="3853" max="3853" width="13.75" style="353" customWidth="1"/>
    <col min="3854" max="3854" width="10" style="353" bestFit="1" customWidth="1"/>
    <col min="3855" max="3855" width="13.25" style="353" customWidth="1"/>
    <col min="3856" max="3856" width="14.5" style="353" customWidth="1"/>
    <col min="3857" max="3857" width="15.625" style="353" customWidth="1"/>
    <col min="3858" max="3858" width="9" style="353"/>
    <col min="3859" max="3859" width="39.125" style="353" bestFit="1" customWidth="1"/>
    <col min="3860"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2" width="7.125" style="353" customWidth="1"/>
    <col min="4103" max="4103" width="8.5" style="353" bestFit="1" customWidth="1"/>
    <col min="4104" max="4104" width="9.875" style="353" bestFit="1" customWidth="1"/>
    <col min="4105" max="4105" width="13.625" style="353" bestFit="1" customWidth="1"/>
    <col min="4106" max="4106" width="31.5" style="353" bestFit="1" customWidth="1"/>
    <col min="4107" max="4107" width="42.125" style="353" customWidth="1"/>
    <col min="4108" max="4108" width="13.5" style="353" bestFit="1" customWidth="1"/>
    <col min="4109" max="4109" width="13.75" style="353" customWidth="1"/>
    <col min="4110" max="4110" width="10" style="353" bestFit="1" customWidth="1"/>
    <col min="4111" max="4111" width="13.25" style="353" customWidth="1"/>
    <col min="4112" max="4112" width="14.5" style="353" customWidth="1"/>
    <col min="4113" max="4113" width="15.625" style="353" customWidth="1"/>
    <col min="4114" max="4114" width="9" style="353"/>
    <col min="4115" max="4115" width="39.125" style="353" bestFit="1" customWidth="1"/>
    <col min="4116"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8" width="7.125" style="353" customWidth="1"/>
    <col min="4359" max="4359" width="8.5" style="353" bestFit="1" customWidth="1"/>
    <col min="4360" max="4360" width="9.875" style="353" bestFit="1" customWidth="1"/>
    <col min="4361" max="4361" width="13.625" style="353" bestFit="1" customWidth="1"/>
    <col min="4362" max="4362" width="31.5" style="353" bestFit="1" customWidth="1"/>
    <col min="4363" max="4363" width="42.125" style="353" customWidth="1"/>
    <col min="4364" max="4364" width="13.5" style="353" bestFit="1" customWidth="1"/>
    <col min="4365" max="4365" width="13.75" style="353" customWidth="1"/>
    <col min="4366" max="4366" width="10" style="353" bestFit="1" customWidth="1"/>
    <col min="4367" max="4367" width="13.25" style="353" customWidth="1"/>
    <col min="4368" max="4368" width="14.5" style="353" customWidth="1"/>
    <col min="4369" max="4369" width="15.625" style="353" customWidth="1"/>
    <col min="4370" max="4370" width="9" style="353"/>
    <col min="4371" max="4371" width="39.125" style="353" bestFit="1" customWidth="1"/>
    <col min="4372"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4" width="7.125" style="353" customWidth="1"/>
    <col min="4615" max="4615" width="8.5" style="353" bestFit="1" customWidth="1"/>
    <col min="4616" max="4616" width="9.875" style="353" bestFit="1" customWidth="1"/>
    <col min="4617" max="4617" width="13.625" style="353" bestFit="1" customWidth="1"/>
    <col min="4618" max="4618" width="31.5" style="353" bestFit="1" customWidth="1"/>
    <col min="4619" max="4619" width="42.125" style="353" customWidth="1"/>
    <col min="4620" max="4620" width="13.5" style="353" bestFit="1" customWidth="1"/>
    <col min="4621" max="4621" width="13.75" style="353" customWidth="1"/>
    <col min="4622" max="4622" width="10" style="353" bestFit="1" customWidth="1"/>
    <col min="4623" max="4623" width="13.25" style="353" customWidth="1"/>
    <col min="4624" max="4624" width="14.5" style="353" customWidth="1"/>
    <col min="4625" max="4625" width="15.625" style="353" customWidth="1"/>
    <col min="4626" max="4626" width="9" style="353"/>
    <col min="4627" max="4627" width="39.125" style="353" bestFit="1" customWidth="1"/>
    <col min="4628"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0" width="7.125" style="353" customWidth="1"/>
    <col min="4871" max="4871" width="8.5" style="353" bestFit="1" customWidth="1"/>
    <col min="4872" max="4872" width="9.875" style="353" bestFit="1" customWidth="1"/>
    <col min="4873" max="4873" width="13.625" style="353" bestFit="1" customWidth="1"/>
    <col min="4874" max="4874" width="31.5" style="353" bestFit="1" customWidth="1"/>
    <col min="4875" max="4875" width="42.125" style="353" customWidth="1"/>
    <col min="4876" max="4876" width="13.5" style="353" bestFit="1" customWidth="1"/>
    <col min="4877" max="4877" width="13.75" style="353" customWidth="1"/>
    <col min="4878" max="4878" width="10" style="353" bestFit="1" customWidth="1"/>
    <col min="4879" max="4879" width="13.25" style="353" customWidth="1"/>
    <col min="4880" max="4880" width="14.5" style="353" customWidth="1"/>
    <col min="4881" max="4881" width="15.625" style="353" customWidth="1"/>
    <col min="4882" max="4882" width="9" style="353"/>
    <col min="4883" max="4883" width="39.125" style="353" bestFit="1" customWidth="1"/>
    <col min="4884"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6" width="7.125" style="353" customWidth="1"/>
    <col min="5127" max="5127" width="8.5" style="353" bestFit="1" customWidth="1"/>
    <col min="5128" max="5128" width="9.875" style="353" bestFit="1" customWidth="1"/>
    <col min="5129" max="5129" width="13.625" style="353" bestFit="1" customWidth="1"/>
    <col min="5130" max="5130" width="31.5" style="353" bestFit="1" customWidth="1"/>
    <col min="5131" max="5131" width="42.125" style="353" customWidth="1"/>
    <col min="5132" max="5132" width="13.5" style="353" bestFit="1" customWidth="1"/>
    <col min="5133" max="5133" width="13.75" style="353" customWidth="1"/>
    <col min="5134" max="5134" width="10" style="353" bestFit="1" customWidth="1"/>
    <col min="5135" max="5135" width="13.25" style="353" customWidth="1"/>
    <col min="5136" max="5136" width="14.5" style="353" customWidth="1"/>
    <col min="5137" max="5137" width="15.625" style="353" customWidth="1"/>
    <col min="5138" max="5138" width="9" style="353"/>
    <col min="5139" max="5139" width="39.125" style="353" bestFit="1" customWidth="1"/>
    <col min="5140"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2" width="7.125" style="353" customWidth="1"/>
    <col min="5383" max="5383" width="8.5" style="353" bestFit="1" customWidth="1"/>
    <col min="5384" max="5384" width="9.875" style="353" bestFit="1" customWidth="1"/>
    <col min="5385" max="5385" width="13.625" style="353" bestFit="1" customWidth="1"/>
    <col min="5386" max="5386" width="31.5" style="353" bestFit="1" customWidth="1"/>
    <col min="5387" max="5387" width="42.125" style="353" customWidth="1"/>
    <col min="5388" max="5388" width="13.5" style="353" bestFit="1" customWidth="1"/>
    <col min="5389" max="5389" width="13.75" style="353" customWidth="1"/>
    <col min="5390" max="5390" width="10" style="353" bestFit="1" customWidth="1"/>
    <col min="5391" max="5391" width="13.25" style="353" customWidth="1"/>
    <col min="5392" max="5392" width="14.5" style="353" customWidth="1"/>
    <col min="5393" max="5393" width="15.625" style="353" customWidth="1"/>
    <col min="5394" max="5394" width="9" style="353"/>
    <col min="5395" max="5395" width="39.125" style="353" bestFit="1" customWidth="1"/>
    <col min="5396"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8" width="7.125" style="353" customWidth="1"/>
    <col min="5639" max="5639" width="8.5" style="353" bestFit="1" customWidth="1"/>
    <col min="5640" max="5640" width="9.875" style="353" bestFit="1" customWidth="1"/>
    <col min="5641" max="5641" width="13.625" style="353" bestFit="1" customWidth="1"/>
    <col min="5642" max="5642" width="31.5" style="353" bestFit="1" customWidth="1"/>
    <col min="5643" max="5643" width="42.125" style="353" customWidth="1"/>
    <col min="5644" max="5644" width="13.5" style="353" bestFit="1" customWidth="1"/>
    <col min="5645" max="5645" width="13.75" style="353" customWidth="1"/>
    <col min="5646" max="5646" width="10" style="353" bestFit="1" customWidth="1"/>
    <col min="5647" max="5647" width="13.25" style="353" customWidth="1"/>
    <col min="5648" max="5648" width="14.5" style="353" customWidth="1"/>
    <col min="5649" max="5649" width="15.625" style="353" customWidth="1"/>
    <col min="5650" max="5650" width="9" style="353"/>
    <col min="5651" max="5651" width="39.125" style="353" bestFit="1" customWidth="1"/>
    <col min="5652"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4" width="7.125" style="353" customWidth="1"/>
    <col min="5895" max="5895" width="8.5" style="353" bestFit="1" customWidth="1"/>
    <col min="5896" max="5896" width="9.875" style="353" bestFit="1" customWidth="1"/>
    <col min="5897" max="5897" width="13.625" style="353" bestFit="1" customWidth="1"/>
    <col min="5898" max="5898" width="31.5" style="353" bestFit="1" customWidth="1"/>
    <col min="5899" max="5899" width="42.125" style="353" customWidth="1"/>
    <col min="5900" max="5900" width="13.5" style="353" bestFit="1" customWidth="1"/>
    <col min="5901" max="5901" width="13.75" style="353" customWidth="1"/>
    <col min="5902" max="5902" width="10" style="353" bestFit="1" customWidth="1"/>
    <col min="5903" max="5903" width="13.25" style="353" customWidth="1"/>
    <col min="5904" max="5904" width="14.5" style="353" customWidth="1"/>
    <col min="5905" max="5905" width="15.625" style="353" customWidth="1"/>
    <col min="5906" max="5906" width="9" style="353"/>
    <col min="5907" max="5907" width="39.125" style="353" bestFit="1" customWidth="1"/>
    <col min="5908"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0" width="7.125" style="353" customWidth="1"/>
    <col min="6151" max="6151" width="8.5" style="353" bestFit="1" customWidth="1"/>
    <col min="6152" max="6152" width="9.875" style="353" bestFit="1" customWidth="1"/>
    <col min="6153" max="6153" width="13.625" style="353" bestFit="1" customWidth="1"/>
    <col min="6154" max="6154" width="31.5" style="353" bestFit="1" customWidth="1"/>
    <col min="6155" max="6155" width="42.125" style="353" customWidth="1"/>
    <col min="6156" max="6156" width="13.5" style="353" bestFit="1" customWidth="1"/>
    <col min="6157" max="6157" width="13.75" style="353" customWidth="1"/>
    <col min="6158" max="6158" width="10" style="353" bestFit="1" customWidth="1"/>
    <col min="6159" max="6159" width="13.25" style="353" customWidth="1"/>
    <col min="6160" max="6160" width="14.5" style="353" customWidth="1"/>
    <col min="6161" max="6161" width="15.625" style="353" customWidth="1"/>
    <col min="6162" max="6162" width="9" style="353"/>
    <col min="6163" max="6163" width="39.125" style="353" bestFit="1" customWidth="1"/>
    <col min="6164"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6" width="7.125" style="353" customWidth="1"/>
    <col min="6407" max="6407" width="8.5" style="353" bestFit="1" customWidth="1"/>
    <col min="6408" max="6408" width="9.875" style="353" bestFit="1" customWidth="1"/>
    <col min="6409" max="6409" width="13.625" style="353" bestFit="1" customWidth="1"/>
    <col min="6410" max="6410" width="31.5" style="353" bestFit="1" customWidth="1"/>
    <col min="6411" max="6411" width="42.125" style="353" customWidth="1"/>
    <col min="6412" max="6412" width="13.5" style="353" bestFit="1" customWidth="1"/>
    <col min="6413" max="6413" width="13.75" style="353" customWidth="1"/>
    <col min="6414" max="6414" width="10" style="353" bestFit="1" customWidth="1"/>
    <col min="6415" max="6415" width="13.25" style="353" customWidth="1"/>
    <col min="6416" max="6416" width="14.5" style="353" customWidth="1"/>
    <col min="6417" max="6417" width="15.625" style="353" customWidth="1"/>
    <col min="6418" max="6418" width="9" style="353"/>
    <col min="6419" max="6419" width="39.125" style="353" bestFit="1" customWidth="1"/>
    <col min="6420"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2" width="7.125" style="353" customWidth="1"/>
    <col min="6663" max="6663" width="8.5" style="353" bestFit="1" customWidth="1"/>
    <col min="6664" max="6664" width="9.875" style="353" bestFit="1" customWidth="1"/>
    <col min="6665" max="6665" width="13.625" style="353" bestFit="1" customWidth="1"/>
    <col min="6666" max="6666" width="31.5" style="353" bestFit="1" customWidth="1"/>
    <col min="6667" max="6667" width="42.125" style="353" customWidth="1"/>
    <col min="6668" max="6668" width="13.5" style="353" bestFit="1" customWidth="1"/>
    <col min="6669" max="6669" width="13.75" style="353" customWidth="1"/>
    <col min="6670" max="6670" width="10" style="353" bestFit="1" customWidth="1"/>
    <col min="6671" max="6671" width="13.25" style="353" customWidth="1"/>
    <col min="6672" max="6672" width="14.5" style="353" customWidth="1"/>
    <col min="6673" max="6673" width="15.625" style="353" customWidth="1"/>
    <col min="6674" max="6674" width="9" style="353"/>
    <col min="6675" max="6675" width="39.125" style="353" bestFit="1" customWidth="1"/>
    <col min="6676"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8" width="7.125" style="353" customWidth="1"/>
    <col min="6919" max="6919" width="8.5" style="353" bestFit="1" customWidth="1"/>
    <col min="6920" max="6920" width="9.875" style="353" bestFit="1" customWidth="1"/>
    <col min="6921" max="6921" width="13.625" style="353" bestFit="1" customWidth="1"/>
    <col min="6922" max="6922" width="31.5" style="353" bestFit="1" customWidth="1"/>
    <col min="6923" max="6923" width="42.125" style="353" customWidth="1"/>
    <col min="6924" max="6924" width="13.5" style="353" bestFit="1" customWidth="1"/>
    <col min="6925" max="6925" width="13.75" style="353" customWidth="1"/>
    <col min="6926" max="6926" width="10" style="353" bestFit="1" customWidth="1"/>
    <col min="6927" max="6927" width="13.25" style="353" customWidth="1"/>
    <col min="6928" max="6928" width="14.5" style="353" customWidth="1"/>
    <col min="6929" max="6929" width="15.625" style="353" customWidth="1"/>
    <col min="6930" max="6930" width="9" style="353"/>
    <col min="6931" max="6931" width="39.125" style="353" bestFit="1" customWidth="1"/>
    <col min="6932"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4" width="7.125" style="353" customWidth="1"/>
    <col min="7175" max="7175" width="8.5" style="353" bestFit="1" customWidth="1"/>
    <col min="7176" max="7176" width="9.875" style="353" bestFit="1" customWidth="1"/>
    <col min="7177" max="7177" width="13.625" style="353" bestFit="1" customWidth="1"/>
    <col min="7178" max="7178" width="31.5" style="353" bestFit="1" customWidth="1"/>
    <col min="7179" max="7179" width="42.125" style="353" customWidth="1"/>
    <col min="7180" max="7180" width="13.5" style="353" bestFit="1" customWidth="1"/>
    <col min="7181" max="7181" width="13.75" style="353" customWidth="1"/>
    <col min="7182" max="7182" width="10" style="353" bestFit="1" customWidth="1"/>
    <col min="7183" max="7183" width="13.25" style="353" customWidth="1"/>
    <col min="7184" max="7184" width="14.5" style="353" customWidth="1"/>
    <col min="7185" max="7185" width="15.625" style="353" customWidth="1"/>
    <col min="7186" max="7186" width="9" style="353"/>
    <col min="7187" max="7187" width="39.125" style="353" bestFit="1" customWidth="1"/>
    <col min="7188"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0" width="7.125" style="353" customWidth="1"/>
    <col min="7431" max="7431" width="8.5" style="353" bestFit="1" customWidth="1"/>
    <col min="7432" max="7432" width="9.875" style="353" bestFit="1" customWidth="1"/>
    <col min="7433" max="7433" width="13.625" style="353" bestFit="1" customWidth="1"/>
    <col min="7434" max="7434" width="31.5" style="353" bestFit="1" customWidth="1"/>
    <col min="7435" max="7435" width="42.125" style="353" customWidth="1"/>
    <col min="7436" max="7436" width="13.5" style="353" bestFit="1" customWidth="1"/>
    <col min="7437" max="7437" width="13.75" style="353" customWidth="1"/>
    <col min="7438" max="7438" width="10" style="353" bestFit="1" customWidth="1"/>
    <col min="7439" max="7439" width="13.25" style="353" customWidth="1"/>
    <col min="7440" max="7440" width="14.5" style="353" customWidth="1"/>
    <col min="7441" max="7441" width="15.625" style="353" customWidth="1"/>
    <col min="7442" max="7442" width="9" style="353"/>
    <col min="7443" max="7443" width="39.125" style="353" bestFit="1" customWidth="1"/>
    <col min="7444"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6" width="7.125" style="353" customWidth="1"/>
    <col min="7687" max="7687" width="8.5" style="353" bestFit="1" customWidth="1"/>
    <col min="7688" max="7688" width="9.875" style="353" bestFit="1" customWidth="1"/>
    <col min="7689" max="7689" width="13.625" style="353" bestFit="1" customWidth="1"/>
    <col min="7690" max="7690" width="31.5" style="353" bestFit="1" customWidth="1"/>
    <col min="7691" max="7691" width="42.125" style="353" customWidth="1"/>
    <col min="7692" max="7692" width="13.5" style="353" bestFit="1" customWidth="1"/>
    <col min="7693" max="7693" width="13.75" style="353" customWidth="1"/>
    <col min="7694" max="7694" width="10" style="353" bestFit="1" customWidth="1"/>
    <col min="7695" max="7695" width="13.25" style="353" customWidth="1"/>
    <col min="7696" max="7696" width="14.5" style="353" customWidth="1"/>
    <col min="7697" max="7697" width="15.625" style="353" customWidth="1"/>
    <col min="7698" max="7698" width="9" style="353"/>
    <col min="7699" max="7699" width="39.125" style="353" bestFit="1" customWidth="1"/>
    <col min="7700"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2" width="7.125" style="353" customWidth="1"/>
    <col min="7943" max="7943" width="8.5" style="353" bestFit="1" customWidth="1"/>
    <col min="7944" max="7944" width="9.875" style="353" bestFit="1" customWidth="1"/>
    <col min="7945" max="7945" width="13.625" style="353" bestFit="1" customWidth="1"/>
    <col min="7946" max="7946" width="31.5" style="353" bestFit="1" customWidth="1"/>
    <col min="7947" max="7947" width="42.125" style="353" customWidth="1"/>
    <col min="7948" max="7948" width="13.5" style="353" bestFit="1" customWidth="1"/>
    <col min="7949" max="7949" width="13.75" style="353" customWidth="1"/>
    <col min="7950" max="7950" width="10" style="353" bestFit="1" customWidth="1"/>
    <col min="7951" max="7951" width="13.25" style="353" customWidth="1"/>
    <col min="7952" max="7952" width="14.5" style="353" customWidth="1"/>
    <col min="7953" max="7953" width="15.625" style="353" customWidth="1"/>
    <col min="7954" max="7954" width="9" style="353"/>
    <col min="7955" max="7955" width="39.125" style="353" bestFit="1" customWidth="1"/>
    <col min="7956"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8" width="7.125" style="353" customWidth="1"/>
    <col min="8199" max="8199" width="8.5" style="353" bestFit="1" customWidth="1"/>
    <col min="8200" max="8200" width="9.875" style="353" bestFit="1" customWidth="1"/>
    <col min="8201" max="8201" width="13.625" style="353" bestFit="1" customWidth="1"/>
    <col min="8202" max="8202" width="31.5" style="353" bestFit="1" customWidth="1"/>
    <col min="8203" max="8203" width="42.125" style="353" customWidth="1"/>
    <col min="8204" max="8204" width="13.5" style="353" bestFit="1" customWidth="1"/>
    <col min="8205" max="8205" width="13.75" style="353" customWidth="1"/>
    <col min="8206" max="8206" width="10" style="353" bestFit="1" customWidth="1"/>
    <col min="8207" max="8207" width="13.25" style="353" customWidth="1"/>
    <col min="8208" max="8208" width="14.5" style="353" customWidth="1"/>
    <col min="8209" max="8209" width="15.625" style="353" customWidth="1"/>
    <col min="8210" max="8210" width="9" style="353"/>
    <col min="8211" max="8211" width="39.125" style="353" bestFit="1" customWidth="1"/>
    <col min="8212"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4" width="7.125" style="353" customWidth="1"/>
    <col min="8455" max="8455" width="8.5" style="353" bestFit="1" customWidth="1"/>
    <col min="8456" max="8456" width="9.875" style="353" bestFit="1" customWidth="1"/>
    <col min="8457" max="8457" width="13.625" style="353" bestFit="1" customWidth="1"/>
    <col min="8458" max="8458" width="31.5" style="353" bestFit="1" customWidth="1"/>
    <col min="8459" max="8459" width="42.125" style="353" customWidth="1"/>
    <col min="8460" max="8460" width="13.5" style="353" bestFit="1" customWidth="1"/>
    <col min="8461" max="8461" width="13.75" style="353" customWidth="1"/>
    <col min="8462" max="8462" width="10" style="353" bestFit="1" customWidth="1"/>
    <col min="8463" max="8463" width="13.25" style="353" customWidth="1"/>
    <col min="8464" max="8464" width="14.5" style="353" customWidth="1"/>
    <col min="8465" max="8465" width="15.625" style="353" customWidth="1"/>
    <col min="8466" max="8466" width="9" style="353"/>
    <col min="8467" max="8467" width="39.125" style="353" bestFit="1" customWidth="1"/>
    <col min="8468"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0" width="7.125" style="353" customWidth="1"/>
    <col min="8711" max="8711" width="8.5" style="353" bestFit="1" customWidth="1"/>
    <col min="8712" max="8712" width="9.875" style="353" bestFit="1" customWidth="1"/>
    <col min="8713" max="8713" width="13.625" style="353" bestFit="1" customWidth="1"/>
    <col min="8714" max="8714" width="31.5" style="353" bestFit="1" customWidth="1"/>
    <col min="8715" max="8715" width="42.125" style="353" customWidth="1"/>
    <col min="8716" max="8716" width="13.5" style="353" bestFit="1" customWidth="1"/>
    <col min="8717" max="8717" width="13.75" style="353" customWidth="1"/>
    <col min="8718" max="8718" width="10" style="353" bestFit="1" customWidth="1"/>
    <col min="8719" max="8719" width="13.25" style="353" customWidth="1"/>
    <col min="8720" max="8720" width="14.5" style="353" customWidth="1"/>
    <col min="8721" max="8721" width="15.625" style="353" customWidth="1"/>
    <col min="8722" max="8722" width="9" style="353"/>
    <col min="8723" max="8723" width="39.125" style="353" bestFit="1" customWidth="1"/>
    <col min="8724"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6" width="7.125" style="353" customWidth="1"/>
    <col min="8967" max="8967" width="8.5" style="353" bestFit="1" customWidth="1"/>
    <col min="8968" max="8968" width="9.875" style="353" bestFit="1" customWidth="1"/>
    <col min="8969" max="8969" width="13.625" style="353" bestFit="1" customWidth="1"/>
    <col min="8970" max="8970" width="31.5" style="353" bestFit="1" customWidth="1"/>
    <col min="8971" max="8971" width="42.125" style="353" customWidth="1"/>
    <col min="8972" max="8972" width="13.5" style="353" bestFit="1" customWidth="1"/>
    <col min="8973" max="8973" width="13.75" style="353" customWidth="1"/>
    <col min="8974" max="8974" width="10" style="353" bestFit="1" customWidth="1"/>
    <col min="8975" max="8975" width="13.25" style="353" customWidth="1"/>
    <col min="8976" max="8976" width="14.5" style="353" customWidth="1"/>
    <col min="8977" max="8977" width="15.625" style="353" customWidth="1"/>
    <col min="8978" max="8978" width="9" style="353"/>
    <col min="8979" max="8979" width="39.125" style="353" bestFit="1" customWidth="1"/>
    <col min="8980"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2" width="7.125" style="353" customWidth="1"/>
    <col min="9223" max="9223" width="8.5" style="353" bestFit="1" customWidth="1"/>
    <col min="9224" max="9224" width="9.875" style="353" bestFit="1" customWidth="1"/>
    <col min="9225" max="9225" width="13.625" style="353" bestFit="1" customWidth="1"/>
    <col min="9226" max="9226" width="31.5" style="353" bestFit="1" customWidth="1"/>
    <col min="9227" max="9227" width="42.125" style="353" customWidth="1"/>
    <col min="9228" max="9228" width="13.5" style="353" bestFit="1" customWidth="1"/>
    <col min="9229" max="9229" width="13.75" style="353" customWidth="1"/>
    <col min="9230" max="9230" width="10" style="353" bestFit="1" customWidth="1"/>
    <col min="9231" max="9231" width="13.25" style="353" customWidth="1"/>
    <col min="9232" max="9232" width="14.5" style="353" customWidth="1"/>
    <col min="9233" max="9233" width="15.625" style="353" customWidth="1"/>
    <col min="9234" max="9234" width="9" style="353"/>
    <col min="9235" max="9235" width="39.125" style="353" bestFit="1" customWidth="1"/>
    <col min="9236"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8" width="7.125" style="353" customWidth="1"/>
    <col min="9479" max="9479" width="8.5" style="353" bestFit="1" customWidth="1"/>
    <col min="9480" max="9480" width="9.875" style="353" bestFit="1" customWidth="1"/>
    <col min="9481" max="9481" width="13.625" style="353" bestFit="1" customWidth="1"/>
    <col min="9482" max="9482" width="31.5" style="353" bestFit="1" customWidth="1"/>
    <col min="9483" max="9483" width="42.125" style="353" customWidth="1"/>
    <col min="9484" max="9484" width="13.5" style="353" bestFit="1" customWidth="1"/>
    <col min="9485" max="9485" width="13.75" style="353" customWidth="1"/>
    <col min="9486" max="9486" width="10" style="353" bestFit="1" customWidth="1"/>
    <col min="9487" max="9487" width="13.25" style="353" customWidth="1"/>
    <col min="9488" max="9488" width="14.5" style="353" customWidth="1"/>
    <col min="9489" max="9489" width="15.625" style="353" customWidth="1"/>
    <col min="9490" max="9490" width="9" style="353"/>
    <col min="9491" max="9491" width="39.125" style="353" bestFit="1" customWidth="1"/>
    <col min="9492"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4" width="7.125" style="353" customWidth="1"/>
    <col min="9735" max="9735" width="8.5" style="353" bestFit="1" customWidth="1"/>
    <col min="9736" max="9736" width="9.875" style="353" bestFit="1" customWidth="1"/>
    <col min="9737" max="9737" width="13.625" style="353" bestFit="1" customWidth="1"/>
    <col min="9738" max="9738" width="31.5" style="353" bestFit="1" customWidth="1"/>
    <col min="9739" max="9739" width="42.125" style="353" customWidth="1"/>
    <col min="9740" max="9740" width="13.5" style="353" bestFit="1" customWidth="1"/>
    <col min="9741" max="9741" width="13.75" style="353" customWidth="1"/>
    <col min="9742" max="9742" width="10" style="353" bestFit="1" customWidth="1"/>
    <col min="9743" max="9743" width="13.25" style="353" customWidth="1"/>
    <col min="9744" max="9744" width="14.5" style="353" customWidth="1"/>
    <col min="9745" max="9745" width="15.625" style="353" customWidth="1"/>
    <col min="9746" max="9746" width="9" style="353"/>
    <col min="9747" max="9747" width="39.125" style="353" bestFit="1" customWidth="1"/>
    <col min="9748"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0" width="7.125" style="353" customWidth="1"/>
    <col min="9991" max="9991" width="8.5" style="353" bestFit="1" customWidth="1"/>
    <col min="9992" max="9992" width="9.875" style="353" bestFit="1" customWidth="1"/>
    <col min="9993" max="9993" width="13.625" style="353" bestFit="1" customWidth="1"/>
    <col min="9994" max="9994" width="31.5" style="353" bestFit="1" customWidth="1"/>
    <col min="9995" max="9995" width="42.125" style="353" customWidth="1"/>
    <col min="9996" max="9996" width="13.5" style="353" bestFit="1" customWidth="1"/>
    <col min="9997" max="9997" width="13.75" style="353" customWidth="1"/>
    <col min="9998" max="9998" width="10" style="353" bestFit="1" customWidth="1"/>
    <col min="9999" max="9999" width="13.25" style="353" customWidth="1"/>
    <col min="10000" max="10000" width="14.5" style="353" customWidth="1"/>
    <col min="10001" max="10001" width="15.625" style="353" customWidth="1"/>
    <col min="10002" max="10002" width="9" style="353"/>
    <col min="10003" max="10003" width="39.125" style="353" bestFit="1" customWidth="1"/>
    <col min="10004"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6" width="7.125" style="353" customWidth="1"/>
    <col min="10247" max="10247" width="8.5" style="353" bestFit="1" customWidth="1"/>
    <col min="10248" max="10248" width="9.875" style="353" bestFit="1" customWidth="1"/>
    <col min="10249" max="10249" width="13.625" style="353" bestFit="1" customWidth="1"/>
    <col min="10250" max="10250" width="31.5" style="353" bestFit="1" customWidth="1"/>
    <col min="10251" max="10251" width="42.125" style="353" customWidth="1"/>
    <col min="10252" max="10252" width="13.5" style="353" bestFit="1" customWidth="1"/>
    <col min="10253" max="10253" width="13.75" style="353" customWidth="1"/>
    <col min="10254" max="10254" width="10" style="353" bestFit="1" customWidth="1"/>
    <col min="10255" max="10255" width="13.25" style="353" customWidth="1"/>
    <col min="10256" max="10256" width="14.5" style="353" customWidth="1"/>
    <col min="10257" max="10257" width="15.625" style="353" customWidth="1"/>
    <col min="10258" max="10258" width="9" style="353"/>
    <col min="10259" max="10259" width="39.125" style="353" bestFit="1" customWidth="1"/>
    <col min="10260"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2" width="7.125" style="353" customWidth="1"/>
    <col min="10503" max="10503" width="8.5" style="353" bestFit="1" customWidth="1"/>
    <col min="10504" max="10504" width="9.875" style="353" bestFit="1" customWidth="1"/>
    <col min="10505" max="10505" width="13.625" style="353" bestFit="1" customWidth="1"/>
    <col min="10506" max="10506" width="31.5" style="353" bestFit="1" customWidth="1"/>
    <col min="10507" max="10507" width="42.125" style="353" customWidth="1"/>
    <col min="10508" max="10508" width="13.5" style="353" bestFit="1" customWidth="1"/>
    <col min="10509" max="10509" width="13.75" style="353" customWidth="1"/>
    <col min="10510" max="10510" width="10" style="353" bestFit="1" customWidth="1"/>
    <col min="10511" max="10511" width="13.25" style="353" customWidth="1"/>
    <col min="10512" max="10512" width="14.5" style="353" customWidth="1"/>
    <col min="10513" max="10513" width="15.625" style="353" customWidth="1"/>
    <col min="10514" max="10514" width="9" style="353"/>
    <col min="10515" max="10515" width="39.125" style="353" bestFit="1" customWidth="1"/>
    <col min="10516"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8" width="7.125" style="353" customWidth="1"/>
    <col min="10759" max="10759" width="8.5" style="353" bestFit="1" customWidth="1"/>
    <col min="10760" max="10760" width="9.875" style="353" bestFit="1" customWidth="1"/>
    <col min="10761" max="10761" width="13.625" style="353" bestFit="1" customWidth="1"/>
    <col min="10762" max="10762" width="31.5" style="353" bestFit="1" customWidth="1"/>
    <col min="10763" max="10763" width="42.125" style="353" customWidth="1"/>
    <col min="10764" max="10764" width="13.5" style="353" bestFit="1" customWidth="1"/>
    <col min="10765" max="10765" width="13.75" style="353" customWidth="1"/>
    <col min="10766" max="10766" width="10" style="353" bestFit="1" customWidth="1"/>
    <col min="10767" max="10767" width="13.25" style="353" customWidth="1"/>
    <col min="10768" max="10768" width="14.5" style="353" customWidth="1"/>
    <col min="10769" max="10769" width="15.625" style="353" customWidth="1"/>
    <col min="10770" max="10770" width="9" style="353"/>
    <col min="10771" max="10771" width="39.125" style="353" bestFit="1" customWidth="1"/>
    <col min="10772"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4" width="7.125" style="353" customWidth="1"/>
    <col min="11015" max="11015" width="8.5" style="353" bestFit="1" customWidth="1"/>
    <col min="11016" max="11016" width="9.875" style="353" bestFit="1" customWidth="1"/>
    <col min="11017" max="11017" width="13.625" style="353" bestFit="1" customWidth="1"/>
    <col min="11018" max="11018" width="31.5" style="353" bestFit="1" customWidth="1"/>
    <col min="11019" max="11019" width="42.125" style="353" customWidth="1"/>
    <col min="11020" max="11020" width="13.5" style="353" bestFit="1" customWidth="1"/>
    <col min="11021" max="11021" width="13.75" style="353" customWidth="1"/>
    <col min="11022" max="11022" width="10" style="353" bestFit="1" customWidth="1"/>
    <col min="11023" max="11023" width="13.25" style="353" customWidth="1"/>
    <col min="11024" max="11024" width="14.5" style="353" customWidth="1"/>
    <col min="11025" max="11025" width="15.625" style="353" customWidth="1"/>
    <col min="11026" max="11026" width="9" style="353"/>
    <col min="11027" max="11027" width="39.125" style="353" bestFit="1" customWidth="1"/>
    <col min="11028"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0" width="7.125" style="353" customWidth="1"/>
    <col min="11271" max="11271" width="8.5" style="353" bestFit="1" customWidth="1"/>
    <col min="11272" max="11272" width="9.875" style="353" bestFit="1" customWidth="1"/>
    <col min="11273" max="11273" width="13.625" style="353" bestFit="1" customWidth="1"/>
    <col min="11274" max="11274" width="31.5" style="353" bestFit="1" customWidth="1"/>
    <col min="11275" max="11275" width="42.125" style="353" customWidth="1"/>
    <col min="11276" max="11276" width="13.5" style="353" bestFit="1" customWidth="1"/>
    <col min="11277" max="11277" width="13.75" style="353" customWidth="1"/>
    <col min="11278" max="11278" width="10" style="353" bestFit="1" customWidth="1"/>
    <col min="11279" max="11279" width="13.25" style="353" customWidth="1"/>
    <col min="11280" max="11280" width="14.5" style="353" customWidth="1"/>
    <col min="11281" max="11281" width="15.625" style="353" customWidth="1"/>
    <col min="11282" max="11282" width="9" style="353"/>
    <col min="11283" max="11283" width="39.125" style="353" bestFit="1" customWidth="1"/>
    <col min="11284"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6" width="7.125" style="353" customWidth="1"/>
    <col min="11527" max="11527" width="8.5" style="353" bestFit="1" customWidth="1"/>
    <col min="11528" max="11528" width="9.875" style="353" bestFit="1" customWidth="1"/>
    <col min="11529" max="11529" width="13.625" style="353" bestFit="1" customWidth="1"/>
    <col min="11530" max="11530" width="31.5" style="353" bestFit="1" customWidth="1"/>
    <col min="11531" max="11531" width="42.125" style="353" customWidth="1"/>
    <col min="11532" max="11532" width="13.5" style="353" bestFit="1" customWidth="1"/>
    <col min="11533" max="11533" width="13.75" style="353" customWidth="1"/>
    <col min="11534" max="11534" width="10" style="353" bestFit="1" customWidth="1"/>
    <col min="11535" max="11535" width="13.25" style="353" customWidth="1"/>
    <col min="11536" max="11536" width="14.5" style="353" customWidth="1"/>
    <col min="11537" max="11537" width="15.625" style="353" customWidth="1"/>
    <col min="11538" max="11538" width="9" style="353"/>
    <col min="11539" max="11539" width="39.125" style="353" bestFit="1" customWidth="1"/>
    <col min="11540"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2" width="7.125" style="353" customWidth="1"/>
    <col min="11783" max="11783" width="8.5" style="353" bestFit="1" customWidth="1"/>
    <col min="11784" max="11784" width="9.875" style="353" bestFit="1" customWidth="1"/>
    <col min="11785" max="11785" width="13.625" style="353" bestFit="1" customWidth="1"/>
    <col min="11786" max="11786" width="31.5" style="353" bestFit="1" customWidth="1"/>
    <col min="11787" max="11787" width="42.125" style="353" customWidth="1"/>
    <col min="11788" max="11788" width="13.5" style="353" bestFit="1" customWidth="1"/>
    <col min="11789" max="11789" width="13.75" style="353" customWidth="1"/>
    <col min="11790" max="11790" width="10" style="353" bestFit="1" customWidth="1"/>
    <col min="11791" max="11791" width="13.25" style="353" customWidth="1"/>
    <col min="11792" max="11792" width="14.5" style="353" customWidth="1"/>
    <col min="11793" max="11793" width="15.625" style="353" customWidth="1"/>
    <col min="11794" max="11794" width="9" style="353"/>
    <col min="11795" max="11795" width="39.125" style="353" bestFit="1" customWidth="1"/>
    <col min="11796"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8" width="7.125" style="353" customWidth="1"/>
    <col min="12039" max="12039" width="8.5" style="353" bestFit="1" customWidth="1"/>
    <col min="12040" max="12040" width="9.875" style="353" bestFit="1" customWidth="1"/>
    <col min="12041" max="12041" width="13.625" style="353" bestFit="1" customWidth="1"/>
    <col min="12042" max="12042" width="31.5" style="353" bestFit="1" customWidth="1"/>
    <col min="12043" max="12043" width="42.125" style="353" customWidth="1"/>
    <col min="12044" max="12044" width="13.5" style="353" bestFit="1" customWidth="1"/>
    <col min="12045" max="12045" width="13.75" style="353" customWidth="1"/>
    <col min="12046" max="12046" width="10" style="353" bestFit="1" customWidth="1"/>
    <col min="12047" max="12047" width="13.25" style="353" customWidth="1"/>
    <col min="12048" max="12048" width="14.5" style="353" customWidth="1"/>
    <col min="12049" max="12049" width="15.625" style="353" customWidth="1"/>
    <col min="12050" max="12050" width="9" style="353"/>
    <col min="12051" max="12051" width="39.125" style="353" bestFit="1" customWidth="1"/>
    <col min="12052"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4" width="7.125" style="353" customWidth="1"/>
    <col min="12295" max="12295" width="8.5" style="353" bestFit="1" customWidth="1"/>
    <col min="12296" max="12296" width="9.875" style="353" bestFit="1" customWidth="1"/>
    <col min="12297" max="12297" width="13.625" style="353" bestFit="1" customWidth="1"/>
    <col min="12298" max="12298" width="31.5" style="353" bestFit="1" customWidth="1"/>
    <col min="12299" max="12299" width="42.125" style="353" customWidth="1"/>
    <col min="12300" max="12300" width="13.5" style="353" bestFit="1" customWidth="1"/>
    <col min="12301" max="12301" width="13.75" style="353" customWidth="1"/>
    <col min="12302" max="12302" width="10" style="353" bestFit="1" customWidth="1"/>
    <col min="12303" max="12303" width="13.25" style="353" customWidth="1"/>
    <col min="12304" max="12304" width="14.5" style="353" customWidth="1"/>
    <col min="12305" max="12305" width="15.625" style="353" customWidth="1"/>
    <col min="12306" max="12306" width="9" style="353"/>
    <col min="12307" max="12307" width="39.125" style="353" bestFit="1" customWidth="1"/>
    <col min="12308"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0" width="7.125" style="353" customWidth="1"/>
    <col min="12551" max="12551" width="8.5" style="353" bestFit="1" customWidth="1"/>
    <col min="12552" max="12552" width="9.875" style="353" bestFit="1" customWidth="1"/>
    <col min="12553" max="12553" width="13.625" style="353" bestFit="1" customWidth="1"/>
    <col min="12554" max="12554" width="31.5" style="353" bestFit="1" customWidth="1"/>
    <col min="12555" max="12555" width="42.125" style="353" customWidth="1"/>
    <col min="12556" max="12556" width="13.5" style="353" bestFit="1" customWidth="1"/>
    <col min="12557" max="12557" width="13.75" style="353" customWidth="1"/>
    <col min="12558" max="12558" width="10" style="353" bestFit="1" customWidth="1"/>
    <col min="12559" max="12559" width="13.25" style="353" customWidth="1"/>
    <col min="12560" max="12560" width="14.5" style="353" customWidth="1"/>
    <col min="12561" max="12561" width="15.625" style="353" customWidth="1"/>
    <col min="12562" max="12562" width="9" style="353"/>
    <col min="12563" max="12563" width="39.125" style="353" bestFit="1" customWidth="1"/>
    <col min="12564"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6" width="7.125" style="353" customWidth="1"/>
    <col min="12807" max="12807" width="8.5" style="353" bestFit="1" customWidth="1"/>
    <col min="12808" max="12808" width="9.875" style="353" bestFit="1" customWidth="1"/>
    <col min="12809" max="12809" width="13.625" style="353" bestFit="1" customWidth="1"/>
    <col min="12810" max="12810" width="31.5" style="353" bestFit="1" customWidth="1"/>
    <col min="12811" max="12811" width="42.125" style="353" customWidth="1"/>
    <col min="12812" max="12812" width="13.5" style="353" bestFit="1" customWidth="1"/>
    <col min="12813" max="12813" width="13.75" style="353" customWidth="1"/>
    <col min="12814" max="12814" width="10" style="353" bestFit="1" customWidth="1"/>
    <col min="12815" max="12815" width="13.25" style="353" customWidth="1"/>
    <col min="12816" max="12816" width="14.5" style="353" customWidth="1"/>
    <col min="12817" max="12817" width="15.625" style="353" customWidth="1"/>
    <col min="12818" max="12818" width="9" style="353"/>
    <col min="12819" max="12819" width="39.125" style="353" bestFit="1" customWidth="1"/>
    <col min="12820"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2" width="7.125" style="353" customWidth="1"/>
    <col min="13063" max="13063" width="8.5" style="353" bestFit="1" customWidth="1"/>
    <col min="13064" max="13064" width="9.875" style="353" bestFit="1" customWidth="1"/>
    <col min="13065" max="13065" width="13.625" style="353" bestFit="1" customWidth="1"/>
    <col min="13066" max="13066" width="31.5" style="353" bestFit="1" customWidth="1"/>
    <col min="13067" max="13067" width="42.125" style="353" customWidth="1"/>
    <col min="13068" max="13068" width="13.5" style="353" bestFit="1" customWidth="1"/>
    <col min="13069" max="13069" width="13.75" style="353" customWidth="1"/>
    <col min="13070" max="13070" width="10" style="353" bestFit="1" customWidth="1"/>
    <col min="13071" max="13071" width="13.25" style="353" customWidth="1"/>
    <col min="13072" max="13072" width="14.5" style="353" customWidth="1"/>
    <col min="13073" max="13073" width="15.625" style="353" customWidth="1"/>
    <col min="13074" max="13074" width="9" style="353"/>
    <col min="13075" max="13075" width="39.125" style="353" bestFit="1" customWidth="1"/>
    <col min="13076"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8" width="7.125" style="353" customWidth="1"/>
    <col min="13319" max="13319" width="8.5" style="353" bestFit="1" customWidth="1"/>
    <col min="13320" max="13320" width="9.875" style="353" bestFit="1" customWidth="1"/>
    <col min="13321" max="13321" width="13.625" style="353" bestFit="1" customWidth="1"/>
    <col min="13322" max="13322" width="31.5" style="353" bestFit="1" customWidth="1"/>
    <col min="13323" max="13323" width="42.125" style="353" customWidth="1"/>
    <col min="13324" max="13324" width="13.5" style="353" bestFit="1" customWidth="1"/>
    <col min="13325" max="13325" width="13.75" style="353" customWidth="1"/>
    <col min="13326" max="13326" width="10" style="353" bestFit="1" customWidth="1"/>
    <col min="13327" max="13327" width="13.25" style="353" customWidth="1"/>
    <col min="13328" max="13328" width="14.5" style="353" customWidth="1"/>
    <col min="13329" max="13329" width="15.625" style="353" customWidth="1"/>
    <col min="13330" max="13330" width="9" style="353"/>
    <col min="13331" max="13331" width="39.125" style="353" bestFit="1" customWidth="1"/>
    <col min="13332"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4" width="7.125" style="353" customWidth="1"/>
    <col min="13575" max="13575" width="8.5" style="353" bestFit="1" customWidth="1"/>
    <col min="13576" max="13576" width="9.875" style="353" bestFit="1" customWidth="1"/>
    <col min="13577" max="13577" width="13.625" style="353" bestFit="1" customWidth="1"/>
    <col min="13578" max="13578" width="31.5" style="353" bestFit="1" customWidth="1"/>
    <col min="13579" max="13579" width="42.125" style="353" customWidth="1"/>
    <col min="13580" max="13580" width="13.5" style="353" bestFit="1" customWidth="1"/>
    <col min="13581" max="13581" width="13.75" style="353" customWidth="1"/>
    <col min="13582" max="13582" width="10" style="353" bestFit="1" customWidth="1"/>
    <col min="13583" max="13583" width="13.25" style="353" customWidth="1"/>
    <col min="13584" max="13584" width="14.5" style="353" customWidth="1"/>
    <col min="13585" max="13585" width="15.625" style="353" customWidth="1"/>
    <col min="13586" max="13586" width="9" style="353"/>
    <col min="13587" max="13587" width="39.125" style="353" bestFit="1" customWidth="1"/>
    <col min="13588"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0" width="7.125" style="353" customWidth="1"/>
    <col min="13831" max="13831" width="8.5" style="353" bestFit="1" customWidth="1"/>
    <col min="13832" max="13832" width="9.875" style="353" bestFit="1" customWidth="1"/>
    <col min="13833" max="13833" width="13.625" style="353" bestFit="1" customWidth="1"/>
    <col min="13834" max="13834" width="31.5" style="353" bestFit="1" customWidth="1"/>
    <col min="13835" max="13835" width="42.125" style="353" customWidth="1"/>
    <col min="13836" max="13836" width="13.5" style="353" bestFit="1" customWidth="1"/>
    <col min="13837" max="13837" width="13.75" style="353" customWidth="1"/>
    <col min="13838" max="13838" width="10" style="353" bestFit="1" customWidth="1"/>
    <col min="13839" max="13839" width="13.25" style="353" customWidth="1"/>
    <col min="13840" max="13840" width="14.5" style="353" customWidth="1"/>
    <col min="13841" max="13841" width="15.625" style="353" customWidth="1"/>
    <col min="13842" max="13842" width="9" style="353"/>
    <col min="13843" max="13843" width="39.125" style="353" bestFit="1" customWidth="1"/>
    <col min="13844"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6" width="7.125" style="353" customWidth="1"/>
    <col min="14087" max="14087" width="8.5" style="353" bestFit="1" customWidth="1"/>
    <col min="14088" max="14088" width="9.875" style="353" bestFit="1" customWidth="1"/>
    <col min="14089" max="14089" width="13.625" style="353" bestFit="1" customWidth="1"/>
    <col min="14090" max="14090" width="31.5" style="353" bestFit="1" customWidth="1"/>
    <col min="14091" max="14091" width="42.125" style="353" customWidth="1"/>
    <col min="14092" max="14092" width="13.5" style="353" bestFit="1" customWidth="1"/>
    <col min="14093" max="14093" width="13.75" style="353" customWidth="1"/>
    <col min="14094" max="14094" width="10" style="353" bestFit="1" customWidth="1"/>
    <col min="14095" max="14095" width="13.25" style="353" customWidth="1"/>
    <col min="14096" max="14096" width="14.5" style="353" customWidth="1"/>
    <col min="14097" max="14097" width="15.625" style="353" customWidth="1"/>
    <col min="14098" max="14098" width="9" style="353"/>
    <col min="14099" max="14099" width="39.125" style="353" bestFit="1" customWidth="1"/>
    <col min="14100"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2" width="7.125" style="353" customWidth="1"/>
    <col min="14343" max="14343" width="8.5" style="353" bestFit="1" customWidth="1"/>
    <col min="14344" max="14344" width="9.875" style="353" bestFit="1" customWidth="1"/>
    <col min="14345" max="14345" width="13.625" style="353" bestFit="1" customWidth="1"/>
    <col min="14346" max="14346" width="31.5" style="353" bestFit="1" customWidth="1"/>
    <col min="14347" max="14347" width="42.125" style="353" customWidth="1"/>
    <col min="14348" max="14348" width="13.5" style="353" bestFit="1" customWidth="1"/>
    <col min="14349" max="14349" width="13.75" style="353" customWidth="1"/>
    <col min="14350" max="14350" width="10" style="353" bestFit="1" customWidth="1"/>
    <col min="14351" max="14351" width="13.25" style="353" customWidth="1"/>
    <col min="14352" max="14352" width="14.5" style="353" customWidth="1"/>
    <col min="14353" max="14353" width="15.625" style="353" customWidth="1"/>
    <col min="14354" max="14354" width="9" style="353"/>
    <col min="14355" max="14355" width="39.125" style="353" bestFit="1" customWidth="1"/>
    <col min="14356"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8" width="7.125" style="353" customWidth="1"/>
    <col min="14599" max="14599" width="8.5" style="353" bestFit="1" customWidth="1"/>
    <col min="14600" max="14600" width="9.875" style="353" bestFit="1" customWidth="1"/>
    <col min="14601" max="14601" width="13.625" style="353" bestFit="1" customWidth="1"/>
    <col min="14602" max="14602" width="31.5" style="353" bestFit="1" customWidth="1"/>
    <col min="14603" max="14603" width="42.125" style="353" customWidth="1"/>
    <col min="14604" max="14604" width="13.5" style="353" bestFit="1" customWidth="1"/>
    <col min="14605" max="14605" width="13.75" style="353" customWidth="1"/>
    <col min="14606" max="14606" width="10" style="353" bestFit="1" customWidth="1"/>
    <col min="14607" max="14607" width="13.25" style="353" customWidth="1"/>
    <col min="14608" max="14608" width="14.5" style="353" customWidth="1"/>
    <col min="14609" max="14609" width="15.625" style="353" customWidth="1"/>
    <col min="14610" max="14610" width="9" style="353"/>
    <col min="14611" max="14611" width="39.125" style="353" bestFit="1" customWidth="1"/>
    <col min="14612"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4" width="7.125" style="353" customWidth="1"/>
    <col min="14855" max="14855" width="8.5" style="353" bestFit="1" customWidth="1"/>
    <col min="14856" max="14856" width="9.875" style="353" bestFit="1" customWidth="1"/>
    <col min="14857" max="14857" width="13.625" style="353" bestFit="1" customWidth="1"/>
    <col min="14858" max="14858" width="31.5" style="353" bestFit="1" customWidth="1"/>
    <col min="14859" max="14859" width="42.125" style="353" customWidth="1"/>
    <col min="14860" max="14860" width="13.5" style="353" bestFit="1" customWidth="1"/>
    <col min="14861" max="14861" width="13.75" style="353" customWidth="1"/>
    <col min="14862" max="14862" width="10" style="353" bestFit="1" customWidth="1"/>
    <col min="14863" max="14863" width="13.25" style="353" customWidth="1"/>
    <col min="14864" max="14864" width="14.5" style="353" customWidth="1"/>
    <col min="14865" max="14865" width="15.625" style="353" customWidth="1"/>
    <col min="14866" max="14866" width="9" style="353"/>
    <col min="14867" max="14867" width="39.125" style="353" bestFit="1" customWidth="1"/>
    <col min="14868"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0" width="7.125" style="353" customWidth="1"/>
    <col min="15111" max="15111" width="8.5" style="353" bestFit="1" customWidth="1"/>
    <col min="15112" max="15112" width="9.875" style="353" bestFit="1" customWidth="1"/>
    <col min="15113" max="15113" width="13.625" style="353" bestFit="1" customWidth="1"/>
    <col min="15114" max="15114" width="31.5" style="353" bestFit="1" customWidth="1"/>
    <col min="15115" max="15115" width="42.125" style="353" customWidth="1"/>
    <col min="15116" max="15116" width="13.5" style="353" bestFit="1" customWidth="1"/>
    <col min="15117" max="15117" width="13.75" style="353" customWidth="1"/>
    <col min="15118" max="15118" width="10" style="353" bestFit="1" customWidth="1"/>
    <col min="15119" max="15119" width="13.25" style="353" customWidth="1"/>
    <col min="15120" max="15120" width="14.5" style="353" customWidth="1"/>
    <col min="15121" max="15121" width="15.625" style="353" customWidth="1"/>
    <col min="15122" max="15122" width="9" style="353"/>
    <col min="15123" max="15123" width="39.125" style="353" bestFit="1" customWidth="1"/>
    <col min="15124"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6" width="7.125" style="353" customWidth="1"/>
    <col min="15367" max="15367" width="8.5" style="353" bestFit="1" customWidth="1"/>
    <col min="15368" max="15368" width="9.875" style="353" bestFit="1" customWidth="1"/>
    <col min="15369" max="15369" width="13.625" style="353" bestFit="1" customWidth="1"/>
    <col min="15370" max="15370" width="31.5" style="353" bestFit="1" customWidth="1"/>
    <col min="15371" max="15371" width="42.125" style="353" customWidth="1"/>
    <col min="15372" max="15372" width="13.5" style="353" bestFit="1" customWidth="1"/>
    <col min="15373" max="15373" width="13.75" style="353" customWidth="1"/>
    <col min="15374" max="15374" width="10" style="353" bestFit="1" customWidth="1"/>
    <col min="15375" max="15375" width="13.25" style="353" customWidth="1"/>
    <col min="15376" max="15376" width="14.5" style="353" customWidth="1"/>
    <col min="15377" max="15377" width="15.625" style="353" customWidth="1"/>
    <col min="15378" max="15378" width="9" style="353"/>
    <col min="15379" max="15379" width="39.125" style="353" bestFit="1" customWidth="1"/>
    <col min="15380"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2" width="7.125" style="353" customWidth="1"/>
    <col min="15623" max="15623" width="8.5" style="353" bestFit="1" customWidth="1"/>
    <col min="15624" max="15624" width="9.875" style="353" bestFit="1" customWidth="1"/>
    <col min="15625" max="15625" width="13.625" style="353" bestFit="1" customWidth="1"/>
    <col min="15626" max="15626" width="31.5" style="353" bestFit="1" customWidth="1"/>
    <col min="15627" max="15627" width="42.125" style="353" customWidth="1"/>
    <col min="15628" max="15628" width="13.5" style="353" bestFit="1" customWidth="1"/>
    <col min="15629" max="15629" width="13.75" style="353" customWidth="1"/>
    <col min="15630" max="15630" width="10" style="353" bestFit="1" customWidth="1"/>
    <col min="15631" max="15631" width="13.25" style="353" customWidth="1"/>
    <col min="15632" max="15632" width="14.5" style="353" customWidth="1"/>
    <col min="15633" max="15633" width="15.625" style="353" customWidth="1"/>
    <col min="15634" max="15634" width="9" style="353"/>
    <col min="15635" max="15635" width="39.125" style="353" bestFit="1" customWidth="1"/>
    <col min="15636"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8" width="7.125" style="353" customWidth="1"/>
    <col min="15879" max="15879" width="8.5" style="353" bestFit="1" customWidth="1"/>
    <col min="15880" max="15880" width="9.875" style="353" bestFit="1" customWidth="1"/>
    <col min="15881" max="15881" width="13.625" style="353" bestFit="1" customWidth="1"/>
    <col min="15882" max="15882" width="31.5" style="353" bestFit="1" customWidth="1"/>
    <col min="15883" max="15883" width="42.125" style="353" customWidth="1"/>
    <col min="15884" max="15884" width="13.5" style="353" bestFit="1" customWidth="1"/>
    <col min="15885" max="15885" width="13.75" style="353" customWidth="1"/>
    <col min="15886" max="15886" width="10" style="353" bestFit="1" customWidth="1"/>
    <col min="15887" max="15887" width="13.25" style="353" customWidth="1"/>
    <col min="15888" max="15888" width="14.5" style="353" customWidth="1"/>
    <col min="15889" max="15889" width="15.625" style="353" customWidth="1"/>
    <col min="15890" max="15890" width="9" style="353"/>
    <col min="15891" max="15891" width="39.125" style="353" bestFit="1" customWidth="1"/>
    <col min="15892"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4" width="7.125" style="353" customWidth="1"/>
    <col min="16135" max="16135" width="8.5" style="353" bestFit="1" customWidth="1"/>
    <col min="16136" max="16136" width="9.875" style="353" bestFit="1" customWidth="1"/>
    <col min="16137" max="16137" width="13.625" style="353" bestFit="1" customWidth="1"/>
    <col min="16138" max="16138" width="31.5" style="353" bestFit="1" customWidth="1"/>
    <col min="16139" max="16139" width="42.125" style="353" customWidth="1"/>
    <col min="16140" max="16140" width="13.5" style="353" bestFit="1" customWidth="1"/>
    <col min="16141" max="16141" width="13.75" style="353" customWidth="1"/>
    <col min="16142" max="16142" width="10" style="353" bestFit="1" customWidth="1"/>
    <col min="16143" max="16143" width="13.25" style="353" customWidth="1"/>
    <col min="16144" max="16144" width="14.5" style="353" customWidth="1"/>
    <col min="16145" max="16145" width="15.625" style="353" customWidth="1"/>
    <col min="16146" max="16146" width="9" style="353"/>
    <col min="16147" max="16147" width="39.125" style="353" bestFit="1" customWidth="1"/>
    <col min="16148" max="16384" width="9" style="353"/>
  </cols>
  <sheetData>
    <row r="2" spans="2:17" ht="20.100000000000001" customHeight="1">
      <c r="B2" s="346" t="s">
        <v>0</v>
      </c>
      <c r="C2" s="346"/>
      <c r="D2" s="346"/>
      <c r="E2" s="347" t="s">
        <v>1007</v>
      </c>
      <c r="G2" s="349" t="s">
        <v>2</v>
      </c>
      <c r="H2" s="350"/>
      <c r="I2" s="351"/>
      <c r="J2" s="396">
        <f>SUM(H:H)</f>
        <v>138000</v>
      </c>
    </row>
    <row r="3" spans="2:17" ht="20.100000000000001" customHeight="1">
      <c r="B3" s="346" t="s">
        <v>3</v>
      </c>
      <c r="C3" s="346"/>
      <c r="D3" s="346"/>
      <c r="E3" s="347" t="s">
        <v>1008</v>
      </c>
    </row>
    <row r="4" spans="2:17" ht="20.100000000000001" customHeight="1">
      <c r="B4" s="346" t="s">
        <v>5</v>
      </c>
      <c r="C4" s="346"/>
      <c r="D4" s="346"/>
      <c r="E4" s="347">
        <v>132401</v>
      </c>
      <c r="G4" s="360"/>
      <c r="H4" s="360"/>
      <c r="I4" s="360"/>
      <c r="J4" s="353"/>
      <c r="K4" s="361"/>
      <c r="L4" s="397"/>
      <c r="M4" s="397"/>
      <c r="O4" s="353"/>
      <c r="P4" s="353"/>
      <c r="Q4" s="353"/>
    </row>
    <row r="5" spans="2:17" ht="20.100000000000001" customHeight="1">
      <c r="B5" s="346" t="s">
        <v>6</v>
      </c>
      <c r="C5" s="346"/>
      <c r="D5" s="346"/>
      <c r="E5" s="359"/>
      <c r="G5" s="360"/>
      <c r="H5" s="360"/>
      <c r="I5" s="360"/>
      <c r="J5" s="353"/>
      <c r="K5" s="361"/>
      <c r="L5" s="397"/>
      <c r="M5" s="397"/>
      <c r="O5" s="353"/>
      <c r="P5" s="353"/>
      <c r="Q5" s="353"/>
    </row>
    <row r="6" spans="2:17" ht="20.100000000000001" customHeight="1">
      <c r="B6" s="346" t="s">
        <v>7</v>
      </c>
      <c r="C6" s="346"/>
      <c r="D6" s="346"/>
      <c r="E6" s="359"/>
    </row>
    <row r="8" spans="2:17" s="360" customFormat="1" ht="19.5" customHeight="1">
      <c r="B8" s="531" t="s">
        <v>150</v>
      </c>
      <c r="C8" s="531" t="s">
        <v>8</v>
      </c>
      <c r="D8" s="531" t="s">
        <v>9</v>
      </c>
      <c r="E8" s="532" t="s">
        <v>10</v>
      </c>
      <c r="F8" s="533" t="s">
        <v>11</v>
      </c>
      <c r="G8" s="534" t="s">
        <v>12</v>
      </c>
      <c r="H8" s="535" t="s">
        <v>13</v>
      </c>
      <c r="I8" s="1120" t="s">
        <v>14</v>
      </c>
      <c r="J8" s="532" t="s">
        <v>15</v>
      </c>
      <c r="K8" s="532" t="s">
        <v>16</v>
      </c>
      <c r="L8" s="532" t="s">
        <v>17</v>
      </c>
      <c r="M8" s="531" t="s">
        <v>18</v>
      </c>
      <c r="N8" s="531" t="s">
        <v>19</v>
      </c>
      <c r="O8" s="532" t="s">
        <v>20</v>
      </c>
      <c r="P8" s="1121" t="s">
        <v>21</v>
      </c>
      <c r="Q8" s="1121" t="s">
        <v>151</v>
      </c>
    </row>
    <row r="9" spans="2:17" ht="18" customHeight="1">
      <c r="B9" s="1280"/>
      <c r="C9" s="1281" t="s">
        <v>165</v>
      </c>
      <c r="D9" s="1281" t="s">
        <v>165</v>
      </c>
      <c r="E9" s="1282" t="s">
        <v>4033</v>
      </c>
      <c r="F9" s="544">
        <v>6</v>
      </c>
      <c r="G9" s="1283">
        <v>11000</v>
      </c>
      <c r="H9" s="1283">
        <f>F9*G9</f>
        <v>66000</v>
      </c>
      <c r="I9" s="1284"/>
      <c r="J9" s="26" t="s">
        <v>4034</v>
      </c>
      <c r="K9" s="1285"/>
      <c r="L9" s="1286"/>
      <c r="M9" s="1137">
        <v>42282</v>
      </c>
      <c r="N9" s="1137"/>
      <c r="O9" s="1137"/>
      <c r="P9" s="1137"/>
      <c r="Q9" s="1287"/>
    </row>
    <row r="10" spans="2:17" ht="18" customHeight="1">
      <c r="B10" s="1132"/>
      <c r="C10" s="1281" t="s">
        <v>165</v>
      </c>
      <c r="D10" s="1281" t="s">
        <v>165</v>
      </c>
      <c r="E10" s="1157" t="s">
        <v>4035</v>
      </c>
      <c r="F10" s="544">
        <v>6</v>
      </c>
      <c r="G10" s="1283">
        <v>2000</v>
      </c>
      <c r="H10" s="1283">
        <f t="shared" ref="H10:H15" si="0">F10*G10</f>
        <v>12000</v>
      </c>
      <c r="I10" s="479"/>
      <c r="J10" s="1157" t="s">
        <v>3854</v>
      </c>
      <c r="K10" s="378"/>
      <c r="L10" s="418"/>
      <c r="M10" s="1137">
        <v>42282</v>
      </c>
      <c r="N10" s="485"/>
      <c r="O10" s="485"/>
      <c r="P10" s="485"/>
      <c r="Q10" s="389"/>
    </row>
    <row r="11" spans="2:17" ht="18" customHeight="1">
      <c r="B11" s="386"/>
      <c r="C11" s="1281" t="s">
        <v>165</v>
      </c>
      <c r="D11" s="1281" t="s">
        <v>165</v>
      </c>
      <c r="E11" s="1145" t="s">
        <v>4036</v>
      </c>
      <c r="F11" s="544">
        <v>6</v>
      </c>
      <c r="G11" s="560">
        <v>500</v>
      </c>
      <c r="H11" s="1283">
        <f t="shared" si="0"/>
        <v>3000</v>
      </c>
      <c r="I11" s="483"/>
      <c r="J11" s="1145" t="s">
        <v>4036</v>
      </c>
      <c r="K11" s="386"/>
      <c r="L11" s="386"/>
      <c r="M11" s="1137">
        <v>42282</v>
      </c>
      <c r="N11" s="291"/>
      <c r="O11" s="483"/>
      <c r="P11" s="484"/>
      <c r="Q11" s="484"/>
    </row>
    <row r="12" spans="2:17" ht="18" customHeight="1">
      <c r="B12" s="386"/>
      <c r="C12" s="1281" t="s">
        <v>165</v>
      </c>
      <c r="D12" s="1281" t="s">
        <v>165</v>
      </c>
      <c r="E12" s="1145" t="s">
        <v>4037</v>
      </c>
      <c r="F12" s="544">
        <v>2</v>
      </c>
      <c r="G12" s="560">
        <v>12000</v>
      </c>
      <c r="H12" s="1283">
        <f t="shared" si="0"/>
        <v>24000</v>
      </c>
      <c r="I12" s="483"/>
      <c r="J12" s="26" t="s">
        <v>4034</v>
      </c>
      <c r="K12" s="386"/>
      <c r="L12" s="386"/>
      <c r="M12" s="1137">
        <v>42282</v>
      </c>
      <c r="N12" s="291"/>
      <c r="O12" s="483"/>
      <c r="P12" s="484"/>
      <c r="Q12" s="484"/>
    </row>
    <row r="13" spans="2:17" ht="18" customHeight="1">
      <c r="B13" s="386"/>
      <c r="C13" s="1281" t="s">
        <v>165</v>
      </c>
      <c r="D13" s="1281" t="s">
        <v>165</v>
      </c>
      <c r="E13" s="1145" t="s">
        <v>4038</v>
      </c>
      <c r="F13" s="544">
        <v>2</v>
      </c>
      <c r="G13" s="560">
        <v>2000</v>
      </c>
      <c r="H13" s="1283">
        <f t="shared" si="0"/>
        <v>4000</v>
      </c>
      <c r="I13" s="483"/>
      <c r="J13" s="1157" t="s">
        <v>3854</v>
      </c>
      <c r="K13" s="386"/>
      <c r="L13" s="386"/>
      <c r="M13" s="1137">
        <v>42282</v>
      </c>
      <c r="N13" s="291"/>
      <c r="O13" s="483"/>
      <c r="P13" s="484"/>
      <c r="Q13" s="484"/>
    </row>
    <row r="14" spans="2:17" ht="18" customHeight="1">
      <c r="B14" s="386"/>
      <c r="C14" s="1281" t="s">
        <v>165</v>
      </c>
      <c r="D14" s="1281" t="s">
        <v>165</v>
      </c>
      <c r="E14" s="1145" t="s">
        <v>4036</v>
      </c>
      <c r="F14" s="544">
        <v>2</v>
      </c>
      <c r="G14" s="560">
        <v>500</v>
      </c>
      <c r="H14" s="1283">
        <f t="shared" si="0"/>
        <v>1000</v>
      </c>
      <c r="I14" s="483"/>
      <c r="J14" s="1145" t="s">
        <v>4036</v>
      </c>
      <c r="K14" s="386"/>
      <c r="L14" s="386"/>
      <c r="M14" s="1137">
        <v>42282</v>
      </c>
      <c r="N14" s="291"/>
      <c r="O14" s="483"/>
      <c r="P14" s="484"/>
      <c r="Q14" s="484"/>
    </row>
    <row r="15" spans="2:17" ht="18" customHeight="1">
      <c r="B15" s="386"/>
      <c r="C15" s="1281" t="s">
        <v>165</v>
      </c>
      <c r="D15" s="1281" t="s">
        <v>165</v>
      </c>
      <c r="E15" s="1145" t="s">
        <v>4039</v>
      </c>
      <c r="F15" s="544">
        <v>1</v>
      </c>
      <c r="G15" s="560">
        <v>28000</v>
      </c>
      <c r="H15" s="1283">
        <f t="shared" si="0"/>
        <v>28000</v>
      </c>
      <c r="I15" s="483"/>
      <c r="J15" s="1145" t="s">
        <v>4039</v>
      </c>
      <c r="K15" s="386"/>
      <c r="L15" s="386"/>
      <c r="M15" s="1137">
        <v>42282</v>
      </c>
      <c r="N15" s="291"/>
      <c r="O15" s="483"/>
      <c r="P15" s="484"/>
      <c r="Q15" s="484"/>
    </row>
    <row r="16" spans="2:17" ht="18.75">
      <c r="J16" s="3"/>
    </row>
  </sheetData>
  <autoFilter ref="B8:Q15" xr:uid="{1D2A9BF2-6B9B-4DBB-818A-1663F3A89AA0}"/>
  <mergeCells count="6">
    <mergeCell ref="B2:D2"/>
    <mergeCell ref="G2:I2"/>
    <mergeCell ref="B3:D3"/>
    <mergeCell ref="B4:D4"/>
    <mergeCell ref="B5:D5"/>
    <mergeCell ref="B6:D6"/>
  </mergeCells>
  <phoneticPr fontId="3"/>
  <pageMargins left="0.25" right="0.25"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FD61-3395-432E-BC8D-727364668794}">
  <dimension ref="C7:F30"/>
  <sheetViews>
    <sheetView workbookViewId="0">
      <selection activeCell="D9" sqref="D9"/>
    </sheetView>
  </sheetViews>
  <sheetFormatPr defaultRowHeight="18.75"/>
  <cols>
    <col min="1" max="2" width="9" style="3"/>
    <col min="3" max="3" width="15.375" style="3" bestFit="1" customWidth="1"/>
    <col min="4" max="4" width="44.625" style="3" bestFit="1" customWidth="1"/>
    <col min="5" max="5" width="9" style="3"/>
    <col min="6" max="6" width="21.75" style="3" bestFit="1" customWidth="1"/>
    <col min="7" max="258" width="9" style="3"/>
    <col min="259" max="259" width="15.375" style="3" bestFit="1" customWidth="1"/>
    <col min="260" max="260" width="44.625" style="3" bestFit="1" customWidth="1"/>
    <col min="261" max="261" width="9" style="3"/>
    <col min="262" max="262" width="21.75" style="3" bestFit="1" customWidth="1"/>
    <col min="263" max="514" width="9" style="3"/>
    <col min="515" max="515" width="15.375" style="3" bestFit="1" customWidth="1"/>
    <col min="516" max="516" width="44.625" style="3" bestFit="1" customWidth="1"/>
    <col min="517" max="517" width="9" style="3"/>
    <col min="518" max="518" width="21.75" style="3" bestFit="1" customWidth="1"/>
    <col min="519" max="770" width="9" style="3"/>
    <col min="771" max="771" width="15.375" style="3" bestFit="1" customWidth="1"/>
    <col min="772" max="772" width="44.625" style="3" bestFit="1" customWidth="1"/>
    <col min="773" max="773" width="9" style="3"/>
    <col min="774" max="774" width="21.75" style="3" bestFit="1" customWidth="1"/>
    <col min="775" max="1026" width="9" style="3"/>
    <col min="1027" max="1027" width="15.375" style="3" bestFit="1" customWidth="1"/>
    <col min="1028" max="1028" width="44.625" style="3" bestFit="1" customWidth="1"/>
    <col min="1029" max="1029" width="9" style="3"/>
    <col min="1030" max="1030" width="21.75" style="3" bestFit="1" customWidth="1"/>
    <col min="1031" max="1282" width="9" style="3"/>
    <col min="1283" max="1283" width="15.375" style="3" bestFit="1" customWidth="1"/>
    <col min="1284" max="1284" width="44.625" style="3" bestFit="1" customWidth="1"/>
    <col min="1285" max="1285" width="9" style="3"/>
    <col min="1286" max="1286" width="21.75" style="3" bestFit="1" customWidth="1"/>
    <col min="1287" max="1538" width="9" style="3"/>
    <col min="1539" max="1539" width="15.375" style="3" bestFit="1" customWidth="1"/>
    <col min="1540" max="1540" width="44.625" style="3" bestFit="1" customWidth="1"/>
    <col min="1541" max="1541" width="9" style="3"/>
    <col min="1542" max="1542" width="21.75" style="3" bestFit="1" customWidth="1"/>
    <col min="1543" max="1794" width="9" style="3"/>
    <col min="1795" max="1795" width="15.375" style="3" bestFit="1" customWidth="1"/>
    <col min="1796" max="1796" width="44.625" style="3" bestFit="1" customWidth="1"/>
    <col min="1797" max="1797" width="9" style="3"/>
    <col min="1798" max="1798" width="21.75" style="3" bestFit="1" customWidth="1"/>
    <col min="1799" max="2050" width="9" style="3"/>
    <col min="2051" max="2051" width="15.375" style="3" bestFit="1" customWidth="1"/>
    <col min="2052" max="2052" width="44.625" style="3" bestFit="1" customWidth="1"/>
    <col min="2053" max="2053" width="9" style="3"/>
    <col min="2054" max="2054" width="21.75" style="3" bestFit="1" customWidth="1"/>
    <col min="2055" max="2306" width="9" style="3"/>
    <col min="2307" max="2307" width="15.375" style="3" bestFit="1" customWidth="1"/>
    <col min="2308" max="2308" width="44.625" style="3" bestFit="1" customWidth="1"/>
    <col min="2309" max="2309" width="9" style="3"/>
    <col min="2310" max="2310" width="21.75" style="3" bestFit="1" customWidth="1"/>
    <col min="2311" max="2562" width="9" style="3"/>
    <col min="2563" max="2563" width="15.375" style="3" bestFit="1" customWidth="1"/>
    <col min="2564" max="2564" width="44.625" style="3" bestFit="1" customWidth="1"/>
    <col min="2565" max="2565" width="9" style="3"/>
    <col min="2566" max="2566" width="21.75" style="3" bestFit="1" customWidth="1"/>
    <col min="2567" max="2818" width="9" style="3"/>
    <col min="2819" max="2819" width="15.375" style="3" bestFit="1" customWidth="1"/>
    <col min="2820" max="2820" width="44.625" style="3" bestFit="1" customWidth="1"/>
    <col min="2821" max="2821" width="9" style="3"/>
    <col min="2822" max="2822" width="21.75" style="3" bestFit="1" customWidth="1"/>
    <col min="2823" max="3074" width="9" style="3"/>
    <col min="3075" max="3075" width="15.375" style="3" bestFit="1" customWidth="1"/>
    <col min="3076" max="3076" width="44.625" style="3" bestFit="1" customWidth="1"/>
    <col min="3077" max="3077" width="9" style="3"/>
    <col min="3078" max="3078" width="21.75" style="3" bestFit="1" customWidth="1"/>
    <col min="3079" max="3330" width="9" style="3"/>
    <col min="3331" max="3331" width="15.375" style="3" bestFit="1" customWidth="1"/>
    <col min="3332" max="3332" width="44.625" style="3" bestFit="1" customWidth="1"/>
    <col min="3333" max="3333" width="9" style="3"/>
    <col min="3334" max="3334" width="21.75" style="3" bestFit="1" customWidth="1"/>
    <col min="3335" max="3586" width="9" style="3"/>
    <col min="3587" max="3587" width="15.375" style="3" bestFit="1" customWidth="1"/>
    <col min="3588" max="3588" width="44.625" style="3" bestFit="1" customWidth="1"/>
    <col min="3589" max="3589" width="9" style="3"/>
    <col min="3590" max="3590" width="21.75" style="3" bestFit="1" customWidth="1"/>
    <col min="3591" max="3842" width="9" style="3"/>
    <col min="3843" max="3843" width="15.375" style="3" bestFit="1" customWidth="1"/>
    <col min="3844" max="3844" width="44.625" style="3" bestFit="1" customWidth="1"/>
    <col min="3845" max="3845" width="9" style="3"/>
    <col min="3846" max="3846" width="21.75" style="3" bestFit="1" customWidth="1"/>
    <col min="3847" max="4098" width="9" style="3"/>
    <col min="4099" max="4099" width="15.375" style="3" bestFit="1" customWidth="1"/>
    <col min="4100" max="4100" width="44.625" style="3" bestFit="1" customWidth="1"/>
    <col min="4101" max="4101" width="9" style="3"/>
    <col min="4102" max="4102" width="21.75" style="3" bestFit="1" customWidth="1"/>
    <col min="4103" max="4354" width="9" style="3"/>
    <col min="4355" max="4355" width="15.375" style="3" bestFit="1" customWidth="1"/>
    <col min="4356" max="4356" width="44.625" style="3" bestFit="1" customWidth="1"/>
    <col min="4357" max="4357" width="9" style="3"/>
    <col min="4358" max="4358" width="21.75" style="3" bestFit="1" customWidth="1"/>
    <col min="4359" max="4610" width="9" style="3"/>
    <col min="4611" max="4611" width="15.375" style="3" bestFit="1" customWidth="1"/>
    <col min="4612" max="4612" width="44.625" style="3" bestFit="1" customWidth="1"/>
    <col min="4613" max="4613" width="9" style="3"/>
    <col min="4614" max="4614" width="21.75" style="3" bestFit="1" customWidth="1"/>
    <col min="4615" max="4866" width="9" style="3"/>
    <col min="4867" max="4867" width="15.375" style="3" bestFit="1" customWidth="1"/>
    <col min="4868" max="4868" width="44.625" style="3" bestFit="1" customWidth="1"/>
    <col min="4869" max="4869" width="9" style="3"/>
    <col min="4870" max="4870" width="21.75" style="3" bestFit="1" customWidth="1"/>
    <col min="4871" max="5122" width="9" style="3"/>
    <col min="5123" max="5123" width="15.375" style="3" bestFit="1" customWidth="1"/>
    <col min="5124" max="5124" width="44.625" style="3" bestFit="1" customWidth="1"/>
    <col min="5125" max="5125" width="9" style="3"/>
    <col min="5126" max="5126" width="21.75" style="3" bestFit="1" customWidth="1"/>
    <col min="5127" max="5378" width="9" style="3"/>
    <col min="5379" max="5379" width="15.375" style="3" bestFit="1" customWidth="1"/>
    <col min="5380" max="5380" width="44.625" style="3" bestFit="1" customWidth="1"/>
    <col min="5381" max="5381" width="9" style="3"/>
    <col min="5382" max="5382" width="21.75" style="3" bestFit="1" customWidth="1"/>
    <col min="5383" max="5634" width="9" style="3"/>
    <col min="5635" max="5635" width="15.375" style="3" bestFit="1" customWidth="1"/>
    <col min="5636" max="5636" width="44.625" style="3" bestFit="1" customWidth="1"/>
    <col min="5637" max="5637" width="9" style="3"/>
    <col min="5638" max="5638" width="21.75" style="3" bestFit="1" customWidth="1"/>
    <col min="5639" max="5890" width="9" style="3"/>
    <col min="5891" max="5891" width="15.375" style="3" bestFit="1" customWidth="1"/>
    <col min="5892" max="5892" width="44.625" style="3" bestFit="1" customWidth="1"/>
    <col min="5893" max="5893" width="9" style="3"/>
    <col min="5894" max="5894" width="21.75" style="3" bestFit="1" customWidth="1"/>
    <col min="5895" max="6146" width="9" style="3"/>
    <col min="6147" max="6147" width="15.375" style="3" bestFit="1" customWidth="1"/>
    <col min="6148" max="6148" width="44.625" style="3" bestFit="1" customWidth="1"/>
    <col min="6149" max="6149" width="9" style="3"/>
    <col min="6150" max="6150" width="21.75" style="3" bestFit="1" customWidth="1"/>
    <col min="6151" max="6402" width="9" style="3"/>
    <col min="6403" max="6403" width="15.375" style="3" bestFit="1" customWidth="1"/>
    <col min="6404" max="6404" width="44.625" style="3" bestFit="1" customWidth="1"/>
    <col min="6405" max="6405" width="9" style="3"/>
    <col min="6406" max="6406" width="21.75" style="3" bestFit="1" customWidth="1"/>
    <col min="6407" max="6658" width="9" style="3"/>
    <col min="6659" max="6659" width="15.375" style="3" bestFit="1" customWidth="1"/>
    <col min="6660" max="6660" width="44.625" style="3" bestFit="1" customWidth="1"/>
    <col min="6661" max="6661" width="9" style="3"/>
    <col min="6662" max="6662" width="21.75" style="3" bestFit="1" customWidth="1"/>
    <col min="6663" max="6914" width="9" style="3"/>
    <col min="6915" max="6915" width="15.375" style="3" bestFit="1" customWidth="1"/>
    <col min="6916" max="6916" width="44.625" style="3" bestFit="1" customWidth="1"/>
    <col min="6917" max="6917" width="9" style="3"/>
    <col min="6918" max="6918" width="21.75" style="3" bestFit="1" customWidth="1"/>
    <col min="6919" max="7170" width="9" style="3"/>
    <col min="7171" max="7171" width="15.375" style="3" bestFit="1" customWidth="1"/>
    <col min="7172" max="7172" width="44.625" style="3" bestFit="1" customWidth="1"/>
    <col min="7173" max="7173" width="9" style="3"/>
    <col min="7174" max="7174" width="21.75" style="3" bestFit="1" customWidth="1"/>
    <col min="7175" max="7426" width="9" style="3"/>
    <col min="7427" max="7427" width="15.375" style="3" bestFit="1" customWidth="1"/>
    <col min="7428" max="7428" width="44.625" style="3" bestFit="1" customWidth="1"/>
    <col min="7429" max="7429" width="9" style="3"/>
    <col min="7430" max="7430" width="21.75" style="3" bestFit="1" customWidth="1"/>
    <col min="7431" max="7682" width="9" style="3"/>
    <col min="7683" max="7683" width="15.375" style="3" bestFit="1" customWidth="1"/>
    <col min="7684" max="7684" width="44.625" style="3" bestFit="1" customWidth="1"/>
    <col min="7685" max="7685" width="9" style="3"/>
    <col min="7686" max="7686" width="21.75" style="3" bestFit="1" customWidth="1"/>
    <col min="7687" max="7938" width="9" style="3"/>
    <col min="7939" max="7939" width="15.375" style="3" bestFit="1" customWidth="1"/>
    <col min="7940" max="7940" width="44.625" style="3" bestFit="1" customWidth="1"/>
    <col min="7941" max="7941" width="9" style="3"/>
    <col min="7942" max="7942" width="21.75" style="3" bestFit="1" customWidth="1"/>
    <col min="7943" max="8194" width="9" style="3"/>
    <col min="8195" max="8195" width="15.375" style="3" bestFit="1" customWidth="1"/>
    <col min="8196" max="8196" width="44.625" style="3" bestFit="1" customWidth="1"/>
    <col min="8197" max="8197" width="9" style="3"/>
    <col min="8198" max="8198" width="21.75" style="3" bestFit="1" customWidth="1"/>
    <col min="8199" max="8450" width="9" style="3"/>
    <col min="8451" max="8451" width="15.375" style="3" bestFit="1" customWidth="1"/>
    <col min="8452" max="8452" width="44.625" style="3" bestFit="1" customWidth="1"/>
    <col min="8453" max="8453" width="9" style="3"/>
    <col min="8454" max="8454" width="21.75" style="3" bestFit="1" customWidth="1"/>
    <col min="8455" max="8706" width="9" style="3"/>
    <col min="8707" max="8707" width="15.375" style="3" bestFit="1" customWidth="1"/>
    <col min="8708" max="8708" width="44.625" style="3" bestFit="1" customWidth="1"/>
    <col min="8709" max="8709" width="9" style="3"/>
    <col min="8710" max="8710" width="21.75" style="3" bestFit="1" customWidth="1"/>
    <col min="8711" max="8962" width="9" style="3"/>
    <col min="8963" max="8963" width="15.375" style="3" bestFit="1" customWidth="1"/>
    <col min="8964" max="8964" width="44.625" style="3" bestFit="1" customWidth="1"/>
    <col min="8965" max="8965" width="9" style="3"/>
    <col min="8966" max="8966" width="21.75" style="3" bestFit="1" customWidth="1"/>
    <col min="8967" max="9218" width="9" style="3"/>
    <col min="9219" max="9219" width="15.375" style="3" bestFit="1" customWidth="1"/>
    <col min="9220" max="9220" width="44.625" style="3" bestFit="1" customWidth="1"/>
    <col min="9221" max="9221" width="9" style="3"/>
    <col min="9222" max="9222" width="21.75" style="3" bestFit="1" customWidth="1"/>
    <col min="9223" max="9474" width="9" style="3"/>
    <col min="9475" max="9475" width="15.375" style="3" bestFit="1" customWidth="1"/>
    <col min="9476" max="9476" width="44.625" style="3" bestFit="1" customWidth="1"/>
    <col min="9477" max="9477" width="9" style="3"/>
    <col min="9478" max="9478" width="21.75" style="3" bestFit="1" customWidth="1"/>
    <col min="9479" max="9730" width="9" style="3"/>
    <col min="9731" max="9731" width="15.375" style="3" bestFit="1" customWidth="1"/>
    <col min="9732" max="9732" width="44.625" style="3" bestFit="1" customWidth="1"/>
    <col min="9733" max="9733" width="9" style="3"/>
    <col min="9734" max="9734" width="21.75" style="3" bestFit="1" customWidth="1"/>
    <col min="9735" max="9986" width="9" style="3"/>
    <col min="9987" max="9987" width="15.375" style="3" bestFit="1" customWidth="1"/>
    <col min="9988" max="9988" width="44.625" style="3" bestFit="1" customWidth="1"/>
    <col min="9989" max="9989" width="9" style="3"/>
    <col min="9990" max="9990" width="21.75" style="3" bestFit="1" customWidth="1"/>
    <col min="9991" max="10242" width="9" style="3"/>
    <col min="10243" max="10243" width="15.375" style="3" bestFit="1" customWidth="1"/>
    <col min="10244" max="10244" width="44.625" style="3" bestFit="1" customWidth="1"/>
    <col min="10245" max="10245" width="9" style="3"/>
    <col min="10246" max="10246" width="21.75" style="3" bestFit="1" customWidth="1"/>
    <col min="10247" max="10498" width="9" style="3"/>
    <col min="10499" max="10499" width="15.375" style="3" bestFit="1" customWidth="1"/>
    <col min="10500" max="10500" width="44.625" style="3" bestFit="1" customWidth="1"/>
    <col min="10501" max="10501" width="9" style="3"/>
    <col min="10502" max="10502" width="21.75" style="3" bestFit="1" customWidth="1"/>
    <col min="10503" max="10754" width="9" style="3"/>
    <col min="10755" max="10755" width="15.375" style="3" bestFit="1" customWidth="1"/>
    <col min="10756" max="10756" width="44.625" style="3" bestFit="1" customWidth="1"/>
    <col min="10757" max="10757" width="9" style="3"/>
    <col min="10758" max="10758" width="21.75" style="3" bestFit="1" customWidth="1"/>
    <col min="10759" max="11010" width="9" style="3"/>
    <col min="11011" max="11011" width="15.375" style="3" bestFit="1" customWidth="1"/>
    <col min="11012" max="11012" width="44.625" style="3" bestFit="1" customWidth="1"/>
    <col min="11013" max="11013" width="9" style="3"/>
    <col min="11014" max="11014" width="21.75" style="3" bestFit="1" customWidth="1"/>
    <col min="11015" max="11266" width="9" style="3"/>
    <col min="11267" max="11267" width="15.375" style="3" bestFit="1" customWidth="1"/>
    <col min="11268" max="11268" width="44.625" style="3" bestFit="1" customWidth="1"/>
    <col min="11269" max="11269" width="9" style="3"/>
    <col min="11270" max="11270" width="21.75" style="3" bestFit="1" customWidth="1"/>
    <col min="11271" max="11522" width="9" style="3"/>
    <col min="11523" max="11523" width="15.375" style="3" bestFit="1" customWidth="1"/>
    <col min="11524" max="11524" width="44.625" style="3" bestFit="1" customWidth="1"/>
    <col min="11525" max="11525" width="9" style="3"/>
    <col min="11526" max="11526" width="21.75" style="3" bestFit="1" customWidth="1"/>
    <col min="11527" max="11778" width="9" style="3"/>
    <col min="11779" max="11779" width="15.375" style="3" bestFit="1" customWidth="1"/>
    <col min="11780" max="11780" width="44.625" style="3" bestFit="1" customWidth="1"/>
    <col min="11781" max="11781" width="9" style="3"/>
    <col min="11782" max="11782" width="21.75" style="3" bestFit="1" customWidth="1"/>
    <col min="11783" max="12034" width="9" style="3"/>
    <col min="12035" max="12035" width="15.375" style="3" bestFit="1" customWidth="1"/>
    <col min="12036" max="12036" width="44.625" style="3" bestFit="1" customWidth="1"/>
    <col min="12037" max="12037" width="9" style="3"/>
    <col min="12038" max="12038" width="21.75" style="3" bestFit="1" customWidth="1"/>
    <col min="12039" max="12290" width="9" style="3"/>
    <col min="12291" max="12291" width="15.375" style="3" bestFit="1" customWidth="1"/>
    <col min="12292" max="12292" width="44.625" style="3" bestFit="1" customWidth="1"/>
    <col min="12293" max="12293" width="9" style="3"/>
    <col min="12294" max="12294" width="21.75" style="3" bestFit="1" customWidth="1"/>
    <col min="12295" max="12546" width="9" style="3"/>
    <col min="12547" max="12547" width="15.375" style="3" bestFit="1" customWidth="1"/>
    <col min="12548" max="12548" width="44.625" style="3" bestFit="1" customWidth="1"/>
    <col min="12549" max="12549" width="9" style="3"/>
    <col min="12550" max="12550" width="21.75" style="3" bestFit="1" customWidth="1"/>
    <col min="12551" max="12802" width="9" style="3"/>
    <col min="12803" max="12803" width="15.375" style="3" bestFit="1" customWidth="1"/>
    <col min="12804" max="12804" width="44.625" style="3" bestFit="1" customWidth="1"/>
    <col min="12805" max="12805" width="9" style="3"/>
    <col min="12806" max="12806" width="21.75" style="3" bestFit="1" customWidth="1"/>
    <col min="12807" max="13058" width="9" style="3"/>
    <col min="13059" max="13059" width="15.375" style="3" bestFit="1" customWidth="1"/>
    <col min="13060" max="13060" width="44.625" style="3" bestFit="1" customWidth="1"/>
    <col min="13061" max="13061" width="9" style="3"/>
    <col min="13062" max="13062" width="21.75" style="3" bestFit="1" customWidth="1"/>
    <col min="13063" max="13314" width="9" style="3"/>
    <col min="13315" max="13315" width="15.375" style="3" bestFit="1" customWidth="1"/>
    <col min="13316" max="13316" width="44.625" style="3" bestFit="1" customWidth="1"/>
    <col min="13317" max="13317" width="9" style="3"/>
    <col min="13318" max="13318" width="21.75" style="3" bestFit="1" customWidth="1"/>
    <col min="13319" max="13570" width="9" style="3"/>
    <col min="13571" max="13571" width="15.375" style="3" bestFit="1" customWidth="1"/>
    <col min="13572" max="13572" width="44.625" style="3" bestFit="1" customWidth="1"/>
    <col min="13573" max="13573" width="9" style="3"/>
    <col min="13574" max="13574" width="21.75" style="3" bestFit="1" customWidth="1"/>
    <col min="13575" max="13826" width="9" style="3"/>
    <col min="13827" max="13827" width="15.375" style="3" bestFit="1" customWidth="1"/>
    <col min="13828" max="13828" width="44.625" style="3" bestFit="1" customWidth="1"/>
    <col min="13829" max="13829" width="9" style="3"/>
    <col min="13830" max="13830" width="21.75" style="3" bestFit="1" customWidth="1"/>
    <col min="13831" max="14082" width="9" style="3"/>
    <col min="14083" max="14083" width="15.375" style="3" bestFit="1" customWidth="1"/>
    <col min="14084" max="14084" width="44.625" style="3" bestFit="1" customWidth="1"/>
    <col min="14085" max="14085" width="9" style="3"/>
    <col min="14086" max="14086" width="21.75" style="3" bestFit="1" customWidth="1"/>
    <col min="14087" max="14338" width="9" style="3"/>
    <col min="14339" max="14339" width="15.375" style="3" bestFit="1" customWidth="1"/>
    <col min="14340" max="14340" width="44.625" style="3" bestFit="1" customWidth="1"/>
    <col min="14341" max="14341" width="9" style="3"/>
    <col min="14342" max="14342" width="21.75" style="3" bestFit="1" customWidth="1"/>
    <col min="14343" max="14594" width="9" style="3"/>
    <col min="14595" max="14595" width="15.375" style="3" bestFit="1" customWidth="1"/>
    <col min="14596" max="14596" width="44.625" style="3" bestFit="1" customWidth="1"/>
    <col min="14597" max="14597" width="9" style="3"/>
    <col min="14598" max="14598" width="21.75" style="3" bestFit="1" customWidth="1"/>
    <col min="14599" max="14850" width="9" style="3"/>
    <col min="14851" max="14851" width="15.375" style="3" bestFit="1" customWidth="1"/>
    <col min="14852" max="14852" width="44.625" style="3" bestFit="1" customWidth="1"/>
    <col min="14853" max="14853" width="9" style="3"/>
    <col min="14854" max="14854" width="21.75" style="3" bestFit="1" customWidth="1"/>
    <col min="14855" max="15106" width="9" style="3"/>
    <col min="15107" max="15107" width="15.375" style="3" bestFit="1" customWidth="1"/>
    <col min="15108" max="15108" width="44.625" style="3" bestFit="1" customWidth="1"/>
    <col min="15109" max="15109" width="9" style="3"/>
    <col min="15110" max="15110" width="21.75" style="3" bestFit="1" customWidth="1"/>
    <col min="15111" max="15362" width="9" style="3"/>
    <col min="15363" max="15363" width="15.375" style="3" bestFit="1" customWidth="1"/>
    <col min="15364" max="15364" width="44.625" style="3" bestFit="1" customWidth="1"/>
    <col min="15365" max="15365" width="9" style="3"/>
    <col min="15366" max="15366" width="21.75" style="3" bestFit="1" customWidth="1"/>
    <col min="15367" max="15618" width="9" style="3"/>
    <col min="15619" max="15619" width="15.375" style="3" bestFit="1" customWidth="1"/>
    <col min="15620" max="15620" width="44.625" style="3" bestFit="1" customWidth="1"/>
    <col min="15621" max="15621" width="9" style="3"/>
    <col min="15622" max="15622" width="21.75" style="3" bestFit="1" customWidth="1"/>
    <col min="15623" max="15874" width="9" style="3"/>
    <col min="15875" max="15875" width="15.375" style="3" bestFit="1" customWidth="1"/>
    <col min="15876" max="15876" width="44.625" style="3" bestFit="1" customWidth="1"/>
    <col min="15877" max="15877" width="9" style="3"/>
    <col min="15878" max="15878" width="21.75" style="3" bestFit="1" customWidth="1"/>
    <col min="15879" max="16130" width="9" style="3"/>
    <col min="16131" max="16131" width="15.375" style="3" bestFit="1" customWidth="1"/>
    <col min="16132" max="16132" width="44.625" style="3" bestFit="1" customWidth="1"/>
    <col min="16133" max="16133" width="9" style="3"/>
    <col min="16134" max="16134" width="21.75" style="3" bestFit="1" customWidth="1"/>
    <col min="16135" max="16384" width="9" style="3"/>
  </cols>
  <sheetData>
    <row r="7" spans="3:6">
      <c r="C7" s="26" t="s">
        <v>3914</v>
      </c>
      <c r="D7" s="26" t="s">
        <v>3915</v>
      </c>
      <c r="E7" s="26">
        <v>6</v>
      </c>
      <c r="F7" s="26" t="s">
        <v>1028</v>
      </c>
    </row>
    <row r="8" spans="3:6">
      <c r="C8" s="26" t="s">
        <v>3916</v>
      </c>
      <c r="D8" s="26" t="s">
        <v>3917</v>
      </c>
      <c r="E8" s="26">
        <v>12</v>
      </c>
      <c r="F8" s="26" t="s">
        <v>3918</v>
      </c>
    </row>
    <row r="9" spans="3:6">
      <c r="C9" s="26" t="s">
        <v>3916</v>
      </c>
      <c r="D9" s="26" t="s">
        <v>3919</v>
      </c>
      <c r="E9" s="26">
        <v>8</v>
      </c>
      <c r="F9" s="26" t="s">
        <v>3920</v>
      </c>
    </row>
    <row r="10" spans="3:6">
      <c r="C10" s="26" t="s">
        <v>3916</v>
      </c>
      <c r="D10" s="26" t="s">
        <v>3921</v>
      </c>
      <c r="E10" s="26">
        <v>6</v>
      </c>
      <c r="F10" s="26" t="s">
        <v>3922</v>
      </c>
    </row>
    <row r="11" spans="3:6">
      <c r="C11" s="26" t="s">
        <v>3923</v>
      </c>
      <c r="D11" s="26" t="s">
        <v>3924</v>
      </c>
      <c r="E11" s="26">
        <v>6</v>
      </c>
      <c r="F11" s="26" t="s">
        <v>3925</v>
      </c>
    </row>
    <row r="12" spans="3:6">
      <c r="C12" s="26" t="s">
        <v>3923</v>
      </c>
      <c r="D12" s="26" t="s">
        <v>3926</v>
      </c>
      <c r="E12" s="26">
        <v>6</v>
      </c>
      <c r="F12" s="26" t="s">
        <v>3927</v>
      </c>
    </row>
    <row r="13" spans="3:6">
      <c r="C13" s="26" t="s">
        <v>3923</v>
      </c>
      <c r="D13" s="26" t="s">
        <v>3928</v>
      </c>
      <c r="E13" s="26">
        <v>6</v>
      </c>
      <c r="F13" s="26" t="s">
        <v>1069</v>
      </c>
    </row>
    <row r="14" spans="3:6">
      <c r="C14" s="26" t="s">
        <v>3923</v>
      </c>
      <c r="D14" s="26" t="s">
        <v>3929</v>
      </c>
      <c r="E14" s="26">
        <v>6</v>
      </c>
      <c r="F14" s="26" t="s">
        <v>1069</v>
      </c>
    </row>
    <row r="15" spans="3:6">
      <c r="C15" s="26" t="s">
        <v>3481</v>
      </c>
      <c r="D15" s="26" t="s">
        <v>3930</v>
      </c>
      <c r="E15" s="26">
        <v>12</v>
      </c>
      <c r="F15" s="26" t="s">
        <v>3931</v>
      </c>
    </row>
    <row r="16" spans="3:6">
      <c r="C16" s="26" t="s">
        <v>3481</v>
      </c>
      <c r="D16" s="26" t="s">
        <v>3932</v>
      </c>
      <c r="E16" s="26">
        <v>18</v>
      </c>
      <c r="F16" s="26" t="s">
        <v>1688</v>
      </c>
    </row>
    <row r="17" spans="3:6">
      <c r="C17" s="26" t="s">
        <v>3481</v>
      </c>
      <c r="D17" s="26" t="s">
        <v>3933</v>
      </c>
      <c r="E17" s="26">
        <v>6</v>
      </c>
      <c r="F17" s="26" t="s">
        <v>3934</v>
      </c>
    </row>
    <row r="18" spans="3:6">
      <c r="C18" s="26" t="s">
        <v>3481</v>
      </c>
      <c r="D18" s="26" t="s">
        <v>3935</v>
      </c>
      <c r="E18" s="26">
        <v>6</v>
      </c>
      <c r="F18" s="26" t="s">
        <v>3936</v>
      </c>
    </row>
    <row r="19" spans="3:6">
      <c r="C19" s="26" t="s">
        <v>3481</v>
      </c>
      <c r="D19" s="26" t="s">
        <v>3937</v>
      </c>
      <c r="E19" s="26">
        <v>6</v>
      </c>
      <c r="F19" s="26" t="s">
        <v>3938</v>
      </c>
    </row>
    <row r="20" spans="3:6">
      <c r="C20" s="26" t="s">
        <v>3481</v>
      </c>
      <c r="D20" s="26" t="s">
        <v>3939</v>
      </c>
      <c r="E20" s="26">
        <v>8</v>
      </c>
      <c r="F20" s="26" t="s">
        <v>3940</v>
      </c>
    </row>
    <row r="21" spans="3:6">
      <c r="C21" s="26" t="s">
        <v>3481</v>
      </c>
      <c r="D21" s="26" t="s">
        <v>3941</v>
      </c>
      <c r="E21" s="26">
        <v>24</v>
      </c>
      <c r="F21" s="26" t="s">
        <v>3942</v>
      </c>
    </row>
    <row r="22" spans="3:6">
      <c r="C22" s="26" t="s">
        <v>3481</v>
      </c>
      <c r="D22" s="26" t="s">
        <v>3943</v>
      </c>
      <c r="E22" s="26">
        <v>6</v>
      </c>
      <c r="F22" s="26" t="s">
        <v>3944</v>
      </c>
    </row>
    <row r="23" spans="3:6">
      <c r="C23" s="26" t="s">
        <v>3481</v>
      </c>
      <c r="D23" s="26" t="s">
        <v>3945</v>
      </c>
      <c r="E23" s="26">
        <v>6</v>
      </c>
      <c r="F23" s="26" t="s">
        <v>3946</v>
      </c>
    </row>
    <row r="24" spans="3:6">
      <c r="C24" s="26" t="s">
        <v>3481</v>
      </c>
      <c r="D24" s="26" t="s">
        <v>3947</v>
      </c>
      <c r="E24" s="26">
        <v>24</v>
      </c>
      <c r="F24" s="26" t="s">
        <v>2023</v>
      </c>
    </row>
    <row r="25" spans="3:6">
      <c r="C25" s="26" t="s">
        <v>3481</v>
      </c>
      <c r="D25" s="26" t="s">
        <v>3948</v>
      </c>
      <c r="E25" s="26">
        <v>24</v>
      </c>
      <c r="F25" s="26" t="s">
        <v>2023</v>
      </c>
    </row>
    <row r="26" spans="3:6">
      <c r="C26" s="26" t="s">
        <v>3481</v>
      </c>
      <c r="D26" s="26" t="s">
        <v>3949</v>
      </c>
      <c r="E26" s="26">
        <v>24</v>
      </c>
      <c r="F26" s="26" t="s">
        <v>2023</v>
      </c>
    </row>
    <row r="27" spans="3:6">
      <c r="C27" s="26" t="s">
        <v>3481</v>
      </c>
      <c r="D27" s="26" t="s">
        <v>3950</v>
      </c>
      <c r="E27" s="26">
        <v>12</v>
      </c>
      <c r="F27" s="26" t="s">
        <v>2023</v>
      </c>
    </row>
    <row r="28" spans="3:6">
      <c r="C28" s="26" t="s">
        <v>3951</v>
      </c>
      <c r="D28" s="26" t="s">
        <v>3952</v>
      </c>
      <c r="E28" s="26">
        <v>6</v>
      </c>
      <c r="F28" s="26" t="s">
        <v>3953</v>
      </c>
    </row>
    <row r="29" spans="3:6">
      <c r="C29" s="26" t="s">
        <v>3951</v>
      </c>
      <c r="D29" s="26" t="s">
        <v>3954</v>
      </c>
      <c r="E29" s="26">
        <v>6</v>
      </c>
      <c r="F29" s="26" t="s">
        <v>3954</v>
      </c>
    </row>
    <row r="30" spans="3:6">
      <c r="C30" s="26" t="s">
        <v>3955</v>
      </c>
      <c r="D30" s="26" t="s">
        <v>3956</v>
      </c>
      <c r="E30" s="26">
        <v>6</v>
      </c>
      <c r="F30" s="26" t="s">
        <v>3957</v>
      </c>
    </row>
  </sheetData>
  <phoneticPr fontId="3"/>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8947-83C0-4405-915F-4EDD3789D776}">
  <sheetPr>
    <pageSetUpPr fitToPage="1"/>
  </sheetPr>
  <dimension ref="B2:S66"/>
  <sheetViews>
    <sheetView zoomScale="85" zoomScaleNormal="85" workbookViewId="0">
      <pane xSplit="11" ySplit="8" topLeftCell="M51" activePane="bottomRight" state="frozen"/>
      <selection pane="topRight" activeCell="K1" sqref="K1"/>
      <selection pane="bottomLeft" activeCell="A9" sqref="A9"/>
      <selection pane="bottomRight" activeCell="N67" sqref="N67"/>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9.875" style="528" bestFit="1" customWidth="1"/>
    <col min="9" max="9" width="11" style="528" bestFit="1" customWidth="1"/>
    <col min="10" max="10" width="13.625" style="361" bestFit="1" customWidth="1"/>
    <col min="11" max="11" width="42.87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9.875" style="397" customWidth="1"/>
    <col min="18" max="18" width="15.625" style="398" customWidth="1"/>
    <col min="19" max="19" width="14.625" style="353" customWidth="1"/>
    <col min="20"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9.875" style="353" bestFit="1" customWidth="1"/>
    <col min="265" max="265" width="11" style="353" bestFit="1" customWidth="1"/>
    <col min="266" max="266" width="13.625" style="353" bestFit="1" customWidth="1"/>
    <col min="267" max="267" width="42.87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9.875" style="353" customWidth="1"/>
    <col min="274" max="274" width="15.625" style="353" customWidth="1"/>
    <col min="275" max="275" width="14.625" style="353" customWidth="1"/>
    <col min="276"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9.875" style="353" bestFit="1" customWidth="1"/>
    <col min="521" max="521" width="11" style="353" bestFit="1" customWidth="1"/>
    <col min="522" max="522" width="13.625" style="353" bestFit="1" customWidth="1"/>
    <col min="523" max="523" width="42.87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9.875" style="353" customWidth="1"/>
    <col min="530" max="530" width="15.625" style="353" customWidth="1"/>
    <col min="531" max="531" width="14.625" style="353" customWidth="1"/>
    <col min="532"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9.875" style="353" bestFit="1" customWidth="1"/>
    <col min="777" max="777" width="11" style="353" bestFit="1" customWidth="1"/>
    <col min="778" max="778" width="13.625" style="353" bestFit="1" customWidth="1"/>
    <col min="779" max="779" width="42.87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9.875" style="353" customWidth="1"/>
    <col min="786" max="786" width="15.625" style="353" customWidth="1"/>
    <col min="787" max="787" width="14.625" style="353" customWidth="1"/>
    <col min="788"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9.875" style="353" bestFit="1" customWidth="1"/>
    <col min="1033" max="1033" width="11" style="353" bestFit="1" customWidth="1"/>
    <col min="1034" max="1034" width="13.625" style="353" bestFit="1" customWidth="1"/>
    <col min="1035" max="1035" width="42.87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9.875" style="353" customWidth="1"/>
    <col min="1042" max="1042" width="15.625" style="353" customWidth="1"/>
    <col min="1043" max="1043" width="14.625" style="353" customWidth="1"/>
    <col min="1044"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9.875" style="353" bestFit="1" customWidth="1"/>
    <col min="1289" max="1289" width="11" style="353" bestFit="1" customWidth="1"/>
    <col min="1290" max="1290" width="13.625" style="353" bestFit="1" customWidth="1"/>
    <col min="1291" max="1291" width="42.87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9.875" style="353" customWidth="1"/>
    <col min="1298" max="1298" width="15.625" style="353" customWidth="1"/>
    <col min="1299" max="1299" width="14.625" style="353" customWidth="1"/>
    <col min="1300"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9.875" style="353" bestFit="1" customWidth="1"/>
    <col min="1545" max="1545" width="11" style="353" bestFit="1" customWidth="1"/>
    <col min="1546" max="1546" width="13.625" style="353" bestFit="1" customWidth="1"/>
    <col min="1547" max="1547" width="42.87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9.875" style="353" customWidth="1"/>
    <col min="1554" max="1554" width="15.625" style="353" customWidth="1"/>
    <col min="1555" max="1555" width="14.625" style="353" customWidth="1"/>
    <col min="1556"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9.875" style="353" bestFit="1" customWidth="1"/>
    <col min="1801" max="1801" width="11" style="353" bestFit="1" customWidth="1"/>
    <col min="1802" max="1802" width="13.625" style="353" bestFit="1" customWidth="1"/>
    <col min="1803" max="1803" width="42.87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9.875" style="353" customWidth="1"/>
    <col min="1810" max="1810" width="15.625" style="353" customWidth="1"/>
    <col min="1811" max="1811" width="14.625" style="353" customWidth="1"/>
    <col min="1812"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9.875" style="353" bestFit="1" customWidth="1"/>
    <col min="2057" max="2057" width="11" style="353" bestFit="1" customWidth="1"/>
    <col min="2058" max="2058" width="13.625" style="353" bestFit="1" customWidth="1"/>
    <col min="2059" max="2059" width="42.87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9.875" style="353" customWidth="1"/>
    <col min="2066" max="2066" width="15.625" style="353" customWidth="1"/>
    <col min="2067" max="2067" width="14.625" style="353" customWidth="1"/>
    <col min="2068"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9.875" style="353" bestFit="1" customWidth="1"/>
    <col min="2313" max="2313" width="11" style="353" bestFit="1" customWidth="1"/>
    <col min="2314" max="2314" width="13.625" style="353" bestFit="1" customWidth="1"/>
    <col min="2315" max="2315" width="42.87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9.875" style="353" customWidth="1"/>
    <col min="2322" max="2322" width="15.625" style="353" customWidth="1"/>
    <col min="2323" max="2323" width="14.625" style="353" customWidth="1"/>
    <col min="2324"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9.875" style="353" bestFit="1" customWidth="1"/>
    <col min="2569" max="2569" width="11" style="353" bestFit="1" customWidth="1"/>
    <col min="2570" max="2570" width="13.625" style="353" bestFit="1" customWidth="1"/>
    <col min="2571" max="2571" width="42.87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9.875" style="353" customWidth="1"/>
    <col min="2578" max="2578" width="15.625" style="353" customWidth="1"/>
    <col min="2579" max="2579" width="14.625" style="353" customWidth="1"/>
    <col min="2580"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9.875" style="353" bestFit="1" customWidth="1"/>
    <col min="2825" max="2825" width="11" style="353" bestFit="1" customWidth="1"/>
    <col min="2826" max="2826" width="13.625" style="353" bestFit="1" customWidth="1"/>
    <col min="2827" max="2827" width="42.87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9.875" style="353" customWidth="1"/>
    <col min="2834" max="2834" width="15.625" style="353" customWidth="1"/>
    <col min="2835" max="2835" width="14.625" style="353" customWidth="1"/>
    <col min="2836"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9.875" style="353" bestFit="1" customWidth="1"/>
    <col min="3081" max="3081" width="11" style="353" bestFit="1" customWidth="1"/>
    <col min="3082" max="3082" width="13.625" style="353" bestFit="1" customWidth="1"/>
    <col min="3083" max="3083" width="42.87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9.875" style="353" customWidth="1"/>
    <col min="3090" max="3090" width="15.625" style="353" customWidth="1"/>
    <col min="3091" max="3091" width="14.625" style="353" customWidth="1"/>
    <col min="3092"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9.875" style="353" bestFit="1" customWidth="1"/>
    <col min="3337" max="3337" width="11" style="353" bestFit="1" customWidth="1"/>
    <col min="3338" max="3338" width="13.625" style="353" bestFit="1" customWidth="1"/>
    <col min="3339" max="3339" width="42.87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9.875" style="353" customWidth="1"/>
    <col min="3346" max="3346" width="15.625" style="353" customWidth="1"/>
    <col min="3347" max="3347" width="14.625" style="353" customWidth="1"/>
    <col min="3348"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9.875" style="353" bestFit="1" customWidth="1"/>
    <col min="3593" max="3593" width="11" style="353" bestFit="1" customWidth="1"/>
    <col min="3594" max="3594" width="13.625" style="353" bestFit="1" customWidth="1"/>
    <col min="3595" max="3595" width="42.87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9.875" style="353" customWidth="1"/>
    <col min="3602" max="3602" width="15.625" style="353" customWidth="1"/>
    <col min="3603" max="3603" width="14.625" style="353" customWidth="1"/>
    <col min="3604"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9.875" style="353" bestFit="1" customWidth="1"/>
    <col min="3849" max="3849" width="11" style="353" bestFit="1" customWidth="1"/>
    <col min="3850" max="3850" width="13.625" style="353" bestFit="1" customWidth="1"/>
    <col min="3851" max="3851" width="42.87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9.875" style="353" customWidth="1"/>
    <col min="3858" max="3858" width="15.625" style="353" customWidth="1"/>
    <col min="3859" max="3859" width="14.625" style="353" customWidth="1"/>
    <col min="3860"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9.875" style="353" bestFit="1" customWidth="1"/>
    <col min="4105" max="4105" width="11" style="353" bestFit="1" customWidth="1"/>
    <col min="4106" max="4106" width="13.625" style="353" bestFit="1" customWidth="1"/>
    <col min="4107" max="4107" width="42.87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9.875" style="353" customWidth="1"/>
    <col min="4114" max="4114" width="15.625" style="353" customWidth="1"/>
    <col min="4115" max="4115" width="14.625" style="353" customWidth="1"/>
    <col min="4116"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9.875" style="353" bestFit="1" customWidth="1"/>
    <col min="4361" max="4361" width="11" style="353" bestFit="1" customWidth="1"/>
    <col min="4362" max="4362" width="13.625" style="353" bestFit="1" customWidth="1"/>
    <col min="4363" max="4363" width="42.87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9.875" style="353" customWidth="1"/>
    <col min="4370" max="4370" width="15.625" style="353" customWidth="1"/>
    <col min="4371" max="4371" width="14.625" style="353" customWidth="1"/>
    <col min="4372"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9.875" style="353" bestFit="1" customWidth="1"/>
    <col min="4617" max="4617" width="11" style="353" bestFit="1" customWidth="1"/>
    <col min="4618" max="4618" width="13.625" style="353" bestFit="1" customWidth="1"/>
    <col min="4619" max="4619" width="42.87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9.875" style="353" customWidth="1"/>
    <col min="4626" max="4626" width="15.625" style="353" customWidth="1"/>
    <col min="4627" max="4627" width="14.625" style="353" customWidth="1"/>
    <col min="4628"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9.875" style="353" bestFit="1" customWidth="1"/>
    <col min="4873" max="4873" width="11" style="353" bestFit="1" customWidth="1"/>
    <col min="4874" max="4874" width="13.625" style="353" bestFit="1" customWidth="1"/>
    <col min="4875" max="4875" width="42.87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9.875" style="353" customWidth="1"/>
    <col min="4882" max="4882" width="15.625" style="353" customWidth="1"/>
    <col min="4883" max="4883" width="14.625" style="353" customWidth="1"/>
    <col min="4884"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9.875" style="353" bestFit="1" customWidth="1"/>
    <col min="5129" max="5129" width="11" style="353" bestFit="1" customWidth="1"/>
    <col min="5130" max="5130" width="13.625" style="353" bestFit="1" customWidth="1"/>
    <col min="5131" max="5131" width="42.87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9.875" style="353" customWidth="1"/>
    <col min="5138" max="5138" width="15.625" style="353" customWidth="1"/>
    <col min="5139" max="5139" width="14.625" style="353" customWidth="1"/>
    <col min="5140"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9.875" style="353" bestFit="1" customWidth="1"/>
    <col min="5385" max="5385" width="11" style="353" bestFit="1" customWidth="1"/>
    <col min="5386" max="5386" width="13.625" style="353" bestFit="1" customWidth="1"/>
    <col min="5387" max="5387" width="42.87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9.875" style="353" customWidth="1"/>
    <col min="5394" max="5394" width="15.625" style="353" customWidth="1"/>
    <col min="5395" max="5395" width="14.625" style="353" customWidth="1"/>
    <col min="5396"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9.875" style="353" bestFit="1" customWidth="1"/>
    <col min="5641" max="5641" width="11" style="353" bestFit="1" customWidth="1"/>
    <col min="5642" max="5642" width="13.625" style="353" bestFit="1" customWidth="1"/>
    <col min="5643" max="5643" width="42.87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9.875" style="353" customWidth="1"/>
    <col min="5650" max="5650" width="15.625" style="353" customWidth="1"/>
    <col min="5651" max="5651" width="14.625" style="353" customWidth="1"/>
    <col min="5652"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9.875" style="353" bestFit="1" customWidth="1"/>
    <col min="5897" max="5897" width="11" style="353" bestFit="1" customWidth="1"/>
    <col min="5898" max="5898" width="13.625" style="353" bestFit="1" customWidth="1"/>
    <col min="5899" max="5899" width="42.87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9.875" style="353" customWidth="1"/>
    <col min="5906" max="5906" width="15.625" style="353" customWidth="1"/>
    <col min="5907" max="5907" width="14.625" style="353" customWidth="1"/>
    <col min="5908"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9.875" style="353" bestFit="1" customWidth="1"/>
    <col min="6153" max="6153" width="11" style="353" bestFit="1" customWidth="1"/>
    <col min="6154" max="6154" width="13.625" style="353" bestFit="1" customWidth="1"/>
    <col min="6155" max="6155" width="42.87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9.875" style="353" customWidth="1"/>
    <col min="6162" max="6162" width="15.625" style="353" customWidth="1"/>
    <col min="6163" max="6163" width="14.625" style="353" customWidth="1"/>
    <col min="6164"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9.875" style="353" bestFit="1" customWidth="1"/>
    <col min="6409" max="6409" width="11" style="353" bestFit="1" customWidth="1"/>
    <col min="6410" max="6410" width="13.625" style="353" bestFit="1" customWidth="1"/>
    <col min="6411" max="6411" width="42.87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9.875" style="353" customWidth="1"/>
    <col min="6418" max="6418" width="15.625" style="353" customWidth="1"/>
    <col min="6419" max="6419" width="14.625" style="353" customWidth="1"/>
    <col min="6420"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9.875" style="353" bestFit="1" customWidth="1"/>
    <col min="6665" max="6665" width="11" style="353" bestFit="1" customWidth="1"/>
    <col min="6666" max="6666" width="13.625" style="353" bestFit="1" customWidth="1"/>
    <col min="6667" max="6667" width="42.87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9.875" style="353" customWidth="1"/>
    <col min="6674" max="6674" width="15.625" style="353" customWidth="1"/>
    <col min="6675" max="6675" width="14.625" style="353" customWidth="1"/>
    <col min="6676"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9.875" style="353" bestFit="1" customWidth="1"/>
    <col min="6921" max="6921" width="11" style="353" bestFit="1" customWidth="1"/>
    <col min="6922" max="6922" width="13.625" style="353" bestFit="1" customWidth="1"/>
    <col min="6923" max="6923" width="42.87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9.875" style="353" customWidth="1"/>
    <col min="6930" max="6930" width="15.625" style="353" customWidth="1"/>
    <col min="6931" max="6931" width="14.625" style="353" customWidth="1"/>
    <col min="6932"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9.875" style="353" bestFit="1" customWidth="1"/>
    <col min="7177" max="7177" width="11" style="353" bestFit="1" customWidth="1"/>
    <col min="7178" max="7178" width="13.625" style="353" bestFit="1" customWidth="1"/>
    <col min="7179" max="7179" width="42.87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9.875" style="353" customWidth="1"/>
    <col min="7186" max="7186" width="15.625" style="353" customWidth="1"/>
    <col min="7187" max="7187" width="14.625" style="353" customWidth="1"/>
    <col min="7188"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9.875" style="353" bestFit="1" customWidth="1"/>
    <col min="7433" max="7433" width="11" style="353" bestFit="1" customWidth="1"/>
    <col min="7434" max="7434" width="13.625" style="353" bestFit="1" customWidth="1"/>
    <col min="7435" max="7435" width="42.87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9.875" style="353" customWidth="1"/>
    <col min="7442" max="7442" width="15.625" style="353" customWidth="1"/>
    <col min="7443" max="7443" width="14.625" style="353" customWidth="1"/>
    <col min="7444"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9.875" style="353" bestFit="1" customWidth="1"/>
    <col min="7689" max="7689" width="11" style="353" bestFit="1" customWidth="1"/>
    <col min="7690" max="7690" width="13.625" style="353" bestFit="1" customWidth="1"/>
    <col min="7691" max="7691" width="42.87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9.875" style="353" customWidth="1"/>
    <col min="7698" max="7698" width="15.625" style="353" customWidth="1"/>
    <col min="7699" max="7699" width="14.625" style="353" customWidth="1"/>
    <col min="7700"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9.875" style="353" bestFit="1" customWidth="1"/>
    <col min="7945" max="7945" width="11" style="353" bestFit="1" customWidth="1"/>
    <col min="7946" max="7946" width="13.625" style="353" bestFit="1" customWidth="1"/>
    <col min="7947" max="7947" width="42.87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9.875" style="353" customWidth="1"/>
    <col min="7954" max="7954" width="15.625" style="353" customWidth="1"/>
    <col min="7955" max="7955" width="14.625" style="353" customWidth="1"/>
    <col min="7956"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9.875" style="353" bestFit="1" customWidth="1"/>
    <col min="8201" max="8201" width="11" style="353" bestFit="1" customWidth="1"/>
    <col min="8202" max="8202" width="13.625" style="353" bestFit="1" customWidth="1"/>
    <col min="8203" max="8203" width="42.87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9.875" style="353" customWidth="1"/>
    <col min="8210" max="8210" width="15.625" style="353" customWidth="1"/>
    <col min="8211" max="8211" width="14.625" style="353" customWidth="1"/>
    <col min="8212"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9.875" style="353" bestFit="1" customWidth="1"/>
    <col min="8457" max="8457" width="11" style="353" bestFit="1" customWidth="1"/>
    <col min="8458" max="8458" width="13.625" style="353" bestFit="1" customWidth="1"/>
    <col min="8459" max="8459" width="42.87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9.875" style="353" customWidth="1"/>
    <col min="8466" max="8466" width="15.625" style="353" customWidth="1"/>
    <col min="8467" max="8467" width="14.625" style="353" customWidth="1"/>
    <col min="8468"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9.875" style="353" bestFit="1" customWidth="1"/>
    <col min="8713" max="8713" width="11" style="353" bestFit="1" customWidth="1"/>
    <col min="8714" max="8714" width="13.625" style="353" bestFit="1" customWidth="1"/>
    <col min="8715" max="8715" width="42.87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9.875" style="353" customWidth="1"/>
    <col min="8722" max="8722" width="15.625" style="353" customWidth="1"/>
    <col min="8723" max="8723" width="14.625" style="353" customWidth="1"/>
    <col min="8724"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9.875" style="353" bestFit="1" customWidth="1"/>
    <col min="8969" max="8969" width="11" style="353" bestFit="1" customWidth="1"/>
    <col min="8970" max="8970" width="13.625" style="353" bestFit="1" customWidth="1"/>
    <col min="8971" max="8971" width="42.87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9.875" style="353" customWidth="1"/>
    <col min="8978" max="8978" width="15.625" style="353" customWidth="1"/>
    <col min="8979" max="8979" width="14.625" style="353" customWidth="1"/>
    <col min="8980"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9.875" style="353" bestFit="1" customWidth="1"/>
    <col min="9225" max="9225" width="11" style="353" bestFit="1" customWidth="1"/>
    <col min="9226" max="9226" width="13.625" style="353" bestFit="1" customWidth="1"/>
    <col min="9227" max="9227" width="42.87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9.875" style="353" customWidth="1"/>
    <col min="9234" max="9234" width="15.625" style="353" customWidth="1"/>
    <col min="9235" max="9235" width="14.625" style="353" customWidth="1"/>
    <col min="9236"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9.875" style="353" bestFit="1" customWidth="1"/>
    <col min="9481" max="9481" width="11" style="353" bestFit="1" customWidth="1"/>
    <col min="9482" max="9482" width="13.625" style="353" bestFit="1" customWidth="1"/>
    <col min="9483" max="9483" width="42.87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9.875" style="353" customWidth="1"/>
    <col min="9490" max="9490" width="15.625" style="353" customWidth="1"/>
    <col min="9491" max="9491" width="14.625" style="353" customWidth="1"/>
    <col min="9492"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9.875" style="353" bestFit="1" customWidth="1"/>
    <col min="9737" max="9737" width="11" style="353" bestFit="1" customWidth="1"/>
    <col min="9738" max="9738" width="13.625" style="353" bestFit="1" customWidth="1"/>
    <col min="9739" max="9739" width="42.87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9.875" style="353" customWidth="1"/>
    <col min="9746" max="9746" width="15.625" style="353" customWidth="1"/>
    <col min="9747" max="9747" width="14.625" style="353" customWidth="1"/>
    <col min="9748"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9.875" style="353" bestFit="1" customWidth="1"/>
    <col min="9993" max="9993" width="11" style="353" bestFit="1" customWidth="1"/>
    <col min="9994" max="9994" width="13.625" style="353" bestFit="1" customWidth="1"/>
    <col min="9995" max="9995" width="42.87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9.875" style="353" customWidth="1"/>
    <col min="10002" max="10002" width="15.625" style="353" customWidth="1"/>
    <col min="10003" max="10003" width="14.625" style="353" customWidth="1"/>
    <col min="10004"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9.875" style="353" bestFit="1" customWidth="1"/>
    <col min="10249" max="10249" width="11" style="353" bestFit="1" customWidth="1"/>
    <col min="10250" max="10250" width="13.625" style="353" bestFit="1" customWidth="1"/>
    <col min="10251" max="10251" width="42.87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9.875" style="353" customWidth="1"/>
    <col min="10258" max="10258" width="15.625" style="353" customWidth="1"/>
    <col min="10259" max="10259" width="14.625" style="353" customWidth="1"/>
    <col min="10260"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9.875" style="353" bestFit="1" customWidth="1"/>
    <col min="10505" max="10505" width="11" style="353" bestFit="1" customWidth="1"/>
    <col min="10506" max="10506" width="13.625" style="353" bestFit="1" customWidth="1"/>
    <col min="10507" max="10507" width="42.87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9.875" style="353" customWidth="1"/>
    <col min="10514" max="10514" width="15.625" style="353" customWidth="1"/>
    <col min="10515" max="10515" width="14.625" style="353" customWidth="1"/>
    <col min="10516"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9.875" style="353" bestFit="1" customWidth="1"/>
    <col min="10761" max="10761" width="11" style="353" bestFit="1" customWidth="1"/>
    <col min="10762" max="10762" width="13.625" style="353" bestFit="1" customWidth="1"/>
    <col min="10763" max="10763" width="42.87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9.875" style="353" customWidth="1"/>
    <col min="10770" max="10770" width="15.625" style="353" customWidth="1"/>
    <col min="10771" max="10771" width="14.625" style="353" customWidth="1"/>
    <col min="10772"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9.875" style="353" bestFit="1" customWidth="1"/>
    <col min="11017" max="11017" width="11" style="353" bestFit="1" customWidth="1"/>
    <col min="11018" max="11018" width="13.625" style="353" bestFit="1" customWidth="1"/>
    <col min="11019" max="11019" width="42.87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9.875" style="353" customWidth="1"/>
    <col min="11026" max="11026" width="15.625" style="353" customWidth="1"/>
    <col min="11027" max="11027" width="14.625" style="353" customWidth="1"/>
    <col min="11028"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9.875" style="353" bestFit="1" customWidth="1"/>
    <col min="11273" max="11273" width="11" style="353" bestFit="1" customWidth="1"/>
    <col min="11274" max="11274" width="13.625" style="353" bestFit="1" customWidth="1"/>
    <col min="11275" max="11275" width="42.87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9.875" style="353" customWidth="1"/>
    <col min="11282" max="11282" width="15.625" style="353" customWidth="1"/>
    <col min="11283" max="11283" width="14.625" style="353" customWidth="1"/>
    <col min="11284"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9.875" style="353" bestFit="1" customWidth="1"/>
    <col min="11529" max="11529" width="11" style="353" bestFit="1" customWidth="1"/>
    <col min="11530" max="11530" width="13.625" style="353" bestFit="1" customWidth="1"/>
    <col min="11531" max="11531" width="42.87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9.875" style="353" customWidth="1"/>
    <col min="11538" max="11538" width="15.625" style="353" customWidth="1"/>
    <col min="11539" max="11539" width="14.625" style="353" customWidth="1"/>
    <col min="11540"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9.875" style="353" bestFit="1" customWidth="1"/>
    <col min="11785" max="11785" width="11" style="353" bestFit="1" customWidth="1"/>
    <col min="11786" max="11786" width="13.625" style="353" bestFit="1" customWidth="1"/>
    <col min="11787" max="11787" width="42.87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9.875" style="353" customWidth="1"/>
    <col min="11794" max="11794" width="15.625" style="353" customWidth="1"/>
    <col min="11795" max="11795" width="14.625" style="353" customWidth="1"/>
    <col min="11796"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9.875" style="353" bestFit="1" customWidth="1"/>
    <col min="12041" max="12041" width="11" style="353" bestFit="1" customWidth="1"/>
    <col min="12042" max="12042" width="13.625" style="353" bestFit="1" customWidth="1"/>
    <col min="12043" max="12043" width="42.87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9.875" style="353" customWidth="1"/>
    <col min="12050" max="12050" width="15.625" style="353" customWidth="1"/>
    <col min="12051" max="12051" width="14.625" style="353" customWidth="1"/>
    <col min="12052"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9.875" style="353" bestFit="1" customWidth="1"/>
    <col min="12297" max="12297" width="11" style="353" bestFit="1" customWidth="1"/>
    <col min="12298" max="12298" width="13.625" style="353" bestFit="1" customWidth="1"/>
    <col min="12299" max="12299" width="42.87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9.875" style="353" customWidth="1"/>
    <col min="12306" max="12306" width="15.625" style="353" customWidth="1"/>
    <col min="12307" max="12307" width="14.625" style="353" customWidth="1"/>
    <col min="12308"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9.875" style="353" bestFit="1" customWidth="1"/>
    <col min="12553" max="12553" width="11" style="353" bestFit="1" customWidth="1"/>
    <col min="12554" max="12554" width="13.625" style="353" bestFit="1" customWidth="1"/>
    <col min="12555" max="12555" width="42.87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9.875" style="353" customWidth="1"/>
    <col min="12562" max="12562" width="15.625" style="353" customWidth="1"/>
    <col min="12563" max="12563" width="14.625" style="353" customWidth="1"/>
    <col min="12564"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9.875" style="353" bestFit="1" customWidth="1"/>
    <col min="12809" max="12809" width="11" style="353" bestFit="1" customWidth="1"/>
    <col min="12810" max="12810" width="13.625" style="353" bestFit="1" customWidth="1"/>
    <col min="12811" max="12811" width="42.87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9.875" style="353" customWidth="1"/>
    <col min="12818" max="12818" width="15.625" style="353" customWidth="1"/>
    <col min="12819" max="12819" width="14.625" style="353" customWidth="1"/>
    <col min="12820"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9.875" style="353" bestFit="1" customWidth="1"/>
    <col min="13065" max="13065" width="11" style="353" bestFit="1" customWidth="1"/>
    <col min="13066" max="13066" width="13.625" style="353" bestFit="1" customWidth="1"/>
    <col min="13067" max="13067" width="42.87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9.875" style="353" customWidth="1"/>
    <col min="13074" max="13074" width="15.625" style="353" customWidth="1"/>
    <col min="13075" max="13075" width="14.625" style="353" customWidth="1"/>
    <col min="13076"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9.875" style="353" bestFit="1" customWidth="1"/>
    <col min="13321" max="13321" width="11" style="353" bestFit="1" customWidth="1"/>
    <col min="13322" max="13322" width="13.625" style="353" bestFit="1" customWidth="1"/>
    <col min="13323" max="13323" width="42.87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9.875" style="353" customWidth="1"/>
    <col min="13330" max="13330" width="15.625" style="353" customWidth="1"/>
    <col min="13331" max="13331" width="14.625" style="353" customWidth="1"/>
    <col min="13332"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9.875" style="353" bestFit="1" customWidth="1"/>
    <col min="13577" max="13577" width="11" style="353" bestFit="1" customWidth="1"/>
    <col min="13578" max="13578" width="13.625" style="353" bestFit="1" customWidth="1"/>
    <col min="13579" max="13579" width="42.87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9.875" style="353" customWidth="1"/>
    <col min="13586" max="13586" width="15.625" style="353" customWidth="1"/>
    <col min="13587" max="13587" width="14.625" style="353" customWidth="1"/>
    <col min="13588"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9.875" style="353" bestFit="1" customWidth="1"/>
    <col min="13833" max="13833" width="11" style="353" bestFit="1" customWidth="1"/>
    <col min="13834" max="13834" width="13.625" style="353" bestFit="1" customWidth="1"/>
    <col min="13835" max="13835" width="42.87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9.875" style="353" customWidth="1"/>
    <col min="13842" max="13842" width="15.625" style="353" customWidth="1"/>
    <col min="13843" max="13843" width="14.625" style="353" customWidth="1"/>
    <col min="13844"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9.875" style="353" bestFit="1" customWidth="1"/>
    <col min="14089" max="14089" width="11" style="353" bestFit="1" customWidth="1"/>
    <col min="14090" max="14090" width="13.625" style="353" bestFit="1" customWidth="1"/>
    <col min="14091" max="14091" width="42.87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9.875" style="353" customWidth="1"/>
    <col min="14098" max="14098" width="15.625" style="353" customWidth="1"/>
    <col min="14099" max="14099" width="14.625" style="353" customWidth="1"/>
    <col min="14100"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9.875" style="353" bestFit="1" customWidth="1"/>
    <col min="14345" max="14345" width="11" style="353" bestFit="1" customWidth="1"/>
    <col min="14346" max="14346" width="13.625" style="353" bestFit="1" customWidth="1"/>
    <col min="14347" max="14347" width="42.87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9.875" style="353" customWidth="1"/>
    <col min="14354" max="14354" width="15.625" style="353" customWidth="1"/>
    <col min="14355" max="14355" width="14.625" style="353" customWidth="1"/>
    <col min="14356"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9.875" style="353" bestFit="1" customWidth="1"/>
    <col min="14601" max="14601" width="11" style="353" bestFit="1" customWidth="1"/>
    <col min="14602" max="14602" width="13.625" style="353" bestFit="1" customWidth="1"/>
    <col min="14603" max="14603" width="42.87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9.875" style="353" customWidth="1"/>
    <col min="14610" max="14610" width="15.625" style="353" customWidth="1"/>
    <col min="14611" max="14611" width="14.625" style="353" customWidth="1"/>
    <col min="14612"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9.875" style="353" bestFit="1" customWidth="1"/>
    <col min="14857" max="14857" width="11" style="353" bestFit="1" customWidth="1"/>
    <col min="14858" max="14858" width="13.625" style="353" bestFit="1" customWidth="1"/>
    <col min="14859" max="14859" width="42.87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9.875" style="353" customWidth="1"/>
    <col min="14866" max="14866" width="15.625" style="353" customWidth="1"/>
    <col min="14867" max="14867" width="14.625" style="353" customWidth="1"/>
    <col min="14868"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9.875" style="353" bestFit="1" customWidth="1"/>
    <col min="15113" max="15113" width="11" style="353" bestFit="1" customWidth="1"/>
    <col min="15114" max="15114" width="13.625" style="353" bestFit="1" customWidth="1"/>
    <col min="15115" max="15115" width="42.87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9.875" style="353" customWidth="1"/>
    <col min="15122" max="15122" width="15.625" style="353" customWidth="1"/>
    <col min="15123" max="15123" width="14.625" style="353" customWidth="1"/>
    <col min="15124"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9.875" style="353" bestFit="1" customWidth="1"/>
    <col min="15369" max="15369" width="11" style="353" bestFit="1" customWidth="1"/>
    <col min="15370" max="15370" width="13.625" style="353" bestFit="1" customWidth="1"/>
    <col min="15371" max="15371" width="42.87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9.875" style="353" customWidth="1"/>
    <col min="15378" max="15378" width="15.625" style="353" customWidth="1"/>
    <col min="15379" max="15379" width="14.625" style="353" customWidth="1"/>
    <col min="15380"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9.875" style="353" bestFit="1" customWidth="1"/>
    <col min="15625" max="15625" width="11" style="353" bestFit="1" customWidth="1"/>
    <col min="15626" max="15626" width="13.625" style="353" bestFit="1" customWidth="1"/>
    <col min="15627" max="15627" width="42.87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9.875" style="353" customWidth="1"/>
    <col min="15634" max="15634" width="15.625" style="353" customWidth="1"/>
    <col min="15635" max="15635" width="14.625" style="353" customWidth="1"/>
    <col min="15636"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9.875" style="353" bestFit="1" customWidth="1"/>
    <col min="15881" max="15881" width="11" style="353" bestFit="1" customWidth="1"/>
    <col min="15882" max="15882" width="13.625" style="353" bestFit="1" customWidth="1"/>
    <col min="15883" max="15883" width="42.87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9.875" style="353" customWidth="1"/>
    <col min="15890" max="15890" width="15.625" style="353" customWidth="1"/>
    <col min="15891" max="15891" width="14.625" style="353" customWidth="1"/>
    <col min="15892"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9.875" style="353" bestFit="1" customWidth="1"/>
    <col min="16137" max="16137" width="11" style="353" bestFit="1" customWidth="1"/>
    <col min="16138" max="16138" width="13.625" style="353" bestFit="1" customWidth="1"/>
    <col min="16139" max="16139" width="42.87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9.875" style="353" customWidth="1"/>
    <col min="16146" max="16146" width="15.625" style="353" customWidth="1"/>
    <col min="16147" max="16147" width="14.625" style="353" customWidth="1"/>
    <col min="16148" max="16384" width="9" style="353"/>
  </cols>
  <sheetData>
    <row r="2" spans="2:19" ht="20.100000000000001" customHeight="1">
      <c r="B2" s="346" t="s">
        <v>0</v>
      </c>
      <c r="C2" s="346"/>
      <c r="D2" s="346"/>
      <c r="E2" s="347" t="s">
        <v>4040</v>
      </c>
      <c r="H2" s="349" t="s">
        <v>2</v>
      </c>
      <c r="I2" s="350"/>
      <c r="J2" s="351"/>
      <c r="K2" s="396">
        <f>SUM(I:I)</f>
        <v>19266026</v>
      </c>
    </row>
    <row r="3" spans="2:19" ht="20.100000000000001" customHeight="1">
      <c r="B3" s="346" t="s">
        <v>3</v>
      </c>
      <c r="C3" s="346"/>
      <c r="D3" s="346"/>
      <c r="E3" s="347" t="s">
        <v>4041</v>
      </c>
    </row>
    <row r="4" spans="2:19" ht="20.100000000000001" customHeight="1">
      <c r="B4" s="346" t="s">
        <v>5</v>
      </c>
      <c r="C4" s="346"/>
      <c r="D4" s="346"/>
      <c r="E4" s="347">
        <v>132014</v>
      </c>
      <c r="H4" s="349" t="s">
        <v>2009</v>
      </c>
      <c r="I4" s="350"/>
      <c r="J4" s="351"/>
      <c r="K4" s="658">
        <v>3</v>
      </c>
    </row>
    <row r="5" spans="2:19" ht="20.100000000000001" customHeight="1">
      <c r="B5" s="346" t="s">
        <v>6</v>
      </c>
      <c r="C5" s="346"/>
      <c r="D5" s="346"/>
      <c r="E5" s="359"/>
      <c r="H5" s="349" t="s">
        <v>2010</v>
      </c>
      <c r="I5" s="350"/>
      <c r="J5" s="351"/>
      <c r="K5" s="396">
        <f>K2/K4</f>
        <v>6422008.666666667</v>
      </c>
    </row>
    <row r="6" spans="2:19" ht="20.100000000000001" customHeight="1">
      <c r="B6" s="346" t="s">
        <v>7</v>
      </c>
      <c r="C6" s="346"/>
      <c r="D6" s="346"/>
      <c r="E6" s="359"/>
    </row>
    <row r="8" spans="2:19" s="360" customFormat="1" ht="19.5" customHeight="1">
      <c r="B8" s="530" t="s">
        <v>150</v>
      </c>
      <c r="C8" s="531" t="s">
        <v>8</v>
      </c>
      <c r="D8" s="531" t="s">
        <v>9</v>
      </c>
      <c r="E8" s="532" t="s">
        <v>10</v>
      </c>
      <c r="F8" s="533" t="s">
        <v>11</v>
      </c>
      <c r="G8" s="533" t="s">
        <v>2011</v>
      </c>
      <c r="H8" s="534" t="s">
        <v>12</v>
      </c>
      <c r="I8" s="535" t="s">
        <v>13</v>
      </c>
      <c r="J8" s="536" t="s">
        <v>14</v>
      </c>
      <c r="K8" s="532" t="s">
        <v>15</v>
      </c>
      <c r="L8" s="537" t="s">
        <v>16</v>
      </c>
      <c r="M8" s="537" t="s">
        <v>17</v>
      </c>
      <c r="N8" s="530" t="s">
        <v>18</v>
      </c>
      <c r="O8" s="530" t="s">
        <v>19</v>
      </c>
      <c r="P8" s="537" t="s">
        <v>20</v>
      </c>
      <c r="Q8" s="538" t="s">
        <v>21</v>
      </c>
      <c r="R8" s="659" t="s">
        <v>151</v>
      </c>
    </row>
    <row r="9" spans="2:19" s="360" customFormat="1" ht="19.5" customHeight="1">
      <c r="B9" s="530"/>
      <c r="C9" s="1288" t="s">
        <v>1009</v>
      </c>
      <c r="D9" s="1288" t="s">
        <v>1009</v>
      </c>
      <c r="E9" s="1289" t="s">
        <v>4042</v>
      </c>
      <c r="F9" s="241">
        <v>2</v>
      </c>
      <c r="G9" s="241">
        <f t="shared" ref="G9:G44" si="0">F9*$K$4</f>
        <v>6</v>
      </c>
      <c r="H9" s="233">
        <v>395000</v>
      </c>
      <c r="I9" s="233">
        <f t="shared" ref="I9:I44" si="1">G9*H9</f>
        <v>2370000</v>
      </c>
      <c r="J9" s="536"/>
      <c r="K9" s="532" t="s">
        <v>4043</v>
      </c>
      <c r="L9" s="404" t="s">
        <v>4044</v>
      </c>
      <c r="M9" s="537"/>
      <c r="N9" s="1290"/>
      <c r="O9" s="530"/>
      <c r="P9" s="537"/>
      <c r="Q9" s="538"/>
      <c r="R9" s="659"/>
    </row>
    <row r="10" spans="2:19" s="360" customFormat="1" ht="19.5" customHeight="1">
      <c r="B10" s="530"/>
      <c r="C10" s="1288" t="s">
        <v>1009</v>
      </c>
      <c r="D10" s="1288" t="s">
        <v>1009</v>
      </c>
      <c r="E10" s="1289" t="s">
        <v>4045</v>
      </c>
      <c r="F10" s="241">
        <v>2</v>
      </c>
      <c r="G10" s="241">
        <f t="shared" si="0"/>
        <v>6</v>
      </c>
      <c r="H10" s="233">
        <v>30000</v>
      </c>
      <c r="I10" s="233">
        <f t="shared" si="1"/>
        <v>180000</v>
      </c>
      <c r="J10" s="536"/>
      <c r="K10" s="532"/>
      <c r="L10" s="405"/>
      <c r="M10" s="537"/>
      <c r="N10" s="1290"/>
      <c r="O10" s="530"/>
      <c r="P10" s="537"/>
      <c r="Q10" s="538"/>
      <c r="R10" s="659"/>
    </row>
    <row r="11" spans="2:19" s="360" customFormat="1" ht="19.5" customHeight="1">
      <c r="B11" s="530"/>
      <c r="C11" s="1288" t="s">
        <v>1009</v>
      </c>
      <c r="D11" s="1288" t="s">
        <v>1009</v>
      </c>
      <c r="E11" s="1289" t="s">
        <v>4046</v>
      </c>
      <c r="F11" s="241">
        <v>2</v>
      </c>
      <c r="G11" s="241">
        <f t="shared" si="0"/>
        <v>6</v>
      </c>
      <c r="H11" s="233">
        <v>30000</v>
      </c>
      <c r="I11" s="233">
        <f t="shared" si="1"/>
        <v>180000</v>
      </c>
      <c r="J11" s="536"/>
      <c r="K11" s="532"/>
      <c r="L11" s="405"/>
      <c r="M11" s="537"/>
      <c r="N11" s="1290"/>
      <c r="O11" s="530"/>
      <c r="P11" s="537"/>
      <c r="Q11" s="538"/>
      <c r="R11" s="659"/>
    </row>
    <row r="12" spans="2:19" s="360" customFormat="1" ht="19.5" customHeight="1">
      <c r="B12" s="530"/>
      <c r="C12" s="1288" t="s">
        <v>1009</v>
      </c>
      <c r="D12" s="1288" t="s">
        <v>1009</v>
      </c>
      <c r="E12" s="1289" t="s">
        <v>1614</v>
      </c>
      <c r="F12" s="241">
        <v>2</v>
      </c>
      <c r="G12" s="241">
        <f t="shared" si="0"/>
        <v>6</v>
      </c>
      <c r="H12" s="233">
        <v>30000</v>
      </c>
      <c r="I12" s="233">
        <f t="shared" si="1"/>
        <v>180000</v>
      </c>
      <c r="J12" s="536"/>
      <c r="K12" s="532"/>
      <c r="L12" s="405"/>
      <c r="M12" s="537"/>
      <c r="N12" s="1290"/>
      <c r="O12" s="530"/>
      <c r="P12" s="537"/>
      <c r="Q12" s="538"/>
      <c r="R12" s="659"/>
    </row>
    <row r="13" spans="2:19" s="360" customFormat="1" ht="19.5" customHeight="1">
      <c r="B13" s="530"/>
      <c r="C13" s="1288" t="s">
        <v>1009</v>
      </c>
      <c r="D13" s="1288" t="s">
        <v>1009</v>
      </c>
      <c r="E13" s="1289" t="s">
        <v>4047</v>
      </c>
      <c r="F13" s="241">
        <v>2</v>
      </c>
      <c r="G13" s="241">
        <f t="shared" si="0"/>
        <v>6</v>
      </c>
      <c r="H13" s="233">
        <v>40000</v>
      </c>
      <c r="I13" s="233">
        <f t="shared" si="1"/>
        <v>240000</v>
      </c>
      <c r="J13" s="536"/>
      <c r="K13" s="532"/>
      <c r="L13" s="460"/>
      <c r="M13" s="537"/>
      <c r="N13" s="1290"/>
      <c r="O13" s="530"/>
      <c r="P13" s="537"/>
      <c r="Q13" s="538"/>
      <c r="R13" s="659"/>
    </row>
    <row r="14" spans="2:19" s="360" customFormat="1" ht="19.5" customHeight="1">
      <c r="B14" s="530"/>
      <c r="C14" s="1288" t="s">
        <v>4048</v>
      </c>
      <c r="D14" s="1288" t="s">
        <v>4048</v>
      </c>
      <c r="E14" s="1289" t="s">
        <v>4049</v>
      </c>
      <c r="F14" s="241">
        <v>2</v>
      </c>
      <c r="G14" s="241">
        <f t="shared" si="0"/>
        <v>6</v>
      </c>
      <c r="H14" s="233">
        <v>367000</v>
      </c>
      <c r="I14" s="233">
        <f t="shared" si="1"/>
        <v>2202000</v>
      </c>
      <c r="J14" s="536"/>
      <c r="K14" s="1289" t="s">
        <v>4050</v>
      </c>
      <c r="L14" s="537" t="s">
        <v>1680</v>
      </c>
      <c r="M14" s="537"/>
      <c r="N14" s="1290"/>
      <c r="O14" s="530"/>
      <c r="P14" s="537"/>
      <c r="Q14" s="538"/>
      <c r="R14" s="659"/>
    </row>
    <row r="15" spans="2:19" s="637" customFormat="1" ht="18" customHeight="1">
      <c r="B15" s="241"/>
      <c r="C15" s="241" t="s">
        <v>4051</v>
      </c>
      <c r="D15" s="241" t="s">
        <v>1026</v>
      </c>
      <c r="E15" s="1291" t="s">
        <v>4052</v>
      </c>
      <c r="F15" s="241">
        <v>2</v>
      </c>
      <c r="G15" s="241">
        <f t="shared" si="0"/>
        <v>6</v>
      </c>
      <c r="H15" s="233">
        <v>60800</v>
      </c>
      <c r="I15" s="233">
        <f t="shared" si="1"/>
        <v>364800</v>
      </c>
      <c r="J15" s="241"/>
      <c r="K15" s="1291" t="s">
        <v>4053</v>
      </c>
      <c r="L15" s="537" t="s">
        <v>1680</v>
      </c>
      <c r="M15" s="241"/>
      <c r="N15" s="1290">
        <v>42263</v>
      </c>
      <c r="O15" s="241"/>
      <c r="P15" s="241"/>
      <c r="Q15" s="231" t="s">
        <v>23</v>
      </c>
      <c r="R15" s="650">
        <v>42277</v>
      </c>
      <c r="S15" s="1292" t="s">
        <v>4054</v>
      </c>
    </row>
    <row r="16" spans="2:19" s="637" customFormat="1" ht="18" customHeight="1">
      <c r="B16" s="241"/>
      <c r="C16" s="1291" t="s">
        <v>4055</v>
      </c>
      <c r="D16" s="241" t="s">
        <v>1026</v>
      </c>
      <c r="E16" s="1291" t="s">
        <v>4056</v>
      </c>
      <c r="F16" s="241">
        <v>4</v>
      </c>
      <c r="G16" s="241">
        <f t="shared" si="0"/>
        <v>12</v>
      </c>
      <c r="H16" s="233">
        <v>13510</v>
      </c>
      <c r="I16" s="233">
        <f t="shared" si="1"/>
        <v>162120</v>
      </c>
      <c r="J16" s="241"/>
      <c r="K16" s="1291" t="s">
        <v>4057</v>
      </c>
      <c r="L16" s="537" t="s">
        <v>1680</v>
      </c>
      <c r="M16" s="241"/>
      <c r="N16" s="1290">
        <v>42263</v>
      </c>
      <c r="O16" s="241"/>
      <c r="P16" s="241"/>
      <c r="Q16" s="1293" t="s">
        <v>4058</v>
      </c>
      <c r="R16" s="650">
        <v>42277</v>
      </c>
      <c r="S16" s="637" t="s">
        <v>4059</v>
      </c>
    </row>
    <row r="17" spans="2:19" s="637" customFormat="1" ht="18" customHeight="1">
      <c r="B17" s="241"/>
      <c r="C17" s="1291" t="s">
        <v>4055</v>
      </c>
      <c r="D17" s="241" t="s">
        <v>1026</v>
      </c>
      <c r="E17" s="1291" t="s">
        <v>4060</v>
      </c>
      <c r="F17" s="241">
        <v>4</v>
      </c>
      <c r="G17" s="241">
        <f t="shared" si="0"/>
        <v>12</v>
      </c>
      <c r="H17" s="233">
        <v>1600</v>
      </c>
      <c r="I17" s="233">
        <f t="shared" si="1"/>
        <v>19200</v>
      </c>
      <c r="J17" s="241"/>
      <c r="K17" s="1291" t="s">
        <v>4061</v>
      </c>
      <c r="L17" s="537" t="s">
        <v>1680</v>
      </c>
      <c r="M17" s="241"/>
      <c r="N17" s="1290">
        <v>42263</v>
      </c>
      <c r="O17" s="241"/>
      <c r="P17" s="241"/>
      <c r="Q17" s="1293"/>
      <c r="R17" s="650">
        <v>42277</v>
      </c>
      <c r="S17" s="637" t="s">
        <v>4059</v>
      </c>
    </row>
    <row r="18" spans="2:19" s="637" customFormat="1" ht="18" customHeight="1">
      <c r="B18" s="241"/>
      <c r="C18" s="241" t="s">
        <v>94</v>
      </c>
      <c r="D18" s="241" t="s">
        <v>1026</v>
      </c>
      <c r="E18" s="1291" t="s">
        <v>4062</v>
      </c>
      <c r="F18" s="241">
        <v>1</v>
      </c>
      <c r="G18" s="241">
        <f t="shared" si="0"/>
        <v>3</v>
      </c>
      <c r="H18" s="233">
        <v>3300</v>
      </c>
      <c r="I18" s="233">
        <f t="shared" si="1"/>
        <v>9900</v>
      </c>
      <c r="J18" s="241"/>
      <c r="K18" s="1291" t="s">
        <v>4063</v>
      </c>
      <c r="L18" s="537" t="s">
        <v>1680</v>
      </c>
      <c r="M18" s="241"/>
      <c r="N18" s="1290">
        <v>42263</v>
      </c>
      <c r="O18" s="241"/>
      <c r="P18" s="241"/>
      <c r="Q18" s="1293"/>
      <c r="R18" s="650">
        <v>42277</v>
      </c>
      <c r="S18" s="637" t="s">
        <v>4059</v>
      </c>
    </row>
    <row r="19" spans="2:19" s="637" customFormat="1" ht="18" customHeight="1">
      <c r="B19" s="241"/>
      <c r="C19" s="241" t="s">
        <v>94</v>
      </c>
      <c r="D19" s="241" t="s">
        <v>1026</v>
      </c>
      <c r="E19" s="1291" t="s">
        <v>4064</v>
      </c>
      <c r="F19" s="241">
        <v>6</v>
      </c>
      <c r="G19" s="241">
        <f t="shared" si="0"/>
        <v>18</v>
      </c>
      <c r="H19" s="233">
        <v>5900</v>
      </c>
      <c r="I19" s="233">
        <f t="shared" si="1"/>
        <v>106200</v>
      </c>
      <c r="J19" s="241"/>
      <c r="K19" s="1291" t="s">
        <v>3807</v>
      </c>
      <c r="L19" s="537" t="s">
        <v>1680</v>
      </c>
      <c r="M19" s="241"/>
      <c r="N19" s="1290">
        <v>42263</v>
      </c>
      <c r="O19" s="241"/>
      <c r="P19" s="241"/>
      <c r="Q19" s="1293"/>
      <c r="R19" s="650">
        <v>42277</v>
      </c>
      <c r="S19" s="637" t="s">
        <v>4059</v>
      </c>
    </row>
    <row r="20" spans="2:19" s="637" customFormat="1" ht="18" customHeight="1">
      <c r="B20" s="241"/>
      <c r="C20" s="241" t="s">
        <v>94</v>
      </c>
      <c r="D20" s="241" t="s">
        <v>1026</v>
      </c>
      <c r="E20" s="1291" t="s">
        <v>4062</v>
      </c>
      <c r="F20" s="241">
        <v>1</v>
      </c>
      <c r="G20" s="241">
        <f t="shared" si="0"/>
        <v>3</v>
      </c>
      <c r="H20" s="233">
        <v>3300</v>
      </c>
      <c r="I20" s="233">
        <f t="shared" si="1"/>
        <v>9900</v>
      </c>
      <c r="J20" s="241"/>
      <c r="K20" s="1291" t="s">
        <v>4063</v>
      </c>
      <c r="L20" s="537" t="s">
        <v>1680</v>
      </c>
      <c r="M20" s="241"/>
      <c r="N20" s="1290">
        <v>42263</v>
      </c>
      <c r="O20" s="241"/>
      <c r="P20" s="241"/>
      <c r="Q20" s="1293"/>
      <c r="R20" s="650">
        <v>42277</v>
      </c>
      <c r="S20" s="637" t="s">
        <v>4059</v>
      </c>
    </row>
    <row r="21" spans="2:19" s="637" customFormat="1" ht="18" customHeight="1">
      <c r="B21" s="241"/>
      <c r="C21" s="241" t="s">
        <v>94</v>
      </c>
      <c r="D21" s="241" t="s">
        <v>1026</v>
      </c>
      <c r="E21" s="1291" t="s">
        <v>4065</v>
      </c>
      <c r="F21" s="241">
        <v>6</v>
      </c>
      <c r="G21" s="241">
        <f t="shared" si="0"/>
        <v>18</v>
      </c>
      <c r="H21" s="233">
        <v>5900</v>
      </c>
      <c r="I21" s="233">
        <f t="shared" si="1"/>
        <v>106200</v>
      </c>
      <c r="J21" s="241"/>
      <c r="K21" s="1291" t="s">
        <v>3807</v>
      </c>
      <c r="L21" s="537" t="s">
        <v>1680</v>
      </c>
      <c r="M21" s="241"/>
      <c r="N21" s="1290">
        <v>42263</v>
      </c>
      <c r="O21" s="241"/>
      <c r="P21" s="241"/>
      <c r="Q21" s="1016"/>
      <c r="R21" s="650">
        <v>42277</v>
      </c>
      <c r="S21" s="637" t="s">
        <v>4059</v>
      </c>
    </row>
    <row r="22" spans="2:19" s="637" customFormat="1" ht="18" customHeight="1">
      <c r="B22" s="241"/>
      <c r="C22" s="241" t="s">
        <v>94</v>
      </c>
      <c r="D22" s="241" t="s">
        <v>1026</v>
      </c>
      <c r="E22" s="1291" t="s">
        <v>4066</v>
      </c>
      <c r="F22" s="241">
        <v>2</v>
      </c>
      <c r="G22" s="241">
        <f t="shared" si="0"/>
        <v>6</v>
      </c>
      <c r="H22" s="233">
        <v>37400</v>
      </c>
      <c r="I22" s="233">
        <f t="shared" si="1"/>
        <v>224400</v>
      </c>
      <c r="J22" s="241"/>
      <c r="K22" s="1291" t="s">
        <v>4067</v>
      </c>
      <c r="L22" s="537" t="s">
        <v>1680</v>
      </c>
      <c r="M22" s="241"/>
      <c r="N22" s="1290">
        <v>42263</v>
      </c>
      <c r="O22" s="241"/>
      <c r="P22" s="241"/>
      <c r="Q22" s="1016"/>
      <c r="R22" s="650">
        <v>42277</v>
      </c>
      <c r="S22" s="637" t="s">
        <v>4059</v>
      </c>
    </row>
    <row r="23" spans="2:19" s="572" customFormat="1" ht="18" customHeight="1">
      <c r="B23" s="241"/>
      <c r="C23" s="241" t="s">
        <v>94</v>
      </c>
      <c r="D23" s="241" t="s">
        <v>1026</v>
      </c>
      <c r="E23" s="1291" t="s">
        <v>4068</v>
      </c>
      <c r="F23" s="241">
        <v>2</v>
      </c>
      <c r="G23" s="241">
        <f t="shared" si="0"/>
        <v>6</v>
      </c>
      <c r="H23" s="233">
        <v>16800</v>
      </c>
      <c r="I23" s="233">
        <f t="shared" si="1"/>
        <v>100800</v>
      </c>
      <c r="J23" s="241"/>
      <c r="K23" s="1291" t="s">
        <v>4069</v>
      </c>
      <c r="L23" s="537" t="s">
        <v>1680</v>
      </c>
      <c r="M23" s="241"/>
      <c r="N23" s="1290">
        <v>42263</v>
      </c>
      <c r="O23" s="241"/>
      <c r="P23" s="241"/>
      <c r="Q23" s="1016"/>
      <c r="R23" s="650">
        <v>42277</v>
      </c>
      <c r="S23" s="637" t="s">
        <v>4059</v>
      </c>
    </row>
    <row r="24" spans="2:19" s="637" customFormat="1" ht="18" customHeight="1">
      <c r="B24" s="241"/>
      <c r="C24" s="241" t="s">
        <v>94</v>
      </c>
      <c r="D24" s="241" t="s">
        <v>1026</v>
      </c>
      <c r="E24" s="1291" t="s">
        <v>4070</v>
      </c>
      <c r="F24" s="241">
        <v>1</v>
      </c>
      <c r="G24" s="241">
        <f t="shared" si="0"/>
        <v>3</v>
      </c>
      <c r="H24" s="233">
        <v>30800</v>
      </c>
      <c r="I24" s="233">
        <f t="shared" si="1"/>
        <v>92400</v>
      </c>
      <c r="J24" s="241"/>
      <c r="K24" s="1291" t="s">
        <v>4071</v>
      </c>
      <c r="L24" s="537" t="s">
        <v>1680</v>
      </c>
      <c r="M24" s="241"/>
      <c r="N24" s="1290">
        <v>42263</v>
      </c>
      <c r="O24" s="241"/>
      <c r="P24" s="241"/>
      <c r="Q24" s="648"/>
      <c r="R24" s="650">
        <v>42277</v>
      </c>
      <c r="S24" s="637" t="s">
        <v>4059</v>
      </c>
    </row>
    <row r="25" spans="2:19" s="637" customFormat="1" ht="18" customHeight="1">
      <c r="B25" s="241"/>
      <c r="C25" s="241" t="s">
        <v>94</v>
      </c>
      <c r="D25" s="241" t="s">
        <v>1026</v>
      </c>
      <c r="E25" s="1294" t="s">
        <v>4072</v>
      </c>
      <c r="F25" s="241">
        <v>4</v>
      </c>
      <c r="G25" s="241">
        <f t="shared" si="0"/>
        <v>12</v>
      </c>
      <c r="H25" s="233">
        <v>1880</v>
      </c>
      <c r="I25" s="233">
        <f t="shared" si="1"/>
        <v>22560</v>
      </c>
      <c r="J25" s="241"/>
      <c r="K25" s="241" t="s">
        <v>4073</v>
      </c>
      <c r="L25" s="537" t="s">
        <v>1680</v>
      </c>
      <c r="M25" s="241"/>
      <c r="N25" s="1290">
        <v>42263</v>
      </c>
      <c r="O25" s="241"/>
      <c r="P25" s="241"/>
      <c r="Q25" s="648"/>
      <c r="R25" s="650">
        <v>42277</v>
      </c>
      <c r="S25" s="637" t="s">
        <v>4059</v>
      </c>
    </row>
    <row r="26" spans="2:19" s="637" customFormat="1" ht="18" customHeight="1">
      <c r="B26" s="241"/>
      <c r="C26" s="241" t="s">
        <v>94</v>
      </c>
      <c r="D26" s="241" t="s">
        <v>1026</v>
      </c>
      <c r="E26" s="1294" t="s">
        <v>4074</v>
      </c>
      <c r="F26" s="241">
        <v>2</v>
      </c>
      <c r="G26" s="241">
        <f t="shared" si="0"/>
        <v>6</v>
      </c>
      <c r="H26" s="233">
        <v>6710</v>
      </c>
      <c r="I26" s="233">
        <f t="shared" si="1"/>
        <v>40260</v>
      </c>
      <c r="J26" s="241"/>
      <c r="K26" s="241" t="s">
        <v>4075</v>
      </c>
      <c r="L26" s="537" t="s">
        <v>1680</v>
      </c>
      <c r="M26" s="241"/>
      <c r="N26" s="1290">
        <v>42263</v>
      </c>
      <c r="O26" s="241"/>
      <c r="P26" s="241"/>
      <c r="Q26" s="648"/>
      <c r="R26" s="650">
        <v>42277</v>
      </c>
      <c r="S26" s="637" t="s">
        <v>4059</v>
      </c>
    </row>
    <row r="27" spans="2:19" s="637" customFormat="1" ht="18" customHeight="1">
      <c r="B27" s="241"/>
      <c r="C27" s="241" t="s">
        <v>4076</v>
      </c>
      <c r="D27" s="241" t="s">
        <v>1026</v>
      </c>
      <c r="E27" s="1291" t="s">
        <v>4077</v>
      </c>
      <c r="F27" s="241">
        <v>2</v>
      </c>
      <c r="G27" s="241">
        <f t="shared" si="0"/>
        <v>6</v>
      </c>
      <c r="H27" s="1295">
        <v>78000</v>
      </c>
      <c r="I27" s="233">
        <f t="shared" si="1"/>
        <v>468000</v>
      </c>
      <c r="J27" s="241"/>
      <c r="K27" s="1296" t="s">
        <v>4078</v>
      </c>
      <c r="L27" s="537" t="s">
        <v>1680</v>
      </c>
      <c r="M27" s="241"/>
      <c r="N27" s="1290">
        <v>42263</v>
      </c>
      <c r="O27" s="241"/>
      <c r="P27" s="241"/>
      <c r="Q27" s="648"/>
      <c r="R27" s="650">
        <v>42262</v>
      </c>
      <c r="S27" s="637" t="s">
        <v>4059</v>
      </c>
    </row>
    <row r="28" spans="2:19" s="637" customFormat="1" ht="18" customHeight="1">
      <c r="B28" s="241"/>
      <c r="C28" s="241" t="s">
        <v>4076</v>
      </c>
      <c r="D28" s="241" t="s">
        <v>1026</v>
      </c>
      <c r="E28" s="1291" t="s">
        <v>4079</v>
      </c>
      <c r="F28" s="241">
        <v>2</v>
      </c>
      <c r="G28" s="241">
        <f t="shared" si="0"/>
        <v>6</v>
      </c>
      <c r="H28" s="1295">
        <v>40000</v>
      </c>
      <c r="I28" s="233">
        <f t="shared" si="1"/>
        <v>240000</v>
      </c>
      <c r="J28" s="241"/>
      <c r="K28" s="1296" t="s">
        <v>4080</v>
      </c>
      <c r="L28" s="537" t="s">
        <v>1680</v>
      </c>
      <c r="M28" s="241"/>
      <c r="N28" s="1290">
        <v>42263</v>
      </c>
      <c r="O28" s="241"/>
      <c r="P28" s="241"/>
      <c r="Q28" s="648"/>
      <c r="R28" s="650">
        <v>42262</v>
      </c>
      <c r="S28" s="637" t="s">
        <v>4059</v>
      </c>
    </row>
    <row r="29" spans="2:19" s="637" customFormat="1" ht="18" customHeight="1">
      <c r="B29" s="241"/>
      <c r="C29" s="241" t="s">
        <v>4076</v>
      </c>
      <c r="D29" s="241" t="s">
        <v>1026</v>
      </c>
      <c r="E29" s="1291" t="s">
        <v>4081</v>
      </c>
      <c r="F29" s="241">
        <v>2</v>
      </c>
      <c r="G29" s="241">
        <f t="shared" si="0"/>
        <v>6</v>
      </c>
      <c r="H29" s="1295">
        <v>11000</v>
      </c>
      <c r="I29" s="233">
        <f t="shared" si="1"/>
        <v>66000</v>
      </c>
      <c r="J29" s="241"/>
      <c r="K29" s="1296" t="s">
        <v>4082</v>
      </c>
      <c r="L29" s="537" t="s">
        <v>1680</v>
      </c>
      <c r="M29" s="241"/>
      <c r="N29" s="1290">
        <v>42263</v>
      </c>
      <c r="O29" s="241"/>
      <c r="P29" s="241"/>
      <c r="Q29" s="648"/>
      <c r="R29" s="650">
        <v>42262</v>
      </c>
      <c r="S29" s="637" t="s">
        <v>4059</v>
      </c>
    </row>
    <row r="30" spans="2:19" s="637" customFormat="1" ht="18" customHeight="1">
      <c r="B30" s="241"/>
      <c r="C30" s="241" t="s">
        <v>4076</v>
      </c>
      <c r="D30" s="241" t="s">
        <v>1026</v>
      </c>
      <c r="E30" s="1291" t="s">
        <v>31</v>
      </c>
      <c r="F30" s="241">
        <v>2</v>
      </c>
      <c r="G30" s="241">
        <f t="shared" si="0"/>
        <v>6</v>
      </c>
      <c r="H30" s="1295">
        <v>12500</v>
      </c>
      <c r="I30" s="233">
        <f t="shared" si="1"/>
        <v>75000</v>
      </c>
      <c r="J30" s="241"/>
      <c r="K30" s="1296" t="s">
        <v>4083</v>
      </c>
      <c r="L30" s="537" t="s">
        <v>1680</v>
      </c>
      <c r="M30" s="241"/>
      <c r="N30" s="1290">
        <v>42263</v>
      </c>
      <c r="O30" s="241"/>
      <c r="P30" s="241"/>
      <c r="Q30" s="648"/>
      <c r="R30" s="650">
        <v>42262</v>
      </c>
      <c r="S30" s="637" t="s">
        <v>4059</v>
      </c>
    </row>
    <row r="31" spans="2:19" s="637" customFormat="1" ht="18" customHeight="1">
      <c r="B31" s="241"/>
      <c r="C31" s="241" t="s">
        <v>1026</v>
      </c>
      <c r="D31" s="241" t="s">
        <v>1026</v>
      </c>
      <c r="E31" s="1291" t="s">
        <v>1102</v>
      </c>
      <c r="F31" s="241">
        <v>1</v>
      </c>
      <c r="G31" s="241">
        <v>1</v>
      </c>
      <c r="H31" s="1295">
        <v>-17740</v>
      </c>
      <c r="I31" s="233">
        <f t="shared" si="1"/>
        <v>-17740</v>
      </c>
      <c r="J31" s="241"/>
      <c r="K31" s="241" t="s">
        <v>4084</v>
      </c>
      <c r="L31" s="537" t="s">
        <v>1680</v>
      </c>
      <c r="M31" s="241"/>
      <c r="N31" s="1290">
        <v>42263</v>
      </c>
      <c r="O31" s="241"/>
      <c r="P31" s="241"/>
      <c r="Q31" s="648"/>
      <c r="R31" s="650"/>
    </row>
    <row r="32" spans="2:19" s="637" customFormat="1" ht="18" customHeight="1">
      <c r="B32" s="241"/>
      <c r="C32" s="241" t="s">
        <v>1095</v>
      </c>
      <c r="D32" s="241" t="s">
        <v>1095</v>
      </c>
      <c r="E32" s="1291" t="s">
        <v>4085</v>
      </c>
      <c r="F32" s="241">
        <v>1</v>
      </c>
      <c r="G32" s="241">
        <f t="shared" si="0"/>
        <v>3</v>
      </c>
      <c r="H32" s="1295">
        <v>108000</v>
      </c>
      <c r="I32" s="233">
        <f t="shared" si="1"/>
        <v>324000</v>
      </c>
      <c r="J32" s="241"/>
      <c r="K32" s="1296" t="s">
        <v>4086</v>
      </c>
      <c r="L32" s="537" t="s">
        <v>1680</v>
      </c>
      <c r="M32" s="241"/>
      <c r="N32" s="1290">
        <v>42263</v>
      </c>
      <c r="O32" s="241"/>
      <c r="P32" s="241"/>
      <c r="Q32" s="648">
        <v>42271</v>
      </c>
      <c r="R32" s="650">
        <v>42271</v>
      </c>
      <c r="S32" s="1297" t="s">
        <v>4087</v>
      </c>
    </row>
    <row r="33" spans="2:19" s="572" customFormat="1" ht="18" customHeight="1">
      <c r="B33" s="241"/>
      <c r="C33" s="241" t="s">
        <v>1095</v>
      </c>
      <c r="D33" s="241" t="s">
        <v>1095</v>
      </c>
      <c r="E33" s="1291" t="s">
        <v>4088</v>
      </c>
      <c r="F33" s="241">
        <v>1</v>
      </c>
      <c r="G33" s="241">
        <f t="shared" si="0"/>
        <v>3</v>
      </c>
      <c r="H33" s="1295">
        <v>56000</v>
      </c>
      <c r="I33" s="233">
        <f t="shared" si="1"/>
        <v>168000</v>
      </c>
      <c r="J33" s="241"/>
      <c r="K33" s="1296" t="s">
        <v>4089</v>
      </c>
      <c r="L33" s="537" t="s">
        <v>1680</v>
      </c>
      <c r="M33" s="241"/>
      <c r="N33" s="1290">
        <v>42263</v>
      </c>
      <c r="O33" s="241"/>
      <c r="P33" s="241"/>
      <c r="Q33" s="648">
        <v>42271</v>
      </c>
      <c r="R33" s="650">
        <v>42271</v>
      </c>
      <c r="S33" s="1297" t="s">
        <v>4087</v>
      </c>
    </row>
    <row r="34" spans="2:19" s="637" customFormat="1" ht="18" customHeight="1">
      <c r="B34" s="241"/>
      <c r="C34" s="241" t="s">
        <v>1095</v>
      </c>
      <c r="D34" s="241" t="s">
        <v>1095</v>
      </c>
      <c r="E34" s="1291" t="s">
        <v>4090</v>
      </c>
      <c r="F34" s="241">
        <v>1</v>
      </c>
      <c r="G34" s="241">
        <f t="shared" si="0"/>
        <v>3</v>
      </c>
      <c r="H34" s="1295">
        <v>57000</v>
      </c>
      <c r="I34" s="233">
        <f t="shared" si="1"/>
        <v>171000</v>
      </c>
      <c r="J34" s="241"/>
      <c r="K34" s="1296" t="s">
        <v>4091</v>
      </c>
      <c r="L34" s="537" t="s">
        <v>1680</v>
      </c>
      <c r="M34" s="241"/>
      <c r="N34" s="1290">
        <v>42263</v>
      </c>
      <c r="O34" s="241"/>
      <c r="P34" s="241"/>
      <c r="Q34" s="648">
        <v>42271</v>
      </c>
      <c r="R34" s="650">
        <v>42271</v>
      </c>
      <c r="S34" s="1297" t="s">
        <v>4087</v>
      </c>
    </row>
    <row r="35" spans="2:19" s="637" customFormat="1" ht="18" customHeight="1">
      <c r="B35" s="241"/>
      <c r="C35" s="241" t="s">
        <v>1095</v>
      </c>
      <c r="D35" s="241" t="s">
        <v>1095</v>
      </c>
      <c r="E35" s="1291" t="s">
        <v>4092</v>
      </c>
      <c r="F35" s="241">
        <v>1</v>
      </c>
      <c r="G35" s="241">
        <f t="shared" si="0"/>
        <v>3</v>
      </c>
      <c r="H35" s="1295">
        <v>39500</v>
      </c>
      <c r="I35" s="233">
        <f t="shared" si="1"/>
        <v>118500</v>
      </c>
      <c r="J35" s="241"/>
      <c r="K35" s="1296" t="s">
        <v>4093</v>
      </c>
      <c r="L35" s="537" t="s">
        <v>1680</v>
      </c>
      <c r="M35" s="241"/>
      <c r="N35" s="1290">
        <v>42263</v>
      </c>
      <c r="O35" s="241"/>
      <c r="P35" s="241"/>
      <c r="Q35" s="648">
        <v>42271</v>
      </c>
      <c r="R35" s="650">
        <v>42271</v>
      </c>
      <c r="S35" s="1297" t="s">
        <v>4087</v>
      </c>
    </row>
    <row r="36" spans="2:19" s="637" customFormat="1" ht="18" customHeight="1">
      <c r="B36" s="241"/>
      <c r="C36" s="241" t="s">
        <v>1095</v>
      </c>
      <c r="D36" s="241" t="s">
        <v>1095</v>
      </c>
      <c r="E36" s="1291" t="s">
        <v>4094</v>
      </c>
      <c r="F36" s="241">
        <v>1</v>
      </c>
      <c r="G36" s="241">
        <f t="shared" si="0"/>
        <v>3</v>
      </c>
      <c r="H36" s="1295">
        <v>55000</v>
      </c>
      <c r="I36" s="233">
        <f t="shared" si="1"/>
        <v>165000</v>
      </c>
      <c r="J36" s="241"/>
      <c r="K36" s="1296" t="s">
        <v>4095</v>
      </c>
      <c r="L36" s="537" t="s">
        <v>1680</v>
      </c>
      <c r="M36" s="241"/>
      <c r="N36" s="1290">
        <v>42263</v>
      </c>
      <c r="O36" s="241"/>
      <c r="P36" s="241"/>
      <c r="Q36" s="648">
        <v>42271</v>
      </c>
      <c r="R36" s="650">
        <v>42271</v>
      </c>
      <c r="S36" s="1297" t="s">
        <v>4087</v>
      </c>
    </row>
    <row r="37" spans="2:19" s="637" customFormat="1" ht="18" customHeight="1">
      <c r="B37" s="241"/>
      <c r="C37" s="241" t="s">
        <v>1095</v>
      </c>
      <c r="D37" s="241" t="s">
        <v>1095</v>
      </c>
      <c r="E37" s="1291" t="s">
        <v>4094</v>
      </c>
      <c r="F37" s="241">
        <v>1</v>
      </c>
      <c r="G37" s="241">
        <f t="shared" si="0"/>
        <v>3</v>
      </c>
      <c r="H37" s="1295">
        <v>55000</v>
      </c>
      <c r="I37" s="233">
        <f t="shared" si="1"/>
        <v>165000</v>
      </c>
      <c r="J37" s="241"/>
      <c r="K37" s="1296" t="s">
        <v>4095</v>
      </c>
      <c r="L37" s="537" t="s">
        <v>1680</v>
      </c>
      <c r="M37" s="241"/>
      <c r="N37" s="1290">
        <v>42263</v>
      </c>
      <c r="O37" s="241"/>
      <c r="P37" s="241"/>
      <c r="Q37" s="648">
        <v>42271</v>
      </c>
      <c r="R37" s="650">
        <v>42271</v>
      </c>
      <c r="S37" s="1297" t="s">
        <v>4087</v>
      </c>
    </row>
    <row r="38" spans="2:19" s="638" customFormat="1" ht="18" customHeight="1">
      <c r="B38" s="241"/>
      <c r="C38" s="241" t="s">
        <v>1095</v>
      </c>
      <c r="D38" s="241" t="s">
        <v>1095</v>
      </c>
      <c r="E38" s="1291" t="s">
        <v>1141</v>
      </c>
      <c r="F38" s="241">
        <v>1</v>
      </c>
      <c r="G38" s="241">
        <f t="shared" si="0"/>
        <v>3</v>
      </c>
      <c r="H38" s="1295">
        <v>89000</v>
      </c>
      <c r="I38" s="233">
        <f t="shared" si="1"/>
        <v>267000</v>
      </c>
      <c r="J38" s="241"/>
      <c r="K38" s="1296" t="s">
        <v>4096</v>
      </c>
      <c r="L38" s="537" t="s">
        <v>1680</v>
      </c>
      <c r="M38" s="241"/>
      <c r="N38" s="1290">
        <v>42263</v>
      </c>
      <c r="O38" s="241"/>
      <c r="P38" s="241"/>
      <c r="Q38" s="648">
        <v>42271</v>
      </c>
      <c r="R38" s="650">
        <v>42271</v>
      </c>
      <c r="S38" s="1297" t="s">
        <v>4087</v>
      </c>
    </row>
    <row r="39" spans="2:19" s="638" customFormat="1" ht="18" customHeight="1">
      <c r="B39" s="241"/>
      <c r="C39" s="241" t="s">
        <v>1095</v>
      </c>
      <c r="D39" s="241" t="s">
        <v>1095</v>
      </c>
      <c r="E39" s="1291" t="s">
        <v>1142</v>
      </c>
      <c r="F39" s="241">
        <v>1</v>
      </c>
      <c r="G39" s="241">
        <f t="shared" si="0"/>
        <v>3</v>
      </c>
      <c r="H39" s="1295">
        <v>3800</v>
      </c>
      <c r="I39" s="233">
        <f t="shared" si="1"/>
        <v>11400</v>
      </c>
      <c r="J39" s="241"/>
      <c r="K39" s="1296" t="s">
        <v>4097</v>
      </c>
      <c r="L39" s="537" t="s">
        <v>1680</v>
      </c>
      <c r="M39" s="241"/>
      <c r="N39" s="1290">
        <v>42263</v>
      </c>
      <c r="O39" s="241"/>
      <c r="P39" s="241"/>
      <c r="Q39" s="648">
        <v>42271</v>
      </c>
      <c r="R39" s="650">
        <v>42271</v>
      </c>
      <c r="S39" s="1297" t="s">
        <v>4087</v>
      </c>
    </row>
    <row r="40" spans="2:19" s="638" customFormat="1" ht="18" customHeight="1">
      <c r="B40" s="241"/>
      <c r="C40" s="241" t="s">
        <v>1095</v>
      </c>
      <c r="D40" s="241" t="s">
        <v>1095</v>
      </c>
      <c r="E40" s="241" t="s">
        <v>4084</v>
      </c>
      <c r="F40" s="241">
        <v>1</v>
      </c>
      <c r="G40" s="241">
        <v>1</v>
      </c>
      <c r="H40" s="1295">
        <v>-654400</v>
      </c>
      <c r="I40" s="54">
        <f t="shared" si="1"/>
        <v>-654400</v>
      </c>
      <c r="J40" s="241"/>
      <c r="K40" s="1296" t="s">
        <v>4084</v>
      </c>
      <c r="L40" s="537" t="s">
        <v>1680</v>
      </c>
      <c r="M40" s="241"/>
      <c r="N40" s="1290">
        <v>42263</v>
      </c>
      <c r="O40" s="241"/>
      <c r="P40" s="241"/>
      <c r="Q40" s="648"/>
      <c r="R40" s="650"/>
    </row>
    <row r="41" spans="2:19" s="638" customFormat="1" ht="18" customHeight="1">
      <c r="B41" s="241"/>
      <c r="C41" s="241" t="s">
        <v>4098</v>
      </c>
      <c r="D41" s="241" t="s">
        <v>4098</v>
      </c>
      <c r="E41" s="241" t="s">
        <v>4099</v>
      </c>
      <c r="F41" s="241">
        <v>2</v>
      </c>
      <c r="G41" s="241">
        <f t="shared" si="0"/>
        <v>6</v>
      </c>
      <c r="H41" s="233">
        <v>76800</v>
      </c>
      <c r="I41" s="233">
        <f t="shared" si="1"/>
        <v>460800</v>
      </c>
      <c r="J41" s="241"/>
      <c r="K41" s="241" t="s">
        <v>1041</v>
      </c>
      <c r="L41" s="537" t="s">
        <v>1680</v>
      </c>
      <c r="M41" s="241"/>
      <c r="N41" s="1290">
        <v>42263</v>
      </c>
      <c r="O41" s="241"/>
      <c r="P41" s="241"/>
      <c r="Q41" s="648">
        <v>42290</v>
      </c>
      <c r="R41" s="650">
        <v>42283</v>
      </c>
      <c r="S41" s="638" t="s">
        <v>4100</v>
      </c>
    </row>
    <row r="42" spans="2:19" s="638" customFormat="1" ht="18" customHeight="1">
      <c r="B42" s="241"/>
      <c r="C42" s="241" t="s">
        <v>4098</v>
      </c>
      <c r="D42" s="241" t="s">
        <v>4098</v>
      </c>
      <c r="E42" s="241" t="s">
        <v>4101</v>
      </c>
      <c r="F42" s="241">
        <v>1</v>
      </c>
      <c r="G42" s="241">
        <f t="shared" si="0"/>
        <v>3</v>
      </c>
      <c r="H42" s="233">
        <v>34400</v>
      </c>
      <c r="I42" s="233">
        <f t="shared" si="1"/>
        <v>103200</v>
      </c>
      <c r="J42" s="241"/>
      <c r="K42" s="241" t="s">
        <v>4102</v>
      </c>
      <c r="L42" s="537" t="s">
        <v>1680</v>
      </c>
      <c r="M42" s="241"/>
      <c r="N42" s="1290">
        <v>42263</v>
      </c>
      <c r="O42" s="241"/>
      <c r="P42" s="241"/>
      <c r="Q42" s="648">
        <v>42290</v>
      </c>
      <c r="R42" s="650">
        <v>42283</v>
      </c>
      <c r="S42" s="638" t="s">
        <v>4100</v>
      </c>
    </row>
    <row r="43" spans="2:19" s="639" customFormat="1" ht="18" customHeight="1">
      <c r="B43" s="241"/>
      <c r="C43" s="241" t="s">
        <v>4098</v>
      </c>
      <c r="D43" s="241" t="s">
        <v>4098</v>
      </c>
      <c r="E43" s="241" t="s">
        <v>4084</v>
      </c>
      <c r="F43" s="241">
        <v>1</v>
      </c>
      <c r="G43" s="241">
        <f t="shared" si="0"/>
        <v>3</v>
      </c>
      <c r="H43" s="54">
        <v>-13000</v>
      </c>
      <c r="I43" s="54">
        <f t="shared" si="1"/>
        <v>-39000</v>
      </c>
      <c r="J43" s="241"/>
      <c r="K43" s="241" t="s">
        <v>4084</v>
      </c>
      <c r="L43" s="537" t="s">
        <v>1680</v>
      </c>
      <c r="M43" s="241"/>
      <c r="N43" s="1290">
        <v>42263</v>
      </c>
      <c r="O43" s="241"/>
      <c r="P43" s="241"/>
      <c r="Q43" s="648"/>
      <c r="R43" s="650"/>
    </row>
    <row r="44" spans="2:19" s="637" customFormat="1" ht="18" customHeight="1">
      <c r="B44" s="241"/>
      <c r="C44" s="241" t="s">
        <v>165</v>
      </c>
      <c r="D44" s="241" t="s">
        <v>165</v>
      </c>
      <c r="E44" s="241" t="s">
        <v>4103</v>
      </c>
      <c r="F44" s="241">
        <v>1</v>
      </c>
      <c r="G44" s="241">
        <f t="shared" si="0"/>
        <v>3</v>
      </c>
      <c r="H44" s="233">
        <v>3410000</v>
      </c>
      <c r="I44" s="233">
        <f t="shared" si="1"/>
        <v>10230000</v>
      </c>
      <c r="J44" s="241"/>
      <c r="K44" s="1296" t="s">
        <v>4104</v>
      </c>
      <c r="L44" s="537" t="s">
        <v>1680</v>
      </c>
      <c r="M44" s="241"/>
      <c r="N44" s="1290">
        <v>42263</v>
      </c>
      <c r="O44" s="241"/>
      <c r="P44" s="241"/>
      <c r="Q44" s="648"/>
      <c r="R44" s="650"/>
    </row>
    <row r="45" spans="2:19" s="637" customFormat="1" ht="18" customHeight="1">
      <c r="B45" s="241"/>
      <c r="C45" s="241" t="s">
        <v>165</v>
      </c>
      <c r="D45" s="241" t="s">
        <v>165</v>
      </c>
      <c r="E45" s="241" t="s">
        <v>4103</v>
      </c>
      <c r="F45" s="241">
        <v>1</v>
      </c>
      <c r="G45" s="241">
        <v>1</v>
      </c>
      <c r="H45" s="54">
        <v>-480000</v>
      </c>
      <c r="I45" s="54">
        <f>G45*H45</f>
        <v>-480000</v>
      </c>
      <c r="J45" s="241"/>
      <c r="K45" s="241" t="s">
        <v>4084</v>
      </c>
      <c r="L45" s="537" t="s">
        <v>1680</v>
      </c>
      <c r="M45" s="241"/>
      <c r="N45" s="1290">
        <v>42263</v>
      </c>
      <c r="O45" s="241"/>
      <c r="P45" s="241"/>
      <c r="Q45" s="648"/>
      <c r="R45" s="650"/>
    </row>
    <row r="46" spans="2:19" s="637" customFormat="1" ht="18" customHeight="1">
      <c r="B46" s="241"/>
      <c r="C46" s="241"/>
      <c r="D46" s="241"/>
      <c r="E46" s="1291"/>
      <c r="F46" s="241"/>
      <c r="G46" s="241"/>
      <c r="H46" s="1295"/>
      <c r="I46" s="233"/>
      <c r="J46" s="241"/>
      <c r="K46" s="1296"/>
      <c r="L46" s="241"/>
      <c r="M46" s="241"/>
      <c r="N46" s="1016"/>
      <c r="O46" s="241"/>
      <c r="P46" s="241"/>
      <c r="Q46" s="1016"/>
      <c r="R46" s="650"/>
    </row>
    <row r="47" spans="2:19" s="637" customFormat="1" ht="18" customHeight="1">
      <c r="B47" s="231" t="s">
        <v>153</v>
      </c>
      <c r="C47" s="241" t="s">
        <v>4105</v>
      </c>
      <c r="D47" s="241" t="s">
        <v>4105</v>
      </c>
      <c r="E47" s="1291" t="s">
        <v>4106</v>
      </c>
      <c r="F47" s="241"/>
      <c r="G47" s="241">
        <v>1</v>
      </c>
      <c r="H47" s="1295">
        <v>2436</v>
      </c>
      <c r="I47" s="233">
        <v>2436</v>
      </c>
      <c r="J47" s="241"/>
      <c r="K47" s="1291" t="s">
        <v>4107</v>
      </c>
      <c r="L47" s="231" t="s">
        <v>4108</v>
      </c>
      <c r="M47" s="241"/>
      <c r="N47" s="241"/>
      <c r="O47" s="241"/>
      <c r="P47" s="241"/>
      <c r="Q47" s="1025">
        <v>42299</v>
      </c>
      <c r="R47" s="650">
        <v>42299</v>
      </c>
    </row>
    <row r="48" spans="2:19" s="637" customFormat="1" ht="18" customHeight="1">
      <c r="B48" s="231" t="s">
        <v>2907</v>
      </c>
      <c r="C48" s="241" t="s">
        <v>4105</v>
      </c>
      <c r="D48" s="241" t="s">
        <v>4105</v>
      </c>
      <c r="E48" s="1291" t="s">
        <v>4109</v>
      </c>
      <c r="F48" s="241"/>
      <c r="G48" s="241">
        <v>2</v>
      </c>
      <c r="H48" s="1295">
        <v>220</v>
      </c>
      <c r="I48" s="233">
        <v>440</v>
      </c>
      <c r="J48" s="241"/>
      <c r="K48" s="1291" t="s">
        <v>4110</v>
      </c>
      <c r="L48" s="231" t="s">
        <v>4108</v>
      </c>
      <c r="M48" s="241"/>
      <c r="N48" s="241"/>
      <c r="O48" s="241"/>
      <c r="P48" s="241"/>
      <c r="Q48" s="1025">
        <v>42299</v>
      </c>
      <c r="R48" s="650">
        <v>42299</v>
      </c>
    </row>
    <row r="49" spans="2:18" s="572" customFormat="1" ht="18" customHeight="1">
      <c r="B49" s="241"/>
      <c r="C49" s="241" t="s">
        <v>4105</v>
      </c>
      <c r="D49" s="241" t="s">
        <v>4105</v>
      </c>
      <c r="E49" s="1291" t="s">
        <v>4111</v>
      </c>
      <c r="F49" s="241"/>
      <c r="G49" s="241">
        <v>1</v>
      </c>
      <c r="H49" s="1295">
        <v>1257</v>
      </c>
      <c r="I49" s="233">
        <v>1257</v>
      </c>
      <c r="J49" s="241"/>
      <c r="K49" s="1291" t="s">
        <v>4112</v>
      </c>
      <c r="L49" s="231" t="s">
        <v>4108</v>
      </c>
      <c r="M49" s="241"/>
      <c r="N49" s="241"/>
      <c r="O49" s="241"/>
      <c r="P49" s="241"/>
      <c r="Q49" s="1025">
        <v>42299</v>
      </c>
      <c r="R49" s="650">
        <v>42299</v>
      </c>
    </row>
    <row r="50" spans="2:18" s="637" customFormat="1" ht="18" customHeight="1">
      <c r="B50" s="241"/>
      <c r="C50" s="241" t="s">
        <v>4105</v>
      </c>
      <c r="D50" s="241" t="s">
        <v>4105</v>
      </c>
      <c r="E50" s="1291" t="s">
        <v>4113</v>
      </c>
      <c r="F50" s="241"/>
      <c r="G50" s="241">
        <v>1</v>
      </c>
      <c r="H50" s="1295">
        <v>2436</v>
      </c>
      <c r="I50" s="233">
        <v>2436</v>
      </c>
      <c r="J50" s="241"/>
      <c r="K50" s="1291" t="s">
        <v>4107</v>
      </c>
      <c r="L50" s="241"/>
      <c r="M50" s="241"/>
      <c r="N50" s="241"/>
      <c r="O50" s="241"/>
      <c r="P50" s="241"/>
      <c r="Q50" s="1025">
        <v>42303</v>
      </c>
      <c r="R50" s="650">
        <v>42303</v>
      </c>
    </row>
    <row r="51" spans="2:18" s="637" customFormat="1" ht="18" customHeight="1">
      <c r="B51" s="241"/>
      <c r="C51" s="241" t="s">
        <v>4105</v>
      </c>
      <c r="D51" s="241" t="s">
        <v>4105</v>
      </c>
      <c r="E51" s="1291" t="s">
        <v>4114</v>
      </c>
      <c r="F51" s="241"/>
      <c r="G51" s="241">
        <v>24</v>
      </c>
      <c r="H51" s="1295">
        <v>297</v>
      </c>
      <c r="I51" s="233">
        <v>7128</v>
      </c>
      <c r="J51" s="241"/>
      <c r="K51" s="1291" t="s">
        <v>1258</v>
      </c>
      <c r="L51" s="241"/>
      <c r="M51" s="241"/>
      <c r="N51" s="241"/>
      <c r="O51" s="241"/>
      <c r="P51" s="241"/>
      <c r="Q51" s="231" t="s">
        <v>4115</v>
      </c>
      <c r="R51" s="650"/>
    </row>
    <row r="52" spans="2:18" s="637" customFormat="1" ht="18" customHeight="1">
      <c r="B52" s="241"/>
      <c r="C52" s="241" t="s">
        <v>4105</v>
      </c>
      <c r="D52" s="241" t="s">
        <v>4105</v>
      </c>
      <c r="E52" s="1291" t="s">
        <v>4116</v>
      </c>
      <c r="F52" s="241"/>
      <c r="G52" s="241">
        <v>1</v>
      </c>
      <c r="H52" s="1295">
        <v>2894</v>
      </c>
      <c r="I52" s="233">
        <v>2894</v>
      </c>
      <c r="J52" s="241"/>
      <c r="K52" s="1291" t="s">
        <v>4117</v>
      </c>
      <c r="L52" s="241"/>
      <c r="M52" s="241"/>
      <c r="N52" s="241"/>
      <c r="O52" s="241"/>
      <c r="P52" s="241"/>
      <c r="Q52" s="231" t="s">
        <v>4115</v>
      </c>
      <c r="R52" s="650"/>
    </row>
    <row r="53" spans="2:18" s="637" customFormat="1" ht="18" customHeight="1">
      <c r="B53" s="241"/>
      <c r="C53" s="241" t="s">
        <v>4105</v>
      </c>
      <c r="D53" s="241" t="s">
        <v>4105</v>
      </c>
      <c r="E53" s="1291" t="s">
        <v>4118</v>
      </c>
      <c r="F53" s="241"/>
      <c r="G53" s="241">
        <v>7</v>
      </c>
      <c r="H53" s="1295">
        <v>609</v>
      </c>
      <c r="I53" s="233">
        <v>4263</v>
      </c>
      <c r="J53" s="241"/>
      <c r="K53" s="1291" t="s">
        <v>1255</v>
      </c>
      <c r="L53" s="241"/>
      <c r="M53" s="241"/>
      <c r="N53" s="241"/>
      <c r="O53" s="241"/>
      <c r="P53" s="241"/>
      <c r="Q53" s="231" t="s">
        <v>4115</v>
      </c>
      <c r="R53" s="650"/>
    </row>
    <row r="54" spans="2:18" s="637" customFormat="1" ht="18" customHeight="1">
      <c r="B54" s="241"/>
      <c r="C54" s="241" t="s">
        <v>4105</v>
      </c>
      <c r="D54" s="241" t="s">
        <v>4105</v>
      </c>
      <c r="E54" s="1291" t="s">
        <v>4119</v>
      </c>
      <c r="F54" s="241"/>
      <c r="G54" s="241">
        <v>1</v>
      </c>
      <c r="H54" s="1295">
        <v>502</v>
      </c>
      <c r="I54" s="233">
        <v>502</v>
      </c>
      <c r="J54" s="241"/>
      <c r="K54" s="1291" t="s">
        <v>4120</v>
      </c>
      <c r="L54" s="241"/>
      <c r="M54" s="241"/>
      <c r="N54" s="241"/>
      <c r="O54" s="241"/>
      <c r="P54" s="241"/>
      <c r="Q54" s="231" t="s">
        <v>4115</v>
      </c>
      <c r="R54" s="650"/>
    </row>
    <row r="55" spans="2:18" s="637" customFormat="1" ht="18" customHeight="1">
      <c r="B55" s="241"/>
      <c r="C55" s="241" t="s">
        <v>4105</v>
      </c>
      <c r="D55" s="241" t="s">
        <v>4105</v>
      </c>
      <c r="E55" s="1291" t="s">
        <v>4113</v>
      </c>
      <c r="F55" s="241"/>
      <c r="G55" s="241">
        <v>2</v>
      </c>
      <c r="H55" s="1295">
        <v>2436</v>
      </c>
      <c r="I55" s="233">
        <v>4872</v>
      </c>
      <c r="J55" s="241"/>
      <c r="K55" s="1291"/>
      <c r="L55" s="241"/>
      <c r="M55" s="241"/>
      <c r="N55" s="241"/>
      <c r="O55" s="241"/>
      <c r="P55" s="241"/>
      <c r="Q55" s="1298">
        <v>42332</v>
      </c>
      <c r="R55" s="650"/>
    </row>
    <row r="56" spans="2:18" s="637" customFormat="1" ht="18" customHeight="1">
      <c r="B56" s="241"/>
      <c r="C56" s="241" t="s">
        <v>4105</v>
      </c>
      <c r="D56" s="241" t="s">
        <v>4105</v>
      </c>
      <c r="E56" s="1291" t="s">
        <v>4111</v>
      </c>
      <c r="F56" s="241"/>
      <c r="G56" s="241">
        <v>2</v>
      </c>
      <c r="H56" s="1295">
        <v>1257</v>
      </c>
      <c r="I56" s="233">
        <v>2514</v>
      </c>
      <c r="J56" s="241"/>
      <c r="K56" s="1291"/>
      <c r="L56" s="241"/>
      <c r="M56" s="241"/>
      <c r="N56" s="241"/>
      <c r="O56" s="241"/>
      <c r="P56" s="241"/>
      <c r="Q56" s="1298">
        <v>42332</v>
      </c>
      <c r="R56" s="650"/>
    </row>
    <row r="57" spans="2:18" s="637" customFormat="1" ht="18" customHeight="1">
      <c r="B57" s="241"/>
      <c r="C57" s="241" t="s">
        <v>4105</v>
      </c>
      <c r="D57" s="241" t="s">
        <v>4105</v>
      </c>
      <c r="E57" s="1291" t="s">
        <v>4118</v>
      </c>
      <c r="F57" s="241"/>
      <c r="G57" s="241">
        <v>4</v>
      </c>
      <c r="H57" s="1295">
        <v>609</v>
      </c>
      <c r="I57" s="233">
        <v>2436</v>
      </c>
      <c r="J57" s="241"/>
      <c r="K57" s="1291" t="s">
        <v>1255</v>
      </c>
      <c r="L57" s="241"/>
      <c r="M57" s="241"/>
      <c r="N57" s="241"/>
      <c r="O57" s="241"/>
      <c r="P57" s="241"/>
      <c r="Q57" s="1025" t="s">
        <v>4121</v>
      </c>
      <c r="R57" s="650"/>
    </row>
    <row r="58" spans="2:18" s="637" customFormat="1" ht="18" customHeight="1">
      <c r="B58" s="241"/>
      <c r="C58" s="241" t="s">
        <v>4105</v>
      </c>
      <c r="D58" s="241" t="s">
        <v>4105</v>
      </c>
      <c r="E58" s="1291" t="s">
        <v>4122</v>
      </c>
      <c r="F58" s="241"/>
      <c r="G58" s="241">
        <v>4</v>
      </c>
      <c r="H58" s="1295">
        <v>437</v>
      </c>
      <c r="I58" s="233">
        <v>1748</v>
      </c>
      <c r="J58" s="241"/>
      <c r="K58" s="1291" t="s">
        <v>4123</v>
      </c>
      <c r="L58" s="241"/>
      <c r="M58" s="241"/>
      <c r="N58" s="241"/>
      <c r="O58" s="241"/>
      <c r="P58" s="241"/>
      <c r="Q58" s="1025" t="s">
        <v>4121</v>
      </c>
      <c r="R58" s="650"/>
    </row>
    <row r="59" spans="2:18" s="637" customFormat="1" ht="18" customHeight="1">
      <c r="B59" s="241"/>
      <c r="C59" s="241"/>
      <c r="D59" s="241"/>
      <c r="E59" s="1291"/>
      <c r="F59" s="241"/>
      <c r="G59" s="241"/>
      <c r="H59" s="1295"/>
      <c r="I59" s="233"/>
      <c r="J59" s="241"/>
      <c r="K59" s="1291"/>
      <c r="L59" s="241"/>
      <c r="M59" s="241"/>
      <c r="N59" s="241"/>
      <c r="O59" s="241"/>
      <c r="P59" s="241"/>
      <c r="Q59" s="231"/>
      <c r="R59" s="650"/>
    </row>
    <row r="60" spans="2:18" s="637" customFormat="1" ht="18" customHeight="1">
      <c r="B60" s="241"/>
      <c r="C60" s="241" t="s">
        <v>165</v>
      </c>
      <c r="D60" s="241" t="s">
        <v>165</v>
      </c>
      <c r="E60" s="241" t="s">
        <v>4124</v>
      </c>
      <c r="F60" s="241"/>
      <c r="G60" s="241">
        <v>6</v>
      </c>
      <c r="H60" s="1295">
        <v>47200</v>
      </c>
      <c r="I60" s="233">
        <v>283200</v>
      </c>
      <c r="J60" s="241"/>
      <c r="K60" s="1291" t="s">
        <v>4125</v>
      </c>
      <c r="L60" s="241"/>
      <c r="M60" s="241"/>
      <c r="N60" s="1025">
        <v>42318</v>
      </c>
      <c r="O60" s="241"/>
      <c r="P60" s="241"/>
      <c r="Q60" s="231"/>
      <c r="R60" s="650"/>
    </row>
    <row r="61" spans="2:18" s="637" customFormat="1" ht="18" customHeight="1">
      <c r="B61" s="241"/>
      <c r="C61" s="241" t="s">
        <v>165</v>
      </c>
      <c r="D61" s="241" t="s">
        <v>165</v>
      </c>
      <c r="E61" s="241" t="s">
        <v>4126</v>
      </c>
      <c r="F61" s="241"/>
      <c r="G61" s="241">
        <v>3</v>
      </c>
      <c r="H61" s="233">
        <v>76800</v>
      </c>
      <c r="I61" s="233">
        <v>230400</v>
      </c>
      <c r="J61" s="241"/>
      <c r="K61" s="241" t="s">
        <v>4127</v>
      </c>
      <c r="L61" s="241"/>
      <c r="M61" s="241"/>
      <c r="N61" s="1025">
        <v>42318</v>
      </c>
      <c r="O61" s="241"/>
      <c r="P61" s="241"/>
      <c r="Q61" s="231"/>
      <c r="R61" s="650"/>
    </row>
    <row r="62" spans="2:18" s="638" customFormat="1" ht="18" customHeight="1">
      <c r="B62" s="241"/>
      <c r="C62" s="241"/>
      <c r="D62" s="241"/>
      <c r="E62" s="701"/>
      <c r="F62" s="241"/>
      <c r="G62" s="241"/>
      <c r="H62" s="233"/>
      <c r="I62" s="233"/>
      <c r="J62" s="241"/>
      <c r="K62" s="241"/>
      <c r="L62" s="241"/>
      <c r="M62" s="241"/>
      <c r="N62" s="231"/>
      <c r="O62" s="241"/>
      <c r="P62" s="241"/>
      <c r="Q62" s="231"/>
      <c r="R62" s="650"/>
    </row>
    <row r="63" spans="2:18" s="638" customFormat="1" ht="18" customHeight="1">
      <c r="B63" s="241"/>
      <c r="C63" s="241" t="s">
        <v>4128</v>
      </c>
      <c r="D63" s="241" t="s">
        <v>4128</v>
      </c>
      <c r="E63" s="1299" t="s">
        <v>4129</v>
      </c>
      <c r="F63" s="241"/>
      <c r="G63" s="241">
        <v>6</v>
      </c>
      <c r="H63" s="233">
        <v>14300</v>
      </c>
      <c r="I63" s="233">
        <v>85800</v>
      </c>
      <c r="J63" s="241"/>
      <c r="K63" s="241" t="s">
        <v>4130</v>
      </c>
      <c r="L63" s="241"/>
      <c r="M63" s="241"/>
      <c r="N63" s="1025">
        <v>42320</v>
      </c>
      <c r="O63" s="241"/>
      <c r="P63" s="241"/>
      <c r="Q63" s="231" t="s">
        <v>4131</v>
      </c>
      <c r="R63" s="650"/>
    </row>
    <row r="64" spans="2:18" s="638" customFormat="1" ht="18" customHeight="1">
      <c r="B64" s="241"/>
      <c r="C64" s="241" t="s">
        <v>4128</v>
      </c>
      <c r="D64" s="241" t="s">
        <v>4128</v>
      </c>
      <c r="E64" s="241" t="s">
        <v>4132</v>
      </c>
      <c r="F64" s="241"/>
      <c r="G64" s="241">
        <v>6</v>
      </c>
      <c r="H64" s="233">
        <v>5200</v>
      </c>
      <c r="I64" s="233">
        <v>31200</v>
      </c>
      <c r="J64" s="241"/>
      <c r="K64" s="241" t="s">
        <v>4133</v>
      </c>
      <c r="L64" s="241"/>
      <c r="M64" s="241"/>
      <c r="N64" s="1025">
        <v>42324</v>
      </c>
      <c r="O64" s="241"/>
      <c r="P64" s="241"/>
      <c r="Q64" s="231" t="s">
        <v>4134</v>
      </c>
      <c r="R64" s="650"/>
    </row>
    <row r="65" spans="2:18" s="638" customFormat="1" ht="18" customHeight="1">
      <c r="B65" s="241"/>
      <c r="C65" s="241"/>
      <c r="D65" s="241"/>
      <c r="E65" s="241"/>
      <c r="F65" s="241"/>
      <c r="G65" s="241"/>
      <c r="H65" s="233"/>
      <c r="I65" s="233"/>
      <c r="J65" s="241"/>
      <c r="K65" s="241"/>
      <c r="L65" s="241"/>
      <c r="M65" s="241"/>
      <c r="N65" s="231"/>
      <c r="O65" s="241"/>
      <c r="P65" s="241"/>
      <c r="Q65" s="241"/>
      <c r="R65" s="650"/>
    </row>
    <row r="66" spans="2:18" s="639" customFormat="1" ht="18" customHeight="1">
      <c r="B66" s="241"/>
      <c r="C66" s="241" t="s">
        <v>165</v>
      </c>
      <c r="D66" s="241" t="s">
        <v>165</v>
      </c>
      <c r="E66" s="241" t="s">
        <v>4135</v>
      </c>
      <c r="F66" s="241"/>
      <c r="G66" s="241">
        <v>3</v>
      </c>
      <c r="H66" s="233">
        <v>50000</v>
      </c>
      <c r="I66" s="233">
        <v>150000</v>
      </c>
      <c r="J66" s="241"/>
      <c r="K66" s="241" t="s">
        <v>4136</v>
      </c>
      <c r="L66" s="241"/>
      <c r="M66" s="241"/>
      <c r="N66" s="1025">
        <v>42338</v>
      </c>
      <c r="O66" s="241"/>
      <c r="P66" s="241"/>
      <c r="Q66" s="231" t="s">
        <v>4137</v>
      </c>
      <c r="R66" s="650"/>
    </row>
  </sheetData>
  <autoFilter ref="B8:S8" xr:uid="{599A5833-88A7-4A80-8144-1C69988336FF}"/>
  <mergeCells count="9">
    <mergeCell ref="B6:D6"/>
    <mergeCell ref="L9:L13"/>
    <mergeCell ref="B2:D2"/>
    <mergeCell ref="H2:J2"/>
    <mergeCell ref="B3:D3"/>
    <mergeCell ref="B4:D4"/>
    <mergeCell ref="H4:J4"/>
    <mergeCell ref="B5:D5"/>
    <mergeCell ref="H5:J5"/>
  </mergeCells>
  <phoneticPr fontId="3"/>
  <pageMargins left="0.25" right="0.25" top="0.75" bottom="0.75" header="0.3" footer="0.3"/>
  <pageSetup paperSize="8" scale="70" orientation="landscape"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C8F1-EA64-41C5-A99B-69AABBEA32E1}">
  <dimension ref="B2:R16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4138</v>
      </c>
      <c r="G2" s="4" t="s">
        <v>2</v>
      </c>
      <c r="H2" s="5"/>
      <c r="I2" s="6"/>
      <c r="J2" s="7">
        <f>SUM(H:H)</f>
        <v>1822591</v>
      </c>
    </row>
    <row r="3" spans="2:17" ht="20.100000000000001" customHeight="1">
      <c r="B3" s="1" t="s">
        <v>3</v>
      </c>
      <c r="C3" s="1"/>
      <c r="D3" s="1"/>
      <c r="E3" s="13" t="s">
        <v>288</v>
      </c>
    </row>
    <row r="4" spans="2:17" ht="20.100000000000001" customHeight="1">
      <c r="B4" s="1" t="s">
        <v>5</v>
      </c>
      <c r="C4" s="1"/>
      <c r="D4" s="1"/>
      <c r="E4" s="13">
        <v>132170</v>
      </c>
    </row>
    <row r="5" spans="2:17" ht="20.100000000000001" customHeight="1">
      <c r="B5" s="1" t="s">
        <v>6</v>
      </c>
      <c r="C5" s="1"/>
      <c r="D5" s="1"/>
      <c r="E5" s="14">
        <v>42317</v>
      </c>
    </row>
    <row r="6" spans="2:17" ht="20.100000000000001" customHeight="1">
      <c r="B6" s="1" t="s">
        <v>7</v>
      </c>
      <c r="C6" s="1"/>
      <c r="D6" s="1"/>
      <c r="E6" s="14">
        <v>42338</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252</v>
      </c>
      <c r="D10" s="15" t="s">
        <v>252</v>
      </c>
      <c r="E10" s="26" t="s">
        <v>4139</v>
      </c>
      <c r="F10" s="21">
        <v>1</v>
      </c>
      <c r="G10" s="22">
        <v>671000</v>
      </c>
      <c r="H10" s="23">
        <f t="shared" ref="H10:H57" si="0">F10*G10</f>
        <v>671000</v>
      </c>
      <c r="I10" s="17"/>
      <c r="J10" s="26" t="s">
        <v>4140</v>
      </c>
      <c r="K10" s="16"/>
      <c r="L10" s="16"/>
      <c r="M10" s="18">
        <v>42272</v>
      </c>
      <c r="N10" s="15"/>
      <c r="O10" s="16"/>
      <c r="P10" s="18">
        <v>42298</v>
      </c>
      <c r="Q10" s="70">
        <v>42298</v>
      </c>
    </row>
    <row r="11" spans="2:17" s="8" customFormat="1" ht="19.7" customHeight="1">
      <c r="B11" s="15">
        <v>3</v>
      </c>
      <c r="C11" s="15" t="s">
        <v>252</v>
      </c>
      <c r="D11" s="15" t="s">
        <v>252</v>
      </c>
      <c r="E11" s="26" t="s">
        <v>4141</v>
      </c>
      <c r="F11" s="21">
        <v>1</v>
      </c>
      <c r="G11" s="22">
        <v>35000</v>
      </c>
      <c r="H11" s="23">
        <f>F11*G11</f>
        <v>35000</v>
      </c>
      <c r="I11" s="17"/>
      <c r="J11" s="26"/>
      <c r="K11" s="16"/>
      <c r="L11" s="16"/>
      <c r="M11" s="18">
        <v>42272</v>
      </c>
      <c r="N11" s="15"/>
      <c r="O11" s="16"/>
      <c r="P11" s="18">
        <v>42298</v>
      </c>
      <c r="Q11" s="70"/>
    </row>
    <row r="12" spans="2:17" s="8" customFormat="1" ht="19.7" customHeight="1">
      <c r="B12" s="15">
        <v>4</v>
      </c>
      <c r="C12" s="15" t="s">
        <v>252</v>
      </c>
      <c r="D12" s="15" t="s">
        <v>252</v>
      </c>
      <c r="E12" s="26" t="s">
        <v>4142</v>
      </c>
      <c r="F12" s="21">
        <v>1</v>
      </c>
      <c r="G12" s="22">
        <v>40000</v>
      </c>
      <c r="H12" s="23">
        <f t="shared" si="0"/>
        <v>40000</v>
      </c>
      <c r="I12" s="17"/>
      <c r="J12" s="26"/>
      <c r="K12" s="16"/>
      <c r="L12" s="16"/>
      <c r="M12" s="18">
        <v>42272</v>
      </c>
      <c r="N12" s="15"/>
      <c r="O12" s="16"/>
      <c r="P12" s="18">
        <v>42298</v>
      </c>
      <c r="Q12" s="70"/>
    </row>
    <row r="13" spans="2:17" s="8" customFormat="1" ht="19.7" customHeight="1">
      <c r="B13" s="15">
        <v>1</v>
      </c>
      <c r="C13" s="15" t="s">
        <v>252</v>
      </c>
      <c r="D13" s="15" t="s">
        <v>252</v>
      </c>
      <c r="E13" s="26" t="s">
        <v>1724</v>
      </c>
      <c r="F13" s="21">
        <v>1</v>
      </c>
      <c r="G13" s="22">
        <v>0</v>
      </c>
      <c r="H13" s="23">
        <f t="shared" si="0"/>
        <v>0</v>
      </c>
      <c r="I13" s="17"/>
      <c r="J13" s="26" t="s">
        <v>4143</v>
      </c>
      <c r="K13" s="16"/>
      <c r="L13" s="16"/>
      <c r="M13" s="18">
        <v>42272</v>
      </c>
      <c r="N13" s="15"/>
      <c r="O13" s="16"/>
      <c r="P13" s="18"/>
      <c r="Q13" s="70"/>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v>13</v>
      </c>
      <c r="C15" s="15" t="s">
        <v>3463</v>
      </c>
      <c r="D15" s="15" t="s">
        <v>3464</v>
      </c>
      <c r="E15" s="36" t="s">
        <v>3465</v>
      </c>
      <c r="F15" s="21">
        <v>1</v>
      </c>
      <c r="G15" s="26">
        <v>15400</v>
      </c>
      <c r="H15" s="23">
        <f t="shared" si="0"/>
        <v>15400</v>
      </c>
      <c r="I15" s="17"/>
      <c r="J15" s="26" t="s">
        <v>3466</v>
      </c>
      <c r="K15" s="36"/>
      <c r="L15" s="16"/>
      <c r="M15" s="18">
        <v>42272</v>
      </c>
      <c r="N15" s="15"/>
      <c r="O15" s="16"/>
      <c r="P15" s="18">
        <v>42303</v>
      </c>
      <c r="Q15" s="70">
        <v>42303</v>
      </c>
    </row>
    <row r="16" spans="2:17" s="8" customFormat="1" ht="19.7" customHeight="1">
      <c r="B16" s="15">
        <v>13</v>
      </c>
      <c r="C16" s="15" t="s">
        <v>3463</v>
      </c>
      <c r="D16" s="15" t="s">
        <v>3464</v>
      </c>
      <c r="E16" s="36" t="s">
        <v>3467</v>
      </c>
      <c r="F16" s="21">
        <v>1</v>
      </c>
      <c r="G16" s="26">
        <v>4800</v>
      </c>
      <c r="H16" s="23">
        <f t="shared" si="0"/>
        <v>4800</v>
      </c>
      <c r="I16" s="17"/>
      <c r="J16" s="26" t="s">
        <v>3468</v>
      </c>
      <c r="K16" s="36"/>
      <c r="L16" s="16"/>
      <c r="M16" s="18">
        <v>42272</v>
      </c>
      <c r="N16" s="15"/>
      <c r="O16" s="16"/>
      <c r="P16" s="18">
        <v>42303</v>
      </c>
      <c r="Q16" s="70">
        <v>42303</v>
      </c>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72">
        <v>9</v>
      </c>
      <c r="C18" s="42" t="s">
        <v>58</v>
      </c>
      <c r="D18" s="42" t="s">
        <v>58</v>
      </c>
      <c r="E18" s="183" t="s">
        <v>4144</v>
      </c>
      <c r="F18" s="97">
        <v>1</v>
      </c>
      <c r="G18" s="74">
        <v>194762</v>
      </c>
      <c r="H18" s="23">
        <f t="shared" si="0"/>
        <v>194762</v>
      </c>
      <c r="I18" s="17"/>
      <c r="J18" s="927" t="s">
        <v>4145</v>
      </c>
      <c r="K18" s="94"/>
      <c r="L18" s="183" t="s">
        <v>4146</v>
      </c>
      <c r="M18" s="18">
        <v>42290</v>
      </c>
      <c r="N18" s="15"/>
      <c r="O18" s="16"/>
      <c r="P18" s="18">
        <v>42310</v>
      </c>
      <c r="Q18" s="70">
        <v>42310</v>
      </c>
    </row>
    <row r="19" spans="2:17" s="8" customFormat="1" ht="19.7" customHeight="1">
      <c r="B19" s="72">
        <v>9</v>
      </c>
      <c r="C19" s="42" t="s">
        <v>58</v>
      </c>
      <c r="D19" s="42" t="s">
        <v>58</v>
      </c>
      <c r="E19" s="183" t="s">
        <v>4147</v>
      </c>
      <c r="F19" s="97">
        <v>1</v>
      </c>
      <c r="G19" s="74">
        <v>40800</v>
      </c>
      <c r="H19" s="23">
        <f t="shared" si="0"/>
        <v>40800</v>
      </c>
      <c r="I19" s="17"/>
      <c r="J19" s="927" t="s">
        <v>4148</v>
      </c>
      <c r="K19" s="94"/>
      <c r="L19" s="183" t="s">
        <v>4146</v>
      </c>
      <c r="M19" s="18">
        <v>42290</v>
      </c>
      <c r="N19" s="15"/>
      <c r="O19" s="16"/>
      <c r="P19" s="18">
        <v>42310</v>
      </c>
      <c r="Q19" s="70">
        <v>42310</v>
      </c>
    </row>
    <row r="20" spans="2:17" s="8" customFormat="1" ht="19.7" customHeight="1">
      <c r="B20" s="72">
        <v>9</v>
      </c>
      <c r="C20" s="42" t="s">
        <v>58</v>
      </c>
      <c r="D20" s="42" t="s">
        <v>58</v>
      </c>
      <c r="E20" s="183" t="s">
        <v>4149</v>
      </c>
      <c r="F20" s="97">
        <v>1</v>
      </c>
      <c r="G20" s="74">
        <v>69692</v>
      </c>
      <c r="H20" s="23">
        <f t="shared" si="0"/>
        <v>69692</v>
      </c>
      <c r="I20" s="17"/>
      <c r="J20" s="927" t="s">
        <v>4150</v>
      </c>
      <c r="K20" s="94"/>
      <c r="L20" s="183" t="s">
        <v>4146</v>
      </c>
      <c r="M20" s="18">
        <v>42290</v>
      </c>
      <c r="N20" s="15"/>
      <c r="O20" s="16"/>
      <c r="P20" s="18">
        <v>42310</v>
      </c>
      <c r="Q20" s="70">
        <v>42310</v>
      </c>
    </row>
    <row r="21" spans="2:17" s="8" customFormat="1" ht="19.7" customHeight="1">
      <c r="B21" s="72">
        <v>9</v>
      </c>
      <c r="C21" s="42" t="s">
        <v>58</v>
      </c>
      <c r="D21" s="42" t="s">
        <v>58</v>
      </c>
      <c r="E21" s="183" t="s">
        <v>4151</v>
      </c>
      <c r="F21" s="97">
        <v>1</v>
      </c>
      <c r="G21" s="74">
        <v>17000</v>
      </c>
      <c r="H21" s="23">
        <f t="shared" si="0"/>
        <v>17000</v>
      </c>
      <c r="I21" s="17"/>
      <c r="J21" s="927" t="s">
        <v>4152</v>
      </c>
      <c r="K21" s="94"/>
      <c r="L21" s="183" t="s">
        <v>4146</v>
      </c>
      <c r="M21" s="18">
        <v>42290</v>
      </c>
      <c r="N21" s="15"/>
      <c r="O21" s="16"/>
      <c r="P21" s="18">
        <v>42310</v>
      </c>
      <c r="Q21" s="70">
        <v>42310</v>
      </c>
    </row>
    <row r="22" spans="2:17" s="8" customFormat="1" ht="19.7" customHeight="1">
      <c r="B22" s="72">
        <v>9</v>
      </c>
      <c r="C22" s="42" t="s">
        <v>58</v>
      </c>
      <c r="D22" s="42" t="s">
        <v>58</v>
      </c>
      <c r="E22" s="183" t="s">
        <v>4153</v>
      </c>
      <c r="F22" s="97">
        <v>1</v>
      </c>
      <c r="G22" s="74">
        <v>14000</v>
      </c>
      <c r="H22" s="23">
        <f t="shared" si="0"/>
        <v>14000</v>
      </c>
      <c r="I22" s="17"/>
      <c r="J22" s="927" t="s">
        <v>4154</v>
      </c>
      <c r="K22" s="94"/>
      <c r="L22" s="183" t="s">
        <v>4146</v>
      </c>
      <c r="M22" s="18">
        <v>42290</v>
      </c>
      <c r="N22" s="15"/>
      <c r="O22" s="16"/>
      <c r="P22" s="18">
        <v>42310</v>
      </c>
      <c r="Q22" s="70">
        <v>42310</v>
      </c>
    </row>
    <row r="23" spans="2:17" s="8" customFormat="1" ht="19.7" customHeight="1">
      <c r="B23" s="15"/>
      <c r="C23" s="15"/>
      <c r="D23" s="15"/>
      <c r="E23" s="73"/>
      <c r="F23" s="26"/>
      <c r="G23" s="74"/>
      <c r="H23" s="23">
        <f t="shared" si="0"/>
        <v>0</v>
      </c>
      <c r="I23" s="17"/>
      <c r="J23" s="26"/>
      <c r="K23" s="16"/>
      <c r="L23" s="16"/>
      <c r="M23" s="18"/>
      <c r="N23" s="15"/>
      <c r="O23" s="16"/>
      <c r="P23" s="18"/>
      <c r="Q23" s="70"/>
    </row>
    <row r="24" spans="2:17" s="8" customFormat="1" ht="19.7" customHeight="1">
      <c r="B24" s="72">
        <v>9</v>
      </c>
      <c r="C24" s="25" t="s">
        <v>58</v>
      </c>
      <c r="D24" s="25" t="s">
        <v>58</v>
      </c>
      <c r="E24" s="220" t="s">
        <v>4155</v>
      </c>
      <c r="F24" s="79">
        <v>8</v>
      </c>
      <c r="G24" s="928">
        <v>3260</v>
      </c>
      <c r="H24" s="23">
        <f t="shared" si="0"/>
        <v>26080</v>
      </c>
      <c r="I24" s="17"/>
      <c r="J24" s="149" t="s">
        <v>968</v>
      </c>
      <c r="K24" s="16"/>
      <c r="L24" s="16"/>
      <c r="M24" s="18">
        <v>42304</v>
      </c>
      <c r="N24" s="15"/>
      <c r="O24" s="16"/>
      <c r="P24" s="18">
        <v>42312</v>
      </c>
      <c r="Q24" s="70">
        <v>42312</v>
      </c>
    </row>
    <row r="25" spans="2:17" s="8" customFormat="1" ht="19.7" customHeight="1">
      <c r="B25" s="72">
        <v>9</v>
      </c>
      <c r="C25" s="25" t="s">
        <v>58</v>
      </c>
      <c r="D25" s="25" t="s">
        <v>58</v>
      </c>
      <c r="E25" s="220" t="s">
        <v>4156</v>
      </c>
      <c r="F25" s="79">
        <v>32</v>
      </c>
      <c r="G25" s="928">
        <v>51</v>
      </c>
      <c r="H25" s="23">
        <f t="shared" si="0"/>
        <v>1632</v>
      </c>
      <c r="I25" s="17"/>
      <c r="J25" s="149" t="s">
        <v>1533</v>
      </c>
      <c r="K25" s="16"/>
      <c r="L25" s="16"/>
      <c r="M25" s="18">
        <v>42304</v>
      </c>
      <c r="N25" s="15"/>
      <c r="O25" s="16"/>
      <c r="P25" s="18">
        <v>42312</v>
      </c>
      <c r="Q25" s="70">
        <v>42312</v>
      </c>
    </row>
    <row r="26" spans="2:17" s="8" customFormat="1" ht="19.7" customHeight="1">
      <c r="B26" s="72">
        <v>9</v>
      </c>
      <c r="C26" s="25" t="s">
        <v>4157</v>
      </c>
      <c r="D26" s="25" t="s">
        <v>58</v>
      </c>
      <c r="E26" s="220" t="s">
        <v>4158</v>
      </c>
      <c r="F26" s="79">
        <v>14</v>
      </c>
      <c r="G26" s="928">
        <v>32</v>
      </c>
      <c r="H26" s="23">
        <f t="shared" si="0"/>
        <v>448</v>
      </c>
      <c r="I26" s="17"/>
      <c r="J26" s="149" t="s">
        <v>283</v>
      </c>
      <c r="K26" s="16"/>
      <c r="L26" s="16"/>
      <c r="M26" s="18">
        <v>42304</v>
      </c>
      <c r="N26" s="15"/>
      <c r="O26" s="16"/>
      <c r="P26" s="18">
        <v>42312</v>
      </c>
      <c r="Q26" s="70">
        <v>42312</v>
      </c>
    </row>
    <row r="27" spans="2:17" s="8" customFormat="1" ht="19.7" customHeight="1">
      <c r="B27" s="72">
        <v>9</v>
      </c>
      <c r="C27" s="25" t="s">
        <v>58</v>
      </c>
      <c r="D27" s="25" t="s">
        <v>58</v>
      </c>
      <c r="E27" s="220" t="s">
        <v>302</v>
      </c>
      <c r="F27" s="79">
        <v>20</v>
      </c>
      <c r="G27" s="928">
        <v>54</v>
      </c>
      <c r="H27" s="23">
        <f t="shared" si="0"/>
        <v>1080</v>
      </c>
      <c r="I27" s="17"/>
      <c r="J27" s="149" t="s">
        <v>1533</v>
      </c>
      <c r="K27" s="16"/>
      <c r="L27" s="16"/>
      <c r="M27" s="18">
        <v>42304</v>
      </c>
      <c r="N27" s="15"/>
      <c r="O27" s="16"/>
      <c r="P27" s="18">
        <v>42312</v>
      </c>
      <c r="Q27" s="70">
        <v>42312</v>
      </c>
    </row>
    <row r="28" spans="2:17" s="8" customFormat="1" ht="19.7" customHeight="1">
      <c r="B28" s="72">
        <v>9</v>
      </c>
      <c r="C28" s="25" t="s">
        <v>58</v>
      </c>
      <c r="D28" s="25" t="s">
        <v>58</v>
      </c>
      <c r="E28" s="220" t="s">
        <v>1536</v>
      </c>
      <c r="F28" s="79">
        <v>2</v>
      </c>
      <c r="G28" s="928">
        <v>720</v>
      </c>
      <c r="H28" s="23">
        <f t="shared" si="0"/>
        <v>1440</v>
      </c>
      <c r="I28" s="17"/>
      <c r="J28" s="149" t="s">
        <v>864</v>
      </c>
      <c r="K28" s="16"/>
      <c r="L28" s="16"/>
      <c r="M28" s="18">
        <v>42304</v>
      </c>
      <c r="N28" s="15"/>
      <c r="O28" s="16"/>
      <c r="P28" s="18">
        <v>42312</v>
      </c>
      <c r="Q28" s="70">
        <v>42312</v>
      </c>
    </row>
    <row r="29" spans="2:17" s="8" customFormat="1" ht="19.7" customHeight="1">
      <c r="B29" s="72">
        <v>9</v>
      </c>
      <c r="C29" s="25" t="s">
        <v>58</v>
      </c>
      <c r="D29" s="25" t="s">
        <v>58</v>
      </c>
      <c r="E29" s="220" t="s">
        <v>4159</v>
      </c>
      <c r="F29" s="79">
        <v>2</v>
      </c>
      <c r="G29" s="928">
        <v>750</v>
      </c>
      <c r="H29" s="23">
        <f t="shared" si="0"/>
        <v>1500</v>
      </c>
      <c r="I29" s="17"/>
      <c r="J29" s="149" t="s">
        <v>968</v>
      </c>
      <c r="K29" s="16"/>
      <c r="L29" s="16"/>
      <c r="M29" s="18">
        <v>42304</v>
      </c>
      <c r="N29" s="15"/>
      <c r="O29" s="16"/>
      <c r="P29" s="18">
        <v>42312</v>
      </c>
      <c r="Q29" s="70">
        <v>42312</v>
      </c>
    </row>
    <row r="30" spans="2:17" s="8" customFormat="1" ht="19.7" customHeight="1">
      <c r="B30" s="72">
        <v>9</v>
      </c>
      <c r="C30" s="25" t="s">
        <v>58</v>
      </c>
      <c r="D30" s="25" t="s">
        <v>58</v>
      </c>
      <c r="E30" s="220" t="s">
        <v>4160</v>
      </c>
      <c r="F30" s="79">
        <v>2</v>
      </c>
      <c r="G30" s="928">
        <v>420</v>
      </c>
      <c r="H30" s="23">
        <f t="shared" si="0"/>
        <v>840</v>
      </c>
      <c r="I30" s="17"/>
      <c r="J30" s="149" t="s">
        <v>968</v>
      </c>
      <c r="K30" s="16"/>
      <c r="L30" s="16"/>
      <c r="M30" s="18">
        <v>42304</v>
      </c>
      <c r="N30" s="15"/>
      <c r="O30" s="16"/>
      <c r="P30" s="18">
        <v>42312</v>
      </c>
      <c r="Q30" s="70">
        <v>42312</v>
      </c>
    </row>
    <row r="31" spans="2:17" s="8" customFormat="1" ht="19.7" customHeight="1">
      <c r="B31" s="72">
        <v>9</v>
      </c>
      <c r="C31" s="25" t="s">
        <v>58</v>
      </c>
      <c r="D31" s="25" t="s">
        <v>58</v>
      </c>
      <c r="E31" s="220" t="s">
        <v>4161</v>
      </c>
      <c r="F31" s="79">
        <v>1</v>
      </c>
      <c r="G31" s="928">
        <v>700</v>
      </c>
      <c r="H31" s="23">
        <f t="shared" si="0"/>
        <v>700</v>
      </c>
      <c r="I31" s="17"/>
      <c r="J31" s="149" t="s">
        <v>968</v>
      </c>
      <c r="K31" s="16"/>
      <c r="L31" s="16"/>
      <c r="M31" s="18">
        <v>42304</v>
      </c>
      <c r="N31" s="15"/>
      <c r="O31" s="16"/>
      <c r="P31" s="18">
        <v>42312</v>
      </c>
      <c r="Q31" s="70">
        <v>42312</v>
      </c>
    </row>
    <row r="32" spans="2:17" s="8" customFormat="1" ht="19.7" customHeight="1">
      <c r="B32" s="72">
        <v>9</v>
      </c>
      <c r="C32" s="25" t="s">
        <v>58</v>
      </c>
      <c r="D32" s="25" t="s">
        <v>58</v>
      </c>
      <c r="E32" s="220" t="s">
        <v>4162</v>
      </c>
      <c r="F32" s="79">
        <v>1</v>
      </c>
      <c r="G32" s="928">
        <v>370</v>
      </c>
      <c r="H32" s="23">
        <f t="shared" si="0"/>
        <v>370</v>
      </c>
      <c r="I32" s="17"/>
      <c r="J32" s="149" t="s">
        <v>968</v>
      </c>
      <c r="K32" s="16"/>
      <c r="L32" s="16"/>
      <c r="M32" s="18">
        <v>42304</v>
      </c>
      <c r="N32" s="15"/>
      <c r="O32" s="16"/>
      <c r="P32" s="18">
        <v>42312</v>
      </c>
      <c r="Q32" s="70">
        <v>42312</v>
      </c>
    </row>
    <row r="33" spans="2:17" s="8" customFormat="1" ht="19.7" customHeight="1">
      <c r="B33" s="72">
        <v>9</v>
      </c>
      <c r="C33" s="25" t="s">
        <v>58</v>
      </c>
      <c r="D33" s="25" t="s">
        <v>58</v>
      </c>
      <c r="E33" s="220" t="s">
        <v>4163</v>
      </c>
      <c r="F33" s="79">
        <v>12</v>
      </c>
      <c r="G33" s="928">
        <v>224</v>
      </c>
      <c r="H33" s="23">
        <f t="shared" si="0"/>
        <v>2688</v>
      </c>
      <c r="I33" s="17"/>
      <c r="J33" s="149" t="s">
        <v>1540</v>
      </c>
      <c r="K33" s="16"/>
      <c r="L33" s="16"/>
      <c r="M33" s="18">
        <v>42304</v>
      </c>
      <c r="N33" s="15"/>
      <c r="O33" s="16"/>
      <c r="P33" s="18">
        <v>42312</v>
      </c>
      <c r="Q33" s="70">
        <v>42312</v>
      </c>
    </row>
    <row r="34" spans="2:17" s="8" customFormat="1" ht="19.7" customHeight="1">
      <c r="B34" s="72">
        <v>9</v>
      </c>
      <c r="C34" s="25" t="s">
        <v>58</v>
      </c>
      <c r="D34" s="25" t="s">
        <v>58</v>
      </c>
      <c r="E34" s="220" t="s">
        <v>4164</v>
      </c>
      <c r="F34" s="79">
        <v>2</v>
      </c>
      <c r="G34" s="928">
        <v>323</v>
      </c>
      <c r="H34" s="23">
        <f t="shared" si="0"/>
        <v>646</v>
      </c>
      <c r="I34" s="17"/>
      <c r="J34" s="149" t="s">
        <v>4165</v>
      </c>
      <c r="K34" s="16"/>
      <c r="L34" s="16"/>
      <c r="M34" s="18">
        <v>42304</v>
      </c>
      <c r="N34" s="15"/>
      <c r="O34" s="16"/>
      <c r="P34" s="18">
        <v>42312</v>
      </c>
      <c r="Q34" s="70">
        <v>42312</v>
      </c>
    </row>
    <row r="35" spans="2:17" s="8" customFormat="1" ht="19.7" customHeight="1">
      <c r="B35" s="72">
        <v>9</v>
      </c>
      <c r="C35" s="25" t="s">
        <v>58</v>
      </c>
      <c r="D35" s="25" t="s">
        <v>58</v>
      </c>
      <c r="E35" s="220" t="s">
        <v>4166</v>
      </c>
      <c r="F35" s="79">
        <v>2</v>
      </c>
      <c r="G35" s="928">
        <v>323</v>
      </c>
      <c r="H35" s="23">
        <f t="shared" si="0"/>
        <v>646</v>
      </c>
      <c r="I35" s="17"/>
      <c r="J35" s="149" t="s">
        <v>4165</v>
      </c>
      <c r="K35" s="16"/>
      <c r="L35" s="16"/>
      <c r="M35" s="18">
        <v>42304</v>
      </c>
      <c r="N35" s="15"/>
      <c r="O35" s="16"/>
      <c r="P35" s="18">
        <v>42312</v>
      </c>
      <c r="Q35" s="70">
        <v>42312</v>
      </c>
    </row>
    <row r="36" spans="2:17" s="8" customFormat="1" ht="19.7" customHeight="1">
      <c r="B36" s="72">
        <v>9</v>
      </c>
      <c r="C36" s="25" t="s">
        <v>58</v>
      </c>
      <c r="D36" s="25" t="s">
        <v>58</v>
      </c>
      <c r="E36" s="220" t="s">
        <v>4167</v>
      </c>
      <c r="F36" s="79">
        <v>2</v>
      </c>
      <c r="G36" s="928">
        <v>3410</v>
      </c>
      <c r="H36" s="23">
        <f t="shared" si="0"/>
        <v>6820</v>
      </c>
      <c r="I36" s="17"/>
      <c r="J36" s="149" t="s">
        <v>4168</v>
      </c>
      <c r="K36" s="16"/>
      <c r="L36" s="16"/>
      <c r="M36" s="18">
        <v>42304</v>
      </c>
      <c r="N36" s="15"/>
      <c r="O36" s="16"/>
      <c r="P36" s="18">
        <v>42312</v>
      </c>
      <c r="Q36" s="70">
        <v>42312</v>
      </c>
    </row>
    <row r="37" spans="2:17" s="8" customFormat="1" ht="19.7" customHeight="1">
      <c r="B37" s="72">
        <v>9</v>
      </c>
      <c r="C37" s="25" t="s">
        <v>58</v>
      </c>
      <c r="D37" s="25" t="s">
        <v>58</v>
      </c>
      <c r="E37" s="220" t="s">
        <v>4169</v>
      </c>
      <c r="F37" s="79">
        <v>1</v>
      </c>
      <c r="G37" s="928">
        <v>6930</v>
      </c>
      <c r="H37" s="23">
        <f t="shared" si="0"/>
        <v>6930</v>
      </c>
      <c r="I37" s="17"/>
      <c r="J37" s="149" t="s">
        <v>1397</v>
      </c>
      <c r="K37" s="16"/>
      <c r="L37" s="16"/>
      <c r="M37" s="18">
        <v>42304</v>
      </c>
      <c r="N37" s="15"/>
      <c r="O37" s="16"/>
      <c r="P37" s="18">
        <v>42312</v>
      </c>
      <c r="Q37" s="70">
        <v>42312</v>
      </c>
    </row>
    <row r="38" spans="2:17" s="8" customFormat="1" ht="19.7" customHeight="1">
      <c r="B38" s="72">
        <v>9</v>
      </c>
      <c r="C38" s="25" t="s">
        <v>58</v>
      </c>
      <c r="D38" s="25" t="s">
        <v>58</v>
      </c>
      <c r="E38" s="220" t="s">
        <v>4170</v>
      </c>
      <c r="F38" s="79">
        <v>8</v>
      </c>
      <c r="G38" s="928">
        <v>273</v>
      </c>
      <c r="H38" s="23">
        <f t="shared" si="0"/>
        <v>2184</v>
      </c>
      <c r="I38" s="17"/>
      <c r="J38" s="149" t="s">
        <v>1542</v>
      </c>
      <c r="K38" s="16"/>
      <c r="L38" s="16"/>
      <c r="M38" s="18">
        <v>42304</v>
      </c>
      <c r="N38" s="15"/>
      <c r="O38" s="16"/>
      <c r="P38" s="18">
        <v>42312</v>
      </c>
      <c r="Q38" s="70">
        <v>42312</v>
      </c>
    </row>
    <row r="39" spans="2:17" s="8" customFormat="1" ht="19.7" customHeight="1">
      <c r="B39" s="72">
        <v>9</v>
      </c>
      <c r="C39" s="25" t="s">
        <v>58</v>
      </c>
      <c r="D39" s="25" t="s">
        <v>58</v>
      </c>
      <c r="E39" s="220" t="s">
        <v>4171</v>
      </c>
      <c r="F39" s="79">
        <v>80</v>
      </c>
      <c r="G39" s="928">
        <v>18</v>
      </c>
      <c r="H39" s="23">
        <f>F39*G39</f>
        <v>1440</v>
      </c>
      <c r="I39" s="17"/>
      <c r="J39" s="149" t="s">
        <v>283</v>
      </c>
      <c r="K39" s="16"/>
      <c r="L39" s="16"/>
      <c r="M39" s="18">
        <v>42304</v>
      </c>
      <c r="N39" s="15"/>
      <c r="O39" s="16"/>
      <c r="P39" s="18">
        <v>42312</v>
      </c>
      <c r="Q39" s="70">
        <v>42312</v>
      </c>
    </row>
    <row r="40" spans="2:17" s="8" customFormat="1" ht="19.7" customHeight="1">
      <c r="B40" s="72">
        <v>9</v>
      </c>
      <c r="C40" s="25" t="s">
        <v>58</v>
      </c>
      <c r="D40" s="25" t="s">
        <v>58</v>
      </c>
      <c r="E40" s="149" t="s">
        <v>4172</v>
      </c>
      <c r="F40" s="79">
        <v>16</v>
      </c>
      <c r="G40" s="928">
        <v>36</v>
      </c>
      <c r="H40" s="23">
        <f>F40*G40</f>
        <v>576</v>
      </c>
      <c r="I40" s="17"/>
      <c r="J40" s="149" t="s">
        <v>283</v>
      </c>
      <c r="K40" s="16"/>
      <c r="L40" s="16"/>
      <c r="M40" s="18">
        <v>42304</v>
      </c>
      <c r="N40" s="15"/>
      <c r="O40" s="16"/>
      <c r="P40" s="18">
        <v>42312</v>
      </c>
      <c r="Q40" s="70">
        <v>42312</v>
      </c>
    </row>
    <row r="41" spans="2:17" s="8" customFormat="1" ht="19.7" customHeight="1">
      <c r="B41" s="72">
        <v>9</v>
      </c>
      <c r="C41" s="25" t="s">
        <v>58</v>
      </c>
      <c r="D41" s="25" t="s">
        <v>58</v>
      </c>
      <c r="E41" s="220" t="s">
        <v>1402</v>
      </c>
      <c r="F41" s="79">
        <v>50</v>
      </c>
      <c r="G41" s="928">
        <v>49</v>
      </c>
      <c r="H41" s="23">
        <f t="shared" si="0"/>
        <v>2450</v>
      </c>
      <c r="I41" s="17"/>
      <c r="J41" s="149" t="s">
        <v>4173</v>
      </c>
      <c r="K41" s="16"/>
      <c r="L41" s="16"/>
      <c r="M41" s="18">
        <v>42304</v>
      </c>
      <c r="N41" s="15"/>
      <c r="O41" s="16"/>
      <c r="P41" s="18">
        <v>42312</v>
      </c>
      <c r="Q41" s="70">
        <v>42312</v>
      </c>
    </row>
    <row r="42" spans="2:17" s="8" customFormat="1" ht="19.7" customHeight="1">
      <c r="B42" s="72">
        <v>9</v>
      </c>
      <c r="C42" s="25" t="s">
        <v>58</v>
      </c>
      <c r="D42" s="25" t="s">
        <v>58</v>
      </c>
      <c r="E42" s="220" t="s">
        <v>4174</v>
      </c>
      <c r="F42" s="79">
        <v>10</v>
      </c>
      <c r="G42" s="928">
        <v>54</v>
      </c>
      <c r="H42" s="23">
        <f>F42*G42</f>
        <v>540</v>
      </c>
      <c r="I42" s="17"/>
      <c r="J42" s="149" t="s">
        <v>4173</v>
      </c>
      <c r="K42" s="16"/>
      <c r="L42" s="16"/>
      <c r="M42" s="18">
        <v>42304</v>
      </c>
      <c r="N42" s="15"/>
      <c r="O42" s="16"/>
      <c r="P42" s="18">
        <v>42312</v>
      </c>
      <c r="Q42" s="70">
        <v>42312</v>
      </c>
    </row>
    <row r="43" spans="2:17" s="8" customFormat="1" ht="19.7" customHeight="1">
      <c r="B43" s="72">
        <v>9</v>
      </c>
      <c r="C43" s="25" t="s">
        <v>58</v>
      </c>
      <c r="D43" s="25" t="s">
        <v>58</v>
      </c>
      <c r="E43" s="220" t="s">
        <v>1560</v>
      </c>
      <c r="F43" s="79">
        <v>50</v>
      </c>
      <c r="G43" s="928">
        <v>54</v>
      </c>
      <c r="H43" s="23">
        <f t="shared" si="0"/>
        <v>2700</v>
      </c>
      <c r="I43" s="17"/>
      <c r="J43" s="149" t="s">
        <v>4173</v>
      </c>
      <c r="K43" s="16"/>
      <c r="L43" s="16"/>
      <c r="M43" s="18">
        <v>42304</v>
      </c>
      <c r="N43" s="15"/>
      <c r="O43" s="16"/>
      <c r="P43" s="18">
        <v>42312</v>
      </c>
      <c r="Q43" s="70">
        <v>42312</v>
      </c>
    </row>
    <row r="44" spans="2:17" s="8" customFormat="1" ht="19.7" customHeight="1">
      <c r="B44" s="72">
        <v>9</v>
      </c>
      <c r="C44" s="25" t="s">
        <v>58</v>
      </c>
      <c r="D44" s="25" t="s">
        <v>58</v>
      </c>
      <c r="E44" s="220" t="s">
        <v>4175</v>
      </c>
      <c r="F44" s="79">
        <v>50</v>
      </c>
      <c r="G44" s="928">
        <v>54</v>
      </c>
      <c r="H44" s="23">
        <f>F44*G44</f>
        <v>2700</v>
      </c>
      <c r="I44" s="17"/>
      <c r="J44" s="149" t="s">
        <v>4173</v>
      </c>
      <c r="K44" s="16"/>
      <c r="L44" s="16"/>
      <c r="M44" s="18">
        <v>42304</v>
      </c>
      <c r="N44" s="15"/>
      <c r="O44" s="16"/>
      <c r="P44" s="18">
        <v>42312</v>
      </c>
      <c r="Q44" s="70">
        <v>42312</v>
      </c>
    </row>
    <row r="45" spans="2:17" s="8" customFormat="1" ht="19.7" customHeight="1">
      <c r="B45" s="72">
        <v>9</v>
      </c>
      <c r="C45" s="25" t="s">
        <v>58</v>
      </c>
      <c r="D45" s="25" t="s">
        <v>58</v>
      </c>
      <c r="E45" s="220" t="s">
        <v>4176</v>
      </c>
      <c r="F45" s="79">
        <v>30</v>
      </c>
      <c r="G45" s="928">
        <v>42</v>
      </c>
      <c r="H45" s="23">
        <f>F45*G45</f>
        <v>1260</v>
      </c>
      <c r="I45" s="17"/>
      <c r="J45" s="149" t="s">
        <v>847</v>
      </c>
      <c r="K45" s="16"/>
      <c r="L45" s="16"/>
      <c r="M45" s="18">
        <v>42304</v>
      </c>
      <c r="N45" s="15"/>
      <c r="O45" s="16"/>
      <c r="P45" s="18">
        <v>42312</v>
      </c>
      <c r="Q45" s="70">
        <v>42312</v>
      </c>
    </row>
    <row r="46" spans="2:17" s="8" customFormat="1" ht="19.7" customHeight="1">
      <c r="B46" s="72">
        <v>9</v>
      </c>
      <c r="C46" s="25" t="s">
        <v>58</v>
      </c>
      <c r="D46" s="25" t="s">
        <v>58</v>
      </c>
      <c r="E46" s="220" t="s">
        <v>4177</v>
      </c>
      <c r="F46" s="79">
        <v>30</v>
      </c>
      <c r="G46" s="928">
        <v>45</v>
      </c>
      <c r="H46" s="23">
        <f t="shared" si="0"/>
        <v>1350</v>
      </c>
      <c r="I46" s="17"/>
      <c r="J46" s="149" t="s">
        <v>847</v>
      </c>
      <c r="K46" s="16"/>
      <c r="L46" s="16"/>
      <c r="M46" s="18">
        <v>42304</v>
      </c>
      <c r="N46" s="15"/>
      <c r="O46" s="16"/>
      <c r="P46" s="18">
        <v>42312</v>
      </c>
      <c r="Q46" s="70">
        <v>42312</v>
      </c>
    </row>
    <row r="47" spans="2:17" s="8" customFormat="1" ht="19.7" customHeight="1">
      <c r="B47" s="72">
        <v>9</v>
      </c>
      <c r="C47" s="42" t="s">
        <v>58</v>
      </c>
      <c r="D47" s="42" t="s">
        <v>58</v>
      </c>
      <c r="E47" s="927" t="s">
        <v>848</v>
      </c>
      <c r="F47" s="49">
        <v>30</v>
      </c>
      <c r="G47" s="928">
        <v>30</v>
      </c>
      <c r="H47" s="23">
        <f>F47*G47</f>
        <v>900</v>
      </c>
      <c r="I47" s="17"/>
      <c r="J47" s="165" t="s">
        <v>283</v>
      </c>
      <c r="K47" s="16"/>
      <c r="L47" s="16"/>
      <c r="M47" s="18">
        <v>42317</v>
      </c>
      <c r="N47" s="15"/>
      <c r="O47" s="16"/>
      <c r="P47" s="18">
        <v>42319</v>
      </c>
      <c r="Q47" s="70">
        <v>42319</v>
      </c>
    </row>
    <row r="48" spans="2:17" s="8" customFormat="1" ht="19.7" customHeight="1">
      <c r="B48" s="15"/>
      <c r="C48" s="25"/>
      <c r="D48" s="25"/>
      <c r="E48" s="149"/>
      <c r="F48" s="79"/>
      <c r="G48" s="928"/>
      <c r="H48" s="23">
        <f t="shared" si="0"/>
        <v>0</v>
      </c>
      <c r="I48" s="17"/>
      <c r="J48" s="149"/>
      <c r="K48" s="16"/>
      <c r="L48" s="16"/>
      <c r="M48" s="18"/>
      <c r="N48" s="15"/>
      <c r="O48" s="16"/>
      <c r="P48" s="18"/>
      <c r="Q48" s="70"/>
    </row>
    <row r="49" spans="2:17" s="8" customFormat="1" ht="19.7" customHeight="1">
      <c r="B49" s="15">
        <v>5</v>
      </c>
      <c r="C49" s="25" t="s">
        <v>94</v>
      </c>
      <c r="D49" s="25" t="s">
        <v>4178</v>
      </c>
      <c r="E49" s="220" t="s">
        <v>4179</v>
      </c>
      <c r="F49" s="79">
        <v>3</v>
      </c>
      <c r="G49" s="928">
        <v>12500</v>
      </c>
      <c r="H49" s="23">
        <f t="shared" si="0"/>
        <v>37500</v>
      </c>
      <c r="I49" s="17"/>
      <c r="J49" s="149" t="s">
        <v>4180</v>
      </c>
      <c r="K49" s="16"/>
      <c r="L49" s="16"/>
      <c r="M49" s="18" t="s">
        <v>4181</v>
      </c>
      <c r="N49" s="15"/>
      <c r="O49" s="16"/>
      <c r="P49" s="18">
        <v>42320</v>
      </c>
      <c r="Q49" s="70">
        <v>42317</v>
      </c>
    </row>
    <row r="50" spans="2:17" s="8" customFormat="1" ht="19.7" customHeight="1">
      <c r="B50" s="15">
        <v>5</v>
      </c>
      <c r="C50" s="25" t="s">
        <v>94</v>
      </c>
      <c r="D50" s="25" t="s">
        <v>4178</v>
      </c>
      <c r="E50" s="220" t="s">
        <v>4182</v>
      </c>
      <c r="F50" s="79">
        <v>12</v>
      </c>
      <c r="G50" s="928">
        <v>420</v>
      </c>
      <c r="H50" s="23">
        <f t="shared" si="0"/>
        <v>5040</v>
      </c>
      <c r="I50" s="17"/>
      <c r="J50" s="149" t="s">
        <v>4183</v>
      </c>
      <c r="K50" s="16"/>
      <c r="L50" s="16"/>
      <c r="M50" s="18" t="s">
        <v>4181</v>
      </c>
      <c r="N50" s="15"/>
      <c r="O50" s="16"/>
      <c r="P50" s="18">
        <v>42317</v>
      </c>
      <c r="Q50" s="70">
        <v>42317</v>
      </c>
    </row>
    <row r="51" spans="2:17" s="8" customFormat="1" ht="19.7" customHeight="1">
      <c r="B51" s="15">
        <v>5</v>
      </c>
      <c r="C51" s="25" t="s">
        <v>4184</v>
      </c>
      <c r="D51" s="25" t="s">
        <v>58</v>
      </c>
      <c r="E51" s="73" t="s">
        <v>4185</v>
      </c>
      <c r="F51" s="79">
        <v>1</v>
      </c>
      <c r="G51" s="74">
        <v>14487</v>
      </c>
      <c r="H51" s="23">
        <f t="shared" si="0"/>
        <v>14487</v>
      </c>
      <c r="I51" s="17"/>
      <c r="J51" s="26" t="s">
        <v>4186</v>
      </c>
      <c r="K51" s="16"/>
      <c r="L51" s="16"/>
      <c r="M51" s="18">
        <v>42304</v>
      </c>
      <c r="N51" s="15"/>
      <c r="O51" s="16"/>
      <c r="P51" s="18">
        <v>42312</v>
      </c>
      <c r="Q51" s="70">
        <v>42312</v>
      </c>
    </row>
    <row r="52" spans="2:17" s="8" customFormat="1" ht="19.7" customHeight="1">
      <c r="B52" s="15">
        <v>5</v>
      </c>
      <c r="C52" s="25" t="s">
        <v>58</v>
      </c>
      <c r="D52" s="25" t="s">
        <v>58</v>
      </c>
      <c r="E52" s="73" t="s">
        <v>4187</v>
      </c>
      <c r="F52" s="79">
        <v>12</v>
      </c>
      <c r="G52" s="74">
        <v>200</v>
      </c>
      <c r="H52" s="23">
        <f t="shared" si="0"/>
        <v>2400</v>
      </c>
      <c r="I52" s="17"/>
      <c r="J52" s="26" t="s">
        <v>1303</v>
      </c>
      <c r="K52" s="16"/>
      <c r="L52" s="16"/>
      <c r="M52" s="18">
        <v>42304</v>
      </c>
      <c r="N52" s="15"/>
      <c r="O52" s="16"/>
      <c r="P52" s="18">
        <v>42312</v>
      </c>
      <c r="Q52" s="70">
        <v>42312</v>
      </c>
    </row>
    <row r="53" spans="2:17" s="8" customFormat="1" ht="19.7" customHeight="1">
      <c r="B53" s="15">
        <v>5</v>
      </c>
      <c r="C53" s="25" t="s">
        <v>58</v>
      </c>
      <c r="D53" s="25" t="s">
        <v>58</v>
      </c>
      <c r="E53" s="73" t="s">
        <v>4188</v>
      </c>
      <c r="F53" s="79">
        <v>6</v>
      </c>
      <c r="G53" s="74">
        <v>200</v>
      </c>
      <c r="H53" s="23">
        <f t="shared" si="0"/>
        <v>1200</v>
      </c>
      <c r="I53" s="17"/>
      <c r="J53" s="26" t="s">
        <v>4189</v>
      </c>
      <c r="K53" s="16"/>
      <c r="L53" s="16"/>
      <c r="M53" s="18">
        <v>42304</v>
      </c>
      <c r="N53" s="15"/>
      <c r="O53" s="16"/>
      <c r="P53" s="18">
        <v>42312</v>
      </c>
      <c r="Q53" s="70">
        <v>42312</v>
      </c>
    </row>
    <row r="54" spans="2:17" s="8" customFormat="1" ht="19.7" customHeight="1">
      <c r="B54" s="15">
        <v>5</v>
      </c>
      <c r="C54" s="25" t="s">
        <v>58</v>
      </c>
      <c r="D54" s="25" t="s">
        <v>58</v>
      </c>
      <c r="E54" s="73" t="s">
        <v>4190</v>
      </c>
      <c r="F54" s="79">
        <v>6</v>
      </c>
      <c r="G54" s="74">
        <v>600</v>
      </c>
      <c r="H54" s="23">
        <f t="shared" si="0"/>
        <v>3600</v>
      </c>
      <c r="I54" s="17"/>
      <c r="J54" s="26" t="s">
        <v>4191</v>
      </c>
      <c r="K54" s="16"/>
      <c r="L54" s="16"/>
      <c r="M54" s="18">
        <v>42304</v>
      </c>
      <c r="N54" s="15"/>
      <c r="O54" s="16"/>
      <c r="P54" s="18">
        <v>42312</v>
      </c>
      <c r="Q54" s="70">
        <v>42312</v>
      </c>
    </row>
    <row r="55" spans="2:17" s="8" customFormat="1" ht="19.7" customHeight="1">
      <c r="B55" s="15">
        <v>5</v>
      </c>
      <c r="C55" s="25" t="s">
        <v>58</v>
      </c>
      <c r="D55" s="25" t="s">
        <v>58</v>
      </c>
      <c r="E55" s="73" t="s">
        <v>90</v>
      </c>
      <c r="F55" s="79">
        <v>6</v>
      </c>
      <c r="G55" s="74">
        <v>130</v>
      </c>
      <c r="H55" s="23">
        <f t="shared" si="0"/>
        <v>780</v>
      </c>
      <c r="I55" s="17"/>
      <c r="J55" s="26" t="s">
        <v>4192</v>
      </c>
      <c r="K55" s="16"/>
      <c r="L55" s="16"/>
      <c r="M55" s="18">
        <v>42304</v>
      </c>
      <c r="N55" s="15"/>
      <c r="O55" s="16"/>
      <c r="P55" s="18">
        <v>42312</v>
      </c>
      <c r="Q55" s="70">
        <v>42312</v>
      </c>
    </row>
    <row r="56" spans="2:17" s="8" customFormat="1" ht="19.7" customHeight="1">
      <c r="B56" s="15">
        <v>5</v>
      </c>
      <c r="C56" s="25" t="s">
        <v>58</v>
      </c>
      <c r="D56" s="25" t="s">
        <v>58</v>
      </c>
      <c r="E56" s="73" t="s">
        <v>4193</v>
      </c>
      <c r="F56" s="79">
        <v>3</v>
      </c>
      <c r="G56" s="74">
        <v>140</v>
      </c>
      <c r="H56" s="23">
        <f>F56*G56</f>
        <v>420</v>
      </c>
      <c r="I56" s="17"/>
      <c r="J56" s="26" t="s">
        <v>337</v>
      </c>
      <c r="K56" s="16"/>
      <c r="L56" s="16"/>
      <c r="M56" s="18">
        <v>42304</v>
      </c>
      <c r="N56" s="15"/>
      <c r="O56" s="16"/>
      <c r="P56" s="18">
        <v>42312</v>
      </c>
      <c r="Q56" s="70">
        <v>42312</v>
      </c>
    </row>
    <row r="57" spans="2:17" s="8" customFormat="1" ht="19.7" customHeight="1">
      <c r="B57" s="15">
        <v>5</v>
      </c>
      <c r="C57" s="25" t="s">
        <v>58</v>
      </c>
      <c r="D57" s="25" t="s">
        <v>58</v>
      </c>
      <c r="E57" s="220" t="s">
        <v>4194</v>
      </c>
      <c r="F57" s="79">
        <v>3</v>
      </c>
      <c r="G57" s="74">
        <v>840</v>
      </c>
      <c r="H57" s="23">
        <f t="shared" si="0"/>
        <v>2520</v>
      </c>
      <c r="I57" s="17"/>
      <c r="J57" s="149" t="s">
        <v>4195</v>
      </c>
      <c r="K57" s="16"/>
      <c r="L57" s="16"/>
      <c r="M57" s="18">
        <v>42304</v>
      </c>
      <c r="N57" s="15"/>
      <c r="O57" s="16"/>
      <c r="P57" s="18">
        <v>42312</v>
      </c>
      <c r="Q57" s="70">
        <v>42312</v>
      </c>
    </row>
    <row r="58" spans="2:17" s="8" customFormat="1" ht="19.7" customHeight="1">
      <c r="B58" s="15">
        <v>5</v>
      </c>
      <c r="C58" s="25" t="s">
        <v>58</v>
      </c>
      <c r="D58" s="25" t="s">
        <v>58</v>
      </c>
      <c r="E58" s="73" t="s">
        <v>4196</v>
      </c>
      <c r="F58" s="79">
        <v>6</v>
      </c>
      <c r="G58" s="74">
        <v>475</v>
      </c>
      <c r="H58" s="23">
        <f>F58*G58</f>
        <v>2850</v>
      </c>
      <c r="I58" s="17"/>
      <c r="J58" s="26" t="s">
        <v>339</v>
      </c>
      <c r="K58" s="16"/>
      <c r="L58" s="16"/>
      <c r="M58" s="18">
        <v>42304</v>
      </c>
      <c r="N58" s="15"/>
      <c r="O58" s="16"/>
      <c r="P58" s="18">
        <v>42312</v>
      </c>
      <c r="Q58" s="70">
        <v>42312</v>
      </c>
    </row>
    <row r="59" spans="2:17" s="8" customFormat="1" ht="19.7" customHeight="1">
      <c r="B59" s="15">
        <v>5</v>
      </c>
      <c r="C59" s="25" t="s">
        <v>58</v>
      </c>
      <c r="D59" s="25" t="s">
        <v>58</v>
      </c>
      <c r="E59" s="220" t="s">
        <v>4197</v>
      </c>
      <c r="F59" s="79">
        <v>3</v>
      </c>
      <c r="G59" s="74">
        <v>720</v>
      </c>
      <c r="H59" s="23">
        <f>F59*G59</f>
        <v>2160</v>
      </c>
      <c r="I59" s="17"/>
      <c r="J59" s="149" t="s">
        <v>4198</v>
      </c>
      <c r="K59" s="16"/>
      <c r="L59" s="16"/>
      <c r="M59" s="18">
        <v>42304</v>
      </c>
      <c r="N59" s="15"/>
      <c r="O59" s="16"/>
      <c r="P59" s="18">
        <v>42312</v>
      </c>
      <c r="Q59" s="70">
        <v>42312</v>
      </c>
    </row>
    <row r="60" spans="2:17" s="8" customFormat="1" ht="19.7" customHeight="1">
      <c r="B60" s="15">
        <v>5</v>
      </c>
      <c r="C60" s="25" t="s">
        <v>58</v>
      </c>
      <c r="D60" s="25" t="s">
        <v>58</v>
      </c>
      <c r="E60" s="220" t="s">
        <v>4199</v>
      </c>
      <c r="F60" s="79">
        <v>3</v>
      </c>
      <c r="G60" s="74">
        <v>7110</v>
      </c>
      <c r="H60" s="23">
        <f t="shared" ref="H60:H123" si="1">F60*G60</f>
        <v>21330</v>
      </c>
      <c r="I60" s="17"/>
      <c r="J60" s="149" t="s">
        <v>720</v>
      </c>
      <c r="K60" s="16"/>
      <c r="L60" s="16"/>
      <c r="M60" s="18">
        <v>42304</v>
      </c>
      <c r="N60" s="15"/>
      <c r="O60" s="16"/>
      <c r="P60" s="18">
        <v>42312</v>
      </c>
      <c r="Q60" s="70">
        <v>42312</v>
      </c>
    </row>
    <row r="61" spans="2:17" s="8" customFormat="1" ht="19.7" customHeight="1">
      <c r="B61" s="15">
        <v>5</v>
      </c>
      <c r="C61" s="25" t="s">
        <v>58</v>
      </c>
      <c r="D61" s="25" t="s">
        <v>58</v>
      </c>
      <c r="E61" s="220" t="s">
        <v>276</v>
      </c>
      <c r="F61" s="79">
        <v>3</v>
      </c>
      <c r="G61" s="928">
        <v>94</v>
      </c>
      <c r="H61" s="23">
        <f t="shared" si="1"/>
        <v>282</v>
      </c>
      <c r="I61" s="17"/>
      <c r="J61" s="149" t="s">
        <v>1299</v>
      </c>
      <c r="K61" s="16"/>
      <c r="L61" s="16"/>
      <c r="M61" s="18">
        <v>42304</v>
      </c>
      <c r="N61" s="15"/>
      <c r="O61" s="16"/>
      <c r="P61" s="18">
        <v>42312</v>
      </c>
      <c r="Q61" s="70">
        <v>42312</v>
      </c>
    </row>
    <row r="62" spans="2:17" s="8" customFormat="1" ht="19.7" customHeight="1">
      <c r="B62" s="15">
        <v>5</v>
      </c>
      <c r="C62" s="25" t="s">
        <v>4200</v>
      </c>
      <c r="D62" s="25" t="s">
        <v>58</v>
      </c>
      <c r="E62" s="220" t="s">
        <v>1743</v>
      </c>
      <c r="F62" s="79">
        <v>2</v>
      </c>
      <c r="G62" s="74">
        <v>132</v>
      </c>
      <c r="H62" s="23">
        <f t="shared" si="1"/>
        <v>264</v>
      </c>
      <c r="I62" s="17"/>
      <c r="J62" s="149" t="s">
        <v>1742</v>
      </c>
      <c r="K62" s="16"/>
      <c r="L62" s="16"/>
      <c r="M62" s="18">
        <v>42304</v>
      </c>
      <c r="N62" s="15"/>
      <c r="O62" s="16"/>
      <c r="P62" s="18">
        <v>42312</v>
      </c>
      <c r="Q62" s="70">
        <v>42312</v>
      </c>
    </row>
    <row r="63" spans="2:17" s="8" customFormat="1" ht="19.7" customHeight="1">
      <c r="B63" s="15">
        <v>5</v>
      </c>
      <c r="C63" s="25" t="s">
        <v>4200</v>
      </c>
      <c r="D63" s="25" t="s">
        <v>58</v>
      </c>
      <c r="E63" s="220" t="s">
        <v>4201</v>
      </c>
      <c r="F63" s="79">
        <v>12</v>
      </c>
      <c r="G63" s="74">
        <v>113</v>
      </c>
      <c r="H63" s="23">
        <f t="shared" si="1"/>
        <v>1356</v>
      </c>
      <c r="I63" s="17"/>
      <c r="J63" s="149" t="s">
        <v>3125</v>
      </c>
      <c r="K63" s="16"/>
      <c r="L63" s="16"/>
      <c r="M63" s="18">
        <v>42304</v>
      </c>
      <c r="N63" s="15"/>
      <c r="O63" s="16"/>
      <c r="P63" s="18">
        <v>42312</v>
      </c>
      <c r="Q63" s="70">
        <v>42312</v>
      </c>
    </row>
    <row r="64" spans="2:17" s="8" customFormat="1" ht="19.7" customHeight="1">
      <c r="B64" s="15">
        <v>5</v>
      </c>
      <c r="C64" s="25" t="s">
        <v>58</v>
      </c>
      <c r="D64" s="25" t="s">
        <v>58</v>
      </c>
      <c r="E64" s="220" t="s">
        <v>4202</v>
      </c>
      <c r="F64" s="79">
        <v>2</v>
      </c>
      <c r="G64" s="74">
        <v>388</v>
      </c>
      <c r="H64" s="23">
        <f t="shared" si="1"/>
        <v>776</v>
      </c>
      <c r="I64" s="17"/>
      <c r="J64" s="149" t="s">
        <v>4203</v>
      </c>
      <c r="K64" s="179" t="s">
        <v>4204</v>
      </c>
      <c r="L64" s="16"/>
      <c r="M64" s="62">
        <v>42305</v>
      </c>
      <c r="N64" s="15"/>
      <c r="O64" s="16"/>
      <c r="P64" s="62">
        <v>42306</v>
      </c>
      <c r="Q64" s="70">
        <v>42306</v>
      </c>
    </row>
    <row r="65" spans="2:17" s="8" customFormat="1" ht="19.7" customHeight="1">
      <c r="B65" s="15">
        <v>5</v>
      </c>
      <c r="C65" s="25" t="s">
        <v>4157</v>
      </c>
      <c r="D65" s="25" t="s">
        <v>58</v>
      </c>
      <c r="E65" s="220" t="s">
        <v>4205</v>
      </c>
      <c r="F65" s="79">
        <v>4</v>
      </c>
      <c r="G65" s="74">
        <v>24</v>
      </c>
      <c r="H65" s="23">
        <f t="shared" si="1"/>
        <v>96</v>
      </c>
      <c r="I65" s="17"/>
      <c r="J65" s="149" t="s">
        <v>283</v>
      </c>
      <c r="K65" s="16"/>
      <c r="L65" s="16"/>
      <c r="M65" s="18">
        <v>42304</v>
      </c>
      <c r="N65" s="15"/>
      <c r="O65" s="16"/>
      <c r="P65" s="18">
        <v>42312</v>
      </c>
      <c r="Q65" s="70">
        <v>42312</v>
      </c>
    </row>
    <row r="66" spans="2:17" s="8" customFormat="1" ht="19.7" customHeight="1">
      <c r="B66" s="15">
        <v>5</v>
      </c>
      <c r="C66" s="25" t="s">
        <v>58</v>
      </c>
      <c r="D66" s="25" t="s">
        <v>58</v>
      </c>
      <c r="E66" s="220" t="s">
        <v>4206</v>
      </c>
      <c r="F66" s="79">
        <v>3</v>
      </c>
      <c r="G66" s="74">
        <v>210</v>
      </c>
      <c r="H66" s="23">
        <f t="shared" si="1"/>
        <v>630</v>
      </c>
      <c r="I66" s="17"/>
      <c r="J66" s="149" t="s">
        <v>1305</v>
      </c>
      <c r="K66" s="16"/>
      <c r="L66" s="16"/>
      <c r="M66" s="18">
        <v>42304</v>
      </c>
      <c r="N66" s="15"/>
      <c r="O66" s="16"/>
      <c r="P66" s="18">
        <v>42312</v>
      </c>
      <c r="Q66" s="70">
        <v>42312</v>
      </c>
    </row>
    <row r="67" spans="2:17" s="8" customFormat="1" ht="19.7" customHeight="1">
      <c r="B67" s="15">
        <v>5</v>
      </c>
      <c r="C67" s="25" t="s">
        <v>58</v>
      </c>
      <c r="D67" s="25" t="s">
        <v>58</v>
      </c>
      <c r="E67" s="220" t="s">
        <v>4187</v>
      </c>
      <c r="F67" s="79">
        <v>9</v>
      </c>
      <c r="G67" s="74">
        <v>220</v>
      </c>
      <c r="H67" s="23">
        <f t="shared" si="1"/>
        <v>1980</v>
      </c>
      <c r="I67" s="17"/>
      <c r="J67" s="149" t="s">
        <v>1303</v>
      </c>
      <c r="K67" s="16"/>
      <c r="L67" s="16"/>
      <c r="M67" s="18">
        <v>42304</v>
      </c>
      <c r="N67" s="15"/>
      <c r="O67" s="16"/>
      <c r="P67" s="18">
        <v>42312</v>
      </c>
      <c r="Q67" s="70">
        <v>42312</v>
      </c>
    </row>
    <row r="68" spans="2:17" s="8" customFormat="1" ht="19.7" customHeight="1">
      <c r="B68" s="15"/>
      <c r="C68" s="15"/>
      <c r="D68" s="15"/>
      <c r="E68" s="73"/>
      <c r="F68" s="26"/>
      <c r="G68" s="74"/>
      <c r="H68" s="23">
        <f t="shared" si="1"/>
        <v>0</v>
      </c>
      <c r="I68" s="17"/>
      <c r="J68" s="26"/>
      <c r="K68" s="16"/>
      <c r="L68" s="16"/>
      <c r="M68" s="18"/>
      <c r="N68" s="15"/>
      <c r="O68" s="16"/>
      <c r="P68" s="18"/>
      <c r="Q68" s="70"/>
    </row>
    <row r="69" spans="2:17" s="8" customFormat="1" ht="19.7" customHeight="1">
      <c r="B69" s="15">
        <v>7</v>
      </c>
      <c r="C69" s="25" t="s">
        <v>94</v>
      </c>
      <c r="D69" s="25" t="s">
        <v>4178</v>
      </c>
      <c r="E69" s="149" t="s">
        <v>4207</v>
      </c>
      <c r="F69" s="79">
        <v>1</v>
      </c>
      <c r="G69" s="928">
        <v>8740</v>
      </c>
      <c r="H69" s="23">
        <f>F69*G69</f>
        <v>8740</v>
      </c>
      <c r="I69" s="17"/>
      <c r="J69" s="149" t="s">
        <v>96</v>
      </c>
      <c r="K69" s="16"/>
      <c r="L69" s="16"/>
      <c r="M69" s="18" t="s">
        <v>4181</v>
      </c>
      <c r="N69" s="15"/>
      <c r="O69" s="16"/>
      <c r="P69" s="18">
        <v>42317</v>
      </c>
      <c r="Q69" s="70">
        <v>42317</v>
      </c>
    </row>
    <row r="70" spans="2:17" s="128" customFormat="1" ht="19.7" customHeight="1">
      <c r="B70" s="118">
        <v>7</v>
      </c>
      <c r="C70" s="247" t="s">
        <v>58</v>
      </c>
      <c r="D70" s="247" t="s">
        <v>58</v>
      </c>
      <c r="E70" s="979" t="s">
        <v>4208</v>
      </c>
      <c r="F70" s="249">
        <v>1</v>
      </c>
      <c r="G70" s="1300">
        <v>1320</v>
      </c>
      <c r="H70" s="122">
        <f t="shared" si="1"/>
        <v>1320</v>
      </c>
      <c r="I70" s="123"/>
      <c r="J70" s="268" t="s">
        <v>968</v>
      </c>
      <c r="K70" s="124"/>
      <c r="L70" s="124"/>
      <c r="M70" s="125">
        <v>42304</v>
      </c>
      <c r="N70" s="118"/>
      <c r="O70" s="124"/>
      <c r="P70" s="125">
        <v>42312</v>
      </c>
      <c r="Q70" s="127">
        <v>42312</v>
      </c>
    </row>
    <row r="71" spans="2:17" s="8" customFormat="1" ht="19.7" customHeight="1">
      <c r="B71" s="15">
        <v>7</v>
      </c>
      <c r="C71" s="25" t="s">
        <v>58</v>
      </c>
      <c r="D71" s="25" t="s">
        <v>58</v>
      </c>
      <c r="E71" s="220" t="s">
        <v>302</v>
      </c>
      <c r="F71" s="79">
        <v>3</v>
      </c>
      <c r="G71" s="928">
        <v>110</v>
      </c>
      <c r="H71" s="23">
        <f t="shared" si="1"/>
        <v>330</v>
      </c>
      <c r="I71" s="17"/>
      <c r="J71" s="149" t="s">
        <v>1533</v>
      </c>
      <c r="K71" s="16"/>
      <c r="L71" s="16"/>
      <c r="M71" s="18">
        <v>42304</v>
      </c>
      <c r="N71" s="15"/>
      <c r="O71" s="16"/>
      <c r="P71" s="18">
        <v>42312</v>
      </c>
      <c r="Q71" s="70">
        <v>42312</v>
      </c>
    </row>
    <row r="72" spans="2:17" s="8" customFormat="1" ht="19.7" customHeight="1">
      <c r="B72" s="15">
        <v>7</v>
      </c>
      <c r="C72" s="25" t="s">
        <v>58</v>
      </c>
      <c r="D72" s="25" t="s">
        <v>58</v>
      </c>
      <c r="E72" s="149" t="s">
        <v>4209</v>
      </c>
      <c r="F72" s="79">
        <v>2</v>
      </c>
      <c r="G72" s="928">
        <v>12730</v>
      </c>
      <c r="H72" s="23">
        <f t="shared" si="1"/>
        <v>25460</v>
      </c>
      <c r="I72" s="17"/>
      <c r="J72" s="149" t="s">
        <v>4210</v>
      </c>
      <c r="K72" s="16"/>
      <c r="L72" s="16"/>
      <c r="M72" s="18">
        <v>42304</v>
      </c>
      <c r="N72" s="15"/>
      <c r="O72" s="16"/>
      <c r="P72" s="18">
        <v>42312</v>
      </c>
      <c r="Q72" s="70">
        <v>42312</v>
      </c>
    </row>
    <row r="73" spans="2:17" s="8" customFormat="1" ht="19.7" customHeight="1">
      <c r="B73" s="15">
        <v>7</v>
      </c>
      <c r="C73" s="25" t="s">
        <v>58</v>
      </c>
      <c r="D73" s="25" t="s">
        <v>58</v>
      </c>
      <c r="E73" s="149" t="s">
        <v>4211</v>
      </c>
      <c r="F73" s="79">
        <v>2</v>
      </c>
      <c r="G73" s="928">
        <v>710</v>
      </c>
      <c r="H73" s="23">
        <f t="shared" si="1"/>
        <v>1420</v>
      </c>
      <c r="I73" s="17"/>
      <c r="J73" s="149" t="s">
        <v>4191</v>
      </c>
      <c r="K73" s="16"/>
      <c r="L73" s="16"/>
      <c r="M73" s="18">
        <v>42304</v>
      </c>
      <c r="N73" s="15"/>
      <c r="O73" s="16"/>
      <c r="P73" s="18">
        <v>42312</v>
      </c>
      <c r="Q73" s="70">
        <v>42312</v>
      </c>
    </row>
    <row r="74" spans="2:17" s="8" customFormat="1" ht="19.7" customHeight="1">
      <c r="B74" s="15">
        <v>7</v>
      </c>
      <c r="C74" s="25" t="s">
        <v>58</v>
      </c>
      <c r="D74" s="25" t="s">
        <v>58</v>
      </c>
      <c r="E74" s="149" t="s">
        <v>4212</v>
      </c>
      <c r="F74" s="79">
        <v>1</v>
      </c>
      <c r="G74" s="928">
        <v>1520</v>
      </c>
      <c r="H74" s="23">
        <f t="shared" si="1"/>
        <v>1520</v>
      </c>
      <c r="I74" s="17"/>
      <c r="J74" s="149" t="s">
        <v>4213</v>
      </c>
      <c r="K74" s="16"/>
      <c r="L74" s="16"/>
      <c r="M74" s="18">
        <v>42304</v>
      </c>
      <c r="N74" s="15"/>
      <c r="O74" s="16"/>
      <c r="P74" s="18">
        <v>42312</v>
      </c>
      <c r="Q74" s="70">
        <v>42312</v>
      </c>
    </row>
    <row r="75" spans="2:17" s="8" customFormat="1" ht="19.7" customHeight="1">
      <c r="B75" s="15">
        <v>7</v>
      </c>
      <c r="C75" s="25" t="s">
        <v>58</v>
      </c>
      <c r="D75" s="25" t="s">
        <v>58</v>
      </c>
      <c r="E75" s="149" t="s">
        <v>4214</v>
      </c>
      <c r="F75" s="79">
        <v>1</v>
      </c>
      <c r="G75" s="928">
        <v>990</v>
      </c>
      <c r="H75" s="23">
        <f t="shared" si="1"/>
        <v>990</v>
      </c>
      <c r="I75" s="17"/>
      <c r="J75" s="149" t="s">
        <v>4198</v>
      </c>
      <c r="K75" s="16"/>
      <c r="L75" s="16"/>
      <c r="M75" s="18">
        <v>42304</v>
      </c>
      <c r="N75" s="15"/>
      <c r="O75" s="16"/>
      <c r="P75" s="18">
        <v>42312</v>
      </c>
      <c r="Q75" s="70">
        <v>42312</v>
      </c>
    </row>
    <row r="76" spans="2:17" s="8" customFormat="1" ht="19.7" customHeight="1">
      <c r="B76" s="15">
        <v>7</v>
      </c>
      <c r="C76" s="25" t="s">
        <v>58</v>
      </c>
      <c r="D76" s="25" t="s">
        <v>58</v>
      </c>
      <c r="E76" s="149" t="s">
        <v>4215</v>
      </c>
      <c r="F76" s="79">
        <v>1</v>
      </c>
      <c r="G76" s="928">
        <v>830</v>
      </c>
      <c r="H76" s="23">
        <f t="shared" si="1"/>
        <v>830</v>
      </c>
      <c r="I76" s="17"/>
      <c r="J76" s="149" t="s">
        <v>4216</v>
      </c>
      <c r="K76" s="16"/>
      <c r="L76" s="16"/>
      <c r="M76" s="18">
        <v>42304</v>
      </c>
      <c r="N76" s="15"/>
      <c r="O76" s="16"/>
      <c r="P76" s="18">
        <v>42312</v>
      </c>
      <c r="Q76" s="70">
        <v>42312</v>
      </c>
    </row>
    <row r="77" spans="2:17" s="8" customFormat="1" ht="19.7" customHeight="1">
      <c r="B77" s="15">
        <v>7</v>
      </c>
      <c r="C77" s="25" t="s">
        <v>58</v>
      </c>
      <c r="D77" s="25" t="s">
        <v>58</v>
      </c>
      <c r="E77" s="220" t="s">
        <v>1741</v>
      </c>
      <c r="F77" s="79">
        <v>6</v>
      </c>
      <c r="G77" s="74">
        <v>132</v>
      </c>
      <c r="H77" s="23">
        <f t="shared" si="1"/>
        <v>792</v>
      </c>
      <c r="I77" s="17"/>
      <c r="J77" s="149" t="s">
        <v>1742</v>
      </c>
      <c r="K77" s="16"/>
      <c r="L77" s="16"/>
      <c r="M77" s="18">
        <v>42304</v>
      </c>
      <c r="N77" s="15"/>
      <c r="O77" s="16"/>
      <c r="P77" s="18">
        <v>42312</v>
      </c>
      <c r="Q77" s="70">
        <v>42312</v>
      </c>
    </row>
    <row r="78" spans="2:17" s="8" customFormat="1" ht="19.7" customHeight="1">
      <c r="B78" s="15">
        <v>7</v>
      </c>
      <c r="C78" s="25" t="s">
        <v>58</v>
      </c>
      <c r="D78" s="25" t="s">
        <v>58</v>
      </c>
      <c r="E78" s="220" t="s">
        <v>4217</v>
      </c>
      <c r="F78" s="79">
        <v>1</v>
      </c>
      <c r="G78" s="74">
        <v>2430</v>
      </c>
      <c r="H78" s="23">
        <f t="shared" si="1"/>
        <v>2430</v>
      </c>
      <c r="I78" s="17"/>
      <c r="J78" s="149" t="s">
        <v>339</v>
      </c>
      <c r="K78" s="16"/>
      <c r="L78" s="16"/>
      <c r="M78" s="18">
        <v>42304</v>
      </c>
      <c r="N78" s="15"/>
      <c r="O78" s="16"/>
      <c r="P78" s="18">
        <v>42312</v>
      </c>
      <c r="Q78" s="70">
        <v>42312</v>
      </c>
    </row>
    <row r="79" spans="2:17" s="8" customFormat="1" ht="19.7" customHeight="1">
      <c r="B79" s="15">
        <v>7</v>
      </c>
      <c r="C79" s="25" t="s">
        <v>58</v>
      </c>
      <c r="D79" s="25" t="s">
        <v>58</v>
      </c>
      <c r="E79" s="220" t="s">
        <v>4218</v>
      </c>
      <c r="F79" s="79">
        <v>1</v>
      </c>
      <c r="G79" s="74">
        <v>2710</v>
      </c>
      <c r="H79" s="23">
        <f t="shared" si="1"/>
        <v>2710</v>
      </c>
      <c r="I79" s="17"/>
      <c r="J79" s="149" t="s">
        <v>339</v>
      </c>
      <c r="K79" s="16"/>
      <c r="L79" s="16"/>
      <c r="M79" s="18">
        <v>42304</v>
      </c>
      <c r="N79" s="15"/>
      <c r="O79" s="16"/>
      <c r="P79" s="18">
        <v>42312</v>
      </c>
      <c r="Q79" s="70">
        <v>42312</v>
      </c>
    </row>
    <row r="80" spans="2:17" s="8" customFormat="1" ht="19.7" customHeight="1">
      <c r="B80" s="15">
        <v>7</v>
      </c>
      <c r="C80" s="25" t="s">
        <v>58</v>
      </c>
      <c r="D80" s="25" t="s">
        <v>58</v>
      </c>
      <c r="E80" s="220" t="s">
        <v>4219</v>
      </c>
      <c r="F80" s="79">
        <v>2</v>
      </c>
      <c r="G80" s="74">
        <v>60</v>
      </c>
      <c r="H80" s="23">
        <f>F80*G80</f>
        <v>120</v>
      </c>
      <c r="I80" s="17"/>
      <c r="J80" s="149" t="s">
        <v>410</v>
      </c>
      <c r="K80" s="16"/>
      <c r="L80" s="16"/>
      <c r="M80" s="18">
        <v>42304</v>
      </c>
      <c r="N80" s="15"/>
      <c r="O80" s="16"/>
      <c r="P80" s="18">
        <v>42312</v>
      </c>
      <c r="Q80" s="70">
        <v>42312</v>
      </c>
    </row>
    <row r="81" spans="2:18" s="8" customFormat="1" ht="19.7" customHeight="1">
      <c r="B81" s="15">
        <v>7</v>
      </c>
      <c r="C81" s="25" t="s">
        <v>58</v>
      </c>
      <c r="D81" s="25" t="s">
        <v>58</v>
      </c>
      <c r="E81" s="220" t="s">
        <v>1521</v>
      </c>
      <c r="F81" s="79">
        <v>2</v>
      </c>
      <c r="G81" s="74">
        <v>42</v>
      </c>
      <c r="H81" s="23">
        <f>F81*G81</f>
        <v>84</v>
      </c>
      <c r="I81" s="17"/>
      <c r="J81" s="149" t="s">
        <v>1522</v>
      </c>
      <c r="K81" s="16"/>
      <c r="L81" s="16"/>
      <c r="M81" s="18">
        <v>42304</v>
      </c>
      <c r="N81" s="15"/>
      <c r="O81" s="16"/>
      <c r="P81" s="18">
        <v>42312</v>
      </c>
      <c r="Q81" s="70">
        <v>42312</v>
      </c>
    </row>
    <row r="82" spans="2:18" s="8" customFormat="1" ht="19.7" customHeight="1">
      <c r="B82" s="15">
        <v>7</v>
      </c>
      <c r="C82" s="25" t="s">
        <v>58</v>
      </c>
      <c r="D82" s="25" t="s">
        <v>58</v>
      </c>
      <c r="E82" s="220" t="s">
        <v>4220</v>
      </c>
      <c r="F82" s="79">
        <v>1</v>
      </c>
      <c r="G82" s="74">
        <v>300</v>
      </c>
      <c r="H82" s="23">
        <f t="shared" si="1"/>
        <v>300</v>
      </c>
      <c r="I82" s="17"/>
      <c r="J82" s="149" t="s">
        <v>361</v>
      </c>
      <c r="K82" s="16"/>
      <c r="L82" s="16"/>
      <c r="M82" s="18">
        <v>42304</v>
      </c>
      <c r="N82" s="15"/>
      <c r="O82" s="16"/>
      <c r="P82" s="18">
        <v>42312</v>
      </c>
      <c r="Q82" s="70">
        <v>42312</v>
      </c>
      <c r="R82" s="8">
        <v>30</v>
      </c>
    </row>
    <row r="83" spans="2:18" s="8" customFormat="1" ht="19.7" customHeight="1">
      <c r="B83" s="72">
        <v>7</v>
      </c>
      <c r="C83" s="42" t="s">
        <v>58</v>
      </c>
      <c r="D83" s="42" t="s">
        <v>58</v>
      </c>
      <c r="E83" s="96" t="s">
        <v>4221</v>
      </c>
      <c r="F83" s="94">
        <v>2</v>
      </c>
      <c r="G83" s="315">
        <v>1910</v>
      </c>
      <c r="H83" s="107">
        <f>F83*G83</f>
        <v>3820</v>
      </c>
      <c r="I83" s="110"/>
      <c r="J83" s="97" t="s">
        <v>2430</v>
      </c>
      <c r="K83" s="183" t="s">
        <v>4222</v>
      </c>
      <c r="L83" s="94"/>
      <c r="M83" s="18">
        <v>42320</v>
      </c>
      <c r="N83" s="15"/>
      <c r="O83" s="16"/>
      <c r="P83" s="18">
        <v>42324</v>
      </c>
      <c r="Q83" s="70">
        <v>42324</v>
      </c>
    </row>
    <row r="84" spans="2:18" s="8" customFormat="1" ht="19.7" customHeight="1">
      <c r="B84" s="15"/>
      <c r="C84" s="15"/>
      <c r="D84" s="15"/>
      <c r="E84" s="73"/>
      <c r="F84" s="26"/>
      <c r="G84" s="74"/>
      <c r="H84" s="23">
        <f t="shared" si="1"/>
        <v>0</v>
      </c>
      <c r="I84" s="17"/>
      <c r="J84" s="26"/>
      <c r="K84" s="16"/>
      <c r="L84" s="16"/>
      <c r="M84" s="18"/>
      <c r="N84" s="15"/>
      <c r="O84" s="16"/>
      <c r="P84" s="18"/>
      <c r="Q84" s="70"/>
    </row>
    <row r="85" spans="2:18" s="8" customFormat="1" ht="19.7" customHeight="1">
      <c r="B85" s="15">
        <v>11</v>
      </c>
      <c r="C85" s="25" t="s">
        <v>58</v>
      </c>
      <c r="D85" s="25" t="s">
        <v>58</v>
      </c>
      <c r="E85" s="220" t="s">
        <v>4223</v>
      </c>
      <c r="F85" s="79">
        <v>1</v>
      </c>
      <c r="G85" s="928">
        <v>6169</v>
      </c>
      <c r="H85" s="23">
        <f t="shared" si="1"/>
        <v>6169</v>
      </c>
      <c r="I85" s="17"/>
      <c r="J85" s="36" t="s">
        <v>60</v>
      </c>
      <c r="K85" s="16"/>
      <c r="L85" s="16"/>
      <c r="M85" s="18">
        <v>42304</v>
      </c>
      <c r="N85" s="15"/>
      <c r="O85" s="16"/>
      <c r="P85" s="18">
        <v>42312</v>
      </c>
      <c r="Q85" s="70">
        <v>42312</v>
      </c>
    </row>
    <row r="86" spans="2:18" s="8" customFormat="1" ht="19.7" customHeight="1">
      <c r="B86" s="15">
        <v>11</v>
      </c>
      <c r="C86" s="25" t="s">
        <v>58</v>
      </c>
      <c r="D86" s="25" t="s">
        <v>58</v>
      </c>
      <c r="E86" s="149" t="s">
        <v>4224</v>
      </c>
      <c r="F86" s="79">
        <v>1</v>
      </c>
      <c r="G86" s="928">
        <v>7500</v>
      </c>
      <c r="H86" s="23">
        <f t="shared" si="1"/>
        <v>7500</v>
      </c>
      <c r="I86" s="17"/>
      <c r="J86" s="149" t="s">
        <v>4225</v>
      </c>
      <c r="K86" s="16"/>
      <c r="L86" s="16"/>
      <c r="M86" s="18">
        <v>42304</v>
      </c>
      <c r="N86" s="15"/>
      <c r="O86" s="16"/>
      <c r="P86" s="18">
        <v>42312</v>
      </c>
      <c r="Q86" s="70">
        <v>42312</v>
      </c>
    </row>
    <row r="87" spans="2:18" s="8" customFormat="1" ht="19.7" customHeight="1">
      <c r="B87" s="15">
        <v>11</v>
      </c>
      <c r="C87" s="25" t="s">
        <v>58</v>
      </c>
      <c r="D87" s="25" t="s">
        <v>58</v>
      </c>
      <c r="E87" s="73" t="s">
        <v>348</v>
      </c>
      <c r="F87" s="79">
        <v>1</v>
      </c>
      <c r="G87" s="74">
        <v>3350</v>
      </c>
      <c r="H87" s="23">
        <f t="shared" si="1"/>
        <v>3350</v>
      </c>
      <c r="I87" s="17"/>
      <c r="J87" s="36" t="s">
        <v>139</v>
      </c>
      <c r="K87" s="16"/>
      <c r="L87" s="16"/>
      <c r="M87" s="18">
        <v>42304</v>
      </c>
      <c r="N87" s="15"/>
      <c r="O87" s="16"/>
      <c r="P87" s="18">
        <v>42312</v>
      </c>
      <c r="Q87" s="70">
        <v>42312</v>
      </c>
    </row>
    <row r="88" spans="2:18" s="8" customFormat="1" ht="19.7" customHeight="1">
      <c r="B88" s="15">
        <v>11</v>
      </c>
      <c r="C88" s="25" t="s">
        <v>58</v>
      </c>
      <c r="D88" s="25" t="s">
        <v>58</v>
      </c>
      <c r="E88" s="73" t="s">
        <v>353</v>
      </c>
      <c r="F88" s="79">
        <v>1</v>
      </c>
      <c r="G88" s="74">
        <v>2218</v>
      </c>
      <c r="H88" s="23">
        <f t="shared" si="1"/>
        <v>2218</v>
      </c>
      <c r="I88" s="17"/>
      <c r="J88" s="36" t="s">
        <v>1792</v>
      </c>
      <c r="K88" s="16"/>
      <c r="L88" s="16"/>
      <c r="M88" s="18">
        <v>42304</v>
      </c>
      <c r="N88" s="15"/>
      <c r="O88" s="16"/>
      <c r="P88" s="18">
        <v>42312</v>
      </c>
      <c r="Q88" s="70">
        <v>42312</v>
      </c>
    </row>
    <row r="89" spans="2:18" s="8" customFormat="1" ht="19.7" customHeight="1">
      <c r="B89" s="15">
        <v>11</v>
      </c>
      <c r="C89" s="25" t="s">
        <v>58</v>
      </c>
      <c r="D89" s="25" t="s">
        <v>58</v>
      </c>
      <c r="E89" s="73" t="s">
        <v>3449</v>
      </c>
      <c r="F89" s="79">
        <v>1</v>
      </c>
      <c r="G89" s="74">
        <v>930</v>
      </c>
      <c r="H89" s="23">
        <f t="shared" si="1"/>
        <v>930</v>
      </c>
      <c r="I89" s="17"/>
      <c r="J89" s="36" t="s">
        <v>350</v>
      </c>
      <c r="K89" s="16"/>
      <c r="L89" s="16"/>
      <c r="M89" s="18">
        <v>42304</v>
      </c>
      <c r="N89" s="15"/>
      <c r="O89" s="16"/>
      <c r="P89" s="18">
        <v>42312</v>
      </c>
      <c r="Q89" s="70">
        <v>42312</v>
      </c>
    </row>
    <row r="90" spans="2:18" s="8" customFormat="1" ht="19.7" customHeight="1">
      <c r="B90" s="15">
        <v>11</v>
      </c>
      <c r="C90" s="25" t="s">
        <v>58</v>
      </c>
      <c r="D90" s="25" t="s">
        <v>58</v>
      </c>
      <c r="E90" s="73" t="s">
        <v>759</v>
      </c>
      <c r="F90" s="79">
        <v>3</v>
      </c>
      <c r="G90" s="74">
        <v>730</v>
      </c>
      <c r="H90" s="23">
        <f t="shared" si="1"/>
        <v>2190</v>
      </c>
      <c r="I90" s="17"/>
      <c r="J90" s="36" t="s">
        <v>356</v>
      </c>
      <c r="K90" s="16"/>
      <c r="L90" s="16"/>
      <c r="M90" s="18">
        <v>42304</v>
      </c>
      <c r="N90" s="15"/>
      <c r="O90" s="16"/>
      <c r="P90" s="18">
        <v>42312</v>
      </c>
      <c r="Q90" s="70">
        <v>42312</v>
      </c>
    </row>
    <row r="91" spans="2:18" s="8" customFormat="1" ht="19.7" customHeight="1">
      <c r="B91" s="72">
        <v>11</v>
      </c>
      <c r="C91" s="42" t="s">
        <v>58</v>
      </c>
      <c r="D91" s="42" t="s">
        <v>58</v>
      </c>
      <c r="E91" s="96" t="s">
        <v>4226</v>
      </c>
      <c r="F91" s="94">
        <v>3</v>
      </c>
      <c r="G91" s="74">
        <v>2264</v>
      </c>
      <c r="H91" s="23">
        <f>F91*G91</f>
        <v>6792</v>
      </c>
      <c r="I91" s="17"/>
      <c r="J91" s="97" t="s">
        <v>60</v>
      </c>
      <c r="K91" s="183" t="s">
        <v>4222</v>
      </c>
      <c r="L91" s="94"/>
      <c r="M91" s="59">
        <v>42310</v>
      </c>
      <c r="N91" s="72"/>
      <c r="O91" s="94"/>
      <c r="P91" s="59">
        <v>42313</v>
      </c>
      <c r="Q91" s="70">
        <v>42313</v>
      </c>
    </row>
    <row r="92" spans="2:18" s="8" customFormat="1" ht="19.7" customHeight="1">
      <c r="B92" s="15">
        <v>13</v>
      </c>
      <c r="C92" s="25" t="s">
        <v>1815</v>
      </c>
      <c r="D92" s="25" t="s">
        <v>58</v>
      </c>
      <c r="E92" s="73" t="s">
        <v>4227</v>
      </c>
      <c r="F92" s="79">
        <v>1</v>
      </c>
      <c r="G92" s="74">
        <v>979</v>
      </c>
      <c r="H92" s="23">
        <f>F92*G92</f>
        <v>979</v>
      </c>
      <c r="I92" s="17"/>
      <c r="J92" s="36" t="s">
        <v>4228</v>
      </c>
      <c r="K92" s="16"/>
      <c r="L92" s="16"/>
      <c r="M92" s="18">
        <v>42304</v>
      </c>
      <c r="N92" s="15"/>
      <c r="O92" s="16"/>
      <c r="P92" s="18">
        <v>42312</v>
      </c>
      <c r="Q92" s="70">
        <v>42312</v>
      </c>
    </row>
    <row r="93" spans="2:18" s="8" customFormat="1" ht="19.7" customHeight="1">
      <c r="B93" s="15">
        <v>13</v>
      </c>
      <c r="C93" s="25" t="s">
        <v>58</v>
      </c>
      <c r="D93" s="25" t="s">
        <v>58</v>
      </c>
      <c r="E93" s="149" t="s">
        <v>4229</v>
      </c>
      <c r="F93" s="79">
        <v>1</v>
      </c>
      <c r="G93" s="928">
        <v>3790</v>
      </c>
      <c r="H93" s="23">
        <f>F93*G93</f>
        <v>3790</v>
      </c>
      <c r="I93" s="17"/>
      <c r="J93" s="149" t="s">
        <v>616</v>
      </c>
      <c r="K93" s="16"/>
      <c r="L93" s="16"/>
      <c r="M93" s="18">
        <v>42304</v>
      </c>
      <c r="N93" s="15"/>
      <c r="O93" s="16"/>
      <c r="P93" s="18">
        <v>42312</v>
      </c>
      <c r="Q93" s="70">
        <v>42312</v>
      </c>
    </row>
    <row r="94" spans="2:18" s="8" customFormat="1" ht="19.7" customHeight="1">
      <c r="B94" s="15">
        <v>13</v>
      </c>
      <c r="C94" s="25" t="s">
        <v>58</v>
      </c>
      <c r="D94" s="25" t="s">
        <v>58</v>
      </c>
      <c r="E94" s="149" t="s">
        <v>4230</v>
      </c>
      <c r="F94" s="79">
        <v>1</v>
      </c>
      <c r="G94" s="928">
        <v>5290</v>
      </c>
      <c r="H94" s="23">
        <f t="shared" si="1"/>
        <v>5290</v>
      </c>
      <c r="I94" s="17"/>
      <c r="J94" s="149" t="s">
        <v>616</v>
      </c>
      <c r="K94" s="16"/>
      <c r="L94" s="16"/>
      <c r="M94" s="18">
        <v>42304</v>
      </c>
      <c r="N94" s="15"/>
      <c r="O94" s="16"/>
      <c r="P94" s="18">
        <v>42312</v>
      </c>
      <c r="Q94" s="70">
        <v>42312</v>
      </c>
    </row>
    <row r="95" spans="2:18" s="8" customFormat="1" ht="19.7" customHeight="1">
      <c r="B95" s="15">
        <v>13</v>
      </c>
      <c r="C95" s="25" t="s">
        <v>58</v>
      </c>
      <c r="D95" s="25" t="s">
        <v>58</v>
      </c>
      <c r="E95" s="149" t="s">
        <v>4231</v>
      </c>
      <c r="F95" s="79">
        <v>1</v>
      </c>
      <c r="G95" s="928">
        <v>5734</v>
      </c>
      <c r="H95" s="23">
        <f t="shared" si="1"/>
        <v>5734</v>
      </c>
      <c r="I95" s="17"/>
      <c r="J95" s="149" t="s">
        <v>616</v>
      </c>
      <c r="K95" s="16"/>
      <c r="L95" s="16"/>
      <c r="M95" s="18">
        <v>42304</v>
      </c>
      <c r="N95" s="15"/>
      <c r="O95" s="16"/>
      <c r="P95" s="18">
        <v>42312</v>
      </c>
      <c r="Q95" s="70">
        <v>42312</v>
      </c>
    </row>
    <row r="96" spans="2:18" s="8" customFormat="1" ht="19.7" customHeight="1">
      <c r="B96" s="15">
        <v>13</v>
      </c>
      <c r="C96" s="25" t="s">
        <v>58</v>
      </c>
      <c r="D96" s="25" t="s">
        <v>58</v>
      </c>
      <c r="E96" s="149" t="s">
        <v>4232</v>
      </c>
      <c r="F96" s="79">
        <v>10</v>
      </c>
      <c r="G96" s="928">
        <v>42</v>
      </c>
      <c r="H96" s="23">
        <f>F96*G96</f>
        <v>420</v>
      </c>
      <c r="I96" s="17"/>
      <c r="J96" s="149" t="s">
        <v>346</v>
      </c>
      <c r="K96" s="16"/>
      <c r="L96" s="16"/>
      <c r="M96" s="18">
        <v>42304</v>
      </c>
      <c r="N96" s="15"/>
      <c r="O96" s="16"/>
      <c r="P96" s="18">
        <v>42312</v>
      </c>
      <c r="Q96" s="70">
        <v>42312</v>
      </c>
    </row>
    <row r="97" spans="2:18" s="8" customFormat="1" ht="19.7" customHeight="1">
      <c r="B97" s="15">
        <v>13</v>
      </c>
      <c r="C97" s="25" t="s">
        <v>3523</v>
      </c>
      <c r="D97" s="25" t="s">
        <v>58</v>
      </c>
      <c r="E97" s="73" t="s">
        <v>4233</v>
      </c>
      <c r="F97" s="79">
        <v>1</v>
      </c>
      <c r="G97" s="74">
        <v>4680</v>
      </c>
      <c r="H97" s="23">
        <f t="shared" si="1"/>
        <v>4680</v>
      </c>
      <c r="I97" s="17"/>
      <c r="J97" s="26" t="s">
        <v>4234</v>
      </c>
      <c r="K97" s="16"/>
      <c r="L97" s="16"/>
      <c r="M97" s="18">
        <v>42304</v>
      </c>
      <c r="N97" s="15"/>
      <c r="O97" s="16"/>
      <c r="P97" s="18">
        <v>42312</v>
      </c>
      <c r="Q97" s="70">
        <v>42312</v>
      </c>
    </row>
    <row r="98" spans="2:18" s="8" customFormat="1" ht="19.7" customHeight="1">
      <c r="B98" s="15">
        <v>13</v>
      </c>
      <c r="C98" s="25" t="s">
        <v>58</v>
      </c>
      <c r="D98" s="25" t="s">
        <v>58</v>
      </c>
      <c r="E98" s="73" t="s">
        <v>4235</v>
      </c>
      <c r="F98" s="79">
        <v>1</v>
      </c>
      <c r="G98" s="74">
        <v>1730</v>
      </c>
      <c r="H98" s="23">
        <f t="shared" si="1"/>
        <v>1730</v>
      </c>
      <c r="I98" s="17"/>
      <c r="J98" s="26" t="s">
        <v>1551</v>
      </c>
      <c r="K98" s="36" t="s">
        <v>4236</v>
      </c>
      <c r="L98" s="16"/>
      <c r="M98" s="18">
        <v>42304</v>
      </c>
      <c r="N98" s="15"/>
      <c r="O98" s="16"/>
      <c r="P98" s="18">
        <v>42312</v>
      </c>
      <c r="Q98" s="70">
        <v>42312</v>
      </c>
    </row>
    <row r="99" spans="2:18" s="8" customFormat="1" ht="19.7" customHeight="1">
      <c r="B99" s="15">
        <v>13</v>
      </c>
      <c r="C99" s="25" t="s">
        <v>58</v>
      </c>
      <c r="D99" s="25" t="s">
        <v>58</v>
      </c>
      <c r="E99" s="73" t="s">
        <v>4237</v>
      </c>
      <c r="F99" s="79">
        <v>2</v>
      </c>
      <c r="G99" s="74">
        <v>40</v>
      </c>
      <c r="H99" s="23">
        <f t="shared" si="1"/>
        <v>80</v>
      </c>
      <c r="I99" s="17"/>
      <c r="J99" s="26" t="s">
        <v>4238</v>
      </c>
      <c r="K99" s="36" t="s">
        <v>4236</v>
      </c>
      <c r="L99" s="16"/>
      <c r="M99" s="18">
        <v>42304</v>
      </c>
      <c r="N99" s="15"/>
      <c r="O99" s="16"/>
      <c r="P99" s="18">
        <v>42312</v>
      </c>
      <c r="Q99" s="70">
        <v>42312</v>
      </c>
    </row>
    <row r="100" spans="2:18" s="8" customFormat="1" ht="19.7" customHeight="1">
      <c r="B100" s="15">
        <v>13</v>
      </c>
      <c r="C100" s="25" t="s">
        <v>58</v>
      </c>
      <c r="D100" s="25" t="s">
        <v>58</v>
      </c>
      <c r="E100" s="73" t="s">
        <v>4239</v>
      </c>
      <c r="F100" s="79">
        <v>30</v>
      </c>
      <c r="G100" s="74">
        <v>15</v>
      </c>
      <c r="H100" s="23">
        <f>F100*G100</f>
        <v>450</v>
      </c>
      <c r="I100" s="17"/>
      <c r="J100" s="26" t="s">
        <v>1522</v>
      </c>
      <c r="K100" s="36" t="s">
        <v>4236</v>
      </c>
      <c r="L100" s="16"/>
      <c r="M100" s="18">
        <v>42304</v>
      </c>
      <c r="N100" s="15"/>
      <c r="O100" s="16"/>
      <c r="P100" s="18">
        <v>42312</v>
      </c>
      <c r="Q100" s="70">
        <v>42312</v>
      </c>
      <c r="R100" s="8">
        <v>15</v>
      </c>
    </row>
    <row r="101" spans="2:18" s="8" customFormat="1" ht="19.7" customHeight="1">
      <c r="B101" s="72">
        <v>13</v>
      </c>
      <c r="C101" s="25" t="s">
        <v>58</v>
      </c>
      <c r="D101" s="25" t="s">
        <v>58</v>
      </c>
      <c r="E101" s="149" t="s">
        <v>1276</v>
      </c>
      <c r="F101" s="79">
        <v>1</v>
      </c>
      <c r="G101" s="928">
        <v>2300</v>
      </c>
      <c r="H101" s="23">
        <f>F101*G101</f>
        <v>2300</v>
      </c>
      <c r="I101" s="17"/>
      <c r="J101" s="149" t="s">
        <v>4240</v>
      </c>
      <c r="K101" s="16"/>
      <c r="L101" s="16"/>
      <c r="M101" s="18">
        <v>42304</v>
      </c>
      <c r="N101" s="15"/>
      <c r="O101" s="16"/>
      <c r="P101" s="18">
        <v>42312</v>
      </c>
      <c r="Q101" s="70">
        <v>42312</v>
      </c>
      <c r="R101" s="8">
        <v>24</v>
      </c>
    </row>
    <row r="102" spans="2:18" s="8" customFormat="1" ht="19.7" customHeight="1">
      <c r="B102" s="72">
        <v>13</v>
      </c>
      <c r="C102" s="42" t="s">
        <v>58</v>
      </c>
      <c r="D102" s="42" t="s">
        <v>58</v>
      </c>
      <c r="E102" s="96" t="s">
        <v>1591</v>
      </c>
      <c r="F102" s="94">
        <v>1</v>
      </c>
      <c r="G102" s="315">
        <v>2300</v>
      </c>
      <c r="H102" s="107">
        <f>F102*G102</f>
        <v>2300</v>
      </c>
      <c r="I102" s="110"/>
      <c r="J102" s="97" t="s">
        <v>4240</v>
      </c>
      <c r="K102" s="183" t="s">
        <v>4222</v>
      </c>
      <c r="L102" s="94"/>
      <c r="M102" s="18">
        <v>42321</v>
      </c>
      <c r="N102" s="15"/>
      <c r="O102" s="16"/>
      <c r="P102" s="18">
        <v>42324</v>
      </c>
      <c r="Q102" s="70">
        <v>42324</v>
      </c>
    </row>
    <row r="103" spans="2:18" s="8" customFormat="1" ht="19.7" customHeight="1">
      <c r="B103" s="72">
        <v>13</v>
      </c>
      <c r="C103" s="42" t="s">
        <v>58</v>
      </c>
      <c r="D103" s="42" t="s">
        <v>58</v>
      </c>
      <c r="E103" s="96" t="s">
        <v>4241</v>
      </c>
      <c r="F103" s="94">
        <v>1</v>
      </c>
      <c r="G103" s="315">
        <v>1806</v>
      </c>
      <c r="H103" s="107">
        <f>F103*G103</f>
        <v>1806</v>
      </c>
      <c r="I103" s="110"/>
      <c r="J103" s="97" t="s">
        <v>4242</v>
      </c>
      <c r="K103" s="183" t="s">
        <v>4222</v>
      </c>
      <c r="L103" s="94"/>
      <c r="M103" s="59">
        <v>42324</v>
      </c>
      <c r="N103" s="72"/>
      <c r="O103" s="94"/>
      <c r="P103" s="59">
        <v>42325</v>
      </c>
      <c r="Q103" s="70">
        <v>42325</v>
      </c>
    </row>
    <row r="104" spans="2:18" s="8" customFormat="1" ht="19.7" customHeight="1">
      <c r="B104" s="15"/>
      <c r="C104" s="25"/>
      <c r="D104" s="25"/>
      <c r="E104" s="73"/>
      <c r="F104" s="79"/>
      <c r="G104" s="74"/>
      <c r="H104" s="23">
        <f t="shared" si="1"/>
        <v>0</v>
      </c>
      <c r="I104" s="17"/>
      <c r="J104" s="26"/>
      <c r="K104" s="16"/>
      <c r="L104" s="16"/>
      <c r="M104" s="18"/>
      <c r="N104" s="15"/>
      <c r="O104" s="16"/>
      <c r="P104" s="18"/>
      <c r="Q104" s="70"/>
    </row>
    <row r="105" spans="2:18" s="8" customFormat="1" ht="19.7" customHeight="1">
      <c r="B105" s="15">
        <v>12</v>
      </c>
      <c r="C105" s="25" t="s">
        <v>94</v>
      </c>
      <c r="D105" s="25" t="s">
        <v>4178</v>
      </c>
      <c r="E105" s="73" t="s">
        <v>1107</v>
      </c>
      <c r="F105" s="79">
        <v>1</v>
      </c>
      <c r="G105" s="74">
        <v>3880</v>
      </c>
      <c r="H105" s="23">
        <f t="shared" si="1"/>
        <v>3880</v>
      </c>
      <c r="I105" s="17"/>
      <c r="J105" s="26" t="s">
        <v>1571</v>
      </c>
      <c r="K105" s="16"/>
      <c r="L105" s="16"/>
      <c r="M105" s="18" t="s">
        <v>4243</v>
      </c>
      <c r="N105" s="15"/>
      <c r="O105" s="16"/>
      <c r="P105" s="18">
        <v>42317</v>
      </c>
      <c r="Q105" s="70">
        <v>42317</v>
      </c>
    </row>
    <row r="106" spans="2:18" s="8" customFormat="1" ht="19.7" customHeight="1">
      <c r="B106" s="15">
        <v>12</v>
      </c>
      <c r="C106" s="25" t="s">
        <v>94</v>
      </c>
      <c r="D106" s="25" t="s">
        <v>4178</v>
      </c>
      <c r="E106" s="73" t="s">
        <v>4244</v>
      </c>
      <c r="F106" s="79">
        <v>1</v>
      </c>
      <c r="G106" s="74">
        <v>2740</v>
      </c>
      <c r="H106" s="23">
        <f t="shared" si="1"/>
        <v>2740</v>
      </c>
      <c r="I106" s="17"/>
      <c r="J106" s="26" t="s">
        <v>4245</v>
      </c>
      <c r="K106" s="16"/>
      <c r="L106" s="16"/>
      <c r="M106" s="18" t="s">
        <v>4243</v>
      </c>
      <c r="N106" s="15"/>
      <c r="O106" s="16"/>
      <c r="P106" s="18">
        <v>42317</v>
      </c>
      <c r="Q106" s="70">
        <v>42317</v>
      </c>
    </row>
    <row r="107" spans="2:18" s="8" customFormat="1" ht="19.7" customHeight="1">
      <c r="B107" s="15">
        <v>12</v>
      </c>
      <c r="C107" s="25" t="s">
        <v>94</v>
      </c>
      <c r="D107" s="25" t="s">
        <v>4178</v>
      </c>
      <c r="E107" s="73" t="s">
        <v>4246</v>
      </c>
      <c r="F107" s="79">
        <v>4</v>
      </c>
      <c r="G107" s="74">
        <v>4740</v>
      </c>
      <c r="H107" s="23">
        <f t="shared" si="1"/>
        <v>18960</v>
      </c>
      <c r="I107" s="17"/>
      <c r="J107" s="26" t="s">
        <v>4247</v>
      </c>
      <c r="K107" s="16"/>
      <c r="L107" s="16"/>
      <c r="M107" s="18" t="s">
        <v>4243</v>
      </c>
      <c r="N107" s="15"/>
      <c r="O107" s="16"/>
      <c r="P107" s="18">
        <v>42317</v>
      </c>
      <c r="Q107" s="70">
        <v>42317</v>
      </c>
    </row>
    <row r="108" spans="2:18" s="8" customFormat="1" ht="19.7" customHeight="1">
      <c r="B108" s="15">
        <v>12</v>
      </c>
      <c r="C108" s="25" t="s">
        <v>58</v>
      </c>
      <c r="D108" s="25" t="s">
        <v>58</v>
      </c>
      <c r="E108" s="73" t="s">
        <v>1556</v>
      </c>
      <c r="F108" s="79">
        <v>1</v>
      </c>
      <c r="G108" s="74">
        <v>1330</v>
      </c>
      <c r="H108" s="23">
        <f t="shared" si="1"/>
        <v>1330</v>
      </c>
      <c r="I108" s="17"/>
      <c r="J108" s="26" t="s">
        <v>1551</v>
      </c>
      <c r="K108" s="16"/>
      <c r="L108" s="16"/>
      <c r="M108" s="18">
        <v>42304</v>
      </c>
      <c r="N108" s="15"/>
      <c r="O108" s="16"/>
      <c r="P108" s="18">
        <v>42312</v>
      </c>
      <c r="Q108" s="70">
        <v>42312</v>
      </c>
    </row>
    <row r="109" spans="2:18" s="8" customFormat="1" ht="19.7" customHeight="1">
      <c r="B109" s="15">
        <v>12</v>
      </c>
      <c r="C109" s="25" t="s">
        <v>58</v>
      </c>
      <c r="D109" s="25" t="s">
        <v>58</v>
      </c>
      <c r="E109" s="73" t="s">
        <v>1562</v>
      </c>
      <c r="F109" s="79">
        <v>1</v>
      </c>
      <c r="G109" s="74">
        <v>684</v>
      </c>
      <c r="H109" s="23">
        <f t="shared" si="1"/>
        <v>684</v>
      </c>
      <c r="I109" s="17"/>
      <c r="J109" s="26" t="s">
        <v>4248</v>
      </c>
      <c r="K109" s="16"/>
      <c r="L109" s="16"/>
      <c r="M109" s="18">
        <v>42304</v>
      </c>
      <c r="N109" s="15"/>
      <c r="O109" s="16"/>
      <c r="P109" s="18">
        <v>42312</v>
      </c>
      <c r="Q109" s="70">
        <v>42312</v>
      </c>
    </row>
    <row r="110" spans="2:18" s="8" customFormat="1" ht="19.7" customHeight="1">
      <c r="B110" s="15">
        <v>12</v>
      </c>
      <c r="C110" s="25" t="s">
        <v>58</v>
      </c>
      <c r="D110" s="25" t="s">
        <v>58</v>
      </c>
      <c r="E110" s="73" t="s">
        <v>1119</v>
      </c>
      <c r="F110" s="79">
        <v>1</v>
      </c>
      <c r="G110" s="74">
        <v>190</v>
      </c>
      <c r="H110" s="23">
        <f t="shared" si="1"/>
        <v>190</v>
      </c>
      <c r="I110" s="17"/>
      <c r="J110" s="26" t="s">
        <v>393</v>
      </c>
      <c r="K110" s="16"/>
      <c r="L110" s="16"/>
      <c r="M110" s="18">
        <v>42304</v>
      </c>
      <c r="N110" s="15"/>
      <c r="O110" s="16"/>
      <c r="P110" s="18">
        <v>42312</v>
      </c>
      <c r="Q110" s="70">
        <v>42312</v>
      </c>
    </row>
    <row r="111" spans="2:18" s="8" customFormat="1" ht="19.7" customHeight="1">
      <c r="B111" s="15">
        <v>12</v>
      </c>
      <c r="C111" s="25" t="s">
        <v>58</v>
      </c>
      <c r="D111" s="25" t="s">
        <v>58</v>
      </c>
      <c r="E111" s="73" t="s">
        <v>68</v>
      </c>
      <c r="F111" s="79">
        <v>1</v>
      </c>
      <c r="G111" s="74">
        <v>200</v>
      </c>
      <c r="H111" s="23">
        <f t="shared" si="1"/>
        <v>200</v>
      </c>
      <c r="I111" s="17"/>
      <c r="J111" s="26" t="s">
        <v>1306</v>
      </c>
      <c r="K111" s="16"/>
      <c r="L111" s="16"/>
      <c r="M111" s="18">
        <v>42304</v>
      </c>
      <c r="N111" s="15"/>
      <c r="O111" s="16"/>
      <c r="P111" s="18">
        <v>42312</v>
      </c>
      <c r="Q111" s="70">
        <v>42312</v>
      </c>
    </row>
    <row r="112" spans="2:18" s="8" customFormat="1" ht="19.7" customHeight="1">
      <c r="B112" s="15">
        <v>12</v>
      </c>
      <c r="C112" s="25" t="s">
        <v>58</v>
      </c>
      <c r="D112" s="25" t="s">
        <v>58</v>
      </c>
      <c r="E112" s="73" t="s">
        <v>2380</v>
      </c>
      <c r="F112" s="79">
        <v>3</v>
      </c>
      <c r="G112" s="74">
        <v>330</v>
      </c>
      <c r="H112" s="23">
        <f t="shared" si="1"/>
        <v>990</v>
      </c>
      <c r="I112" s="17"/>
      <c r="J112" s="26" t="s">
        <v>1430</v>
      </c>
      <c r="K112" s="16"/>
      <c r="L112" s="16"/>
      <c r="M112" s="18">
        <v>42304</v>
      </c>
      <c r="N112" s="15"/>
      <c r="O112" s="16"/>
      <c r="P112" s="18">
        <v>42312</v>
      </c>
      <c r="Q112" s="70">
        <v>42312</v>
      </c>
    </row>
    <row r="113" spans="2:18" s="8" customFormat="1" ht="19.7" customHeight="1">
      <c r="B113" s="15">
        <v>12</v>
      </c>
      <c r="C113" s="25" t="s">
        <v>58</v>
      </c>
      <c r="D113" s="25" t="s">
        <v>58</v>
      </c>
      <c r="E113" s="73" t="s">
        <v>773</v>
      </c>
      <c r="F113" s="79">
        <v>2</v>
      </c>
      <c r="G113" s="74">
        <v>210</v>
      </c>
      <c r="H113" s="23">
        <f t="shared" si="1"/>
        <v>420</v>
      </c>
      <c r="I113" s="17"/>
      <c r="J113" s="26" t="s">
        <v>93</v>
      </c>
      <c r="K113" s="16"/>
      <c r="L113" s="16"/>
      <c r="M113" s="18">
        <v>42304</v>
      </c>
      <c r="N113" s="15"/>
      <c r="O113" s="16"/>
      <c r="P113" s="18">
        <v>42312</v>
      </c>
      <c r="Q113" s="70">
        <v>42312</v>
      </c>
    </row>
    <row r="114" spans="2:18" s="8" customFormat="1" ht="19.7" customHeight="1">
      <c r="B114" s="15">
        <v>12</v>
      </c>
      <c r="C114" s="25" t="s">
        <v>58</v>
      </c>
      <c r="D114" s="25" t="s">
        <v>58</v>
      </c>
      <c r="E114" s="73" t="s">
        <v>4249</v>
      </c>
      <c r="F114" s="79">
        <v>2</v>
      </c>
      <c r="G114" s="74">
        <v>760</v>
      </c>
      <c r="H114" s="23">
        <f t="shared" si="1"/>
        <v>1520</v>
      </c>
      <c r="I114" s="17"/>
      <c r="J114" s="26" t="s">
        <v>78</v>
      </c>
      <c r="K114" s="16"/>
      <c r="L114" s="16"/>
      <c r="M114" s="18">
        <v>42304</v>
      </c>
      <c r="N114" s="15"/>
      <c r="O114" s="16"/>
      <c r="P114" s="18">
        <v>42312</v>
      </c>
      <c r="Q114" s="70">
        <v>42312</v>
      </c>
    </row>
    <row r="115" spans="2:18" s="8" customFormat="1" ht="19.7" customHeight="1">
      <c r="B115" s="15">
        <v>12</v>
      </c>
      <c r="C115" s="25" t="s">
        <v>58</v>
      </c>
      <c r="D115" s="25" t="s">
        <v>58</v>
      </c>
      <c r="E115" s="73" t="s">
        <v>77</v>
      </c>
      <c r="F115" s="79">
        <v>1</v>
      </c>
      <c r="G115" s="74">
        <v>1260</v>
      </c>
      <c r="H115" s="23">
        <f t="shared" si="1"/>
        <v>1260</v>
      </c>
      <c r="I115" s="17"/>
      <c r="J115" s="26" t="s">
        <v>78</v>
      </c>
      <c r="K115" s="16"/>
      <c r="L115" s="16"/>
      <c r="M115" s="18">
        <v>42304</v>
      </c>
      <c r="N115" s="15"/>
      <c r="O115" s="16"/>
      <c r="P115" s="18">
        <v>42312</v>
      </c>
      <c r="Q115" s="70">
        <v>42312</v>
      </c>
      <c r="R115" s="8">
        <v>8</v>
      </c>
    </row>
    <row r="116" spans="2:18" s="8" customFormat="1" ht="19.7" customHeight="1">
      <c r="B116" s="72">
        <v>12</v>
      </c>
      <c r="C116" s="42" t="s">
        <v>58</v>
      </c>
      <c r="D116" s="42" t="s">
        <v>58</v>
      </c>
      <c r="E116" s="96" t="s">
        <v>4250</v>
      </c>
      <c r="F116" s="94">
        <v>10</v>
      </c>
      <c r="G116" s="315">
        <v>45</v>
      </c>
      <c r="H116" s="107">
        <f>F116*G116</f>
        <v>450</v>
      </c>
      <c r="I116" s="110"/>
      <c r="J116" s="97" t="s">
        <v>283</v>
      </c>
      <c r="K116" s="183" t="s">
        <v>4222</v>
      </c>
      <c r="L116" s="94"/>
      <c r="M116" s="18">
        <v>42321</v>
      </c>
      <c r="N116" s="15"/>
      <c r="O116" s="16"/>
      <c r="P116" s="18">
        <v>42324</v>
      </c>
      <c r="Q116" s="70">
        <v>42324</v>
      </c>
    </row>
    <row r="117" spans="2:18" s="8" customFormat="1" ht="19.7" customHeight="1">
      <c r="B117" s="15"/>
      <c r="C117" s="15"/>
      <c r="D117" s="15"/>
      <c r="E117" s="73"/>
      <c r="F117" s="26"/>
      <c r="G117" s="74"/>
      <c r="H117" s="23">
        <f t="shared" si="1"/>
        <v>0</v>
      </c>
      <c r="I117" s="17"/>
      <c r="J117" s="26"/>
      <c r="K117" s="16"/>
      <c r="L117" s="16"/>
      <c r="M117" s="18"/>
      <c r="N117" s="15"/>
      <c r="O117" s="16"/>
      <c r="P117" s="18"/>
      <c r="Q117" s="70"/>
    </row>
    <row r="118" spans="2:18" s="8" customFormat="1" ht="19.7" customHeight="1">
      <c r="B118" s="15">
        <v>7</v>
      </c>
      <c r="C118" s="25" t="s">
        <v>165</v>
      </c>
      <c r="D118" s="25" t="s">
        <v>165</v>
      </c>
      <c r="E118" s="149" t="s">
        <v>4251</v>
      </c>
      <c r="F118" s="79">
        <v>1</v>
      </c>
      <c r="G118" s="928">
        <v>24900</v>
      </c>
      <c r="H118" s="23">
        <f t="shared" si="1"/>
        <v>24900</v>
      </c>
      <c r="I118" s="17"/>
      <c r="J118" s="149" t="s">
        <v>2065</v>
      </c>
      <c r="K118" s="16"/>
      <c r="L118" s="16"/>
      <c r="M118" s="18">
        <v>42304</v>
      </c>
      <c r="N118" s="15"/>
      <c r="O118" s="16"/>
      <c r="P118" s="18"/>
      <c r="Q118" s="70">
        <v>42317</v>
      </c>
    </row>
    <row r="119" spans="2:18" s="8" customFormat="1" ht="19.7" customHeight="1">
      <c r="B119" s="15">
        <v>7</v>
      </c>
      <c r="C119" s="25" t="s">
        <v>165</v>
      </c>
      <c r="D119" s="25" t="s">
        <v>165</v>
      </c>
      <c r="E119" s="149" t="s">
        <v>4252</v>
      </c>
      <c r="F119" s="79">
        <v>1</v>
      </c>
      <c r="G119" s="928">
        <v>2500</v>
      </c>
      <c r="H119" s="23">
        <f t="shared" si="1"/>
        <v>2500</v>
      </c>
      <c r="I119" s="17"/>
      <c r="J119" s="149" t="s">
        <v>3454</v>
      </c>
      <c r="K119" s="16"/>
      <c r="L119" s="16"/>
      <c r="M119" s="18">
        <v>42304</v>
      </c>
      <c r="N119" s="15"/>
      <c r="O119" s="16"/>
      <c r="P119" s="18"/>
      <c r="Q119" s="70">
        <v>42317</v>
      </c>
    </row>
    <row r="120" spans="2:18" s="8" customFormat="1" ht="19.7" customHeight="1">
      <c r="B120" s="15">
        <v>5</v>
      </c>
      <c r="C120" s="25" t="s">
        <v>165</v>
      </c>
      <c r="D120" s="25" t="s">
        <v>165</v>
      </c>
      <c r="E120" s="149" t="s">
        <v>4253</v>
      </c>
      <c r="F120" s="79">
        <v>1</v>
      </c>
      <c r="G120" s="928">
        <v>15100</v>
      </c>
      <c r="H120" s="23">
        <f t="shared" si="1"/>
        <v>15100</v>
      </c>
      <c r="I120" s="17"/>
      <c r="J120" s="149" t="s">
        <v>2284</v>
      </c>
      <c r="K120" s="16"/>
      <c r="L120" s="16"/>
      <c r="M120" s="18">
        <v>42304</v>
      </c>
      <c r="N120" s="15"/>
      <c r="O120" s="16"/>
      <c r="P120" s="18"/>
      <c r="Q120" s="70">
        <v>42317</v>
      </c>
    </row>
    <row r="121" spans="2:18" s="8" customFormat="1" ht="19.7" customHeight="1">
      <c r="B121" s="15">
        <v>5</v>
      </c>
      <c r="C121" s="25" t="s">
        <v>165</v>
      </c>
      <c r="D121" s="25" t="s">
        <v>165</v>
      </c>
      <c r="E121" s="149" t="s">
        <v>4254</v>
      </c>
      <c r="F121" s="79">
        <v>1</v>
      </c>
      <c r="G121" s="928">
        <v>15500</v>
      </c>
      <c r="H121" s="23">
        <f t="shared" si="1"/>
        <v>15500</v>
      </c>
      <c r="I121" s="17"/>
      <c r="J121" s="149" t="s">
        <v>4255</v>
      </c>
      <c r="K121" s="16"/>
      <c r="L121" s="16"/>
      <c r="M121" s="18">
        <v>42304</v>
      </c>
      <c r="N121" s="15"/>
      <c r="O121" s="16"/>
      <c r="P121" s="18"/>
      <c r="Q121" s="70">
        <v>42317</v>
      </c>
    </row>
    <row r="122" spans="2:18" s="8" customFormat="1" ht="19.7" customHeight="1">
      <c r="B122" s="15">
        <v>5</v>
      </c>
      <c r="C122" s="25" t="s">
        <v>165</v>
      </c>
      <c r="D122" s="25" t="s">
        <v>165</v>
      </c>
      <c r="E122" s="149" t="s">
        <v>4256</v>
      </c>
      <c r="F122" s="79">
        <v>1</v>
      </c>
      <c r="G122" s="928">
        <v>11400</v>
      </c>
      <c r="H122" s="23">
        <f t="shared" si="1"/>
        <v>11400</v>
      </c>
      <c r="I122" s="17"/>
      <c r="J122" s="149" t="s">
        <v>4257</v>
      </c>
      <c r="K122" s="16"/>
      <c r="L122" s="16"/>
      <c r="M122" s="18">
        <v>42304</v>
      </c>
      <c r="N122" s="15"/>
      <c r="O122" s="16"/>
      <c r="P122" s="18"/>
      <c r="Q122" s="70">
        <v>42317</v>
      </c>
    </row>
    <row r="123" spans="2:18" s="8" customFormat="1" ht="19.7" customHeight="1">
      <c r="B123" s="15">
        <v>5</v>
      </c>
      <c r="C123" s="25" t="s">
        <v>165</v>
      </c>
      <c r="D123" s="25" t="s">
        <v>165</v>
      </c>
      <c r="E123" s="149" t="s">
        <v>4258</v>
      </c>
      <c r="F123" s="79">
        <v>2</v>
      </c>
      <c r="G123" s="928">
        <v>6600</v>
      </c>
      <c r="H123" s="23">
        <f t="shared" si="1"/>
        <v>13200</v>
      </c>
      <c r="I123" s="17"/>
      <c r="J123" s="149" t="s">
        <v>4259</v>
      </c>
      <c r="K123" s="16"/>
      <c r="L123" s="16"/>
      <c r="M123" s="18">
        <v>42304</v>
      </c>
      <c r="N123" s="15"/>
      <c r="O123" s="16"/>
      <c r="P123" s="18"/>
      <c r="Q123" s="70">
        <v>42317</v>
      </c>
    </row>
    <row r="124" spans="2:18" s="8" customFormat="1" ht="19.7" customHeight="1">
      <c r="B124" s="15">
        <v>5</v>
      </c>
      <c r="C124" s="25" t="s">
        <v>165</v>
      </c>
      <c r="D124" s="25" t="s">
        <v>165</v>
      </c>
      <c r="E124" s="149" t="s">
        <v>4260</v>
      </c>
      <c r="F124" s="79">
        <v>3</v>
      </c>
      <c r="G124" s="928">
        <v>5600</v>
      </c>
      <c r="H124" s="23">
        <f t="shared" ref="H124:H158" si="2">F124*G124</f>
        <v>16800</v>
      </c>
      <c r="I124" s="17"/>
      <c r="J124" s="149" t="s">
        <v>4261</v>
      </c>
      <c r="K124" s="16"/>
      <c r="L124" s="16"/>
      <c r="M124" s="18">
        <v>42304</v>
      </c>
      <c r="N124" s="15"/>
      <c r="O124" s="16"/>
      <c r="P124" s="18"/>
      <c r="Q124" s="70">
        <v>42317</v>
      </c>
    </row>
    <row r="125" spans="2:18" s="8" customFormat="1" ht="19.7" customHeight="1">
      <c r="B125" s="15">
        <v>5</v>
      </c>
      <c r="C125" s="25" t="s">
        <v>165</v>
      </c>
      <c r="D125" s="25" t="s">
        <v>165</v>
      </c>
      <c r="E125" s="149" t="s">
        <v>4262</v>
      </c>
      <c r="F125" s="79">
        <v>3</v>
      </c>
      <c r="G125" s="928">
        <v>9000</v>
      </c>
      <c r="H125" s="23">
        <f t="shared" si="2"/>
        <v>27000</v>
      </c>
      <c r="I125" s="17"/>
      <c r="J125" s="149" t="s">
        <v>4263</v>
      </c>
      <c r="K125" s="16"/>
      <c r="L125" s="16"/>
      <c r="M125" s="18">
        <v>42304</v>
      </c>
      <c r="N125" s="15"/>
      <c r="O125" s="16"/>
      <c r="P125" s="18"/>
      <c r="Q125" s="70">
        <v>42317</v>
      </c>
    </row>
    <row r="126" spans="2:18" s="8" customFormat="1" ht="19.7" customHeight="1">
      <c r="B126" s="15">
        <v>5</v>
      </c>
      <c r="C126" s="25" t="s">
        <v>165</v>
      </c>
      <c r="D126" s="25" t="s">
        <v>165</v>
      </c>
      <c r="E126" s="149" t="s">
        <v>4264</v>
      </c>
      <c r="F126" s="79">
        <v>3</v>
      </c>
      <c r="G126" s="928">
        <v>6600</v>
      </c>
      <c r="H126" s="23">
        <f t="shared" si="2"/>
        <v>19800</v>
      </c>
      <c r="I126" s="17"/>
      <c r="J126" s="149" t="s">
        <v>4265</v>
      </c>
      <c r="K126" s="16"/>
      <c r="L126" s="16"/>
      <c r="M126" s="18">
        <v>42304</v>
      </c>
      <c r="N126" s="15"/>
      <c r="O126" s="16"/>
      <c r="P126" s="18"/>
      <c r="Q126" s="70">
        <v>42317</v>
      </c>
    </row>
    <row r="127" spans="2:18" s="8" customFormat="1" ht="19.7" customHeight="1">
      <c r="B127" s="15">
        <v>5</v>
      </c>
      <c r="C127" s="25" t="s">
        <v>165</v>
      </c>
      <c r="D127" s="25" t="s">
        <v>165</v>
      </c>
      <c r="E127" s="149" t="s">
        <v>4266</v>
      </c>
      <c r="F127" s="79">
        <v>3</v>
      </c>
      <c r="G127" s="928">
        <v>6600</v>
      </c>
      <c r="H127" s="23">
        <f t="shared" si="2"/>
        <v>19800</v>
      </c>
      <c r="I127" s="17"/>
      <c r="J127" s="149" t="s">
        <v>4267</v>
      </c>
      <c r="K127" s="16"/>
      <c r="L127" s="16"/>
      <c r="M127" s="18">
        <v>42304</v>
      </c>
      <c r="N127" s="15"/>
      <c r="O127" s="16"/>
      <c r="P127" s="18"/>
      <c r="Q127" s="70">
        <v>42317</v>
      </c>
    </row>
    <row r="128" spans="2:18" s="8" customFormat="1" ht="19.7" customHeight="1">
      <c r="B128" s="15">
        <v>5</v>
      </c>
      <c r="C128" s="25" t="s">
        <v>165</v>
      </c>
      <c r="D128" s="25" t="s">
        <v>165</v>
      </c>
      <c r="E128" s="149" t="s">
        <v>4268</v>
      </c>
      <c r="F128" s="79">
        <v>3</v>
      </c>
      <c r="G128" s="928">
        <v>8400</v>
      </c>
      <c r="H128" s="23">
        <f t="shared" si="2"/>
        <v>25200</v>
      </c>
      <c r="I128" s="17"/>
      <c r="J128" s="149" t="s">
        <v>4269</v>
      </c>
      <c r="K128" s="16"/>
      <c r="L128" s="16"/>
      <c r="M128" s="18">
        <v>42304</v>
      </c>
      <c r="N128" s="15"/>
      <c r="O128" s="16"/>
      <c r="P128" s="18"/>
      <c r="Q128" s="70">
        <v>42317</v>
      </c>
    </row>
    <row r="129" spans="2:17" s="8" customFormat="1" ht="19.7" customHeight="1">
      <c r="B129" s="15">
        <v>5</v>
      </c>
      <c r="C129" s="25" t="s">
        <v>165</v>
      </c>
      <c r="D129" s="25" t="s">
        <v>165</v>
      </c>
      <c r="E129" s="149" t="s">
        <v>4270</v>
      </c>
      <c r="F129" s="79">
        <v>1</v>
      </c>
      <c r="G129" s="928">
        <v>4400</v>
      </c>
      <c r="H129" s="23">
        <f t="shared" si="2"/>
        <v>4400</v>
      </c>
      <c r="I129" s="17"/>
      <c r="J129" s="149" t="s">
        <v>4271</v>
      </c>
      <c r="K129" s="16"/>
      <c r="L129" s="16"/>
      <c r="M129" s="18">
        <v>42304</v>
      </c>
      <c r="N129" s="15"/>
      <c r="O129" s="16"/>
      <c r="P129" s="18"/>
      <c r="Q129" s="70">
        <v>42317</v>
      </c>
    </row>
    <row r="130" spans="2:17" s="8" customFormat="1" ht="19.7" customHeight="1">
      <c r="B130" s="15">
        <v>9</v>
      </c>
      <c r="C130" s="25" t="s">
        <v>165</v>
      </c>
      <c r="D130" s="25" t="s">
        <v>165</v>
      </c>
      <c r="E130" s="149" t="s">
        <v>4272</v>
      </c>
      <c r="F130" s="79">
        <v>1</v>
      </c>
      <c r="G130" s="928">
        <v>111000</v>
      </c>
      <c r="H130" s="23">
        <f t="shared" si="2"/>
        <v>111000</v>
      </c>
      <c r="I130" s="17"/>
      <c r="J130" s="149" t="s">
        <v>1577</v>
      </c>
      <c r="K130" s="16"/>
      <c r="L130" s="16"/>
      <c r="M130" s="18">
        <v>42304</v>
      </c>
      <c r="N130" s="15"/>
      <c r="O130" s="16"/>
      <c r="P130" s="18"/>
      <c r="Q130" s="70">
        <v>42317</v>
      </c>
    </row>
    <row r="131" spans="2:17" s="8" customFormat="1" ht="19.7" customHeight="1">
      <c r="B131" s="15">
        <v>9</v>
      </c>
      <c r="C131" s="25" t="s">
        <v>165</v>
      </c>
      <c r="D131" s="25" t="s">
        <v>165</v>
      </c>
      <c r="E131" s="149" t="s">
        <v>4273</v>
      </c>
      <c r="F131" s="79">
        <v>2</v>
      </c>
      <c r="G131" s="928">
        <v>14400</v>
      </c>
      <c r="H131" s="23">
        <f t="shared" si="2"/>
        <v>28800</v>
      </c>
      <c r="I131" s="17"/>
      <c r="J131" s="149" t="s">
        <v>4274</v>
      </c>
      <c r="K131" s="16"/>
      <c r="L131" s="16"/>
      <c r="M131" s="18">
        <v>42304</v>
      </c>
      <c r="N131" s="15"/>
      <c r="O131" s="16"/>
      <c r="P131" s="18"/>
      <c r="Q131" s="70">
        <v>42317</v>
      </c>
    </row>
    <row r="132" spans="2:17" s="8" customFormat="1" ht="19.7" customHeight="1">
      <c r="B132" s="15">
        <v>9</v>
      </c>
      <c r="C132" s="25" t="s">
        <v>165</v>
      </c>
      <c r="D132" s="25" t="s">
        <v>165</v>
      </c>
      <c r="E132" s="149" t="s">
        <v>4275</v>
      </c>
      <c r="F132" s="79">
        <v>2</v>
      </c>
      <c r="G132" s="928">
        <v>14400</v>
      </c>
      <c r="H132" s="23">
        <f t="shared" si="2"/>
        <v>28800</v>
      </c>
      <c r="I132" s="17"/>
      <c r="J132" s="149" t="s">
        <v>4276</v>
      </c>
      <c r="K132" s="16"/>
      <c r="L132" s="16"/>
      <c r="M132" s="18">
        <v>42304</v>
      </c>
      <c r="N132" s="15"/>
      <c r="O132" s="16"/>
      <c r="P132" s="18"/>
      <c r="Q132" s="70">
        <v>42317</v>
      </c>
    </row>
    <row r="133" spans="2:17" s="8" customFormat="1" ht="19.7" customHeight="1">
      <c r="B133" s="15">
        <v>9</v>
      </c>
      <c r="C133" s="25" t="s">
        <v>165</v>
      </c>
      <c r="D133" s="25" t="s">
        <v>165</v>
      </c>
      <c r="E133" s="149" t="s">
        <v>4277</v>
      </c>
      <c r="F133" s="79">
        <v>1</v>
      </c>
      <c r="G133" s="928">
        <v>5400</v>
      </c>
      <c r="H133" s="23">
        <f t="shared" si="2"/>
        <v>5400</v>
      </c>
      <c r="I133" s="17"/>
      <c r="J133" s="149" t="s">
        <v>4278</v>
      </c>
      <c r="K133" s="16"/>
      <c r="L133" s="16"/>
      <c r="M133" s="18">
        <v>42304</v>
      </c>
      <c r="N133" s="15"/>
      <c r="O133" s="16"/>
      <c r="P133" s="18"/>
      <c r="Q133" s="70">
        <v>42317</v>
      </c>
    </row>
    <row r="134" spans="2:17" s="8" customFormat="1" ht="19.7" customHeight="1">
      <c r="B134" s="15">
        <v>13</v>
      </c>
      <c r="C134" s="25" t="s">
        <v>165</v>
      </c>
      <c r="D134" s="25" t="s">
        <v>165</v>
      </c>
      <c r="E134" s="149" t="s">
        <v>4279</v>
      </c>
      <c r="F134" s="79">
        <v>1</v>
      </c>
      <c r="G134" s="928">
        <v>3800</v>
      </c>
      <c r="H134" s="23">
        <f t="shared" si="2"/>
        <v>3800</v>
      </c>
      <c r="I134" s="17"/>
      <c r="J134" s="149" t="s">
        <v>4280</v>
      </c>
      <c r="K134" s="16"/>
      <c r="L134" s="16"/>
      <c r="M134" s="18">
        <v>42304</v>
      </c>
      <c r="N134" s="15"/>
      <c r="O134" s="16"/>
      <c r="P134" s="18"/>
      <c r="Q134" s="70">
        <v>42317</v>
      </c>
    </row>
    <row r="135" spans="2:17" s="8" customFormat="1" ht="19.7" customHeight="1">
      <c r="B135" s="15">
        <v>13</v>
      </c>
      <c r="C135" s="25" t="s">
        <v>165</v>
      </c>
      <c r="D135" s="25" t="s">
        <v>165</v>
      </c>
      <c r="E135" s="149" t="s">
        <v>4281</v>
      </c>
      <c r="F135" s="79">
        <v>1</v>
      </c>
      <c r="G135" s="928">
        <v>6600</v>
      </c>
      <c r="H135" s="23">
        <f t="shared" si="2"/>
        <v>6600</v>
      </c>
      <c r="I135" s="17"/>
      <c r="J135" s="149" t="s">
        <v>4282</v>
      </c>
      <c r="K135" s="16"/>
      <c r="L135" s="16"/>
      <c r="M135" s="18">
        <v>42304</v>
      </c>
      <c r="N135" s="15"/>
      <c r="O135" s="16"/>
      <c r="P135" s="18"/>
      <c r="Q135" s="70">
        <v>42317</v>
      </c>
    </row>
    <row r="136" spans="2:17" s="8" customFormat="1" ht="19.7" customHeight="1">
      <c r="B136" s="15">
        <v>13</v>
      </c>
      <c r="C136" s="25" t="s">
        <v>165</v>
      </c>
      <c r="D136" s="25" t="s">
        <v>165</v>
      </c>
      <c r="E136" s="149" t="s">
        <v>4283</v>
      </c>
      <c r="F136" s="79">
        <v>1</v>
      </c>
      <c r="G136" s="928">
        <v>5200</v>
      </c>
      <c r="H136" s="23">
        <f t="shared" si="2"/>
        <v>5200</v>
      </c>
      <c r="I136" s="17"/>
      <c r="J136" s="149" t="s">
        <v>4284</v>
      </c>
      <c r="K136" s="16"/>
      <c r="L136" s="16"/>
      <c r="M136" s="18">
        <v>42304</v>
      </c>
      <c r="N136" s="15"/>
      <c r="O136" s="16"/>
      <c r="P136" s="18"/>
      <c r="Q136" s="70">
        <v>42317</v>
      </c>
    </row>
    <row r="137" spans="2:17" s="8" customFormat="1" ht="19.7" customHeight="1">
      <c r="B137" s="15">
        <v>13</v>
      </c>
      <c r="C137" s="25" t="s">
        <v>165</v>
      </c>
      <c r="D137" s="25" t="s">
        <v>165</v>
      </c>
      <c r="E137" s="149" t="s">
        <v>4285</v>
      </c>
      <c r="F137" s="79">
        <v>1</v>
      </c>
      <c r="G137" s="928">
        <v>2200</v>
      </c>
      <c r="H137" s="23">
        <f t="shared" si="2"/>
        <v>2200</v>
      </c>
      <c r="I137" s="17"/>
      <c r="J137" s="149" t="s">
        <v>4286</v>
      </c>
      <c r="K137" s="16"/>
      <c r="L137" s="16"/>
      <c r="M137" s="18">
        <v>42304</v>
      </c>
      <c r="N137" s="15"/>
      <c r="O137" s="16"/>
      <c r="P137" s="18"/>
      <c r="Q137" s="70">
        <v>42317</v>
      </c>
    </row>
    <row r="138" spans="2:17" s="8" customFormat="1" ht="19.7" customHeight="1">
      <c r="B138" s="15">
        <v>13</v>
      </c>
      <c r="C138" s="25" t="s">
        <v>165</v>
      </c>
      <c r="D138" s="25" t="s">
        <v>165</v>
      </c>
      <c r="E138" s="149" t="s">
        <v>4287</v>
      </c>
      <c r="F138" s="79">
        <v>1</v>
      </c>
      <c r="G138" s="928">
        <v>2000</v>
      </c>
      <c r="H138" s="23">
        <f t="shared" si="2"/>
        <v>2000</v>
      </c>
      <c r="I138" s="17"/>
      <c r="J138" s="149" t="s">
        <v>4288</v>
      </c>
      <c r="K138" s="16"/>
      <c r="L138" s="16"/>
      <c r="M138" s="18">
        <v>42304</v>
      </c>
      <c r="N138" s="15"/>
      <c r="O138" s="16"/>
      <c r="P138" s="18"/>
      <c r="Q138" s="70">
        <v>42317</v>
      </c>
    </row>
    <row r="139" spans="2:17" s="8" customFormat="1" ht="19.7" customHeight="1">
      <c r="B139" s="15">
        <v>13</v>
      </c>
      <c r="C139" s="25" t="s">
        <v>165</v>
      </c>
      <c r="D139" s="25" t="s">
        <v>165</v>
      </c>
      <c r="E139" s="149" t="s">
        <v>4289</v>
      </c>
      <c r="F139" s="79">
        <v>1</v>
      </c>
      <c r="G139" s="928">
        <v>2400</v>
      </c>
      <c r="H139" s="23">
        <f t="shared" si="2"/>
        <v>2400</v>
      </c>
      <c r="I139" s="17"/>
      <c r="J139" s="149" t="s">
        <v>4290</v>
      </c>
      <c r="K139" s="16"/>
      <c r="L139" s="16"/>
      <c r="M139" s="18">
        <v>42304</v>
      </c>
      <c r="N139" s="15"/>
      <c r="O139" s="16"/>
      <c r="P139" s="18"/>
      <c r="Q139" s="70">
        <v>42317</v>
      </c>
    </row>
    <row r="140" spans="2:17" s="8" customFormat="1" ht="19.7" customHeight="1">
      <c r="B140" s="15">
        <v>12</v>
      </c>
      <c r="C140" s="25" t="s">
        <v>165</v>
      </c>
      <c r="D140" s="25" t="s">
        <v>165</v>
      </c>
      <c r="E140" s="149" t="s">
        <v>4291</v>
      </c>
      <c r="F140" s="79">
        <v>1</v>
      </c>
      <c r="G140" s="928">
        <v>2000</v>
      </c>
      <c r="H140" s="23">
        <f t="shared" si="2"/>
        <v>2000</v>
      </c>
      <c r="I140" s="17"/>
      <c r="J140" s="149" t="s">
        <v>4292</v>
      </c>
      <c r="K140" s="16"/>
      <c r="L140" s="16"/>
      <c r="M140" s="18">
        <v>42304</v>
      </c>
      <c r="N140" s="15"/>
      <c r="O140" s="16"/>
      <c r="P140" s="18"/>
      <c r="Q140" s="70">
        <v>42317</v>
      </c>
    </row>
    <row r="141" spans="2:17" s="8" customFormat="1" ht="19.7" customHeight="1">
      <c r="B141" s="15"/>
      <c r="C141" s="15"/>
      <c r="D141" s="15"/>
      <c r="E141" s="73"/>
      <c r="F141" s="26"/>
      <c r="G141" s="74"/>
      <c r="H141" s="23">
        <f t="shared" si="2"/>
        <v>0</v>
      </c>
      <c r="I141" s="17"/>
      <c r="J141" s="149"/>
      <c r="K141" s="16"/>
      <c r="L141" s="16"/>
      <c r="M141" s="18"/>
      <c r="N141" s="15"/>
      <c r="O141" s="16"/>
      <c r="P141" s="18"/>
      <c r="Q141" s="70"/>
    </row>
    <row r="142" spans="2:17" s="8" customFormat="1" ht="19.7" customHeight="1">
      <c r="B142" s="72">
        <v>7</v>
      </c>
      <c r="C142" s="42" t="s">
        <v>58</v>
      </c>
      <c r="D142" s="42" t="s">
        <v>58</v>
      </c>
      <c r="E142" s="927" t="s">
        <v>282</v>
      </c>
      <c r="F142" s="49">
        <v>10</v>
      </c>
      <c r="G142" s="1301">
        <v>80</v>
      </c>
      <c r="H142" s="107">
        <f t="shared" si="2"/>
        <v>800</v>
      </c>
      <c r="I142" s="110"/>
      <c r="J142" s="165" t="s">
        <v>283</v>
      </c>
      <c r="K142" s="183" t="s">
        <v>4222</v>
      </c>
      <c r="L142" s="94"/>
      <c r="M142" s="18">
        <v>42318</v>
      </c>
      <c r="N142" s="15"/>
      <c r="O142" s="16"/>
      <c r="P142" s="18">
        <v>42320</v>
      </c>
      <c r="Q142" s="70">
        <v>42320</v>
      </c>
    </row>
    <row r="143" spans="2:17" s="8" customFormat="1" ht="19.7" customHeight="1">
      <c r="B143" s="72">
        <v>7</v>
      </c>
      <c r="C143" s="42" t="s">
        <v>58</v>
      </c>
      <c r="D143" s="42" t="s">
        <v>58</v>
      </c>
      <c r="E143" s="927" t="s">
        <v>1741</v>
      </c>
      <c r="F143" s="49">
        <v>12</v>
      </c>
      <c r="G143" s="315">
        <v>147</v>
      </c>
      <c r="H143" s="107">
        <f t="shared" si="2"/>
        <v>1764</v>
      </c>
      <c r="I143" s="110"/>
      <c r="J143" s="165" t="s">
        <v>1742</v>
      </c>
      <c r="K143" s="183" t="s">
        <v>4222</v>
      </c>
      <c r="L143" s="94"/>
      <c r="M143" s="18">
        <v>42318</v>
      </c>
      <c r="N143" s="15"/>
      <c r="O143" s="16"/>
      <c r="P143" s="18">
        <v>42324</v>
      </c>
      <c r="Q143" s="70">
        <v>42324</v>
      </c>
    </row>
    <row r="144" spans="2:17" s="8" customFormat="1" ht="19.7" customHeight="1">
      <c r="B144" s="72">
        <v>7</v>
      </c>
      <c r="C144" s="42" t="s">
        <v>58</v>
      </c>
      <c r="D144" s="42" t="s">
        <v>58</v>
      </c>
      <c r="E144" s="96" t="s">
        <v>4293</v>
      </c>
      <c r="F144" s="94">
        <v>20</v>
      </c>
      <c r="G144" s="315">
        <v>13</v>
      </c>
      <c r="H144" s="107">
        <f t="shared" si="2"/>
        <v>260</v>
      </c>
      <c r="I144" s="110"/>
      <c r="J144" s="97" t="s">
        <v>4294</v>
      </c>
      <c r="K144" s="183" t="s">
        <v>4222</v>
      </c>
      <c r="L144" s="94"/>
      <c r="M144" s="18">
        <v>42318</v>
      </c>
      <c r="N144" s="72"/>
      <c r="O144" s="94"/>
      <c r="P144" s="59">
        <v>42320</v>
      </c>
      <c r="Q144" s="70">
        <v>42320</v>
      </c>
    </row>
    <row r="145" spans="2:17" s="8" customFormat="1" ht="19.7" customHeight="1">
      <c r="B145" s="72">
        <v>7</v>
      </c>
      <c r="C145" s="42" t="s">
        <v>58</v>
      </c>
      <c r="D145" s="42" t="s">
        <v>58</v>
      </c>
      <c r="E145" s="96" t="s">
        <v>4295</v>
      </c>
      <c r="F145" s="94">
        <v>2</v>
      </c>
      <c r="G145" s="315">
        <v>127</v>
      </c>
      <c r="H145" s="107">
        <f t="shared" si="2"/>
        <v>254</v>
      </c>
      <c r="I145" s="110"/>
      <c r="J145" s="165" t="s">
        <v>283</v>
      </c>
      <c r="K145" s="183" t="s">
        <v>4222</v>
      </c>
      <c r="L145" s="94"/>
      <c r="M145" s="18">
        <v>42318</v>
      </c>
      <c r="N145" s="15"/>
      <c r="O145" s="16"/>
      <c r="P145" s="18">
        <v>42320</v>
      </c>
      <c r="Q145" s="70">
        <v>42320</v>
      </c>
    </row>
    <row r="146" spans="2:17" s="8" customFormat="1" ht="19.7" customHeight="1">
      <c r="B146" s="72">
        <v>7</v>
      </c>
      <c r="C146" s="42" t="s">
        <v>58</v>
      </c>
      <c r="D146" s="42" t="s">
        <v>58</v>
      </c>
      <c r="E146" s="96" t="s">
        <v>4296</v>
      </c>
      <c r="F146" s="94">
        <v>1</v>
      </c>
      <c r="G146" s="315">
        <v>2810</v>
      </c>
      <c r="H146" s="107">
        <f t="shared" si="2"/>
        <v>2810</v>
      </c>
      <c r="I146" s="110"/>
      <c r="J146" s="97" t="s">
        <v>1551</v>
      </c>
      <c r="K146" s="183" t="s">
        <v>4222</v>
      </c>
      <c r="L146" s="94"/>
      <c r="M146" s="18">
        <v>42318</v>
      </c>
      <c r="N146" s="15"/>
      <c r="O146" s="16"/>
      <c r="P146" s="18">
        <v>42324</v>
      </c>
      <c r="Q146" s="70">
        <v>42324</v>
      </c>
    </row>
    <row r="147" spans="2:17" s="8" customFormat="1" ht="19.7" customHeight="1">
      <c r="B147" s="72">
        <v>7</v>
      </c>
      <c r="C147" s="42" t="s">
        <v>58</v>
      </c>
      <c r="D147" s="42" t="s">
        <v>58</v>
      </c>
      <c r="E147" s="96" t="s">
        <v>4297</v>
      </c>
      <c r="F147" s="94">
        <v>2</v>
      </c>
      <c r="G147" s="315">
        <v>87</v>
      </c>
      <c r="H147" s="107">
        <f t="shared" si="2"/>
        <v>174</v>
      </c>
      <c r="I147" s="110"/>
      <c r="J147" s="97" t="s">
        <v>4298</v>
      </c>
      <c r="K147" s="183" t="s">
        <v>4222</v>
      </c>
      <c r="L147" s="94"/>
      <c r="M147" s="18">
        <v>42318</v>
      </c>
      <c r="N147" s="15"/>
      <c r="O147" s="16"/>
      <c r="P147" s="18">
        <v>42320</v>
      </c>
      <c r="Q147" s="70">
        <v>42320</v>
      </c>
    </row>
    <row r="148" spans="2:17" s="8" customFormat="1" ht="19.7" customHeight="1">
      <c r="B148" s="72">
        <v>7</v>
      </c>
      <c r="C148" s="42" t="s">
        <v>58</v>
      </c>
      <c r="D148" s="42" t="s">
        <v>58</v>
      </c>
      <c r="E148" s="96" t="s">
        <v>4299</v>
      </c>
      <c r="F148" s="94">
        <v>1</v>
      </c>
      <c r="G148" s="315">
        <v>260</v>
      </c>
      <c r="H148" s="107">
        <f t="shared" si="2"/>
        <v>260</v>
      </c>
      <c r="I148" s="110"/>
      <c r="J148" s="97" t="s">
        <v>4300</v>
      </c>
      <c r="K148" s="183" t="s">
        <v>4222</v>
      </c>
      <c r="L148" s="94"/>
      <c r="M148" s="18">
        <v>42319</v>
      </c>
      <c r="N148" s="15"/>
      <c r="O148" s="16"/>
      <c r="P148" s="18">
        <v>42320</v>
      </c>
      <c r="Q148" s="70">
        <v>42320</v>
      </c>
    </row>
    <row r="149" spans="2:17" s="8" customFormat="1" ht="19.7" customHeight="1">
      <c r="B149" s="72">
        <v>7</v>
      </c>
      <c r="C149" s="42" t="s">
        <v>58</v>
      </c>
      <c r="D149" s="42" t="s">
        <v>58</v>
      </c>
      <c r="E149" s="96" t="s">
        <v>4301</v>
      </c>
      <c r="F149" s="94">
        <v>1</v>
      </c>
      <c r="G149" s="315">
        <v>220</v>
      </c>
      <c r="H149" s="107">
        <f t="shared" si="2"/>
        <v>220</v>
      </c>
      <c r="I149" s="110"/>
      <c r="J149" s="97" t="s">
        <v>1567</v>
      </c>
      <c r="K149" s="183" t="s">
        <v>4222</v>
      </c>
      <c r="L149" s="94"/>
      <c r="M149" s="18">
        <v>42319</v>
      </c>
      <c r="N149" s="15"/>
      <c r="O149" s="16"/>
      <c r="P149" s="18">
        <v>42320</v>
      </c>
      <c r="Q149" s="70">
        <v>42320</v>
      </c>
    </row>
    <row r="150" spans="2:17" s="8" customFormat="1" ht="19.7" customHeight="1">
      <c r="B150" s="72">
        <v>7</v>
      </c>
      <c r="C150" s="42" t="s">
        <v>58</v>
      </c>
      <c r="D150" s="42" t="s">
        <v>58</v>
      </c>
      <c r="E150" s="96" t="s">
        <v>4302</v>
      </c>
      <c r="F150" s="94">
        <v>2</v>
      </c>
      <c r="G150" s="315">
        <v>760</v>
      </c>
      <c r="H150" s="107">
        <f t="shared" si="2"/>
        <v>1520</v>
      </c>
      <c r="I150" s="110"/>
      <c r="J150" s="97" t="s">
        <v>4191</v>
      </c>
      <c r="K150" s="183" t="s">
        <v>4222</v>
      </c>
      <c r="L150" s="94"/>
      <c r="M150" s="18">
        <v>42319</v>
      </c>
      <c r="N150" s="15"/>
      <c r="O150" s="16"/>
      <c r="P150" s="18">
        <v>42320</v>
      </c>
      <c r="Q150" s="70">
        <v>42320</v>
      </c>
    </row>
    <row r="151" spans="2:17" s="8" customFormat="1" ht="19.7" customHeight="1">
      <c r="B151" s="72">
        <v>7</v>
      </c>
      <c r="C151" s="42" t="s">
        <v>58</v>
      </c>
      <c r="D151" s="42" t="s">
        <v>58</v>
      </c>
      <c r="E151" s="96" t="s">
        <v>4156</v>
      </c>
      <c r="F151" s="94">
        <v>3</v>
      </c>
      <c r="G151" s="315">
        <v>111</v>
      </c>
      <c r="H151" s="107">
        <f>F151*G151</f>
        <v>333</v>
      </c>
      <c r="I151" s="110"/>
      <c r="J151" s="97" t="s">
        <v>1533</v>
      </c>
      <c r="K151" s="183" t="s">
        <v>4222</v>
      </c>
      <c r="L151" s="94"/>
      <c r="M151" s="18">
        <v>42319</v>
      </c>
      <c r="N151" s="15"/>
      <c r="O151" s="16"/>
      <c r="P151" s="18">
        <v>42320</v>
      </c>
      <c r="Q151" s="70">
        <v>42320</v>
      </c>
    </row>
    <row r="152" spans="2:17" s="8" customFormat="1" ht="19.7" customHeight="1">
      <c r="B152" s="72">
        <v>7</v>
      </c>
      <c r="C152" s="72" t="s">
        <v>165</v>
      </c>
      <c r="D152" s="72" t="s">
        <v>165</v>
      </c>
      <c r="E152" s="96" t="s">
        <v>4303</v>
      </c>
      <c r="F152" s="94">
        <v>1</v>
      </c>
      <c r="G152" s="315">
        <v>7500</v>
      </c>
      <c r="H152" s="107">
        <f>F152*G152</f>
        <v>7500</v>
      </c>
      <c r="I152" s="110"/>
      <c r="J152" s="97" t="s">
        <v>4304</v>
      </c>
      <c r="K152" s="94"/>
      <c r="L152" s="94"/>
      <c r="M152" s="18">
        <v>42320</v>
      </c>
      <c r="N152" s="15"/>
      <c r="O152" s="16"/>
      <c r="P152" s="18"/>
      <c r="Q152" s="70">
        <v>42326</v>
      </c>
    </row>
    <row r="153" spans="2:17" s="8" customFormat="1" ht="19.7" customHeight="1">
      <c r="B153" s="72"/>
      <c r="C153" s="72"/>
      <c r="D153" s="72"/>
      <c r="E153" s="96"/>
      <c r="F153" s="94"/>
      <c r="G153" s="315"/>
      <c r="H153" s="107">
        <f>F153*G153</f>
        <v>0</v>
      </c>
      <c r="I153" s="110"/>
      <c r="J153" s="97"/>
      <c r="K153" s="94"/>
      <c r="L153" s="94"/>
      <c r="M153" s="18"/>
      <c r="N153" s="15"/>
      <c r="O153" s="16"/>
      <c r="P153" s="18"/>
      <c r="Q153" s="70"/>
    </row>
    <row r="154" spans="2:17" s="8" customFormat="1" ht="19.7" customHeight="1">
      <c r="B154" s="72"/>
      <c r="C154" s="72"/>
      <c r="D154" s="72"/>
      <c r="E154" s="96"/>
      <c r="F154" s="94"/>
      <c r="G154" s="315"/>
      <c r="H154" s="107">
        <f t="shared" si="2"/>
        <v>0</v>
      </c>
      <c r="I154" s="110"/>
      <c r="J154" s="97"/>
      <c r="K154" s="94"/>
      <c r="L154" s="94"/>
      <c r="M154" s="18"/>
      <c r="N154" s="15"/>
      <c r="O154" s="16"/>
      <c r="P154" s="18"/>
      <c r="Q154" s="70"/>
    </row>
    <row r="155" spans="2:17" s="8" customFormat="1" ht="19.7" customHeight="1">
      <c r="B155" s="72">
        <v>9</v>
      </c>
      <c r="C155" s="42" t="s">
        <v>58</v>
      </c>
      <c r="D155" s="42" t="s">
        <v>58</v>
      </c>
      <c r="E155" s="96" t="s">
        <v>4305</v>
      </c>
      <c r="F155" s="94">
        <v>1</v>
      </c>
      <c r="G155" s="315">
        <v>250</v>
      </c>
      <c r="H155" s="107">
        <f>F155*G155</f>
        <v>250</v>
      </c>
      <c r="I155" s="110"/>
      <c r="J155" s="97" t="s">
        <v>4306</v>
      </c>
      <c r="K155" s="183" t="s">
        <v>4222</v>
      </c>
      <c r="L155" s="94"/>
      <c r="M155" s="59">
        <v>42328</v>
      </c>
      <c r="N155" s="72"/>
      <c r="O155" s="94"/>
      <c r="P155" s="59">
        <v>42333</v>
      </c>
      <c r="Q155" s="70" t="s">
        <v>4307</v>
      </c>
    </row>
    <row r="156" spans="2:17" s="8" customFormat="1" ht="19.7" customHeight="1">
      <c r="B156" s="72">
        <v>13</v>
      </c>
      <c r="C156" s="72" t="s">
        <v>4308</v>
      </c>
      <c r="D156" s="42" t="s">
        <v>58</v>
      </c>
      <c r="E156" s="96" t="s">
        <v>765</v>
      </c>
      <c r="F156" s="94">
        <v>1</v>
      </c>
      <c r="G156" s="315">
        <v>403</v>
      </c>
      <c r="H156" s="107">
        <f t="shared" si="2"/>
        <v>403</v>
      </c>
      <c r="I156" s="110"/>
      <c r="J156" s="97" t="s">
        <v>4309</v>
      </c>
      <c r="K156" s="183" t="s">
        <v>4222</v>
      </c>
      <c r="L156" s="94"/>
      <c r="M156" s="59">
        <v>42328</v>
      </c>
      <c r="N156" s="72"/>
      <c r="O156" s="94"/>
      <c r="P156" s="59">
        <v>42333</v>
      </c>
      <c r="Q156" s="70">
        <v>42333</v>
      </c>
    </row>
    <row r="157" spans="2:17" s="8" customFormat="1" ht="19.7" customHeight="1">
      <c r="B157" s="15"/>
      <c r="C157" s="15"/>
      <c r="D157" s="15"/>
      <c r="E157" s="73"/>
      <c r="F157" s="16"/>
      <c r="G157" s="74"/>
      <c r="H157" s="23">
        <f>F157*G157</f>
        <v>0</v>
      </c>
      <c r="I157" s="17"/>
      <c r="J157" s="26"/>
      <c r="K157" s="16"/>
      <c r="L157" s="16"/>
      <c r="M157" s="18"/>
      <c r="N157" s="15"/>
      <c r="O157" s="16"/>
      <c r="P157" s="18"/>
      <c r="Q157" s="70"/>
    </row>
    <row r="158" spans="2:17" s="8" customFormat="1" ht="19.7" customHeight="1">
      <c r="B158" s="15"/>
      <c r="C158" s="15"/>
      <c r="D158" s="15"/>
      <c r="E158" s="73"/>
      <c r="F158" s="16"/>
      <c r="G158" s="74"/>
      <c r="H158" s="23">
        <f t="shared" si="2"/>
        <v>0</v>
      </c>
      <c r="I158" s="17"/>
      <c r="J158" s="26"/>
      <c r="K158" s="16"/>
      <c r="L158" s="16"/>
      <c r="M158" s="18"/>
      <c r="N158" s="15"/>
      <c r="O158" s="16"/>
      <c r="P158" s="18"/>
      <c r="Q158" s="70"/>
    </row>
    <row r="159" spans="2:17" s="8" customFormat="1" ht="19.7" customHeight="1">
      <c r="B159" s="15"/>
      <c r="C159" s="15"/>
      <c r="D159" s="15"/>
      <c r="E159" s="73"/>
      <c r="F159" s="26"/>
      <c r="G159" s="74"/>
      <c r="H159" s="23">
        <f>F159*G159</f>
        <v>0</v>
      </c>
      <c r="I159" s="17"/>
      <c r="J159" s="26"/>
      <c r="K159" s="16"/>
      <c r="L159" s="16"/>
      <c r="M159" s="18"/>
      <c r="N159" s="15"/>
      <c r="O159" s="16"/>
      <c r="P159" s="18"/>
      <c r="Q159" s="70"/>
    </row>
    <row r="160" spans="2:17" s="8" customFormat="1" ht="19.7" customHeight="1">
      <c r="B160" s="72"/>
      <c r="C160" s="72"/>
      <c r="D160" s="72"/>
      <c r="E160" s="96"/>
      <c r="F160" s="94"/>
      <c r="G160" s="315"/>
      <c r="H160" s="107">
        <f>F160*G160</f>
        <v>0</v>
      </c>
      <c r="I160" s="110"/>
      <c r="J160" s="97"/>
      <c r="K160" s="94"/>
      <c r="L160" s="94"/>
      <c r="M160" s="18"/>
      <c r="N160" s="15"/>
      <c r="O160" s="16"/>
      <c r="P160" s="18"/>
      <c r="Q160" s="70"/>
    </row>
    <row r="161" spans="2:17" s="8" customFormat="1" ht="19.7" customHeight="1">
      <c r="B161" s="15"/>
      <c r="C161" s="15"/>
      <c r="D161" s="15"/>
      <c r="E161" s="73"/>
      <c r="F161" s="16"/>
      <c r="G161" s="74"/>
      <c r="H161" s="23">
        <f>F161*G161</f>
        <v>0</v>
      </c>
      <c r="I161" s="17"/>
      <c r="J161" s="26"/>
      <c r="K161" s="16"/>
      <c r="L161" s="16"/>
      <c r="M161" s="18"/>
      <c r="N161" s="15"/>
      <c r="O161" s="16"/>
      <c r="P161" s="18"/>
      <c r="Q161" s="70"/>
    </row>
  </sheetData>
  <autoFilter ref="B8:O158" xr:uid="{2CBB1259-7FBA-47D0-BD8F-B3B6AB60FDED}"/>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9" scale="70"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5D0B-1B80-4CAD-8D0C-CD2461273F92}">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4310</v>
      </c>
      <c r="G2" s="4" t="s">
        <v>2</v>
      </c>
      <c r="H2" s="5"/>
      <c r="I2" s="6"/>
      <c r="J2" s="7">
        <f>SUM(H:H)</f>
        <v>25613</v>
      </c>
    </row>
    <row r="3" spans="2:17" ht="20.100000000000001" customHeight="1">
      <c r="B3" s="1" t="s">
        <v>3</v>
      </c>
      <c r="C3" s="1"/>
      <c r="D3" s="1"/>
      <c r="E3" s="13" t="s">
        <v>1294</v>
      </c>
    </row>
    <row r="4" spans="2:17" ht="20.100000000000001" customHeight="1">
      <c r="B4" s="1" t="s">
        <v>5</v>
      </c>
      <c r="C4" s="1"/>
      <c r="D4" s="1"/>
      <c r="E4" s="13">
        <v>132535</v>
      </c>
    </row>
    <row r="5" spans="2:17" ht="20.100000000000001" customHeight="1">
      <c r="B5" s="1" t="s">
        <v>6</v>
      </c>
      <c r="C5" s="1"/>
      <c r="D5" s="1"/>
      <c r="E5" s="14">
        <v>42297</v>
      </c>
    </row>
    <row r="6" spans="2:17" ht="20.100000000000001" customHeight="1">
      <c r="B6" s="1" t="s">
        <v>7</v>
      </c>
      <c r="C6" s="1"/>
      <c r="D6" s="1"/>
      <c r="E6" s="14">
        <v>42312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2</v>
      </c>
      <c r="C10" s="42" t="s">
        <v>58</v>
      </c>
      <c r="D10" s="42" t="s">
        <v>58</v>
      </c>
      <c r="E10" s="165" t="s">
        <v>4311</v>
      </c>
      <c r="F10" s="94">
        <v>1</v>
      </c>
      <c r="G10" s="1011">
        <v>4790</v>
      </c>
      <c r="H10" s="23">
        <f t="shared" ref="H10:H25" si="0">F10*G10</f>
        <v>4790</v>
      </c>
      <c r="I10" s="17"/>
      <c r="J10" s="183" t="s">
        <v>1789</v>
      </c>
      <c r="K10" s="16"/>
      <c r="L10" s="16"/>
      <c r="M10" s="18">
        <v>42291</v>
      </c>
      <c r="N10" s="15"/>
      <c r="O10" s="16"/>
      <c r="P10" s="18">
        <v>42296</v>
      </c>
      <c r="Q10" s="70">
        <v>42296</v>
      </c>
    </row>
    <row r="11" spans="2:17" s="8" customFormat="1" ht="19.7" customHeight="1">
      <c r="B11" s="15">
        <v>2</v>
      </c>
      <c r="C11" s="42" t="s">
        <v>175</v>
      </c>
      <c r="D11" s="42" t="s">
        <v>58</v>
      </c>
      <c r="E11" s="165" t="s">
        <v>4312</v>
      </c>
      <c r="F11" s="94">
        <v>1</v>
      </c>
      <c r="G11" s="1011">
        <v>13161</v>
      </c>
      <c r="H11" s="23">
        <f t="shared" si="0"/>
        <v>13161</v>
      </c>
      <c r="I11" s="17"/>
      <c r="J11" s="183" t="s">
        <v>4313</v>
      </c>
      <c r="K11" s="16"/>
      <c r="L11" s="16"/>
      <c r="M11" s="18">
        <v>42291</v>
      </c>
      <c r="N11" s="15"/>
      <c r="O11" s="16"/>
      <c r="P11" s="18">
        <v>42292</v>
      </c>
      <c r="Q11" s="70">
        <v>42292</v>
      </c>
    </row>
    <row r="12" spans="2:17" s="8" customFormat="1" ht="19.7" customHeight="1">
      <c r="B12" s="15">
        <v>2</v>
      </c>
      <c r="C12" s="42" t="s">
        <v>58</v>
      </c>
      <c r="D12" s="42" t="s">
        <v>58</v>
      </c>
      <c r="E12" s="165" t="s">
        <v>4314</v>
      </c>
      <c r="F12" s="94">
        <v>1</v>
      </c>
      <c r="G12" s="1011">
        <v>410</v>
      </c>
      <c r="H12" s="23">
        <f t="shared" si="0"/>
        <v>410</v>
      </c>
      <c r="I12" s="17"/>
      <c r="J12" s="183" t="s">
        <v>4315</v>
      </c>
      <c r="K12" s="16"/>
      <c r="L12" s="16"/>
      <c r="M12" s="18">
        <v>42291</v>
      </c>
      <c r="N12" s="15"/>
      <c r="O12" s="16"/>
      <c r="P12" s="18">
        <v>42292</v>
      </c>
      <c r="Q12" s="70">
        <v>42292</v>
      </c>
    </row>
    <row r="13" spans="2:17" s="8" customFormat="1" ht="19.7" customHeight="1">
      <c r="B13" s="15">
        <v>2</v>
      </c>
      <c r="C13" s="42" t="s">
        <v>58</v>
      </c>
      <c r="D13" s="42" t="s">
        <v>58</v>
      </c>
      <c r="E13" s="165" t="s">
        <v>1799</v>
      </c>
      <c r="F13" s="94">
        <v>1</v>
      </c>
      <c r="G13" s="1011">
        <v>600</v>
      </c>
      <c r="H13" s="23">
        <f t="shared" si="0"/>
        <v>600</v>
      </c>
      <c r="I13" s="17"/>
      <c r="J13" s="183" t="s">
        <v>4316</v>
      </c>
      <c r="K13" s="16"/>
      <c r="L13" s="16"/>
      <c r="M13" s="18">
        <v>42291</v>
      </c>
      <c r="N13" s="15"/>
      <c r="O13" s="16"/>
      <c r="P13" s="18">
        <v>42292</v>
      </c>
      <c r="Q13" s="70">
        <v>42292</v>
      </c>
    </row>
    <row r="14" spans="2:17" s="8" customFormat="1" ht="19.7" customHeight="1">
      <c r="B14" s="15">
        <v>2</v>
      </c>
      <c r="C14" s="42" t="s">
        <v>4317</v>
      </c>
      <c r="D14" s="42" t="s">
        <v>58</v>
      </c>
      <c r="E14" s="165" t="s">
        <v>2501</v>
      </c>
      <c r="F14" s="94">
        <v>1</v>
      </c>
      <c r="G14" s="1011">
        <v>8</v>
      </c>
      <c r="H14" s="23">
        <f t="shared" si="0"/>
        <v>8</v>
      </c>
      <c r="I14" s="17"/>
      <c r="J14" s="183" t="s">
        <v>2502</v>
      </c>
      <c r="K14" s="16"/>
      <c r="L14" s="16"/>
      <c r="M14" s="18">
        <v>42291</v>
      </c>
      <c r="N14" s="15"/>
      <c r="O14" s="16"/>
      <c r="P14" s="18">
        <v>42292</v>
      </c>
      <c r="Q14" s="70">
        <v>42292</v>
      </c>
    </row>
    <row r="15" spans="2:17" s="8" customFormat="1" ht="19.7" customHeight="1">
      <c r="B15" s="15">
        <v>2</v>
      </c>
      <c r="C15" s="42" t="s">
        <v>58</v>
      </c>
      <c r="D15" s="42" t="s">
        <v>58</v>
      </c>
      <c r="E15" s="165" t="s">
        <v>2822</v>
      </c>
      <c r="F15" s="94">
        <v>1</v>
      </c>
      <c r="G15" s="1011">
        <v>395</v>
      </c>
      <c r="H15" s="23">
        <f t="shared" si="0"/>
        <v>395</v>
      </c>
      <c r="I15" s="17"/>
      <c r="J15" s="183" t="s">
        <v>1795</v>
      </c>
      <c r="K15" s="16"/>
      <c r="L15" s="16"/>
      <c r="M15" s="18">
        <v>42291</v>
      </c>
      <c r="N15" s="15"/>
      <c r="O15" s="16"/>
      <c r="P15" s="18">
        <v>42292</v>
      </c>
      <c r="Q15" s="70">
        <v>42292</v>
      </c>
    </row>
    <row r="16" spans="2:17" s="8" customFormat="1" ht="19.7" customHeight="1">
      <c r="B16" s="15">
        <v>2</v>
      </c>
      <c r="C16" s="42" t="s">
        <v>2823</v>
      </c>
      <c r="D16" s="42" t="s">
        <v>58</v>
      </c>
      <c r="E16" s="165" t="s">
        <v>4318</v>
      </c>
      <c r="F16" s="94">
        <v>50</v>
      </c>
      <c r="G16" s="1011">
        <v>33</v>
      </c>
      <c r="H16" s="23">
        <f t="shared" si="0"/>
        <v>1650</v>
      </c>
      <c r="I16" s="17"/>
      <c r="J16" s="183" t="s">
        <v>1797</v>
      </c>
      <c r="K16" s="16"/>
      <c r="L16" s="16"/>
      <c r="M16" s="18">
        <v>42291</v>
      </c>
      <c r="N16" s="15"/>
      <c r="O16" s="16"/>
      <c r="P16" s="18">
        <v>42292</v>
      </c>
      <c r="Q16" s="70">
        <v>42292</v>
      </c>
    </row>
    <row r="17" spans="2:17" s="8" customFormat="1" ht="19.7" customHeight="1">
      <c r="B17" s="15">
        <v>2</v>
      </c>
      <c r="C17" s="42" t="s">
        <v>4319</v>
      </c>
      <c r="D17" s="42" t="s">
        <v>58</v>
      </c>
      <c r="E17" s="165" t="s">
        <v>2821</v>
      </c>
      <c r="F17" s="94">
        <v>1</v>
      </c>
      <c r="G17" s="1011">
        <v>389</v>
      </c>
      <c r="H17" s="23">
        <f t="shared" si="0"/>
        <v>389</v>
      </c>
      <c r="I17" s="17"/>
      <c r="J17" s="183" t="s">
        <v>4320</v>
      </c>
      <c r="K17" s="16"/>
      <c r="L17" s="16"/>
      <c r="M17" s="18">
        <v>42291</v>
      </c>
      <c r="N17" s="15"/>
      <c r="O17" s="16"/>
      <c r="P17" s="18">
        <v>42292</v>
      </c>
      <c r="Q17" s="70">
        <v>42292</v>
      </c>
    </row>
    <row r="18" spans="2:17" s="8" customFormat="1" ht="19.7" customHeight="1">
      <c r="B18" s="15">
        <v>2</v>
      </c>
      <c r="C18" s="42" t="s">
        <v>58</v>
      </c>
      <c r="D18" s="42" t="s">
        <v>58</v>
      </c>
      <c r="E18" s="73" t="s">
        <v>4321</v>
      </c>
      <c r="F18" s="16">
        <v>1</v>
      </c>
      <c r="G18" s="74">
        <v>650</v>
      </c>
      <c r="H18" s="23">
        <f t="shared" si="0"/>
        <v>650</v>
      </c>
      <c r="I18" s="17"/>
      <c r="J18" s="26" t="s">
        <v>4322</v>
      </c>
      <c r="K18" s="16"/>
      <c r="L18" s="16"/>
      <c r="M18" s="18">
        <v>42291</v>
      </c>
      <c r="N18" s="15"/>
      <c r="O18" s="16"/>
      <c r="P18" s="18">
        <v>42292</v>
      </c>
      <c r="Q18" s="70">
        <v>42292</v>
      </c>
    </row>
    <row r="19" spans="2:17" s="8" customFormat="1" ht="19.7" customHeight="1">
      <c r="B19" s="15">
        <v>2</v>
      </c>
      <c r="C19" s="42" t="s">
        <v>58</v>
      </c>
      <c r="D19" s="42" t="s">
        <v>58</v>
      </c>
      <c r="E19" s="73" t="s">
        <v>132</v>
      </c>
      <c r="F19" s="16">
        <v>1</v>
      </c>
      <c r="G19" s="74">
        <v>210</v>
      </c>
      <c r="H19" s="23">
        <f t="shared" si="0"/>
        <v>210</v>
      </c>
      <c r="I19" s="17"/>
      <c r="J19" s="26" t="s">
        <v>4323</v>
      </c>
      <c r="K19" s="16"/>
      <c r="L19" s="16"/>
      <c r="M19" s="18">
        <v>42291</v>
      </c>
      <c r="N19" s="15"/>
      <c r="O19" s="16"/>
      <c r="P19" s="18">
        <v>42292</v>
      </c>
      <c r="Q19" s="70">
        <v>42292</v>
      </c>
    </row>
    <row r="20" spans="2:17" s="8" customFormat="1" ht="19.7" customHeight="1">
      <c r="B20" s="15">
        <v>2</v>
      </c>
      <c r="C20" s="42" t="s">
        <v>58</v>
      </c>
      <c r="D20" s="42" t="s">
        <v>58</v>
      </c>
      <c r="E20" s="73" t="s">
        <v>1132</v>
      </c>
      <c r="F20" s="16">
        <v>1</v>
      </c>
      <c r="G20" s="74">
        <v>820</v>
      </c>
      <c r="H20" s="23">
        <f t="shared" si="0"/>
        <v>820</v>
      </c>
      <c r="I20" s="17"/>
      <c r="J20" s="26" t="s">
        <v>350</v>
      </c>
      <c r="K20" s="16"/>
      <c r="L20" s="16"/>
      <c r="M20" s="18">
        <v>42291</v>
      </c>
      <c r="N20" s="15"/>
      <c r="O20" s="16"/>
      <c r="P20" s="18">
        <v>42292</v>
      </c>
      <c r="Q20" s="70">
        <v>42292</v>
      </c>
    </row>
    <row r="21" spans="2:17" s="8" customFormat="1" ht="19.7" customHeight="1">
      <c r="B21" s="15">
        <v>2</v>
      </c>
      <c r="C21" s="42" t="s">
        <v>1939</v>
      </c>
      <c r="D21" s="42" t="s">
        <v>58</v>
      </c>
      <c r="E21" s="73" t="s">
        <v>358</v>
      </c>
      <c r="F21" s="16">
        <v>2</v>
      </c>
      <c r="G21" s="74">
        <v>50</v>
      </c>
      <c r="H21" s="23">
        <f t="shared" si="0"/>
        <v>100</v>
      </c>
      <c r="I21" s="17"/>
      <c r="J21" s="26" t="s">
        <v>359</v>
      </c>
      <c r="K21" s="16"/>
      <c r="L21" s="16"/>
      <c r="M21" s="18">
        <v>42291</v>
      </c>
      <c r="N21" s="15"/>
      <c r="O21" s="16"/>
      <c r="P21" s="18">
        <v>42292</v>
      </c>
      <c r="Q21" s="70">
        <v>42292</v>
      </c>
    </row>
    <row r="22" spans="2:17" s="8" customFormat="1" ht="19.7" customHeight="1">
      <c r="B22" s="15">
        <v>2</v>
      </c>
      <c r="C22" s="42" t="s">
        <v>4324</v>
      </c>
      <c r="D22" s="42" t="s">
        <v>23</v>
      </c>
      <c r="E22" s="165" t="s">
        <v>4325</v>
      </c>
      <c r="F22" s="94">
        <v>1</v>
      </c>
      <c r="G22" s="1011">
        <v>810</v>
      </c>
      <c r="H22" s="23">
        <f t="shared" si="0"/>
        <v>810</v>
      </c>
      <c r="I22" s="17"/>
      <c r="J22" s="183" t="s">
        <v>4326</v>
      </c>
      <c r="K22" s="16"/>
      <c r="L22" s="16"/>
      <c r="M22" s="18">
        <v>42291</v>
      </c>
      <c r="N22" s="15"/>
      <c r="O22" s="16"/>
      <c r="P22" s="18">
        <v>42297</v>
      </c>
      <c r="Q22" s="70">
        <v>42298</v>
      </c>
    </row>
    <row r="23" spans="2:17" s="8" customFormat="1" ht="19.7" customHeight="1">
      <c r="B23" s="15">
        <v>2</v>
      </c>
      <c r="C23" s="42" t="s">
        <v>4327</v>
      </c>
      <c r="D23" s="42" t="s">
        <v>23</v>
      </c>
      <c r="E23" s="165" t="s">
        <v>4328</v>
      </c>
      <c r="F23" s="16">
        <v>1</v>
      </c>
      <c r="G23" s="74">
        <v>120</v>
      </c>
      <c r="H23" s="23">
        <f t="shared" si="0"/>
        <v>120</v>
      </c>
      <c r="I23" s="17"/>
      <c r="J23" s="26" t="s">
        <v>4329</v>
      </c>
      <c r="K23" s="36" t="s">
        <v>4330</v>
      </c>
      <c r="L23" s="16"/>
      <c r="M23" s="18">
        <v>42291</v>
      </c>
      <c r="N23" s="15"/>
      <c r="O23" s="16"/>
      <c r="P23" s="18">
        <v>42297</v>
      </c>
      <c r="Q23" s="70">
        <v>42293</v>
      </c>
    </row>
    <row r="24" spans="2:17" s="8" customFormat="1" ht="19.7" customHeight="1">
      <c r="B24" s="15"/>
      <c r="C24" s="42" t="s">
        <v>4327</v>
      </c>
      <c r="D24" s="42" t="s">
        <v>23</v>
      </c>
      <c r="E24" s="73" t="s">
        <v>254</v>
      </c>
      <c r="F24" s="16">
        <v>1</v>
      </c>
      <c r="G24" s="74">
        <v>1500</v>
      </c>
      <c r="H24" s="23">
        <f t="shared" si="0"/>
        <v>1500</v>
      </c>
      <c r="I24" s="17"/>
      <c r="J24" s="26"/>
      <c r="K24" s="16"/>
      <c r="L24" s="16"/>
      <c r="M24" s="18"/>
      <c r="N24" s="15"/>
      <c r="O24" s="16"/>
      <c r="P24" s="18"/>
      <c r="Q24" s="70"/>
    </row>
    <row r="25" spans="2:17" s="8" customFormat="1" ht="19.7" customHeight="1">
      <c r="B25" s="15"/>
      <c r="C25" s="15"/>
      <c r="D25" s="15"/>
      <c r="E25" s="73"/>
      <c r="F25" s="26"/>
      <c r="G25" s="74"/>
      <c r="H25" s="23">
        <f t="shared" si="0"/>
        <v>0</v>
      </c>
      <c r="I25" s="17"/>
      <c r="J25" s="26"/>
      <c r="K25" s="16"/>
      <c r="L25" s="16"/>
      <c r="M25" s="18"/>
      <c r="N25" s="15"/>
      <c r="O25" s="16"/>
      <c r="P25" s="18"/>
      <c r="Q25" s="70"/>
    </row>
  </sheetData>
  <autoFilter ref="B8:O25" xr:uid="{71DD2BB8-E1E1-4554-ABF2-A384C657773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A7D4-ADBF-4176-9CB4-3133B085A0A9}">
  <sheetPr>
    <pageSetUpPr fitToPage="1"/>
  </sheetPr>
  <dimension ref="B2:Q88"/>
  <sheetViews>
    <sheetView zoomScale="85" zoomScaleNormal="85" workbookViewId="0">
      <pane xSplit="10" ySplit="8" topLeftCell="K51" activePane="bottomRight" state="frozen"/>
      <selection pane="topRight" activeCell="K1" sqref="K1"/>
      <selection pane="bottomLeft" activeCell="A9" sqref="A9"/>
      <selection pane="bottomRight" activeCell="B75" sqref="B75"/>
    </sheetView>
  </sheetViews>
  <sheetFormatPr defaultRowHeight="18.75"/>
  <cols>
    <col min="1" max="1" width="2.625" style="3" customWidth="1"/>
    <col min="2" max="2" width="12.75" style="8" customWidth="1"/>
    <col min="3" max="4" width="12.625" style="3" customWidth="1"/>
    <col min="5" max="5" width="35.625" style="3" customWidth="1"/>
    <col min="6" max="6" width="6.25" style="3" customWidth="1"/>
    <col min="7" max="8" width="9.875" style="3" bestFit="1" customWidth="1"/>
    <col min="9" max="9" width="5.75" style="10" customWidth="1"/>
    <col min="10" max="10" width="30" style="3" bestFit="1" customWidth="1"/>
    <col min="11" max="11" width="11.375" style="3" customWidth="1"/>
    <col min="12" max="12" width="13" style="8" bestFit="1" customWidth="1"/>
    <col min="13" max="13" width="13.75" style="8" customWidth="1"/>
    <col min="14" max="14" width="6.375" style="3" customWidth="1"/>
    <col min="15" max="15" width="13.25" style="8" customWidth="1"/>
    <col min="16" max="16" width="14.5" style="67" customWidth="1"/>
    <col min="17" max="17" width="15.625" style="68" customWidth="1"/>
    <col min="18" max="256" width="9" style="3"/>
    <col min="257" max="257" width="2.625" style="3" customWidth="1"/>
    <col min="258" max="258" width="12.7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13" style="3" bestFit="1"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2.7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13" style="3" bestFit="1"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2.7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13" style="3" bestFit="1"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2.7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13" style="3" bestFit="1"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2.7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13" style="3" bestFit="1"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2.7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13" style="3" bestFit="1"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2.7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13" style="3" bestFit="1"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2.7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13" style="3" bestFit="1"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2.7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13" style="3" bestFit="1"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2.7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13" style="3" bestFit="1"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2.7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13" style="3" bestFit="1"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2.7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13" style="3" bestFit="1"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2.7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13" style="3" bestFit="1"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2.7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13" style="3" bestFit="1"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2.7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13" style="3" bestFit="1"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2.7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13" style="3" bestFit="1"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2.7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13" style="3" bestFit="1"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2.7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13" style="3" bestFit="1"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2.7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13" style="3" bestFit="1"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2.7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13" style="3" bestFit="1"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2.7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13" style="3" bestFit="1"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2.7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13" style="3" bestFit="1"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2.7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13" style="3" bestFit="1"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2.7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13" style="3" bestFit="1"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2.7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13" style="3" bestFit="1"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2.7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13" style="3" bestFit="1"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2.7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13" style="3" bestFit="1"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2.7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13" style="3" bestFit="1"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2.7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13" style="3" bestFit="1"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2.7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13" style="3" bestFit="1"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2.7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13" style="3" bestFit="1"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2.7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13" style="3" bestFit="1"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2.7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13" style="3" bestFit="1"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2.7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13" style="3" bestFit="1"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2.7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13" style="3" bestFit="1"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2.7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13" style="3" bestFit="1"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2.7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13" style="3" bestFit="1"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2.7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13" style="3" bestFit="1"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2.7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13" style="3" bestFit="1"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2.7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13" style="3" bestFit="1"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2.7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13" style="3" bestFit="1"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2.7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13" style="3" bestFit="1"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2.7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13" style="3" bestFit="1"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2.7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13" style="3" bestFit="1"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2.7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13" style="3" bestFit="1"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2.7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13" style="3" bestFit="1"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2.7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13" style="3" bestFit="1"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2.7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13" style="3" bestFit="1"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2.7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13" style="3" bestFit="1"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2.7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13" style="3" bestFit="1"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2.7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13" style="3" bestFit="1"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2.7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13" style="3" bestFit="1"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2.7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13" style="3" bestFit="1"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2.7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13" style="3" bestFit="1"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2.7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13" style="3" bestFit="1"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2.7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13" style="3" bestFit="1"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2.7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13" style="3" bestFit="1"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2.7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13" style="3" bestFit="1"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2.7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13" style="3" bestFit="1"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2.7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13" style="3" bestFit="1"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2.7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13" style="3" bestFit="1"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2.7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13" style="3" bestFit="1"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2.7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13" style="3" bestFit="1"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4331</v>
      </c>
      <c r="G2" s="4" t="s">
        <v>2</v>
      </c>
      <c r="H2" s="5"/>
      <c r="I2" s="6"/>
      <c r="J2" s="7">
        <f>SUM(H:H)</f>
        <v>611112</v>
      </c>
      <c r="K2" s="98"/>
      <c r="L2" s="99"/>
    </row>
    <row r="3" spans="2:17" ht="20.100000000000001" customHeight="1">
      <c r="B3" s="1" t="s">
        <v>3</v>
      </c>
      <c r="C3" s="1"/>
      <c r="D3" s="1"/>
      <c r="E3" s="13" t="s">
        <v>4332</v>
      </c>
      <c r="G3" s="1302"/>
      <c r="H3" s="1302"/>
      <c r="I3" s="1302"/>
      <c r="J3" s="98"/>
      <c r="L3" s="99"/>
    </row>
    <row r="4" spans="2:17" ht="20.100000000000001" customHeight="1">
      <c r="B4" s="1" t="s">
        <v>5</v>
      </c>
      <c r="C4" s="1"/>
      <c r="D4" s="1"/>
      <c r="E4" s="13">
        <v>132578</v>
      </c>
      <c r="G4" s="1302"/>
      <c r="H4" s="1302"/>
      <c r="I4" s="1302"/>
      <c r="J4" s="98"/>
      <c r="O4" s="221"/>
    </row>
    <row r="5" spans="2:17" ht="20.100000000000001" customHeight="1">
      <c r="B5" s="1" t="s">
        <v>6</v>
      </c>
      <c r="C5" s="1"/>
      <c r="D5" s="1"/>
      <c r="E5" s="14">
        <v>42317</v>
      </c>
      <c r="G5" s="1302"/>
      <c r="H5" s="1302"/>
      <c r="I5" s="1302"/>
      <c r="J5" s="98"/>
      <c r="L5" s="221"/>
    </row>
    <row r="6" spans="2:17" ht="20.100000000000001" customHeight="1">
      <c r="B6" s="1" t="s">
        <v>7</v>
      </c>
      <c r="C6" s="1"/>
      <c r="D6" s="1"/>
      <c r="E6" s="14">
        <v>42317</v>
      </c>
      <c r="G6" s="1302"/>
      <c r="H6" s="1302"/>
      <c r="I6" s="1302"/>
      <c r="J6" s="98"/>
    </row>
    <row r="8" spans="2:17" s="8" customFormat="1" ht="19.5"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5" customHeight="1">
      <c r="B9" s="15"/>
      <c r="C9" s="15"/>
      <c r="D9" s="15"/>
      <c r="E9" s="109"/>
      <c r="F9" s="16"/>
      <c r="G9" s="21"/>
      <c r="H9" s="23"/>
      <c r="I9" s="17"/>
      <c r="J9" s="16"/>
      <c r="K9" s="16"/>
      <c r="L9" s="16"/>
      <c r="M9" s="70"/>
      <c r="N9" s="15"/>
      <c r="O9" s="70"/>
      <c r="P9" s="18"/>
      <c r="Q9" s="70"/>
    </row>
    <row r="10" spans="2:17" s="8" customFormat="1" ht="19.5" customHeight="1">
      <c r="B10" s="15" t="s">
        <v>1597</v>
      </c>
      <c r="C10" s="239" t="s">
        <v>39</v>
      </c>
      <c r="D10" s="239" t="s">
        <v>39</v>
      </c>
      <c r="E10" s="27" t="s">
        <v>4333</v>
      </c>
      <c r="F10" s="1303">
        <v>1</v>
      </c>
      <c r="G10" s="233">
        <v>70800</v>
      </c>
      <c r="H10" s="234">
        <f>F10*G10</f>
        <v>70800</v>
      </c>
      <c r="I10" s="235"/>
      <c r="J10" s="27" t="s">
        <v>41</v>
      </c>
      <c r="K10" s="38"/>
      <c r="L10" s="16"/>
      <c r="M10" s="70">
        <v>42297</v>
      </c>
      <c r="N10" s="15"/>
      <c r="O10" s="1304">
        <v>42312</v>
      </c>
      <c r="P10" s="18">
        <v>42312</v>
      </c>
      <c r="Q10" s="70">
        <v>42312</v>
      </c>
    </row>
    <row r="11" spans="2:17" s="8" customFormat="1" ht="19.5" customHeight="1">
      <c r="B11" s="15" t="s">
        <v>1597</v>
      </c>
      <c r="C11" s="239" t="s">
        <v>39</v>
      </c>
      <c r="D11" s="239" t="s">
        <v>39</v>
      </c>
      <c r="E11" s="27" t="s">
        <v>42</v>
      </c>
      <c r="F11" s="1303">
        <v>1</v>
      </c>
      <c r="G11" s="233">
        <v>32800</v>
      </c>
      <c r="H11" s="234">
        <f>F11*G11</f>
        <v>32800</v>
      </c>
      <c r="I11" s="235"/>
      <c r="J11" s="27" t="s">
        <v>43</v>
      </c>
      <c r="K11" s="38"/>
      <c r="L11" s="16"/>
      <c r="M11" s="70">
        <v>42297</v>
      </c>
      <c r="N11" s="15"/>
      <c r="O11" s="1304">
        <v>42312</v>
      </c>
      <c r="P11" s="18">
        <v>42312</v>
      </c>
      <c r="Q11" s="70">
        <v>42312</v>
      </c>
    </row>
    <row r="12" spans="2:17" s="8" customFormat="1" ht="19.5" customHeight="1">
      <c r="B12" s="15"/>
      <c r="C12" s="25"/>
      <c r="D12" s="25"/>
      <c r="E12" s="28"/>
      <c r="F12" s="286"/>
      <c r="G12" s="151"/>
      <c r="H12" s="230"/>
      <c r="I12" s="287"/>
      <c r="J12" s="28"/>
      <c r="K12" s="38"/>
      <c r="L12" s="16"/>
      <c r="M12" s="70"/>
      <c r="N12" s="15"/>
      <c r="O12" s="70"/>
      <c r="P12" s="18"/>
      <c r="Q12" s="70"/>
    </row>
    <row r="13" spans="2:17" s="8" customFormat="1" ht="19.5" customHeight="1">
      <c r="B13" s="15" t="s">
        <v>1597</v>
      </c>
      <c r="C13" s="239" t="s">
        <v>22</v>
      </c>
      <c r="D13" s="239" t="s">
        <v>23</v>
      </c>
      <c r="E13" s="26" t="s">
        <v>4334</v>
      </c>
      <c r="F13" s="26">
        <v>1</v>
      </c>
      <c r="G13" s="26">
        <v>140000</v>
      </c>
      <c r="H13" s="228">
        <f>F13*G13</f>
        <v>140000</v>
      </c>
      <c r="I13" s="235"/>
      <c r="J13" s="26" t="s">
        <v>4335</v>
      </c>
      <c r="K13" s="38"/>
      <c r="L13" s="16"/>
      <c r="M13" s="70">
        <v>42297</v>
      </c>
      <c r="N13" s="15"/>
      <c r="O13" s="1304">
        <v>42312</v>
      </c>
      <c r="P13" s="18">
        <v>42312</v>
      </c>
      <c r="Q13" s="70">
        <v>42312</v>
      </c>
    </row>
    <row r="14" spans="2:17" s="8" customFormat="1" ht="19.5" customHeight="1">
      <c r="B14" s="15" t="s">
        <v>1597</v>
      </c>
      <c r="C14" s="239" t="s">
        <v>22</v>
      </c>
      <c r="D14" s="239" t="s">
        <v>23</v>
      </c>
      <c r="E14" s="27" t="s">
        <v>4336</v>
      </c>
      <c r="F14" s="1303">
        <v>1</v>
      </c>
      <c r="G14" s="233">
        <v>12100</v>
      </c>
      <c r="H14" s="228">
        <f>F14*G14</f>
        <v>12100</v>
      </c>
      <c r="I14" s="235"/>
      <c r="J14" s="27" t="s">
        <v>4337</v>
      </c>
      <c r="K14" s="38"/>
      <c r="L14" s="16"/>
      <c r="M14" s="70">
        <v>42297</v>
      </c>
      <c r="N14" s="15"/>
      <c r="O14" s="1304">
        <v>42312</v>
      </c>
      <c r="P14" s="18">
        <v>42312</v>
      </c>
      <c r="Q14" s="70">
        <v>42312</v>
      </c>
    </row>
    <row r="15" spans="2:17" s="8" customFormat="1" ht="19.5" customHeight="1">
      <c r="B15" s="15" t="s">
        <v>1597</v>
      </c>
      <c r="C15" s="239" t="s">
        <v>22</v>
      </c>
      <c r="D15" s="239" t="s">
        <v>23</v>
      </c>
      <c r="E15" s="27" t="s">
        <v>4338</v>
      </c>
      <c r="F15" s="1303">
        <v>1</v>
      </c>
      <c r="G15" s="233">
        <v>12500</v>
      </c>
      <c r="H15" s="228">
        <f>F15*G15</f>
        <v>12500</v>
      </c>
      <c r="I15" s="235"/>
      <c r="J15" s="27" t="s">
        <v>32</v>
      </c>
      <c r="K15" s="38"/>
      <c r="L15" s="16"/>
      <c r="M15" s="70">
        <v>42297</v>
      </c>
      <c r="N15" s="15"/>
      <c r="O15" s="1304">
        <v>42312</v>
      </c>
      <c r="P15" s="18">
        <v>42312</v>
      </c>
      <c r="Q15" s="70">
        <v>42312</v>
      </c>
    </row>
    <row r="16" spans="2:17" s="8" customFormat="1" ht="19.5" customHeight="1">
      <c r="B16" s="15" t="s">
        <v>1597</v>
      </c>
      <c r="C16" s="15" t="s">
        <v>22</v>
      </c>
      <c r="D16" s="15" t="s">
        <v>23</v>
      </c>
      <c r="E16" s="908" t="s">
        <v>2737</v>
      </c>
      <c r="F16" s="21">
        <v>1</v>
      </c>
      <c r="G16" s="22">
        <v>12500</v>
      </c>
      <c r="H16" s="228">
        <f>F16*G16</f>
        <v>12500</v>
      </c>
      <c r="I16" s="17"/>
      <c r="J16" s="908" t="s">
        <v>2738</v>
      </c>
      <c r="K16" s="38"/>
      <c r="L16" s="16"/>
      <c r="M16" s="70">
        <v>42297</v>
      </c>
      <c r="N16" s="15"/>
      <c r="O16" s="1304">
        <v>42312</v>
      </c>
      <c r="P16" s="18">
        <v>42312</v>
      </c>
      <c r="Q16" s="70">
        <v>42312</v>
      </c>
    </row>
    <row r="17" spans="2:17" s="8" customFormat="1" ht="19.5" customHeight="1">
      <c r="B17" s="15" t="s">
        <v>1597</v>
      </c>
      <c r="C17" s="239" t="s">
        <v>22</v>
      </c>
      <c r="D17" s="239" t="s">
        <v>23</v>
      </c>
      <c r="E17" s="36" t="s">
        <v>4339</v>
      </c>
      <c r="F17" s="26">
        <v>1</v>
      </c>
      <c r="G17" s="26">
        <v>60000</v>
      </c>
      <c r="H17" s="228">
        <f>F17*G17</f>
        <v>60000</v>
      </c>
      <c r="I17" s="235"/>
      <c r="J17" s="26" t="s">
        <v>4340</v>
      </c>
      <c r="K17" s="38"/>
      <c r="L17" s="16"/>
      <c r="M17" s="70">
        <v>42297</v>
      </c>
      <c r="N17" s="15"/>
      <c r="O17" s="1304">
        <v>42312</v>
      </c>
      <c r="P17" s="18">
        <v>42312</v>
      </c>
      <c r="Q17" s="70">
        <v>42312</v>
      </c>
    </row>
    <row r="18" spans="2:17" s="8" customFormat="1" ht="19.5" customHeight="1">
      <c r="B18" s="15"/>
      <c r="C18" s="239"/>
      <c r="D18" s="239"/>
      <c r="E18" s="36"/>
      <c r="F18" s="26"/>
      <c r="G18" s="26"/>
      <c r="H18" s="228"/>
      <c r="I18" s="235"/>
      <c r="J18" s="26"/>
      <c r="K18" s="38"/>
      <c r="L18" s="16"/>
      <c r="M18" s="70"/>
      <c r="N18" s="15"/>
      <c r="O18" s="1304"/>
      <c r="P18" s="18"/>
      <c r="Q18" s="70"/>
    </row>
    <row r="19" spans="2:17" s="8" customFormat="1" ht="19.5" customHeight="1">
      <c r="B19" s="15" t="s">
        <v>1597</v>
      </c>
      <c r="C19" s="239" t="s">
        <v>94</v>
      </c>
      <c r="D19" s="239" t="s">
        <v>23</v>
      </c>
      <c r="E19" s="241" t="s">
        <v>2803</v>
      </c>
      <c r="F19" s="16">
        <v>1</v>
      </c>
      <c r="G19" s="243">
        <v>3430</v>
      </c>
      <c r="H19" s="233">
        <f>F19*G19</f>
        <v>3430</v>
      </c>
      <c r="I19" s="17"/>
      <c r="J19" s="1074" t="s">
        <v>621</v>
      </c>
      <c r="K19" s="38"/>
      <c r="L19" s="38"/>
      <c r="M19" s="70">
        <v>42297</v>
      </c>
      <c r="N19" s="69"/>
      <c r="O19" s="1304">
        <v>42312</v>
      </c>
      <c r="P19" s="18">
        <v>42312</v>
      </c>
      <c r="Q19" s="70">
        <v>42313</v>
      </c>
    </row>
    <row r="20" spans="2:17" s="8" customFormat="1" ht="19.5" customHeight="1">
      <c r="B20" s="15" t="s">
        <v>1597</v>
      </c>
      <c r="C20" s="231" t="s">
        <v>94</v>
      </c>
      <c r="D20" s="231" t="s">
        <v>1026</v>
      </c>
      <c r="E20" s="27" t="s">
        <v>2751</v>
      </c>
      <c r="F20" s="16">
        <v>1</v>
      </c>
      <c r="G20" s="1305">
        <v>18744</v>
      </c>
      <c r="H20" s="256">
        <f>F20*G20</f>
        <v>18744</v>
      </c>
      <c r="I20" s="235"/>
      <c r="J20" s="1306" t="s">
        <v>2752</v>
      </c>
      <c r="K20" s="38"/>
      <c r="L20" s="38"/>
      <c r="M20" s="70">
        <v>42297</v>
      </c>
      <c r="N20" s="69"/>
      <c r="O20" s="1304">
        <v>42312</v>
      </c>
      <c r="P20" s="18">
        <v>42312</v>
      </c>
      <c r="Q20" s="70">
        <v>42313</v>
      </c>
    </row>
    <row r="21" spans="2:17" s="8" customFormat="1" ht="19.5" customHeight="1">
      <c r="B21" s="15"/>
      <c r="C21" s="239"/>
      <c r="D21" s="239"/>
      <c r="E21" s="1110"/>
      <c r="F21" s="26"/>
      <c r="G21" s="26"/>
      <c r="H21" s="228"/>
      <c r="I21" s="235"/>
      <c r="J21" s="26"/>
      <c r="K21" s="38"/>
      <c r="L21" s="16"/>
      <c r="M21" s="70"/>
      <c r="N21" s="15"/>
      <c r="O21" s="70"/>
      <c r="P21" s="18"/>
      <c r="Q21" s="70"/>
    </row>
    <row r="22" spans="2:17" s="8" customFormat="1" ht="19.5" customHeight="1">
      <c r="B22" s="15" t="s">
        <v>1597</v>
      </c>
      <c r="C22" s="239" t="s">
        <v>33</v>
      </c>
      <c r="D22" s="239" t="s">
        <v>33</v>
      </c>
      <c r="E22" s="26" t="s">
        <v>34</v>
      </c>
      <c r="F22" s="26">
        <v>1</v>
      </c>
      <c r="G22" s="26">
        <v>3120</v>
      </c>
      <c r="H22" s="234">
        <f>F22*G22</f>
        <v>3120</v>
      </c>
      <c r="I22" s="235"/>
      <c r="J22" s="27" t="s">
        <v>35</v>
      </c>
      <c r="K22" s="38"/>
      <c r="L22" s="16"/>
      <c r="M22" s="70">
        <v>42297</v>
      </c>
      <c r="N22" s="15"/>
      <c r="O22" s="1304">
        <v>42312</v>
      </c>
      <c r="P22" s="18">
        <v>42312</v>
      </c>
      <c r="Q22" s="70">
        <v>42312</v>
      </c>
    </row>
    <row r="23" spans="2:17" s="8" customFormat="1" ht="19.5" customHeight="1">
      <c r="B23" s="15" t="s">
        <v>1597</v>
      </c>
      <c r="C23" s="239" t="s">
        <v>33</v>
      </c>
      <c r="D23" s="239" t="s">
        <v>33</v>
      </c>
      <c r="E23" s="26" t="s">
        <v>4341</v>
      </c>
      <c r="F23" s="26"/>
      <c r="G23" s="26"/>
      <c r="H23" s="234"/>
      <c r="I23" s="235"/>
      <c r="J23" s="27"/>
      <c r="K23" s="38"/>
      <c r="L23" s="16"/>
      <c r="M23" s="70">
        <v>42297</v>
      </c>
      <c r="N23" s="15"/>
      <c r="O23" s="1304">
        <v>42312</v>
      </c>
      <c r="P23" s="18"/>
      <c r="Q23" s="70"/>
    </row>
    <row r="24" spans="2:17" s="8" customFormat="1" ht="19.5" customHeight="1">
      <c r="B24" s="15"/>
      <c r="C24" s="25"/>
      <c r="D24" s="25"/>
      <c r="E24" s="26"/>
      <c r="F24" s="26"/>
      <c r="G24" s="26"/>
      <c r="H24" s="230"/>
      <c r="I24" s="156"/>
      <c r="J24" s="27"/>
      <c r="K24" s="38"/>
      <c r="L24" s="16"/>
      <c r="M24" s="70"/>
      <c r="N24" s="15"/>
      <c r="O24" s="70"/>
      <c r="P24" s="18"/>
      <c r="Q24" s="70"/>
    </row>
    <row r="25" spans="2:17" s="128" customFormat="1" ht="19.5" customHeight="1">
      <c r="B25" s="118"/>
      <c r="C25" s="406" t="s">
        <v>58</v>
      </c>
      <c r="D25" s="406" t="s">
        <v>58</v>
      </c>
      <c r="E25" s="265" t="s">
        <v>4342</v>
      </c>
      <c r="F25" s="407">
        <v>1</v>
      </c>
      <c r="G25" s="251">
        <v>53500</v>
      </c>
      <c r="H25" s="1307">
        <f t="shared" ref="H25:H33" si="0">F25*G25</f>
        <v>53500</v>
      </c>
      <c r="I25" s="434"/>
      <c r="J25" s="265" t="s">
        <v>4343</v>
      </c>
      <c r="K25" s="124" t="s">
        <v>1422</v>
      </c>
      <c r="L25" s="124"/>
      <c r="M25" s="127">
        <v>42298</v>
      </c>
      <c r="N25" s="118"/>
      <c r="O25" s="127">
        <v>42299</v>
      </c>
      <c r="P25" s="125"/>
      <c r="Q25" s="127">
        <v>42299</v>
      </c>
    </row>
    <row r="26" spans="2:17" s="128" customFormat="1" ht="19.5" customHeight="1">
      <c r="B26" s="118"/>
      <c r="C26" s="406" t="s">
        <v>58</v>
      </c>
      <c r="D26" s="406" t="s">
        <v>58</v>
      </c>
      <c r="E26" s="265" t="s">
        <v>4344</v>
      </c>
      <c r="F26" s="407">
        <v>1</v>
      </c>
      <c r="G26" s="251">
        <v>3300</v>
      </c>
      <c r="H26" s="1307">
        <f t="shared" si="0"/>
        <v>3300</v>
      </c>
      <c r="I26" s="434"/>
      <c r="J26" s="265" t="s">
        <v>4345</v>
      </c>
      <c r="K26" s="124" t="s">
        <v>1422</v>
      </c>
      <c r="L26" s="124"/>
      <c r="M26" s="127">
        <v>42298</v>
      </c>
      <c r="N26" s="118"/>
      <c r="O26" s="127">
        <v>42299</v>
      </c>
      <c r="P26" s="125"/>
      <c r="Q26" s="127">
        <v>42299</v>
      </c>
    </row>
    <row r="27" spans="2:17" s="128" customFormat="1" ht="19.5" customHeight="1">
      <c r="B27" s="118"/>
      <c r="C27" s="406" t="s">
        <v>58</v>
      </c>
      <c r="D27" s="406" t="s">
        <v>58</v>
      </c>
      <c r="E27" s="265" t="s">
        <v>4346</v>
      </c>
      <c r="F27" s="407">
        <v>1</v>
      </c>
      <c r="G27" s="1308">
        <v>2760</v>
      </c>
      <c r="H27" s="1307">
        <f t="shared" si="0"/>
        <v>2760</v>
      </c>
      <c r="I27" s="434"/>
      <c r="J27" s="265" t="s">
        <v>4347</v>
      </c>
      <c r="K27" s="124" t="s">
        <v>1422</v>
      </c>
      <c r="L27" s="124"/>
      <c r="M27" s="127">
        <v>42298</v>
      </c>
      <c r="N27" s="118"/>
      <c r="O27" s="127">
        <v>42299</v>
      </c>
      <c r="P27" s="125"/>
      <c r="Q27" s="127">
        <v>42299</v>
      </c>
    </row>
    <row r="28" spans="2:17" s="128" customFormat="1" ht="19.5" customHeight="1">
      <c r="B28" s="118"/>
      <c r="C28" s="247"/>
      <c r="D28" s="247"/>
      <c r="E28" s="120"/>
      <c r="F28" s="120"/>
      <c r="G28" s="120"/>
      <c r="H28" s="1307">
        <f t="shared" si="0"/>
        <v>0</v>
      </c>
      <c r="I28" s="368"/>
      <c r="J28" s="265"/>
      <c r="K28" s="124"/>
      <c r="L28" s="124"/>
      <c r="M28" s="127"/>
      <c r="N28" s="118"/>
      <c r="O28" s="127"/>
      <c r="P28" s="125"/>
      <c r="Q28" s="127"/>
    </row>
    <row r="29" spans="2:17" s="8" customFormat="1" ht="19.5" customHeight="1">
      <c r="B29" s="589" t="s">
        <v>600</v>
      </c>
      <c r="C29" s="213" t="s">
        <v>165</v>
      </c>
      <c r="D29" s="213" t="s">
        <v>165</v>
      </c>
      <c r="E29" s="507" t="s">
        <v>4348</v>
      </c>
      <c r="F29" s="85">
        <v>1</v>
      </c>
      <c r="G29" s="507">
        <v>10600</v>
      </c>
      <c r="H29" s="887">
        <f t="shared" si="0"/>
        <v>10600</v>
      </c>
      <c r="I29" s="888"/>
      <c r="J29" s="1309" t="s">
        <v>264</v>
      </c>
      <c r="K29" s="124" t="s">
        <v>1422</v>
      </c>
      <c r="L29" s="124"/>
      <c r="M29" s="70">
        <v>42298</v>
      </c>
      <c r="N29" s="15"/>
      <c r="O29" s="70">
        <v>42313</v>
      </c>
      <c r="P29" s="18"/>
      <c r="Q29" s="70"/>
    </row>
    <row r="30" spans="2:17" s="8" customFormat="1" ht="19.5" customHeight="1">
      <c r="B30" s="589" t="s">
        <v>600</v>
      </c>
      <c r="C30" s="213" t="s">
        <v>165</v>
      </c>
      <c r="D30" s="213" t="s">
        <v>165</v>
      </c>
      <c r="E30" s="507" t="s">
        <v>4349</v>
      </c>
      <c r="F30" s="85">
        <v>1</v>
      </c>
      <c r="G30" s="507">
        <v>7100</v>
      </c>
      <c r="H30" s="887">
        <f t="shared" si="0"/>
        <v>7100</v>
      </c>
      <c r="I30" s="1310"/>
      <c r="J30" s="507" t="s">
        <v>4350</v>
      </c>
      <c r="K30" s="124" t="s">
        <v>1422</v>
      </c>
      <c r="L30" s="124"/>
      <c r="M30" s="70">
        <v>42298</v>
      </c>
      <c r="N30" s="15"/>
      <c r="O30" s="70">
        <v>42313</v>
      </c>
      <c r="P30" s="18"/>
      <c r="Q30" s="70"/>
    </row>
    <row r="31" spans="2:17" s="8" customFormat="1" ht="19.5" customHeight="1">
      <c r="B31" s="589" t="s">
        <v>600</v>
      </c>
      <c r="C31" s="213" t="s">
        <v>165</v>
      </c>
      <c r="D31" s="213" t="s">
        <v>165</v>
      </c>
      <c r="E31" s="507" t="s">
        <v>4351</v>
      </c>
      <c r="F31" s="85">
        <v>1</v>
      </c>
      <c r="G31" s="507">
        <v>8200</v>
      </c>
      <c r="H31" s="887">
        <f t="shared" si="0"/>
        <v>8200</v>
      </c>
      <c r="I31" s="1310"/>
      <c r="J31" s="507" t="s">
        <v>4352</v>
      </c>
      <c r="K31" s="124" t="s">
        <v>1422</v>
      </c>
      <c r="L31" s="124"/>
      <c r="M31" s="70">
        <v>42298</v>
      </c>
      <c r="N31" s="15"/>
      <c r="O31" s="70">
        <v>42313</v>
      </c>
      <c r="P31" s="18"/>
      <c r="Q31" s="70"/>
    </row>
    <row r="32" spans="2:17" s="8" customFormat="1" ht="19.5" customHeight="1">
      <c r="B32" s="589" t="s">
        <v>600</v>
      </c>
      <c r="C32" s="213" t="s">
        <v>165</v>
      </c>
      <c r="D32" s="213" t="s">
        <v>165</v>
      </c>
      <c r="E32" s="507" t="s">
        <v>4353</v>
      </c>
      <c r="F32" s="85">
        <v>1</v>
      </c>
      <c r="G32" s="507">
        <v>7000</v>
      </c>
      <c r="H32" s="887">
        <f t="shared" si="0"/>
        <v>7000</v>
      </c>
      <c r="I32" s="1310"/>
      <c r="J32" s="1309" t="s">
        <v>4354</v>
      </c>
      <c r="K32" s="124" t="s">
        <v>1422</v>
      </c>
      <c r="L32" s="124"/>
      <c r="M32" s="70">
        <v>42298</v>
      </c>
      <c r="N32" s="15"/>
      <c r="O32" s="70">
        <v>42313</v>
      </c>
      <c r="P32" s="18"/>
      <c r="Q32" s="70"/>
    </row>
    <row r="33" spans="2:17" s="8" customFormat="1" ht="19.5" customHeight="1">
      <c r="B33" s="15"/>
      <c r="C33" s="25" t="s">
        <v>58</v>
      </c>
      <c r="D33" s="25" t="s">
        <v>58</v>
      </c>
      <c r="E33" s="26" t="s">
        <v>928</v>
      </c>
      <c r="F33" s="16">
        <v>1</v>
      </c>
      <c r="G33" s="26">
        <v>16000</v>
      </c>
      <c r="H33" s="234">
        <f t="shared" si="0"/>
        <v>16000</v>
      </c>
      <c r="I33" s="837"/>
      <c r="J33" s="27" t="s">
        <v>4355</v>
      </c>
      <c r="K33" s="124" t="s">
        <v>1422</v>
      </c>
      <c r="L33" s="124"/>
      <c r="M33" s="70">
        <v>42298</v>
      </c>
      <c r="N33" s="15"/>
      <c r="O33" s="70">
        <v>42305</v>
      </c>
      <c r="P33" s="18"/>
      <c r="Q33" s="70">
        <v>42305</v>
      </c>
    </row>
    <row r="34" spans="2:17" s="8" customFormat="1" ht="19.5" customHeight="1">
      <c r="B34" s="15"/>
      <c r="C34" s="25"/>
      <c r="D34" s="25"/>
      <c r="E34" s="26"/>
      <c r="F34" s="16"/>
      <c r="G34" s="26"/>
      <c r="H34" s="234"/>
      <c r="I34" s="156"/>
      <c r="J34" s="27"/>
      <c r="K34" s="16"/>
      <c r="L34" s="16"/>
      <c r="M34" s="70"/>
      <c r="N34" s="15"/>
      <c r="O34" s="70"/>
      <c r="P34" s="18"/>
      <c r="Q34" s="70"/>
    </row>
    <row r="35" spans="2:17" s="8" customFormat="1" ht="19.5" customHeight="1">
      <c r="B35" s="589" t="s">
        <v>600</v>
      </c>
      <c r="C35" s="213" t="s">
        <v>165</v>
      </c>
      <c r="D35" s="213" t="s">
        <v>165</v>
      </c>
      <c r="E35" s="507" t="s">
        <v>4356</v>
      </c>
      <c r="F35" s="85">
        <v>1</v>
      </c>
      <c r="G35" s="507">
        <v>5800</v>
      </c>
      <c r="H35" s="887">
        <f>F35*G35</f>
        <v>5800</v>
      </c>
      <c r="I35" s="888"/>
      <c r="J35" s="1309" t="s">
        <v>4357</v>
      </c>
      <c r="K35" s="124" t="s">
        <v>1422</v>
      </c>
      <c r="L35" s="124"/>
      <c r="M35" s="70">
        <v>42298</v>
      </c>
      <c r="N35" s="15"/>
      <c r="O35" s="70">
        <v>42313</v>
      </c>
      <c r="P35" s="18"/>
      <c r="Q35" s="70">
        <v>42313</v>
      </c>
    </row>
    <row r="36" spans="2:17" s="8" customFormat="1" ht="19.5" customHeight="1">
      <c r="B36" s="589" t="s">
        <v>600</v>
      </c>
      <c r="C36" s="213" t="s">
        <v>165</v>
      </c>
      <c r="D36" s="213" t="s">
        <v>165</v>
      </c>
      <c r="E36" s="507" t="s">
        <v>4358</v>
      </c>
      <c r="F36" s="85">
        <v>1</v>
      </c>
      <c r="G36" s="507">
        <v>5800</v>
      </c>
      <c r="H36" s="887">
        <f>F36*G36</f>
        <v>5800</v>
      </c>
      <c r="I36" s="888"/>
      <c r="J36" s="1309" t="s">
        <v>496</v>
      </c>
      <c r="K36" s="124" t="s">
        <v>1422</v>
      </c>
      <c r="L36" s="124"/>
      <c r="M36" s="70">
        <v>42298</v>
      </c>
      <c r="N36" s="15"/>
      <c r="O36" s="70">
        <v>42313</v>
      </c>
      <c r="P36" s="18"/>
      <c r="Q36" s="70">
        <v>42313</v>
      </c>
    </row>
    <row r="37" spans="2:17" s="8" customFormat="1" ht="19.5" customHeight="1">
      <c r="B37" s="589" t="s">
        <v>600</v>
      </c>
      <c r="C37" s="213" t="s">
        <v>165</v>
      </c>
      <c r="D37" s="213" t="s">
        <v>165</v>
      </c>
      <c r="E37" s="507" t="s">
        <v>4359</v>
      </c>
      <c r="F37" s="85">
        <v>1</v>
      </c>
      <c r="G37" s="507">
        <v>2100</v>
      </c>
      <c r="H37" s="887">
        <f>F37*G37</f>
        <v>2100</v>
      </c>
      <c r="I37" s="888"/>
      <c r="J37" s="1309" t="s">
        <v>4360</v>
      </c>
      <c r="K37" s="124" t="s">
        <v>1422</v>
      </c>
      <c r="L37" s="124"/>
      <c r="M37" s="70">
        <v>42298</v>
      </c>
      <c r="N37" s="15"/>
      <c r="O37" s="70">
        <v>42313</v>
      </c>
      <c r="P37" s="18"/>
      <c r="Q37" s="70">
        <v>42313</v>
      </c>
    </row>
    <row r="38" spans="2:17" s="8" customFormat="1" ht="19.5" customHeight="1">
      <c r="B38" s="589" t="s">
        <v>600</v>
      </c>
      <c r="C38" s="213" t="s">
        <v>165</v>
      </c>
      <c r="D38" s="213" t="s">
        <v>165</v>
      </c>
      <c r="E38" s="507" t="s">
        <v>4361</v>
      </c>
      <c r="F38" s="85">
        <v>1</v>
      </c>
      <c r="G38" s="507">
        <v>5800</v>
      </c>
      <c r="H38" s="887">
        <f>F38*G38</f>
        <v>5800</v>
      </c>
      <c r="I38" s="888"/>
      <c r="J38" s="1309" t="s">
        <v>492</v>
      </c>
      <c r="K38" s="124" t="s">
        <v>1422</v>
      </c>
      <c r="L38" s="124"/>
      <c r="M38" s="70">
        <v>42298</v>
      </c>
      <c r="N38" s="15"/>
      <c r="O38" s="70">
        <v>42313</v>
      </c>
      <c r="P38" s="18"/>
      <c r="Q38" s="70">
        <v>42313</v>
      </c>
    </row>
    <row r="39" spans="2:17" s="8" customFormat="1" ht="19.5" customHeight="1">
      <c r="B39" s="589" t="s">
        <v>600</v>
      </c>
      <c r="C39" s="213" t="s">
        <v>165</v>
      </c>
      <c r="D39" s="213" t="s">
        <v>165</v>
      </c>
      <c r="E39" s="507" t="s">
        <v>4362</v>
      </c>
      <c r="F39" s="85">
        <v>1</v>
      </c>
      <c r="G39" s="507">
        <v>2000</v>
      </c>
      <c r="H39" s="887">
        <f>F39*G39</f>
        <v>2000</v>
      </c>
      <c r="I39" s="888"/>
      <c r="J39" s="1309" t="s">
        <v>4363</v>
      </c>
      <c r="K39" s="124" t="s">
        <v>1422</v>
      </c>
      <c r="L39" s="124"/>
      <c r="M39" s="70">
        <v>42298</v>
      </c>
      <c r="N39" s="15"/>
      <c r="O39" s="70">
        <v>42313</v>
      </c>
      <c r="P39" s="18"/>
      <c r="Q39" s="70">
        <v>42313</v>
      </c>
    </row>
    <row r="40" spans="2:17" s="128" customFormat="1" ht="18" customHeight="1">
      <c r="B40" s="118"/>
      <c r="C40" s="25" t="s">
        <v>58</v>
      </c>
      <c r="D40" s="25" t="s">
        <v>58</v>
      </c>
      <c r="E40" s="78" t="s">
        <v>501</v>
      </c>
      <c r="F40" s="79">
        <v>2</v>
      </c>
      <c r="G40" s="151">
        <v>210</v>
      </c>
      <c r="H40" s="151">
        <f t="shared" ref="H40:H70" si="1">F40*G40</f>
        <v>420</v>
      </c>
      <c r="I40" s="80"/>
      <c r="J40" s="78" t="s">
        <v>502</v>
      </c>
      <c r="K40" s="124" t="s">
        <v>1422</v>
      </c>
      <c r="L40" s="124"/>
      <c r="M40" s="70">
        <v>42298</v>
      </c>
      <c r="N40" s="238"/>
      <c r="O40" s="127">
        <v>42299</v>
      </c>
      <c r="P40" s="125"/>
      <c r="Q40" s="127">
        <v>42299</v>
      </c>
    </row>
    <row r="41" spans="2:17" s="8" customFormat="1" ht="18" customHeight="1">
      <c r="B41" s="16"/>
      <c r="C41" s="25" t="s">
        <v>58</v>
      </c>
      <c r="D41" s="25" t="s">
        <v>58</v>
      </c>
      <c r="E41" s="78" t="s">
        <v>503</v>
      </c>
      <c r="F41" s="79">
        <v>1</v>
      </c>
      <c r="G41" s="151">
        <v>6830</v>
      </c>
      <c r="H41" s="151">
        <f t="shared" si="1"/>
        <v>6830</v>
      </c>
      <c r="I41" s="80"/>
      <c r="J41" s="78" t="s">
        <v>504</v>
      </c>
      <c r="K41" s="124" t="s">
        <v>1422</v>
      </c>
      <c r="L41" s="124"/>
      <c r="M41" s="70">
        <v>42298</v>
      </c>
      <c r="N41" s="69"/>
      <c r="O41" s="70">
        <v>42303</v>
      </c>
      <c r="P41" s="18"/>
      <c r="Q41" s="70">
        <v>42303</v>
      </c>
    </row>
    <row r="42" spans="2:17" s="128" customFormat="1" ht="18" customHeight="1">
      <c r="B42" s="118"/>
      <c r="C42" s="25" t="s">
        <v>58</v>
      </c>
      <c r="D42" s="25" t="s">
        <v>58</v>
      </c>
      <c r="E42" s="78" t="s">
        <v>4364</v>
      </c>
      <c r="F42" s="79">
        <v>4</v>
      </c>
      <c r="G42" s="151">
        <v>610</v>
      </c>
      <c r="H42" s="151">
        <f t="shared" si="1"/>
        <v>2440</v>
      </c>
      <c r="I42" s="80"/>
      <c r="J42" s="78" t="s">
        <v>506</v>
      </c>
      <c r="K42" s="124" t="s">
        <v>1422</v>
      </c>
      <c r="L42" s="124"/>
      <c r="M42" s="70">
        <v>42298</v>
      </c>
      <c r="N42" s="238"/>
      <c r="O42" s="127">
        <v>42301</v>
      </c>
      <c r="P42" s="125"/>
      <c r="Q42" s="127">
        <v>42303</v>
      </c>
    </row>
    <row r="43" spans="2:17" s="128" customFormat="1" ht="18" customHeight="1">
      <c r="B43" s="15"/>
      <c r="C43" s="25"/>
      <c r="D43" s="25"/>
      <c r="E43" s="78"/>
      <c r="F43" s="79"/>
      <c r="G43" s="151"/>
      <c r="H43" s="151">
        <f t="shared" si="1"/>
        <v>0</v>
      </c>
      <c r="I43" s="80"/>
      <c r="J43" s="78"/>
      <c r="K43" s="236"/>
      <c r="L43" s="236"/>
      <c r="M43" s="127"/>
      <c r="N43" s="238"/>
      <c r="O43" s="127"/>
      <c r="P43" s="125"/>
      <c r="Q43" s="127"/>
    </row>
    <row r="44" spans="2:17" s="128" customFormat="1" ht="18" customHeight="1">
      <c r="B44" s="589" t="s">
        <v>600</v>
      </c>
      <c r="C44" s="213" t="s">
        <v>165</v>
      </c>
      <c r="D44" s="213" t="s">
        <v>165</v>
      </c>
      <c r="E44" s="507" t="s">
        <v>4365</v>
      </c>
      <c r="F44" s="85">
        <v>1</v>
      </c>
      <c r="G44" s="507">
        <v>2400</v>
      </c>
      <c r="H44" s="217">
        <f t="shared" si="1"/>
        <v>2400</v>
      </c>
      <c r="I44" s="1310"/>
      <c r="J44" s="1309" t="s">
        <v>921</v>
      </c>
      <c r="K44" s="124" t="s">
        <v>1422</v>
      </c>
      <c r="L44" s="124"/>
      <c r="M44" s="70">
        <v>42298</v>
      </c>
      <c r="N44" s="238"/>
      <c r="O44" s="70">
        <v>42313</v>
      </c>
      <c r="P44" s="125"/>
      <c r="Q44" s="127">
        <v>42313</v>
      </c>
    </row>
    <row r="45" spans="2:17" s="128" customFormat="1" ht="18" customHeight="1">
      <c r="B45" s="15" t="s">
        <v>212</v>
      </c>
      <c r="C45" s="239" t="s">
        <v>94</v>
      </c>
      <c r="D45" s="239" t="s">
        <v>23</v>
      </c>
      <c r="E45" s="241" t="s">
        <v>4366</v>
      </c>
      <c r="F45" s="231">
        <v>1</v>
      </c>
      <c r="G45" s="233">
        <v>7250</v>
      </c>
      <c r="H45" s="233">
        <f t="shared" si="1"/>
        <v>7250</v>
      </c>
      <c r="I45" s="240"/>
      <c r="J45" s="241" t="s">
        <v>4367</v>
      </c>
      <c r="K45" s="16"/>
      <c r="L45" s="16"/>
      <c r="M45" s="70">
        <v>42299</v>
      </c>
      <c r="N45" s="69"/>
      <c r="O45" s="1304">
        <v>42310</v>
      </c>
      <c r="P45" s="125">
        <v>42307</v>
      </c>
      <c r="Q45" s="127">
        <v>42306</v>
      </c>
    </row>
    <row r="46" spans="2:17" s="128" customFormat="1" ht="18" customHeight="1">
      <c r="B46" s="118"/>
      <c r="C46" s="25" t="s">
        <v>58</v>
      </c>
      <c r="D46" s="25" t="s">
        <v>58</v>
      </c>
      <c r="E46" s="26" t="s">
        <v>562</v>
      </c>
      <c r="F46" s="16">
        <v>1</v>
      </c>
      <c r="G46" s="26">
        <v>850</v>
      </c>
      <c r="H46" s="151">
        <f t="shared" si="1"/>
        <v>850</v>
      </c>
      <c r="I46" s="837"/>
      <c r="J46" s="27" t="s">
        <v>72</v>
      </c>
      <c r="K46" s="124" t="s">
        <v>1422</v>
      </c>
      <c r="L46" s="124"/>
      <c r="M46" s="127">
        <v>42298</v>
      </c>
      <c r="N46" s="238"/>
      <c r="O46" s="127">
        <v>42299</v>
      </c>
      <c r="P46" s="125"/>
      <c r="Q46" s="127">
        <v>42299</v>
      </c>
    </row>
    <row r="47" spans="2:17" s="128" customFormat="1" ht="18" customHeight="1">
      <c r="B47" s="118"/>
      <c r="C47" s="25" t="s">
        <v>58</v>
      </c>
      <c r="D47" s="25" t="s">
        <v>58</v>
      </c>
      <c r="E47" s="26" t="s">
        <v>124</v>
      </c>
      <c r="F47" s="16">
        <v>1</v>
      </c>
      <c r="G47" s="26">
        <v>190</v>
      </c>
      <c r="H47" s="151">
        <f t="shared" si="1"/>
        <v>190</v>
      </c>
      <c r="I47" s="837"/>
      <c r="J47" s="27" t="s">
        <v>563</v>
      </c>
      <c r="K47" s="124" t="s">
        <v>1422</v>
      </c>
      <c r="L47" s="124"/>
      <c r="M47" s="127">
        <v>42298</v>
      </c>
      <c r="N47" s="238"/>
      <c r="O47" s="127">
        <v>42299</v>
      </c>
      <c r="P47" s="125"/>
      <c r="Q47" s="127">
        <v>42299</v>
      </c>
    </row>
    <row r="48" spans="2:17" s="8" customFormat="1" ht="18" customHeight="1">
      <c r="B48" s="15"/>
      <c r="C48" s="25"/>
      <c r="D48" s="25"/>
      <c r="E48" s="78"/>
      <c r="F48" s="79"/>
      <c r="G48" s="151"/>
      <c r="H48" s="151">
        <f t="shared" si="1"/>
        <v>0</v>
      </c>
      <c r="I48" s="80"/>
      <c r="J48" s="78"/>
      <c r="K48" s="38"/>
      <c r="L48" s="38"/>
      <c r="M48" s="70"/>
      <c r="N48" s="69"/>
      <c r="O48" s="70"/>
      <c r="P48" s="18"/>
      <c r="Q48" s="70"/>
    </row>
    <row r="49" spans="2:17" s="8" customFormat="1" ht="18" customHeight="1">
      <c r="B49" s="589" t="s">
        <v>600</v>
      </c>
      <c r="C49" s="213" t="s">
        <v>165</v>
      </c>
      <c r="D49" s="213" t="s">
        <v>165</v>
      </c>
      <c r="E49" s="1008" t="s">
        <v>4368</v>
      </c>
      <c r="F49" s="215">
        <v>1</v>
      </c>
      <c r="G49" s="217">
        <v>6900</v>
      </c>
      <c r="H49" s="1311">
        <f t="shared" si="1"/>
        <v>6900</v>
      </c>
      <c r="I49" s="874"/>
      <c r="J49" s="1008" t="s">
        <v>573</v>
      </c>
      <c r="K49" s="124" t="s">
        <v>1422</v>
      </c>
      <c r="L49" s="124"/>
      <c r="M49" s="70">
        <v>42298</v>
      </c>
      <c r="N49" s="69"/>
      <c r="O49" s="70">
        <v>42313</v>
      </c>
      <c r="P49" s="18"/>
      <c r="Q49" s="70">
        <v>42313</v>
      </c>
    </row>
    <row r="50" spans="2:17" s="8" customFormat="1" ht="18" customHeight="1">
      <c r="B50" s="589" t="s">
        <v>600</v>
      </c>
      <c r="C50" s="213" t="s">
        <v>165</v>
      </c>
      <c r="D50" s="213" t="s">
        <v>165</v>
      </c>
      <c r="E50" s="1008" t="s">
        <v>4369</v>
      </c>
      <c r="F50" s="215">
        <v>1</v>
      </c>
      <c r="G50" s="217">
        <v>11000</v>
      </c>
      <c r="H50" s="1311">
        <f t="shared" si="1"/>
        <v>11000</v>
      </c>
      <c r="I50" s="874"/>
      <c r="J50" s="1008" t="s">
        <v>2789</v>
      </c>
      <c r="K50" s="124" t="s">
        <v>1422</v>
      </c>
      <c r="L50" s="124"/>
      <c r="M50" s="70">
        <v>42298</v>
      </c>
      <c r="N50" s="69"/>
      <c r="O50" s="70">
        <v>42313</v>
      </c>
      <c r="P50" s="18"/>
      <c r="Q50" s="70">
        <v>42313</v>
      </c>
    </row>
    <row r="51" spans="2:17" s="128" customFormat="1" ht="18" customHeight="1">
      <c r="B51" s="118"/>
      <c r="C51" s="25" t="s">
        <v>58</v>
      </c>
      <c r="D51" s="25" t="s">
        <v>58</v>
      </c>
      <c r="E51" s="78" t="s">
        <v>4370</v>
      </c>
      <c r="F51" s="79">
        <v>4</v>
      </c>
      <c r="G51" s="151">
        <v>1430</v>
      </c>
      <c r="H51" s="233">
        <f t="shared" si="1"/>
        <v>5720</v>
      </c>
      <c r="I51" s="80"/>
      <c r="J51" s="78" t="s">
        <v>581</v>
      </c>
      <c r="K51" s="124" t="s">
        <v>1422</v>
      </c>
      <c r="L51" s="124"/>
      <c r="M51" s="127">
        <v>42298</v>
      </c>
      <c r="N51" s="238"/>
      <c r="O51" s="127">
        <v>42303</v>
      </c>
      <c r="P51" s="125"/>
      <c r="Q51" s="127">
        <v>42303</v>
      </c>
    </row>
    <row r="52" spans="2:17" s="128" customFormat="1" ht="18" customHeight="1">
      <c r="B52" s="118"/>
      <c r="C52" s="25" t="s">
        <v>58</v>
      </c>
      <c r="D52" s="25" t="s">
        <v>58</v>
      </c>
      <c r="E52" s="78" t="s">
        <v>4371</v>
      </c>
      <c r="F52" s="79">
        <v>1</v>
      </c>
      <c r="G52" s="151">
        <v>1740</v>
      </c>
      <c r="H52" s="233">
        <f t="shared" si="1"/>
        <v>1740</v>
      </c>
      <c r="I52" s="80"/>
      <c r="J52" s="241" t="s">
        <v>4372</v>
      </c>
      <c r="K52" s="124" t="s">
        <v>1422</v>
      </c>
      <c r="L52" s="124"/>
      <c r="M52" s="127">
        <v>42298</v>
      </c>
      <c r="N52" s="238"/>
      <c r="O52" s="127">
        <v>42303</v>
      </c>
      <c r="P52" s="125"/>
      <c r="Q52" s="127">
        <v>42303</v>
      </c>
    </row>
    <row r="53" spans="2:17" s="128" customFormat="1" ht="18" customHeight="1">
      <c r="B53" s="118"/>
      <c r="C53" s="25" t="s">
        <v>58</v>
      </c>
      <c r="D53" s="25" t="s">
        <v>58</v>
      </c>
      <c r="E53" s="78" t="s">
        <v>89</v>
      </c>
      <c r="F53" s="79">
        <v>0</v>
      </c>
      <c r="G53" s="151">
        <v>230</v>
      </c>
      <c r="H53" s="233">
        <f t="shared" si="1"/>
        <v>0</v>
      </c>
      <c r="I53" s="80"/>
      <c r="J53" s="241" t="s">
        <v>4373</v>
      </c>
      <c r="K53" s="124" t="s">
        <v>1422</v>
      </c>
      <c r="L53" s="124"/>
      <c r="M53" s="127">
        <v>42298</v>
      </c>
      <c r="N53" s="238"/>
      <c r="O53" s="127">
        <v>42299</v>
      </c>
      <c r="P53" s="125"/>
      <c r="Q53" s="127"/>
    </row>
    <row r="54" spans="2:17" s="128" customFormat="1" ht="18" customHeight="1">
      <c r="B54" s="118"/>
      <c r="C54" s="25"/>
      <c r="D54" s="25"/>
      <c r="E54" s="78"/>
      <c r="F54" s="79"/>
      <c r="G54" s="151"/>
      <c r="H54" s="233"/>
      <c r="I54" s="80"/>
      <c r="J54" s="241"/>
      <c r="K54" s="236"/>
      <c r="L54" s="236"/>
      <c r="M54" s="127"/>
      <c r="N54" s="238"/>
      <c r="O54" s="127"/>
      <c r="P54" s="125"/>
      <c r="Q54" s="127"/>
    </row>
    <row r="55" spans="2:17" s="128" customFormat="1" ht="18" customHeight="1">
      <c r="B55" s="589" t="s">
        <v>600</v>
      </c>
      <c r="C55" s="213" t="s">
        <v>165</v>
      </c>
      <c r="D55" s="213" t="s">
        <v>165</v>
      </c>
      <c r="E55" s="1008" t="s">
        <v>4374</v>
      </c>
      <c r="F55" s="215">
        <v>1</v>
      </c>
      <c r="G55" s="217">
        <v>3600</v>
      </c>
      <c r="H55" s="1311">
        <f>F55*G55</f>
        <v>3600</v>
      </c>
      <c r="I55" s="874"/>
      <c r="J55" s="1008" t="s">
        <v>2992</v>
      </c>
      <c r="K55" s="124" t="s">
        <v>1422</v>
      </c>
      <c r="L55" s="124"/>
      <c r="M55" s="70">
        <v>42298</v>
      </c>
      <c r="N55" s="238"/>
      <c r="O55" s="70">
        <v>42313</v>
      </c>
      <c r="P55" s="125"/>
      <c r="Q55" s="127">
        <v>42313</v>
      </c>
    </row>
    <row r="56" spans="2:17" s="128" customFormat="1" ht="18" customHeight="1">
      <c r="B56" s="589" t="s">
        <v>600</v>
      </c>
      <c r="C56" s="213" t="s">
        <v>165</v>
      </c>
      <c r="D56" s="213" t="s">
        <v>165</v>
      </c>
      <c r="E56" s="1008" t="s">
        <v>4375</v>
      </c>
      <c r="F56" s="215">
        <v>1</v>
      </c>
      <c r="G56" s="217">
        <v>2000</v>
      </c>
      <c r="H56" s="1311">
        <f>F56*G56</f>
        <v>2000</v>
      </c>
      <c r="I56" s="874"/>
      <c r="J56" s="1008" t="s">
        <v>4376</v>
      </c>
      <c r="K56" s="124" t="s">
        <v>1422</v>
      </c>
      <c r="L56" s="124"/>
      <c r="M56" s="70">
        <v>42298</v>
      </c>
      <c r="N56" s="238"/>
      <c r="O56" s="70">
        <v>42313</v>
      </c>
      <c r="P56" s="125"/>
      <c r="Q56" s="127">
        <v>42313</v>
      </c>
    </row>
    <row r="57" spans="2:17" s="128" customFormat="1" ht="18" customHeight="1">
      <c r="B57" s="118"/>
      <c r="C57" s="25" t="s">
        <v>58</v>
      </c>
      <c r="D57" s="25" t="s">
        <v>58</v>
      </c>
      <c r="E57" s="78" t="s">
        <v>129</v>
      </c>
      <c r="F57" s="79">
        <v>0</v>
      </c>
      <c r="G57" s="151">
        <v>940</v>
      </c>
      <c r="H57" s="233">
        <f t="shared" si="1"/>
        <v>0</v>
      </c>
      <c r="I57" s="80"/>
      <c r="J57" s="78" t="s">
        <v>4377</v>
      </c>
      <c r="K57" s="236" t="s">
        <v>4378</v>
      </c>
      <c r="L57" s="124"/>
      <c r="M57" s="127"/>
      <c r="N57" s="238"/>
      <c r="O57" s="127"/>
      <c r="P57" s="125"/>
      <c r="Q57" s="127"/>
    </row>
    <row r="58" spans="2:17" s="128" customFormat="1" ht="18" customHeight="1">
      <c r="B58" s="118"/>
      <c r="C58" s="239" t="s">
        <v>58</v>
      </c>
      <c r="D58" s="239" t="s">
        <v>58</v>
      </c>
      <c r="E58" s="241" t="s">
        <v>4379</v>
      </c>
      <c r="F58" s="231">
        <v>1</v>
      </c>
      <c r="G58" s="233">
        <v>3140</v>
      </c>
      <c r="H58" s="233">
        <f t="shared" si="1"/>
        <v>3140</v>
      </c>
      <c r="I58" s="240"/>
      <c r="J58" s="241" t="s">
        <v>616</v>
      </c>
      <c r="K58" s="124" t="s">
        <v>1422</v>
      </c>
      <c r="L58" s="124"/>
      <c r="M58" s="127"/>
      <c r="N58" s="238"/>
      <c r="O58" s="127"/>
      <c r="P58" s="125"/>
      <c r="Q58" s="127">
        <v>42299</v>
      </c>
    </row>
    <row r="59" spans="2:17" s="8" customFormat="1" ht="18" customHeight="1">
      <c r="B59" s="15"/>
      <c r="C59" s="25"/>
      <c r="D59" s="25"/>
      <c r="E59" s="78"/>
      <c r="F59" s="79"/>
      <c r="G59" s="151"/>
      <c r="H59" s="233">
        <f t="shared" si="1"/>
        <v>0</v>
      </c>
      <c r="I59" s="80"/>
      <c r="J59" s="78"/>
      <c r="K59" s="38"/>
      <c r="L59" s="38"/>
      <c r="M59" s="70"/>
      <c r="N59" s="69"/>
      <c r="O59" s="70"/>
      <c r="P59" s="18"/>
      <c r="Q59" s="70"/>
    </row>
    <row r="60" spans="2:17" s="8" customFormat="1" ht="18" customHeight="1">
      <c r="B60" s="589" t="s">
        <v>600</v>
      </c>
      <c r="C60" s="213" t="s">
        <v>165</v>
      </c>
      <c r="D60" s="213" t="s">
        <v>165</v>
      </c>
      <c r="E60" s="1008" t="s">
        <v>4380</v>
      </c>
      <c r="F60" s="215">
        <v>1</v>
      </c>
      <c r="G60" s="217">
        <v>11600</v>
      </c>
      <c r="H60" s="1311">
        <f t="shared" si="1"/>
        <v>11600</v>
      </c>
      <c r="I60" s="874"/>
      <c r="J60" s="1008" t="s">
        <v>4381</v>
      </c>
      <c r="K60" s="124" t="s">
        <v>1422</v>
      </c>
      <c r="L60" s="124"/>
      <c r="M60" s="70">
        <v>42298</v>
      </c>
      <c r="N60" s="69"/>
      <c r="O60" s="70">
        <v>42313</v>
      </c>
      <c r="P60" s="18"/>
      <c r="Q60" s="70">
        <v>42313</v>
      </c>
    </row>
    <row r="61" spans="2:17" s="128" customFormat="1" ht="18" customHeight="1">
      <c r="B61" s="118"/>
      <c r="C61" s="25" t="s">
        <v>58</v>
      </c>
      <c r="D61" s="25" t="s">
        <v>58</v>
      </c>
      <c r="E61" s="78" t="s">
        <v>348</v>
      </c>
      <c r="F61" s="79">
        <v>1</v>
      </c>
      <c r="G61" s="151">
        <v>3350</v>
      </c>
      <c r="H61" s="233">
        <f t="shared" si="1"/>
        <v>3350</v>
      </c>
      <c r="I61" s="80"/>
      <c r="J61" s="78" t="s">
        <v>514</v>
      </c>
      <c r="K61" s="124" t="s">
        <v>1422</v>
      </c>
      <c r="L61" s="124"/>
      <c r="M61" s="127">
        <v>42298</v>
      </c>
      <c r="N61" s="238"/>
      <c r="O61" s="127">
        <v>42299</v>
      </c>
      <c r="P61" s="125"/>
      <c r="Q61" s="127">
        <v>42299</v>
      </c>
    </row>
    <row r="62" spans="2:17" s="128" customFormat="1" ht="18" customHeight="1">
      <c r="B62" s="118"/>
      <c r="C62" s="239" t="s">
        <v>58</v>
      </c>
      <c r="D62" s="242" t="s">
        <v>58</v>
      </c>
      <c r="E62" s="26" t="s">
        <v>2640</v>
      </c>
      <c r="F62" s="16">
        <v>1</v>
      </c>
      <c r="G62" s="243">
        <v>5569</v>
      </c>
      <c r="H62" s="233">
        <f t="shared" si="1"/>
        <v>5569</v>
      </c>
      <c r="I62" s="244"/>
      <c r="J62" s="27" t="s">
        <v>515</v>
      </c>
      <c r="K62" s="124" t="s">
        <v>1422</v>
      </c>
      <c r="L62" s="124"/>
      <c r="M62" s="127">
        <v>42298</v>
      </c>
      <c r="N62" s="238"/>
      <c r="O62" s="127">
        <v>42303</v>
      </c>
      <c r="P62" s="125"/>
      <c r="Q62" s="127">
        <v>42303</v>
      </c>
    </row>
    <row r="63" spans="2:17" s="128" customFormat="1" ht="18" customHeight="1">
      <c r="B63" s="118"/>
      <c r="C63" s="25" t="s">
        <v>58</v>
      </c>
      <c r="D63" s="25" t="s">
        <v>58</v>
      </c>
      <c r="E63" s="78" t="s">
        <v>2636</v>
      </c>
      <c r="F63" s="79">
        <v>1</v>
      </c>
      <c r="G63" s="151">
        <v>350</v>
      </c>
      <c r="H63" s="23">
        <f>F63*G63</f>
        <v>350</v>
      </c>
      <c r="I63" s="80"/>
      <c r="J63" s="78" t="s">
        <v>2637</v>
      </c>
      <c r="K63" s="124" t="s">
        <v>1422</v>
      </c>
      <c r="L63" s="124"/>
      <c r="M63" s="127">
        <v>42298</v>
      </c>
      <c r="N63" s="238"/>
      <c r="O63" s="127">
        <v>42299</v>
      </c>
      <c r="P63" s="125"/>
      <c r="Q63" s="127">
        <v>42299</v>
      </c>
    </row>
    <row r="64" spans="2:17" s="128" customFormat="1" ht="18" customHeight="1">
      <c r="B64" s="118"/>
      <c r="C64" s="25" t="s">
        <v>58</v>
      </c>
      <c r="D64" s="25" t="s">
        <v>58</v>
      </c>
      <c r="E64" s="78" t="s">
        <v>2638</v>
      </c>
      <c r="F64" s="79">
        <v>1</v>
      </c>
      <c r="G64" s="151">
        <v>777</v>
      </c>
      <c r="H64" s="23">
        <f>F64*G64</f>
        <v>777</v>
      </c>
      <c r="I64" s="80"/>
      <c r="J64" s="78" t="s">
        <v>2639</v>
      </c>
      <c r="K64" s="124" t="s">
        <v>1422</v>
      </c>
      <c r="L64" s="124"/>
      <c r="M64" s="127">
        <v>42298</v>
      </c>
      <c r="N64" s="238"/>
      <c r="O64" s="127">
        <v>42299</v>
      </c>
      <c r="P64" s="125"/>
      <c r="Q64" s="127">
        <v>42299</v>
      </c>
    </row>
    <row r="65" spans="2:17" s="128" customFormat="1" ht="18" customHeight="1">
      <c r="B65" s="118"/>
      <c r="C65" s="25" t="s">
        <v>58</v>
      </c>
      <c r="D65" s="25" t="s">
        <v>58</v>
      </c>
      <c r="E65" s="78" t="s">
        <v>516</v>
      </c>
      <c r="F65" s="79">
        <v>0</v>
      </c>
      <c r="G65" s="151">
        <v>830</v>
      </c>
      <c r="H65" s="233">
        <f t="shared" si="1"/>
        <v>0</v>
      </c>
      <c r="I65" s="80"/>
      <c r="J65" s="78" t="s">
        <v>517</v>
      </c>
      <c r="K65" s="236" t="s">
        <v>4378</v>
      </c>
      <c r="L65" s="236"/>
      <c r="M65" s="127"/>
      <c r="N65" s="238"/>
      <c r="O65" s="127"/>
      <c r="P65" s="125"/>
      <c r="Q65" s="127"/>
    </row>
    <row r="66" spans="2:17" s="128" customFormat="1" ht="18" customHeight="1">
      <c r="B66" s="118"/>
      <c r="C66" s="25" t="s">
        <v>58</v>
      </c>
      <c r="D66" s="25" t="s">
        <v>58</v>
      </c>
      <c r="E66" s="78" t="s">
        <v>89</v>
      </c>
      <c r="F66" s="79">
        <v>5</v>
      </c>
      <c r="G66" s="151">
        <v>230</v>
      </c>
      <c r="H66" s="233">
        <f t="shared" si="1"/>
        <v>1150</v>
      </c>
      <c r="I66" s="80"/>
      <c r="J66" s="78" t="s">
        <v>2745</v>
      </c>
      <c r="K66" s="124" t="s">
        <v>1422</v>
      </c>
      <c r="L66" s="124"/>
      <c r="M66" s="127">
        <v>42298</v>
      </c>
      <c r="N66" s="238"/>
      <c r="O66" s="127">
        <v>42299</v>
      </c>
      <c r="P66" s="125"/>
      <c r="Q66" s="127">
        <v>42299</v>
      </c>
    </row>
    <row r="67" spans="2:17" s="128" customFormat="1" ht="18" customHeight="1">
      <c r="B67" s="118"/>
      <c r="C67" s="25" t="s">
        <v>58</v>
      </c>
      <c r="D67" s="25" t="s">
        <v>58</v>
      </c>
      <c r="E67" s="78" t="s">
        <v>4382</v>
      </c>
      <c r="F67" s="79">
        <v>1</v>
      </c>
      <c r="G67" s="151">
        <v>930</v>
      </c>
      <c r="H67" s="233">
        <f t="shared" si="1"/>
        <v>930</v>
      </c>
      <c r="I67" s="80"/>
      <c r="J67" s="78" t="s">
        <v>350</v>
      </c>
      <c r="K67" s="124" t="s">
        <v>1422</v>
      </c>
      <c r="L67" s="124"/>
      <c r="M67" s="127">
        <v>42298</v>
      </c>
      <c r="N67" s="238"/>
      <c r="O67" s="127">
        <v>42303</v>
      </c>
      <c r="P67" s="125"/>
      <c r="Q67" s="127">
        <v>42303</v>
      </c>
    </row>
    <row r="68" spans="2:17" s="128" customFormat="1" ht="18" customHeight="1">
      <c r="B68" s="118"/>
      <c r="C68" s="25" t="s">
        <v>58</v>
      </c>
      <c r="D68" s="25" t="s">
        <v>58</v>
      </c>
      <c r="E68" s="78" t="s">
        <v>4383</v>
      </c>
      <c r="F68" s="79">
        <v>1</v>
      </c>
      <c r="G68" s="151">
        <v>930</v>
      </c>
      <c r="H68" s="233">
        <f>F68*G68</f>
        <v>930</v>
      </c>
      <c r="I68" s="80"/>
      <c r="J68" s="78" t="s">
        <v>350</v>
      </c>
      <c r="K68" s="124" t="s">
        <v>1422</v>
      </c>
      <c r="L68" s="124"/>
      <c r="M68" s="127">
        <v>42298</v>
      </c>
      <c r="N68" s="238"/>
      <c r="O68" s="127">
        <v>42303</v>
      </c>
      <c r="P68" s="125"/>
      <c r="Q68" s="127">
        <v>42303</v>
      </c>
    </row>
    <row r="69" spans="2:17" s="128" customFormat="1" ht="18" customHeight="1">
      <c r="B69" s="118"/>
      <c r="C69" s="25" t="s">
        <v>58</v>
      </c>
      <c r="D69" s="25" t="s">
        <v>58</v>
      </c>
      <c r="E69" s="26" t="s">
        <v>3218</v>
      </c>
      <c r="F69" s="16">
        <v>1</v>
      </c>
      <c r="G69" s="22">
        <v>320</v>
      </c>
      <c r="H69" s="22">
        <f t="shared" si="1"/>
        <v>320</v>
      </c>
      <c r="I69" s="291"/>
      <c r="J69" s="26" t="s">
        <v>4384</v>
      </c>
      <c r="K69" s="124" t="s">
        <v>1422</v>
      </c>
      <c r="L69" s="124"/>
      <c r="M69" s="127">
        <v>42298</v>
      </c>
      <c r="N69" s="238"/>
      <c r="O69" s="127">
        <v>42299</v>
      </c>
      <c r="P69" s="125"/>
      <c r="Q69" s="127">
        <v>42299</v>
      </c>
    </row>
    <row r="70" spans="2:17" s="8" customFormat="1" ht="18" customHeight="1">
      <c r="B70" s="15"/>
      <c r="C70" s="25"/>
      <c r="D70" s="25"/>
      <c r="E70" s="78"/>
      <c r="F70" s="79"/>
      <c r="G70" s="151"/>
      <c r="H70" s="233">
        <f t="shared" si="1"/>
        <v>0</v>
      </c>
      <c r="I70" s="80"/>
      <c r="J70" s="78"/>
      <c r="K70" s="131"/>
      <c r="L70" s="38"/>
      <c r="M70" s="70"/>
      <c r="N70" s="69"/>
      <c r="O70" s="69"/>
      <c r="P70" s="18"/>
      <c r="Q70" s="70"/>
    </row>
    <row r="71" spans="2:17" s="8" customFormat="1" ht="18" customHeight="1">
      <c r="B71" s="589" t="s">
        <v>4385</v>
      </c>
      <c r="C71" s="83" t="s">
        <v>252</v>
      </c>
      <c r="D71" s="83" t="s">
        <v>252</v>
      </c>
      <c r="E71" s="504" t="s">
        <v>1595</v>
      </c>
      <c r="F71" s="85">
        <v>1</v>
      </c>
      <c r="G71" s="1312">
        <v>30000</v>
      </c>
      <c r="H71" s="87">
        <f>F71*G71</f>
        <v>30000</v>
      </c>
      <c r="I71" s="506"/>
      <c r="J71" s="214" t="s">
        <v>1596</v>
      </c>
      <c r="K71" s="889"/>
      <c r="L71" s="890"/>
      <c r="M71" s="891">
        <v>42313</v>
      </c>
      <c r="N71" s="1313"/>
      <c r="O71" s="891">
        <v>42320</v>
      </c>
      <c r="P71" s="18">
        <v>42324</v>
      </c>
      <c r="Q71" s="70">
        <v>42324</v>
      </c>
    </row>
    <row r="72" spans="2:17" s="8" customFormat="1" ht="18" customHeight="1">
      <c r="B72" s="16"/>
      <c r="C72" s="239" t="s">
        <v>58</v>
      </c>
      <c r="D72" s="239" t="s">
        <v>58</v>
      </c>
      <c r="E72" s="906" t="s">
        <v>255</v>
      </c>
      <c r="F72" s="907">
        <v>1</v>
      </c>
      <c r="G72" s="22">
        <v>5200</v>
      </c>
      <c r="H72" s="243">
        <f>F72*G72</f>
        <v>5200</v>
      </c>
      <c r="I72" s="23"/>
      <c r="J72" s="36" t="s">
        <v>478</v>
      </c>
      <c r="K72" s="1104" t="s">
        <v>1422</v>
      </c>
      <c r="L72" s="38"/>
      <c r="M72" s="70"/>
      <c r="N72" s="69"/>
      <c r="O72" s="127">
        <v>42314</v>
      </c>
      <c r="P72" s="18"/>
      <c r="Q72" s="70"/>
    </row>
    <row r="73" spans="2:17" s="8" customFormat="1" ht="18" customHeight="1">
      <c r="B73" s="16"/>
      <c r="C73" s="239" t="s">
        <v>58</v>
      </c>
      <c r="D73" s="239" t="s">
        <v>58</v>
      </c>
      <c r="E73" s="906" t="s">
        <v>257</v>
      </c>
      <c r="F73" s="907">
        <v>1</v>
      </c>
      <c r="G73" s="908">
        <v>203</v>
      </c>
      <c r="H73" s="233">
        <f>F73*G73</f>
        <v>203</v>
      </c>
      <c r="I73" s="17"/>
      <c r="J73" s="36" t="s">
        <v>479</v>
      </c>
      <c r="K73" s="1104" t="s">
        <v>1422</v>
      </c>
      <c r="L73" s="38"/>
      <c r="M73" s="70"/>
      <c r="N73" s="69"/>
      <c r="O73" s="127">
        <v>42314</v>
      </c>
      <c r="P73" s="18"/>
      <c r="Q73" s="70"/>
    </row>
    <row r="74" spans="2:17" s="8" customFormat="1" ht="18" customHeight="1">
      <c r="B74" s="16"/>
      <c r="C74" s="15"/>
      <c r="D74" s="15"/>
      <c r="E74" s="258"/>
      <c r="F74" s="259"/>
      <c r="G74" s="258"/>
      <c r="H74" s="23">
        <f t="shared" ref="H74:H80" si="2">F74*G74</f>
        <v>0</v>
      </c>
      <c r="I74" s="23"/>
      <c r="J74" s="258"/>
      <c r="K74" s="131"/>
      <c r="L74" s="38"/>
      <c r="M74" s="70"/>
      <c r="N74" s="69"/>
      <c r="O74" s="69"/>
      <c r="P74" s="18"/>
      <c r="Q74" s="70"/>
    </row>
    <row r="75" spans="2:17" s="8" customFormat="1" ht="18" customHeight="1">
      <c r="B75" s="16" t="s">
        <v>153</v>
      </c>
      <c r="C75" s="239" t="s">
        <v>58</v>
      </c>
      <c r="D75" s="239" t="s">
        <v>58</v>
      </c>
      <c r="E75" s="258" t="s">
        <v>4386</v>
      </c>
      <c r="F75" s="259">
        <v>1</v>
      </c>
      <c r="G75" s="258">
        <v>299</v>
      </c>
      <c r="H75" s="23">
        <f t="shared" si="2"/>
        <v>299</v>
      </c>
      <c r="I75" s="23"/>
      <c r="J75" s="258" t="s">
        <v>4387</v>
      </c>
      <c r="K75" s="131"/>
      <c r="L75" s="38"/>
      <c r="M75" s="70">
        <v>42320</v>
      </c>
      <c r="N75" s="69"/>
      <c r="O75" s="18">
        <v>42321</v>
      </c>
      <c r="P75" s="18"/>
      <c r="Q75" s="70"/>
    </row>
    <row r="76" spans="2:17" s="8" customFormat="1" ht="18" customHeight="1">
      <c r="B76" s="16"/>
      <c r="C76" s="15"/>
      <c r="D76" s="15"/>
      <c r="E76" s="258"/>
      <c r="F76" s="259"/>
      <c r="G76" s="258"/>
      <c r="H76" s="23">
        <f t="shared" si="2"/>
        <v>0</v>
      </c>
      <c r="I76" s="23"/>
      <c r="J76" s="258"/>
      <c r="K76" s="131"/>
      <c r="L76" s="38"/>
      <c r="M76" s="70"/>
      <c r="N76" s="18"/>
      <c r="O76" s="18"/>
      <c r="P76" s="18"/>
      <c r="Q76" s="70"/>
    </row>
    <row r="77" spans="2:17" s="8" customFormat="1" ht="18" customHeight="1">
      <c r="B77" s="16"/>
      <c r="C77" s="15"/>
      <c r="D77" s="15"/>
      <c r="E77" s="189"/>
      <c r="F77" s="16"/>
      <c r="G77" s="23"/>
      <c r="H77" s="23">
        <f t="shared" si="2"/>
        <v>0</v>
      </c>
      <c r="I77" s="23"/>
      <c r="J77" s="26"/>
      <c r="K77" s="131"/>
      <c r="L77" s="38"/>
      <c r="M77" s="70"/>
      <c r="N77" s="69"/>
      <c r="O77" s="69"/>
      <c r="P77" s="18"/>
      <c r="Q77" s="70"/>
    </row>
    <row r="78" spans="2:17" s="8" customFormat="1" ht="18" customHeight="1">
      <c r="B78" s="16"/>
      <c r="C78" s="15"/>
      <c r="D78" s="15"/>
      <c r="E78" s="189"/>
      <c r="F78" s="16"/>
      <c r="G78" s="23"/>
      <c r="H78" s="23">
        <f t="shared" si="2"/>
        <v>0</v>
      </c>
      <c r="I78" s="23"/>
      <c r="J78" s="26"/>
      <c r="K78" s="131"/>
      <c r="L78" s="38"/>
      <c r="M78" s="70"/>
      <c r="N78" s="69"/>
      <c r="O78" s="69"/>
      <c r="P78" s="18"/>
      <c r="Q78" s="70"/>
    </row>
    <row r="79" spans="2:17" s="8" customFormat="1" ht="18" customHeight="1">
      <c r="B79" s="16"/>
      <c r="C79" s="15"/>
      <c r="D79" s="15"/>
      <c r="E79" s="189"/>
      <c r="F79" s="16"/>
      <c r="G79" s="23"/>
      <c r="H79" s="23">
        <f t="shared" si="2"/>
        <v>0</v>
      </c>
      <c r="I79" s="23"/>
      <c r="J79" s="26"/>
      <c r="K79" s="131"/>
      <c r="L79" s="38"/>
      <c r="M79" s="70"/>
      <c r="N79" s="69"/>
      <c r="O79" s="69"/>
      <c r="P79" s="18"/>
      <c r="Q79" s="70"/>
    </row>
    <row r="80" spans="2:17" s="8" customFormat="1" ht="18" customHeight="1">
      <c r="B80" s="16"/>
      <c r="C80" s="15"/>
      <c r="D80" s="15"/>
      <c r="E80" s="131"/>
      <c r="F80" s="66"/>
      <c r="G80" s="23"/>
      <c r="H80" s="23">
        <f t="shared" si="2"/>
        <v>0</v>
      </c>
      <c r="I80" s="23"/>
      <c r="J80" s="39"/>
      <c r="K80" s="131"/>
      <c r="L80" s="38"/>
      <c r="M80" s="70"/>
      <c r="N80" s="69"/>
      <c r="O80" s="69"/>
      <c r="P80" s="69"/>
      <c r="Q80" s="70"/>
    </row>
    <row r="81" spans="2:17" s="8" customFormat="1" ht="18" customHeight="1">
      <c r="B81" s="16"/>
      <c r="C81" s="16"/>
      <c r="D81" s="16"/>
      <c r="E81" s="131"/>
      <c r="F81" s="66"/>
      <c r="G81" s="23"/>
      <c r="H81" s="23"/>
      <c r="I81" s="23"/>
      <c r="J81" s="38"/>
      <c r="K81" s="131"/>
      <c r="L81" s="38"/>
      <c r="M81" s="70"/>
      <c r="N81" s="69"/>
      <c r="O81" s="69"/>
      <c r="P81" s="69"/>
      <c r="Q81" s="70"/>
    </row>
    <row r="82" spans="2:17" ht="18" customHeight="1">
      <c r="B82" s="16"/>
      <c r="C82" s="16"/>
      <c r="D82" s="16"/>
      <c r="E82" s="131"/>
      <c r="F82" s="66"/>
      <c r="G82" s="23"/>
      <c r="H82" s="23"/>
      <c r="I82" s="23"/>
      <c r="J82" s="38"/>
      <c r="K82" s="131"/>
      <c r="L82" s="38"/>
      <c r="M82" s="70"/>
      <c r="N82" s="69"/>
      <c r="O82" s="69"/>
      <c r="P82" s="210"/>
      <c r="Q82" s="211"/>
    </row>
    <row r="83" spans="2:17">
      <c r="B83" s="16"/>
      <c r="C83" s="16"/>
      <c r="D83" s="16"/>
      <c r="E83" s="131"/>
      <c r="F83" s="66"/>
      <c r="G83" s="23"/>
      <c r="H83" s="23"/>
      <c r="I83" s="23"/>
      <c r="J83" s="38"/>
    </row>
    <row r="86" spans="2:17">
      <c r="M86" s="132"/>
    </row>
    <row r="88" spans="2:17">
      <c r="M88" s="132"/>
    </row>
  </sheetData>
  <autoFilter ref="B8:O71" xr:uid="{2D89C40E-E86C-4B88-BFEC-5C43C3BA79B9}"/>
  <mergeCells count="10">
    <mergeCell ref="B5:D5"/>
    <mergeCell ref="G5:I5"/>
    <mergeCell ref="B6:D6"/>
    <mergeCell ref="G6:I6"/>
    <mergeCell ref="B2:D2"/>
    <mergeCell ref="G2:I2"/>
    <mergeCell ref="B3:D3"/>
    <mergeCell ref="G3:I3"/>
    <mergeCell ref="B4:D4"/>
    <mergeCell ref="G4:I4"/>
  </mergeCells>
  <phoneticPr fontId="3"/>
  <pageMargins left="0.2" right="0.2" top="0.75" bottom="0.75" header="0.3" footer="0.3"/>
  <pageSetup paperSize="8" scale="64" orientation="portrait" r:id="rId1"/>
  <legacyDrawing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A99E1-3A0C-4D7D-9418-0320D34D9192}">
  <dimension ref="B3:D22"/>
  <sheetViews>
    <sheetView workbookViewId="0">
      <selection activeCell="F22" sqref="F22"/>
    </sheetView>
  </sheetViews>
  <sheetFormatPr defaultRowHeight="18.75"/>
  <cols>
    <col min="1" max="2" width="9" style="3"/>
    <col min="3" max="3" width="29.375" style="3" bestFit="1" customWidth="1"/>
    <col min="4" max="258" width="9" style="3"/>
    <col min="259" max="259" width="29.375" style="3" bestFit="1" customWidth="1"/>
    <col min="260" max="514" width="9" style="3"/>
    <col min="515" max="515" width="29.375" style="3" bestFit="1" customWidth="1"/>
    <col min="516" max="770" width="9" style="3"/>
    <col min="771" max="771" width="29.375" style="3" bestFit="1" customWidth="1"/>
    <col min="772" max="1026" width="9" style="3"/>
    <col min="1027" max="1027" width="29.375" style="3" bestFit="1" customWidth="1"/>
    <col min="1028" max="1282" width="9" style="3"/>
    <col min="1283" max="1283" width="29.375" style="3" bestFit="1" customWidth="1"/>
    <col min="1284" max="1538" width="9" style="3"/>
    <col min="1539" max="1539" width="29.375" style="3" bestFit="1" customWidth="1"/>
    <col min="1540" max="1794" width="9" style="3"/>
    <col min="1795" max="1795" width="29.375" style="3" bestFit="1" customWidth="1"/>
    <col min="1796" max="2050" width="9" style="3"/>
    <col min="2051" max="2051" width="29.375" style="3" bestFit="1" customWidth="1"/>
    <col min="2052" max="2306" width="9" style="3"/>
    <col min="2307" max="2307" width="29.375" style="3" bestFit="1" customWidth="1"/>
    <col min="2308" max="2562" width="9" style="3"/>
    <col min="2563" max="2563" width="29.375" style="3" bestFit="1" customWidth="1"/>
    <col min="2564" max="2818" width="9" style="3"/>
    <col min="2819" max="2819" width="29.375" style="3" bestFit="1" customWidth="1"/>
    <col min="2820" max="3074" width="9" style="3"/>
    <col min="3075" max="3075" width="29.375" style="3" bestFit="1" customWidth="1"/>
    <col min="3076" max="3330" width="9" style="3"/>
    <col min="3331" max="3331" width="29.375" style="3" bestFit="1" customWidth="1"/>
    <col min="3332" max="3586" width="9" style="3"/>
    <col min="3587" max="3587" width="29.375" style="3" bestFit="1" customWidth="1"/>
    <col min="3588" max="3842" width="9" style="3"/>
    <col min="3843" max="3843" width="29.375" style="3" bestFit="1" customWidth="1"/>
    <col min="3844" max="4098" width="9" style="3"/>
    <col min="4099" max="4099" width="29.375" style="3" bestFit="1" customWidth="1"/>
    <col min="4100" max="4354" width="9" style="3"/>
    <col min="4355" max="4355" width="29.375" style="3" bestFit="1" customWidth="1"/>
    <col min="4356" max="4610" width="9" style="3"/>
    <col min="4611" max="4611" width="29.375" style="3" bestFit="1" customWidth="1"/>
    <col min="4612" max="4866" width="9" style="3"/>
    <col min="4867" max="4867" width="29.375" style="3" bestFit="1" customWidth="1"/>
    <col min="4868" max="5122" width="9" style="3"/>
    <col min="5123" max="5123" width="29.375" style="3" bestFit="1" customWidth="1"/>
    <col min="5124" max="5378" width="9" style="3"/>
    <col min="5379" max="5379" width="29.375" style="3" bestFit="1" customWidth="1"/>
    <col min="5380" max="5634" width="9" style="3"/>
    <col min="5635" max="5635" width="29.375" style="3" bestFit="1" customWidth="1"/>
    <col min="5636" max="5890" width="9" style="3"/>
    <col min="5891" max="5891" width="29.375" style="3" bestFit="1" customWidth="1"/>
    <col min="5892" max="6146" width="9" style="3"/>
    <col min="6147" max="6147" width="29.375" style="3" bestFit="1" customWidth="1"/>
    <col min="6148" max="6402" width="9" style="3"/>
    <col min="6403" max="6403" width="29.375" style="3" bestFit="1" customWidth="1"/>
    <col min="6404" max="6658" width="9" style="3"/>
    <col min="6659" max="6659" width="29.375" style="3" bestFit="1" customWidth="1"/>
    <col min="6660" max="6914" width="9" style="3"/>
    <col min="6915" max="6915" width="29.375" style="3" bestFit="1" customWidth="1"/>
    <col min="6916" max="7170" width="9" style="3"/>
    <col min="7171" max="7171" width="29.375" style="3" bestFit="1" customWidth="1"/>
    <col min="7172" max="7426" width="9" style="3"/>
    <col min="7427" max="7427" width="29.375" style="3" bestFit="1" customWidth="1"/>
    <col min="7428" max="7682" width="9" style="3"/>
    <col min="7683" max="7683" width="29.375" style="3" bestFit="1" customWidth="1"/>
    <col min="7684" max="7938" width="9" style="3"/>
    <col min="7939" max="7939" width="29.375" style="3" bestFit="1" customWidth="1"/>
    <col min="7940" max="8194" width="9" style="3"/>
    <col min="8195" max="8195" width="29.375" style="3" bestFit="1" customWidth="1"/>
    <col min="8196" max="8450" width="9" style="3"/>
    <col min="8451" max="8451" width="29.375" style="3" bestFit="1" customWidth="1"/>
    <col min="8452" max="8706" width="9" style="3"/>
    <col min="8707" max="8707" width="29.375" style="3" bestFit="1" customWidth="1"/>
    <col min="8708" max="8962" width="9" style="3"/>
    <col min="8963" max="8963" width="29.375" style="3" bestFit="1" customWidth="1"/>
    <col min="8964" max="9218" width="9" style="3"/>
    <col min="9219" max="9219" width="29.375" style="3" bestFit="1" customWidth="1"/>
    <col min="9220" max="9474" width="9" style="3"/>
    <col min="9475" max="9475" width="29.375" style="3" bestFit="1" customWidth="1"/>
    <col min="9476" max="9730" width="9" style="3"/>
    <col min="9731" max="9731" width="29.375" style="3" bestFit="1" customWidth="1"/>
    <col min="9732" max="9986" width="9" style="3"/>
    <col min="9987" max="9987" width="29.375" style="3" bestFit="1" customWidth="1"/>
    <col min="9988" max="10242" width="9" style="3"/>
    <col min="10243" max="10243" width="29.375" style="3" bestFit="1" customWidth="1"/>
    <col min="10244" max="10498" width="9" style="3"/>
    <col min="10499" max="10499" width="29.375" style="3" bestFit="1" customWidth="1"/>
    <col min="10500" max="10754" width="9" style="3"/>
    <col min="10755" max="10755" width="29.375" style="3" bestFit="1" customWidth="1"/>
    <col min="10756" max="11010" width="9" style="3"/>
    <col min="11011" max="11011" width="29.375" style="3" bestFit="1" customWidth="1"/>
    <col min="11012" max="11266" width="9" style="3"/>
    <col min="11267" max="11267" width="29.375" style="3" bestFit="1" customWidth="1"/>
    <col min="11268" max="11522" width="9" style="3"/>
    <col min="11523" max="11523" width="29.375" style="3" bestFit="1" customWidth="1"/>
    <col min="11524" max="11778" width="9" style="3"/>
    <col min="11779" max="11779" width="29.375" style="3" bestFit="1" customWidth="1"/>
    <col min="11780" max="12034" width="9" style="3"/>
    <col min="12035" max="12035" width="29.375" style="3" bestFit="1" customWidth="1"/>
    <col min="12036" max="12290" width="9" style="3"/>
    <col min="12291" max="12291" width="29.375" style="3" bestFit="1" customWidth="1"/>
    <col min="12292" max="12546" width="9" style="3"/>
    <col min="12547" max="12547" width="29.375" style="3" bestFit="1" customWidth="1"/>
    <col min="12548" max="12802" width="9" style="3"/>
    <col min="12803" max="12803" width="29.375" style="3" bestFit="1" customWidth="1"/>
    <col min="12804" max="13058" width="9" style="3"/>
    <col min="13059" max="13059" width="29.375" style="3" bestFit="1" customWidth="1"/>
    <col min="13060" max="13314" width="9" style="3"/>
    <col min="13315" max="13315" width="29.375" style="3" bestFit="1" customWidth="1"/>
    <col min="13316" max="13570" width="9" style="3"/>
    <col min="13571" max="13571" width="29.375" style="3" bestFit="1" customWidth="1"/>
    <col min="13572" max="13826" width="9" style="3"/>
    <col min="13827" max="13827" width="29.375" style="3" bestFit="1" customWidth="1"/>
    <col min="13828" max="14082" width="9" style="3"/>
    <col min="14083" max="14083" width="29.375" style="3" bestFit="1" customWidth="1"/>
    <col min="14084" max="14338" width="9" style="3"/>
    <col min="14339" max="14339" width="29.375" style="3" bestFit="1" customWidth="1"/>
    <col min="14340" max="14594" width="9" style="3"/>
    <col min="14595" max="14595" width="29.375" style="3" bestFit="1" customWidth="1"/>
    <col min="14596" max="14850" width="9" style="3"/>
    <col min="14851" max="14851" width="29.375" style="3" bestFit="1" customWidth="1"/>
    <col min="14852" max="15106" width="9" style="3"/>
    <col min="15107" max="15107" width="29.375" style="3" bestFit="1" customWidth="1"/>
    <col min="15108" max="15362" width="9" style="3"/>
    <col min="15363" max="15363" width="29.375" style="3" bestFit="1" customWidth="1"/>
    <col min="15364" max="15618" width="9" style="3"/>
    <col min="15619" max="15619" width="29.375" style="3" bestFit="1" customWidth="1"/>
    <col min="15620" max="15874" width="9" style="3"/>
    <col min="15875" max="15875" width="29.375" style="3" bestFit="1" customWidth="1"/>
    <col min="15876" max="16130" width="9" style="3"/>
    <col min="16131" max="16131" width="29.375" style="3" bestFit="1" customWidth="1"/>
    <col min="16132" max="16384" width="9" style="3"/>
  </cols>
  <sheetData>
    <row r="3" spans="2:4">
      <c r="B3" s="8">
        <v>1</v>
      </c>
      <c r="C3" s="265" t="s">
        <v>4342</v>
      </c>
      <c r="D3" s="406">
        <v>1</v>
      </c>
    </row>
    <row r="4" spans="2:4">
      <c r="B4" s="8">
        <v>2</v>
      </c>
      <c r="C4" s="265" t="s">
        <v>4344</v>
      </c>
      <c r="D4" s="406">
        <v>1</v>
      </c>
    </row>
    <row r="5" spans="2:4">
      <c r="B5" s="8">
        <v>3</v>
      </c>
      <c r="C5" s="265" t="s">
        <v>4346</v>
      </c>
      <c r="D5" s="406">
        <v>1</v>
      </c>
    </row>
    <row r="6" spans="2:4">
      <c r="B6" s="8">
        <v>4</v>
      </c>
      <c r="C6" s="26" t="s">
        <v>928</v>
      </c>
      <c r="D6" s="16">
        <v>1</v>
      </c>
    </row>
    <row r="7" spans="2:4">
      <c r="B7" s="8">
        <v>5</v>
      </c>
      <c r="C7" s="78" t="s">
        <v>501</v>
      </c>
      <c r="D7" s="79">
        <v>2</v>
      </c>
    </row>
    <row r="8" spans="2:4">
      <c r="B8" s="8">
        <v>6</v>
      </c>
      <c r="C8" s="78" t="s">
        <v>503</v>
      </c>
      <c r="D8" s="79">
        <v>1</v>
      </c>
    </row>
    <row r="9" spans="2:4">
      <c r="B9" s="8">
        <v>7</v>
      </c>
      <c r="C9" s="78" t="s">
        <v>4364</v>
      </c>
      <c r="D9" s="79">
        <v>4</v>
      </c>
    </row>
    <row r="10" spans="2:4">
      <c r="B10" s="8">
        <v>8</v>
      </c>
      <c r="C10" s="26" t="s">
        <v>562</v>
      </c>
      <c r="D10" s="16">
        <v>1</v>
      </c>
    </row>
    <row r="11" spans="2:4">
      <c r="B11" s="8">
        <v>9</v>
      </c>
      <c r="C11" s="26" t="s">
        <v>124</v>
      </c>
      <c r="D11" s="16">
        <v>1</v>
      </c>
    </row>
    <row r="12" spans="2:4">
      <c r="B12" s="8">
        <v>10</v>
      </c>
      <c r="C12" s="78" t="s">
        <v>4370</v>
      </c>
      <c r="D12" s="79">
        <v>4</v>
      </c>
    </row>
    <row r="13" spans="2:4">
      <c r="B13" s="8">
        <v>11</v>
      </c>
      <c r="C13" s="78" t="s">
        <v>4371</v>
      </c>
      <c r="D13" s="79">
        <v>1</v>
      </c>
    </row>
    <row r="14" spans="2:4">
      <c r="B14" s="8">
        <v>12</v>
      </c>
      <c r="C14" s="241" t="s">
        <v>4379</v>
      </c>
      <c r="D14" s="231">
        <v>1</v>
      </c>
    </row>
    <row r="15" spans="2:4">
      <c r="B15" s="8">
        <v>13</v>
      </c>
      <c r="C15" s="78" t="s">
        <v>348</v>
      </c>
      <c r="D15" s="79">
        <v>1</v>
      </c>
    </row>
    <row r="16" spans="2:4">
      <c r="B16" s="8">
        <v>14</v>
      </c>
      <c r="C16" s="26" t="s">
        <v>2640</v>
      </c>
      <c r="D16" s="16">
        <v>1</v>
      </c>
    </row>
    <row r="17" spans="2:4">
      <c r="B17" s="8">
        <v>15</v>
      </c>
      <c r="C17" s="78" t="s">
        <v>2636</v>
      </c>
      <c r="D17" s="79">
        <v>1</v>
      </c>
    </row>
    <row r="18" spans="2:4">
      <c r="B18" s="8">
        <v>16</v>
      </c>
      <c r="C18" s="78" t="s">
        <v>2638</v>
      </c>
      <c r="D18" s="79">
        <v>1</v>
      </c>
    </row>
    <row r="19" spans="2:4">
      <c r="B19" s="8">
        <v>17</v>
      </c>
      <c r="C19" s="78" t="s">
        <v>89</v>
      </c>
      <c r="D19" s="79">
        <v>5</v>
      </c>
    </row>
    <row r="20" spans="2:4">
      <c r="B20" s="8">
        <v>18</v>
      </c>
      <c r="C20" s="78" t="s">
        <v>4382</v>
      </c>
      <c r="D20" s="79">
        <v>1</v>
      </c>
    </row>
    <row r="21" spans="2:4">
      <c r="B21" s="8">
        <v>19</v>
      </c>
      <c r="C21" s="78" t="s">
        <v>4383</v>
      </c>
      <c r="D21" s="79">
        <v>1</v>
      </c>
    </row>
    <row r="22" spans="2:4">
      <c r="B22" s="8">
        <v>20</v>
      </c>
      <c r="C22" s="26" t="s">
        <v>3218</v>
      </c>
      <c r="D22" s="16">
        <v>1</v>
      </c>
    </row>
  </sheetData>
  <phoneticPr fontId="3"/>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16DC-30B3-4FA8-A631-5C6060026943}">
  <dimension ref="B2:Q22"/>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4388</v>
      </c>
      <c r="G2" s="4" t="s">
        <v>2</v>
      </c>
      <c r="H2" s="5"/>
      <c r="I2" s="6"/>
      <c r="J2" s="7">
        <f>SUM(H:H)</f>
        <v>43029</v>
      </c>
    </row>
    <row r="3" spans="2:17" ht="20.100000000000001" customHeight="1">
      <c r="B3" s="1" t="s">
        <v>3</v>
      </c>
      <c r="C3" s="1"/>
      <c r="D3" s="1"/>
      <c r="E3" s="13" t="s">
        <v>4389</v>
      </c>
    </row>
    <row r="4" spans="2:17" ht="20.100000000000001" customHeight="1">
      <c r="B4" s="1" t="s">
        <v>5</v>
      </c>
      <c r="C4" s="1"/>
      <c r="D4" s="1"/>
      <c r="E4" s="13">
        <v>132628</v>
      </c>
    </row>
    <row r="5" spans="2:17" ht="20.100000000000001" customHeight="1">
      <c r="B5" s="1" t="s">
        <v>6</v>
      </c>
      <c r="C5" s="1"/>
      <c r="D5" s="1"/>
      <c r="E5" s="14">
        <v>42310</v>
      </c>
    </row>
    <row r="6" spans="2:17" ht="20.100000000000001" customHeight="1">
      <c r="B6" s="1" t="s">
        <v>7</v>
      </c>
      <c r="C6" s="1"/>
      <c r="D6" s="1"/>
      <c r="E6" s="14">
        <v>42314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9</v>
      </c>
      <c r="C10" s="15" t="s">
        <v>58</v>
      </c>
      <c r="D10" s="15" t="s">
        <v>58</v>
      </c>
      <c r="E10" s="73" t="s">
        <v>285</v>
      </c>
      <c r="F10" s="26">
        <v>1</v>
      </c>
      <c r="G10" s="74">
        <v>1767</v>
      </c>
      <c r="H10" s="23">
        <f t="shared" ref="H10:H22" si="0">F10*G10</f>
        <v>1767</v>
      </c>
      <c r="I10" s="17"/>
      <c r="J10" s="26" t="s">
        <v>4390</v>
      </c>
      <c r="K10" s="16"/>
      <c r="L10" s="16"/>
      <c r="M10" s="18">
        <v>42296</v>
      </c>
      <c r="N10" s="15"/>
      <c r="O10" s="16"/>
      <c r="P10" s="18">
        <v>42306</v>
      </c>
      <c r="Q10" s="70">
        <v>42306</v>
      </c>
    </row>
    <row r="11" spans="2:17" s="8" customFormat="1" ht="19.7" customHeight="1">
      <c r="B11" s="15">
        <v>9</v>
      </c>
      <c r="C11" s="15" t="s">
        <v>4200</v>
      </c>
      <c r="D11" s="15" t="s">
        <v>4391</v>
      </c>
      <c r="E11" s="73" t="s">
        <v>1743</v>
      </c>
      <c r="F11" s="26">
        <v>2</v>
      </c>
      <c r="G11" s="74">
        <v>147</v>
      </c>
      <c r="H11" s="23">
        <f t="shared" si="0"/>
        <v>294</v>
      </c>
      <c r="I11" s="17"/>
      <c r="J11" s="26" t="s">
        <v>1742</v>
      </c>
      <c r="K11" s="16"/>
      <c r="L11" s="16"/>
      <c r="M11" s="18">
        <v>42296</v>
      </c>
      <c r="N11" s="15"/>
      <c r="O11" s="16"/>
      <c r="P11" s="18">
        <v>42299</v>
      </c>
      <c r="Q11" s="70">
        <v>42299</v>
      </c>
    </row>
    <row r="12" spans="2:17" s="8" customFormat="1" ht="19.7" customHeight="1">
      <c r="B12" s="15">
        <v>9</v>
      </c>
      <c r="C12" s="15" t="s">
        <v>4157</v>
      </c>
      <c r="D12" s="15" t="s">
        <v>4392</v>
      </c>
      <c r="E12" s="73" t="s">
        <v>4393</v>
      </c>
      <c r="F12" s="26">
        <v>70</v>
      </c>
      <c r="G12" s="74">
        <v>7</v>
      </c>
      <c r="H12" s="23">
        <f t="shared" si="0"/>
        <v>490</v>
      </c>
      <c r="I12" s="17"/>
      <c r="J12" s="26" t="s">
        <v>283</v>
      </c>
      <c r="K12" s="16"/>
      <c r="L12" s="16"/>
      <c r="M12" s="18">
        <v>42296</v>
      </c>
      <c r="N12" s="15"/>
      <c r="O12" s="16"/>
      <c r="P12" s="18">
        <v>42299</v>
      </c>
      <c r="Q12" s="70">
        <v>42299</v>
      </c>
    </row>
    <row r="13" spans="2:17" s="8" customFormat="1" ht="19.7" customHeight="1">
      <c r="B13" s="15">
        <v>9</v>
      </c>
      <c r="C13" s="15" t="s">
        <v>58</v>
      </c>
      <c r="D13" s="15" t="s">
        <v>58</v>
      </c>
      <c r="E13" s="73" t="s">
        <v>228</v>
      </c>
      <c r="F13" s="26">
        <v>1</v>
      </c>
      <c r="G13" s="74">
        <v>78</v>
      </c>
      <c r="H13" s="23">
        <f>F13*G13</f>
        <v>78</v>
      </c>
      <c r="I13" s="17"/>
      <c r="J13" s="26" t="s">
        <v>4394</v>
      </c>
      <c r="K13" s="16"/>
      <c r="L13" s="16"/>
      <c r="M13" s="18">
        <v>42296</v>
      </c>
      <c r="N13" s="15"/>
      <c r="O13" s="16"/>
      <c r="P13" s="18">
        <v>42299</v>
      </c>
      <c r="Q13" s="70">
        <v>42299</v>
      </c>
    </row>
    <row r="14" spans="2:17" s="8" customFormat="1" ht="19.7" customHeight="1">
      <c r="B14" s="15"/>
      <c r="C14" s="15"/>
      <c r="D14" s="15"/>
      <c r="E14" s="73"/>
      <c r="F14" s="26"/>
      <c r="G14" s="74"/>
      <c r="H14" s="23">
        <f t="shared" si="0"/>
        <v>0</v>
      </c>
      <c r="I14" s="17"/>
      <c r="J14" s="26"/>
      <c r="K14" s="16"/>
      <c r="L14" s="16"/>
      <c r="M14" s="18"/>
      <c r="N14" s="15"/>
      <c r="O14" s="16"/>
      <c r="P14" s="18"/>
      <c r="Q14" s="70"/>
    </row>
    <row r="15" spans="2:17" s="8" customFormat="1" ht="19.7" customHeight="1">
      <c r="B15" s="15">
        <v>9</v>
      </c>
      <c r="C15" s="15" t="s">
        <v>165</v>
      </c>
      <c r="D15" s="15" t="s">
        <v>165</v>
      </c>
      <c r="E15" s="73" t="s">
        <v>4395</v>
      </c>
      <c r="F15" s="26">
        <v>1</v>
      </c>
      <c r="G15" s="74">
        <v>10800</v>
      </c>
      <c r="H15" s="23">
        <f t="shared" si="0"/>
        <v>10800</v>
      </c>
      <c r="I15" s="17"/>
      <c r="J15" s="26" t="s">
        <v>950</v>
      </c>
      <c r="K15" s="16"/>
      <c r="L15" s="16"/>
      <c r="M15" s="18">
        <v>42297</v>
      </c>
      <c r="N15" s="15"/>
      <c r="O15" s="16"/>
      <c r="P15" s="18"/>
      <c r="Q15" s="70">
        <v>42310</v>
      </c>
    </row>
    <row r="16" spans="2:17" s="8" customFormat="1" ht="19.7" customHeight="1">
      <c r="B16" s="15">
        <v>9</v>
      </c>
      <c r="C16" s="15" t="s">
        <v>165</v>
      </c>
      <c r="D16" s="15" t="s">
        <v>165</v>
      </c>
      <c r="E16" s="73" t="s">
        <v>4396</v>
      </c>
      <c r="F16" s="26">
        <v>1</v>
      </c>
      <c r="G16" s="74">
        <v>5000</v>
      </c>
      <c r="H16" s="23">
        <f t="shared" si="0"/>
        <v>5000</v>
      </c>
      <c r="I16" s="17"/>
      <c r="J16" s="26" t="s">
        <v>4397</v>
      </c>
      <c r="K16" s="16"/>
      <c r="L16" s="16"/>
      <c r="M16" s="18">
        <v>42297</v>
      </c>
      <c r="N16" s="15"/>
      <c r="O16" s="16"/>
      <c r="P16" s="18"/>
      <c r="Q16" s="70">
        <v>42310</v>
      </c>
    </row>
    <row r="17" spans="2:17" s="8" customFormat="1" ht="19.7" customHeight="1">
      <c r="B17" s="15">
        <v>9</v>
      </c>
      <c r="C17" s="15" t="s">
        <v>165</v>
      </c>
      <c r="D17" s="15" t="s">
        <v>165</v>
      </c>
      <c r="E17" s="73" t="s">
        <v>4398</v>
      </c>
      <c r="F17" s="26">
        <v>1</v>
      </c>
      <c r="G17" s="74">
        <v>5000</v>
      </c>
      <c r="H17" s="23">
        <f t="shared" si="0"/>
        <v>5000</v>
      </c>
      <c r="I17" s="17"/>
      <c r="J17" s="26" t="s">
        <v>4399</v>
      </c>
      <c r="K17" s="16"/>
      <c r="L17" s="16"/>
      <c r="M17" s="18">
        <v>42297</v>
      </c>
      <c r="N17" s="15"/>
      <c r="O17" s="16"/>
      <c r="P17" s="18"/>
      <c r="Q17" s="70">
        <v>42310</v>
      </c>
    </row>
    <row r="18" spans="2:17" s="8" customFormat="1" ht="19.7" customHeight="1">
      <c r="B18" s="15">
        <v>9</v>
      </c>
      <c r="C18" s="15" t="s">
        <v>165</v>
      </c>
      <c r="D18" s="15" t="s">
        <v>165</v>
      </c>
      <c r="E18" s="73" t="s">
        <v>310</v>
      </c>
      <c r="F18" s="26">
        <v>1</v>
      </c>
      <c r="G18" s="74">
        <v>19600</v>
      </c>
      <c r="H18" s="23">
        <f t="shared" si="0"/>
        <v>19600</v>
      </c>
      <c r="I18" s="17"/>
      <c r="J18" s="26" t="s">
        <v>4400</v>
      </c>
      <c r="K18" s="16"/>
      <c r="L18" s="16"/>
      <c r="M18" s="18">
        <v>42297</v>
      </c>
      <c r="N18" s="15"/>
      <c r="O18" s="16"/>
      <c r="P18" s="18"/>
      <c r="Q18" s="70">
        <v>42310</v>
      </c>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c r="C20" s="15"/>
      <c r="D20" s="15"/>
      <c r="E20" s="73"/>
      <c r="F20" s="26"/>
      <c r="G20" s="74"/>
      <c r="H20" s="23">
        <f t="shared" si="0"/>
        <v>0</v>
      </c>
      <c r="I20" s="17"/>
      <c r="J20" s="26"/>
      <c r="K20" s="16"/>
      <c r="L20" s="16"/>
      <c r="M20" s="18"/>
      <c r="N20" s="15"/>
      <c r="O20" s="16"/>
      <c r="P20" s="18"/>
      <c r="Q20" s="70"/>
    </row>
    <row r="21" spans="2:17" s="8" customFormat="1" ht="19.7" customHeight="1">
      <c r="B21" s="15"/>
      <c r="C21" s="15"/>
      <c r="D21" s="15"/>
      <c r="E21" s="73"/>
      <c r="F21" s="26"/>
      <c r="G21" s="74"/>
      <c r="H21" s="23">
        <f t="shared" si="0"/>
        <v>0</v>
      </c>
      <c r="I21" s="17"/>
      <c r="J21" s="26"/>
      <c r="K21" s="16"/>
      <c r="L21" s="16"/>
      <c r="M21" s="18"/>
      <c r="N21" s="15"/>
      <c r="O21" s="16"/>
      <c r="P21" s="18"/>
      <c r="Q21" s="70"/>
    </row>
    <row r="22" spans="2:17" s="8" customFormat="1" ht="19.7" customHeight="1">
      <c r="B22" s="15"/>
      <c r="C22" s="15"/>
      <c r="D22" s="15"/>
      <c r="E22" s="73"/>
      <c r="F22" s="26"/>
      <c r="G22" s="74"/>
      <c r="H22" s="23">
        <f t="shared" si="0"/>
        <v>0</v>
      </c>
      <c r="I22" s="17"/>
      <c r="J22" s="26"/>
      <c r="K22" s="16"/>
      <c r="L22" s="16"/>
      <c r="M22" s="18"/>
      <c r="N22" s="15"/>
      <c r="O22" s="16"/>
      <c r="P22" s="18"/>
      <c r="Q22" s="70"/>
    </row>
  </sheetData>
  <autoFilter ref="B8:O22" xr:uid="{BB6296C7-1911-45D8-AE41-067EEE4F03A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36A4-EBED-4452-A2E1-B8B79F1DE016}">
  <dimension ref="B2:R150"/>
  <sheetViews>
    <sheetView zoomScale="80" zoomScaleNormal="80" workbookViewId="0">
      <pane xSplit="11" ySplit="8" topLeftCell="L120" activePane="bottomRight" state="frozen"/>
      <selection pane="topRight" activeCell="K1" sqref="K1"/>
      <selection pane="bottomLeft" activeCell="A9" sqref="A9"/>
      <selection pane="bottomRight" activeCell="C147" sqref="C147"/>
    </sheetView>
  </sheetViews>
  <sheetFormatPr defaultRowHeight="12"/>
  <cols>
    <col min="1" max="1" width="2.625" style="353" customWidth="1"/>
    <col min="2" max="2" width="13.25" style="360" bestFit="1" customWidth="1"/>
    <col min="3" max="4" width="14.625" style="353" bestFit="1" customWidth="1"/>
    <col min="5" max="5" width="39.125" style="360" bestFit="1" customWidth="1"/>
    <col min="6" max="7" width="7.125" style="527" customWidth="1"/>
    <col min="8" max="8" width="8.5" style="528" bestFit="1" customWidth="1"/>
    <col min="9" max="9" width="9.875" style="528" bestFit="1" customWidth="1"/>
    <col min="10" max="10" width="13.625" style="361" bestFit="1" customWidth="1"/>
    <col min="11" max="11" width="31.5" style="360" bestFit="1" customWidth="1"/>
    <col min="12" max="12" width="42.125" style="360" customWidth="1"/>
    <col min="13" max="13" width="13.5" style="360" bestFit="1" customWidth="1"/>
    <col min="14" max="14" width="13.75" style="360" customWidth="1"/>
    <col min="15" max="15" width="10" style="353" bestFit="1" customWidth="1"/>
    <col min="16" max="16" width="13.25" style="361" customWidth="1"/>
    <col min="17" max="17" width="14.5" style="397" customWidth="1"/>
    <col min="18" max="18" width="15.625" style="398" customWidth="1"/>
    <col min="19" max="19" width="9" style="353"/>
    <col min="20" max="20" width="39.125" style="353" bestFit="1" customWidth="1"/>
    <col min="21" max="256" width="9" style="353"/>
    <col min="257" max="257" width="2.625" style="353" customWidth="1"/>
    <col min="258" max="258" width="13.25" style="353" bestFit="1" customWidth="1"/>
    <col min="259" max="260" width="14.625" style="353" bestFit="1" customWidth="1"/>
    <col min="261" max="261" width="39.125" style="353" bestFit="1" customWidth="1"/>
    <col min="262" max="263" width="7.125" style="353" customWidth="1"/>
    <col min="264" max="264" width="8.5" style="353" bestFit="1" customWidth="1"/>
    <col min="265" max="265" width="9.875" style="353" bestFit="1" customWidth="1"/>
    <col min="266" max="266" width="13.625" style="353" bestFit="1" customWidth="1"/>
    <col min="267" max="267" width="31.5" style="353" bestFit="1" customWidth="1"/>
    <col min="268" max="268" width="42.125" style="353" customWidth="1"/>
    <col min="269" max="269" width="13.5" style="353" bestFit="1" customWidth="1"/>
    <col min="270" max="270" width="13.75" style="353" customWidth="1"/>
    <col min="271" max="271" width="10" style="353" bestFit="1" customWidth="1"/>
    <col min="272" max="272" width="13.25" style="353" customWidth="1"/>
    <col min="273" max="273" width="14.5" style="353" customWidth="1"/>
    <col min="274" max="274" width="15.625" style="353" customWidth="1"/>
    <col min="275" max="275" width="9" style="353"/>
    <col min="276" max="276" width="39.125" style="353" bestFit="1" customWidth="1"/>
    <col min="277" max="512" width="9" style="353"/>
    <col min="513" max="513" width="2.625" style="353" customWidth="1"/>
    <col min="514" max="514" width="13.25" style="353" bestFit="1" customWidth="1"/>
    <col min="515" max="516" width="14.625" style="353" bestFit="1" customWidth="1"/>
    <col min="517" max="517" width="39.125" style="353" bestFit="1" customWidth="1"/>
    <col min="518" max="519" width="7.125" style="353" customWidth="1"/>
    <col min="520" max="520" width="8.5" style="353" bestFit="1" customWidth="1"/>
    <col min="521" max="521" width="9.875" style="353" bestFit="1" customWidth="1"/>
    <col min="522" max="522" width="13.625" style="353" bestFit="1" customWidth="1"/>
    <col min="523" max="523" width="31.5" style="353" bestFit="1" customWidth="1"/>
    <col min="524" max="524" width="42.125" style="353" customWidth="1"/>
    <col min="525" max="525" width="13.5" style="353" bestFit="1" customWidth="1"/>
    <col min="526" max="526" width="13.75" style="353" customWidth="1"/>
    <col min="527" max="527" width="10" style="353" bestFit="1" customWidth="1"/>
    <col min="528" max="528" width="13.25" style="353" customWidth="1"/>
    <col min="529" max="529" width="14.5" style="353" customWidth="1"/>
    <col min="530" max="530" width="15.625" style="353" customWidth="1"/>
    <col min="531" max="531" width="9" style="353"/>
    <col min="532" max="532" width="39.125" style="353" bestFit="1" customWidth="1"/>
    <col min="533" max="768" width="9" style="353"/>
    <col min="769" max="769" width="2.625" style="353" customWidth="1"/>
    <col min="770" max="770" width="13.25" style="353" bestFit="1" customWidth="1"/>
    <col min="771" max="772" width="14.625" style="353" bestFit="1" customWidth="1"/>
    <col min="773" max="773" width="39.125" style="353" bestFit="1" customWidth="1"/>
    <col min="774" max="775" width="7.125" style="353" customWidth="1"/>
    <col min="776" max="776" width="8.5" style="353" bestFit="1" customWidth="1"/>
    <col min="777" max="777" width="9.875" style="353" bestFit="1" customWidth="1"/>
    <col min="778" max="778" width="13.625" style="353" bestFit="1" customWidth="1"/>
    <col min="779" max="779" width="31.5" style="353" bestFit="1" customWidth="1"/>
    <col min="780" max="780" width="42.125" style="353" customWidth="1"/>
    <col min="781" max="781" width="13.5" style="353" bestFit="1" customWidth="1"/>
    <col min="782" max="782" width="13.75" style="353" customWidth="1"/>
    <col min="783" max="783" width="10" style="353" bestFit="1" customWidth="1"/>
    <col min="784" max="784" width="13.25" style="353" customWidth="1"/>
    <col min="785" max="785" width="14.5" style="353" customWidth="1"/>
    <col min="786" max="786" width="15.625" style="353" customWidth="1"/>
    <col min="787" max="787" width="9" style="353"/>
    <col min="788" max="788" width="39.125" style="353" bestFit="1" customWidth="1"/>
    <col min="789" max="1024" width="9" style="353"/>
    <col min="1025" max="1025" width="2.625" style="353" customWidth="1"/>
    <col min="1026" max="1026" width="13.25" style="353" bestFit="1" customWidth="1"/>
    <col min="1027" max="1028" width="14.625" style="353" bestFit="1" customWidth="1"/>
    <col min="1029" max="1029" width="39.125" style="353" bestFit="1" customWidth="1"/>
    <col min="1030" max="1031" width="7.125" style="353" customWidth="1"/>
    <col min="1032" max="1032" width="8.5" style="353" bestFit="1" customWidth="1"/>
    <col min="1033" max="1033" width="9.875" style="353" bestFit="1" customWidth="1"/>
    <col min="1034" max="1034" width="13.625" style="353" bestFit="1" customWidth="1"/>
    <col min="1035" max="1035" width="31.5" style="353" bestFit="1" customWidth="1"/>
    <col min="1036" max="1036" width="42.125" style="353" customWidth="1"/>
    <col min="1037" max="1037" width="13.5" style="353" bestFit="1" customWidth="1"/>
    <col min="1038" max="1038" width="13.75" style="353" customWidth="1"/>
    <col min="1039" max="1039" width="10" style="353" bestFit="1" customWidth="1"/>
    <col min="1040" max="1040" width="13.25" style="353" customWidth="1"/>
    <col min="1041" max="1041" width="14.5" style="353" customWidth="1"/>
    <col min="1042" max="1042" width="15.625" style="353" customWidth="1"/>
    <col min="1043" max="1043" width="9" style="353"/>
    <col min="1044" max="1044" width="39.125" style="353" bestFit="1" customWidth="1"/>
    <col min="1045" max="1280" width="9" style="353"/>
    <col min="1281" max="1281" width="2.625" style="353" customWidth="1"/>
    <col min="1282" max="1282" width="13.25" style="353" bestFit="1" customWidth="1"/>
    <col min="1283" max="1284" width="14.625" style="353" bestFit="1" customWidth="1"/>
    <col min="1285" max="1285" width="39.125" style="353" bestFit="1" customWidth="1"/>
    <col min="1286" max="1287" width="7.125" style="353" customWidth="1"/>
    <col min="1288" max="1288" width="8.5" style="353" bestFit="1" customWidth="1"/>
    <col min="1289" max="1289" width="9.875" style="353" bestFit="1" customWidth="1"/>
    <col min="1290" max="1290" width="13.625" style="353" bestFit="1" customWidth="1"/>
    <col min="1291" max="1291" width="31.5" style="353" bestFit="1" customWidth="1"/>
    <col min="1292" max="1292" width="42.125" style="353" customWidth="1"/>
    <col min="1293" max="1293" width="13.5" style="353" bestFit="1" customWidth="1"/>
    <col min="1294" max="1294" width="13.75" style="353" customWidth="1"/>
    <col min="1295" max="1295" width="10" style="353" bestFit="1" customWidth="1"/>
    <col min="1296" max="1296" width="13.25" style="353" customWidth="1"/>
    <col min="1297" max="1297" width="14.5" style="353" customWidth="1"/>
    <col min="1298" max="1298" width="15.625" style="353" customWidth="1"/>
    <col min="1299" max="1299" width="9" style="353"/>
    <col min="1300" max="1300" width="39.125" style="353" bestFit="1" customWidth="1"/>
    <col min="1301" max="1536" width="9" style="353"/>
    <col min="1537" max="1537" width="2.625" style="353" customWidth="1"/>
    <col min="1538" max="1538" width="13.25" style="353" bestFit="1" customWidth="1"/>
    <col min="1539" max="1540" width="14.625" style="353" bestFit="1" customWidth="1"/>
    <col min="1541" max="1541" width="39.125" style="353" bestFit="1" customWidth="1"/>
    <col min="1542" max="1543" width="7.125" style="353" customWidth="1"/>
    <col min="1544" max="1544" width="8.5" style="353" bestFit="1" customWidth="1"/>
    <col min="1545" max="1545" width="9.875" style="353" bestFit="1" customWidth="1"/>
    <col min="1546" max="1546" width="13.625" style="353" bestFit="1" customWidth="1"/>
    <col min="1547" max="1547" width="31.5" style="353" bestFit="1" customWidth="1"/>
    <col min="1548" max="1548" width="42.125" style="353" customWidth="1"/>
    <col min="1549" max="1549" width="13.5" style="353" bestFit="1" customWidth="1"/>
    <col min="1550" max="1550" width="13.75" style="353" customWidth="1"/>
    <col min="1551" max="1551" width="10" style="353" bestFit="1" customWidth="1"/>
    <col min="1552" max="1552" width="13.25" style="353" customWidth="1"/>
    <col min="1553" max="1553" width="14.5" style="353" customWidth="1"/>
    <col min="1554" max="1554" width="15.625" style="353" customWidth="1"/>
    <col min="1555" max="1555" width="9" style="353"/>
    <col min="1556" max="1556" width="39.125" style="353" bestFit="1" customWidth="1"/>
    <col min="1557" max="1792" width="9" style="353"/>
    <col min="1793" max="1793" width="2.625" style="353" customWidth="1"/>
    <col min="1794" max="1794" width="13.25" style="353" bestFit="1" customWidth="1"/>
    <col min="1795" max="1796" width="14.625" style="353" bestFit="1" customWidth="1"/>
    <col min="1797" max="1797" width="39.125" style="353" bestFit="1" customWidth="1"/>
    <col min="1798" max="1799" width="7.125" style="353" customWidth="1"/>
    <col min="1800" max="1800" width="8.5" style="353" bestFit="1" customWidth="1"/>
    <col min="1801" max="1801" width="9.875" style="353" bestFit="1" customWidth="1"/>
    <col min="1802" max="1802" width="13.625" style="353" bestFit="1" customWidth="1"/>
    <col min="1803" max="1803" width="31.5" style="353" bestFit="1" customWidth="1"/>
    <col min="1804" max="1804" width="42.125" style="353" customWidth="1"/>
    <col min="1805" max="1805" width="13.5" style="353" bestFit="1" customWidth="1"/>
    <col min="1806" max="1806" width="13.75" style="353" customWidth="1"/>
    <col min="1807" max="1807" width="10" style="353" bestFit="1" customWidth="1"/>
    <col min="1808" max="1808" width="13.25" style="353" customWidth="1"/>
    <col min="1809" max="1809" width="14.5" style="353" customWidth="1"/>
    <col min="1810" max="1810" width="15.625" style="353" customWidth="1"/>
    <col min="1811" max="1811" width="9" style="353"/>
    <col min="1812" max="1812" width="39.125" style="353" bestFit="1" customWidth="1"/>
    <col min="1813" max="2048" width="9" style="353"/>
    <col min="2049" max="2049" width="2.625" style="353" customWidth="1"/>
    <col min="2050" max="2050" width="13.25" style="353" bestFit="1" customWidth="1"/>
    <col min="2051" max="2052" width="14.625" style="353" bestFit="1" customWidth="1"/>
    <col min="2053" max="2053" width="39.125" style="353" bestFit="1" customWidth="1"/>
    <col min="2054" max="2055" width="7.125" style="353" customWidth="1"/>
    <col min="2056" max="2056" width="8.5" style="353" bestFit="1" customWidth="1"/>
    <col min="2057" max="2057" width="9.875" style="353" bestFit="1" customWidth="1"/>
    <col min="2058" max="2058" width="13.625" style="353" bestFit="1" customWidth="1"/>
    <col min="2059" max="2059" width="31.5" style="353" bestFit="1" customWidth="1"/>
    <col min="2060" max="2060" width="42.125" style="353" customWidth="1"/>
    <col min="2061" max="2061" width="13.5" style="353" bestFit="1" customWidth="1"/>
    <col min="2062" max="2062" width="13.75" style="353" customWidth="1"/>
    <col min="2063" max="2063" width="10" style="353" bestFit="1" customWidth="1"/>
    <col min="2064" max="2064" width="13.25" style="353" customWidth="1"/>
    <col min="2065" max="2065" width="14.5" style="353" customWidth="1"/>
    <col min="2066" max="2066" width="15.625" style="353" customWidth="1"/>
    <col min="2067" max="2067" width="9" style="353"/>
    <col min="2068" max="2068" width="39.125" style="353" bestFit="1" customWidth="1"/>
    <col min="2069" max="2304" width="9" style="353"/>
    <col min="2305" max="2305" width="2.625" style="353" customWidth="1"/>
    <col min="2306" max="2306" width="13.25" style="353" bestFit="1" customWidth="1"/>
    <col min="2307" max="2308" width="14.625" style="353" bestFit="1" customWidth="1"/>
    <col min="2309" max="2309" width="39.125" style="353" bestFit="1" customWidth="1"/>
    <col min="2310" max="2311" width="7.125" style="353" customWidth="1"/>
    <col min="2312" max="2312" width="8.5" style="353" bestFit="1" customWidth="1"/>
    <col min="2313" max="2313" width="9.875" style="353" bestFit="1" customWidth="1"/>
    <col min="2314" max="2314" width="13.625" style="353" bestFit="1" customWidth="1"/>
    <col min="2315" max="2315" width="31.5" style="353" bestFit="1" customWidth="1"/>
    <col min="2316" max="2316" width="42.125" style="353" customWidth="1"/>
    <col min="2317" max="2317" width="13.5" style="353" bestFit="1" customWidth="1"/>
    <col min="2318" max="2318" width="13.75" style="353" customWidth="1"/>
    <col min="2319" max="2319" width="10" style="353" bestFit="1" customWidth="1"/>
    <col min="2320" max="2320" width="13.25" style="353" customWidth="1"/>
    <col min="2321" max="2321" width="14.5" style="353" customWidth="1"/>
    <col min="2322" max="2322" width="15.625" style="353" customWidth="1"/>
    <col min="2323" max="2323" width="9" style="353"/>
    <col min="2324" max="2324" width="39.125" style="353" bestFit="1" customWidth="1"/>
    <col min="2325" max="2560" width="9" style="353"/>
    <col min="2561" max="2561" width="2.625" style="353" customWidth="1"/>
    <col min="2562" max="2562" width="13.25" style="353" bestFit="1" customWidth="1"/>
    <col min="2563" max="2564" width="14.625" style="353" bestFit="1" customWidth="1"/>
    <col min="2565" max="2565" width="39.125" style="353" bestFit="1" customWidth="1"/>
    <col min="2566" max="2567" width="7.125" style="353" customWidth="1"/>
    <col min="2568" max="2568" width="8.5" style="353" bestFit="1" customWidth="1"/>
    <col min="2569" max="2569" width="9.875" style="353" bestFit="1" customWidth="1"/>
    <col min="2570" max="2570" width="13.625" style="353" bestFit="1" customWidth="1"/>
    <col min="2571" max="2571" width="31.5" style="353" bestFit="1" customWidth="1"/>
    <col min="2572" max="2572" width="42.125" style="353" customWidth="1"/>
    <col min="2573" max="2573" width="13.5" style="353" bestFit="1" customWidth="1"/>
    <col min="2574" max="2574" width="13.75" style="353" customWidth="1"/>
    <col min="2575" max="2575" width="10" style="353" bestFit="1" customWidth="1"/>
    <col min="2576" max="2576" width="13.25" style="353" customWidth="1"/>
    <col min="2577" max="2577" width="14.5" style="353" customWidth="1"/>
    <col min="2578" max="2578" width="15.625" style="353" customWidth="1"/>
    <col min="2579" max="2579" width="9" style="353"/>
    <col min="2580" max="2580" width="39.125" style="353" bestFit="1" customWidth="1"/>
    <col min="2581" max="2816" width="9" style="353"/>
    <col min="2817" max="2817" width="2.625" style="353" customWidth="1"/>
    <col min="2818" max="2818" width="13.25" style="353" bestFit="1" customWidth="1"/>
    <col min="2819" max="2820" width="14.625" style="353" bestFit="1" customWidth="1"/>
    <col min="2821" max="2821" width="39.125" style="353" bestFit="1" customWidth="1"/>
    <col min="2822" max="2823" width="7.125" style="353" customWidth="1"/>
    <col min="2824" max="2824" width="8.5" style="353" bestFit="1" customWidth="1"/>
    <col min="2825" max="2825" width="9.875" style="353" bestFit="1" customWidth="1"/>
    <col min="2826" max="2826" width="13.625" style="353" bestFit="1" customWidth="1"/>
    <col min="2827" max="2827" width="31.5" style="353" bestFit="1" customWidth="1"/>
    <col min="2828" max="2828" width="42.125" style="353" customWidth="1"/>
    <col min="2829" max="2829" width="13.5" style="353" bestFit="1" customWidth="1"/>
    <col min="2830" max="2830" width="13.75" style="353" customWidth="1"/>
    <col min="2831" max="2831" width="10" style="353" bestFit="1" customWidth="1"/>
    <col min="2832" max="2832" width="13.25" style="353" customWidth="1"/>
    <col min="2833" max="2833" width="14.5" style="353" customWidth="1"/>
    <col min="2834" max="2834" width="15.625" style="353" customWidth="1"/>
    <col min="2835" max="2835" width="9" style="353"/>
    <col min="2836" max="2836" width="39.125" style="353" bestFit="1" customWidth="1"/>
    <col min="2837" max="3072" width="9" style="353"/>
    <col min="3073" max="3073" width="2.625" style="353" customWidth="1"/>
    <col min="3074" max="3074" width="13.25" style="353" bestFit="1" customWidth="1"/>
    <col min="3075" max="3076" width="14.625" style="353" bestFit="1" customWidth="1"/>
    <col min="3077" max="3077" width="39.125" style="353" bestFit="1" customWidth="1"/>
    <col min="3078" max="3079" width="7.125" style="353" customWidth="1"/>
    <col min="3080" max="3080" width="8.5" style="353" bestFit="1" customWidth="1"/>
    <col min="3081" max="3081" width="9.875" style="353" bestFit="1" customWidth="1"/>
    <col min="3082" max="3082" width="13.625" style="353" bestFit="1" customWidth="1"/>
    <col min="3083" max="3083" width="31.5" style="353" bestFit="1" customWidth="1"/>
    <col min="3084" max="3084" width="42.125" style="353" customWidth="1"/>
    <col min="3085" max="3085" width="13.5" style="353" bestFit="1" customWidth="1"/>
    <col min="3086" max="3086" width="13.75" style="353" customWidth="1"/>
    <col min="3087" max="3087" width="10" style="353" bestFit="1" customWidth="1"/>
    <col min="3088" max="3088" width="13.25" style="353" customWidth="1"/>
    <col min="3089" max="3089" width="14.5" style="353" customWidth="1"/>
    <col min="3090" max="3090" width="15.625" style="353" customWidth="1"/>
    <col min="3091" max="3091" width="9" style="353"/>
    <col min="3092" max="3092" width="39.125" style="353" bestFit="1" customWidth="1"/>
    <col min="3093" max="3328" width="9" style="353"/>
    <col min="3329" max="3329" width="2.625" style="353" customWidth="1"/>
    <col min="3330" max="3330" width="13.25" style="353" bestFit="1" customWidth="1"/>
    <col min="3331" max="3332" width="14.625" style="353" bestFit="1" customWidth="1"/>
    <col min="3333" max="3333" width="39.125" style="353" bestFit="1" customWidth="1"/>
    <col min="3334" max="3335" width="7.125" style="353" customWidth="1"/>
    <col min="3336" max="3336" width="8.5" style="353" bestFit="1" customWidth="1"/>
    <col min="3337" max="3337" width="9.875" style="353" bestFit="1" customWidth="1"/>
    <col min="3338" max="3338" width="13.625" style="353" bestFit="1" customWidth="1"/>
    <col min="3339" max="3339" width="31.5" style="353" bestFit="1" customWidth="1"/>
    <col min="3340" max="3340" width="42.125" style="353" customWidth="1"/>
    <col min="3341" max="3341" width="13.5" style="353" bestFit="1" customWidth="1"/>
    <col min="3342" max="3342" width="13.75" style="353" customWidth="1"/>
    <col min="3343" max="3343" width="10" style="353" bestFit="1" customWidth="1"/>
    <col min="3344" max="3344" width="13.25" style="353" customWidth="1"/>
    <col min="3345" max="3345" width="14.5" style="353" customWidth="1"/>
    <col min="3346" max="3346" width="15.625" style="353" customWidth="1"/>
    <col min="3347" max="3347" width="9" style="353"/>
    <col min="3348" max="3348" width="39.125" style="353" bestFit="1" customWidth="1"/>
    <col min="3349" max="3584" width="9" style="353"/>
    <col min="3585" max="3585" width="2.625" style="353" customWidth="1"/>
    <col min="3586" max="3586" width="13.25" style="353" bestFit="1" customWidth="1"/>
    <col min="3587" max="3588" width="14.625" style="353" bestFit="1" customWidth="1"/>
    <col min="3589" max="3589" width="39.125" style="353" bestFit="1" customWidth="1"/>
    <col min="3590" max="3591" width="7.125" style="353" customWidth="1"/>
    <col min="3592" max="3592" width="8.5" style="353" bestFit="1" customWidth="1"/>
    <col min="3593" max="3593" width="9.875" style="353" bestFit="1" customWidth="1"/>
    <col min="3594" max="3594" width="13.625" style="353" bestFit="1" customWidth="1"/>
    <col min="3595" max="3595" width="31.5" style="353" bestFit="1" customWidth="1"/>
    <col min="3596" max="3596" width="42.125" style="353" customWidth="1"/>
    <col min="3597" max="3597" width="13.5" style="353" bestFit="1" customWidth="1"/>
    <col min="3598" max="3598" width="13.75" style="353" customWidth="1"/>
    <col min="3599" max="3599" width="10" style="353" bestFit="1" customWidth="1"/>
    <col min="3600" max="3600" width="13.25" style="353" customWidth="1"/>
    <col min="3601" max="3601" width="14.5" style="353" customWidth="1"/>
    <col min="3602" max="3602" width="15.625" style="353" customWidth="1"/>
    <col min="3603" max="3603" width="9" style="353"/>
    <col min="3604" max="3604" width="39.125" style="353" bestFit="1" customWidth="1"/>
    <col min="3605" max="3840" width="9" style="353"/>
    <col min="3841" max="3841" width="2.625" style="353" customWidth="1"/>
    <col min="3842" max="3842" width="13.25" style="353" bestFit="1" customWidth="1"/>
    <col min="3843" max="3844" width="14.625" style="353" bestFit="1" customWidth="1"/>
    <col min="3845" max="3845" width="39.125" style="353" bestFit="1" customWidth="1"/>
    <col min="3846" max="3847" width="7.125" style="353" customWidth="1"/>
    <col min="3848" max="3848" width="8.5" style="353" bestFit="1" customWidth="1"/>
    <col min="3849" max="3849" width="9.875" style="353" bestFit="1" customWidth="1"/>
    <col min="3850" max="3850" width="13.625" style="353" bestFit="1" customWidth="1"/>
    <col min="3851" max="3851" width="31.5" style="353" bestFit="1" customWidth="1"/>
    <col min="3852" max="3852" width="42.125" style="353" customWidth="1"/>
    <col min="3853" max="3853" width="13.5" style="353" bestFit="1" customWidth="1"/>
    <col min="3854" max="3854" width="13.75" style="353" customWidth="1"/>
    <col min="3855" max="3855" width="10" style="353" bestFit="1" customWidth="1"/>
    <col min="3856" max="3856" width="13.25" style="353" customWidth="1"/>
    <col min="3857" max="3857" width="14.5" style="353" customWidth="1"/>
    <col min="3858" max="3858" width="15.625" style="353" customWidth="1"/>
    <col min="3859" max="3859" width="9" style="353"/>
    <col min="3860" max="3860" width="39.125" style="353" bestFit="1" customWidth="1"/>
    <col min="3861" max="4096" width="9" style="353"/>
    <col min="4097" max="4097" width="2.625" style="353" customWidth="1"/>
    <col min="4098" max="4098" width="13.25" style="353" bestFit="1" customWidth="1"/>
    <col min="4099" max="4100" width="14.625" style="353" bestFit="1" customWidth="1"/>
    <col min="4101" max="4101" width="39.125" style="353" bestFit="1" customWidth="1"/>
    <col min="4102" max="4103" width="7.125" style="353" customWidth="1"/>
    <col min="4104" max="4104" width="8.5" style="353" bestFit="1" customWidth="1"/>
    <col min="4105" max="4105" width="9.875" style="353" bestFit="1" customWidth="1"/>
    <col min="4106" max="4106" width="13.625" style="353" bestFit="1" customWidth="1"/>
    <col min="4107" max="4107" width="31.5" style="353" bestFit="1" customWidth="1"/>
    <col min="4108" max="4108" width="42.125" style="353" customWidth="1"/>
    <col min="4109" max="4109" width="13.5" style="353" bestFit="1" customWidth="1"/>
    <col min="4110" max="4110" width="13.75" style="353" customWidth="1"/>
    <col min="4111" max="4111" width="10" style="353" bestFit="1" customWidth="1"/>
    <col min="4112" max="4112" width="13.25" style="353" customWidth="1"/>
    <col min="4113" max="4113" width="14.5" style="353" customWidth="1"/>
    <col min="4114" max="4114" width="15.625" style="353" customWidth="1"/>
    <col min="4115" max="4115" width="9" style="353"/>
    <col min="4116" max="4116" width="39.125" style="353" bestFit="1" customWidth="1"/>
    <col min="4117" max="4352" width="9" style="353"/>
    <col min="4353" max="4353" width="2.625" style="353" customWidth="1"/>
    <col min="4354" max="4354" width="13.25" style="353" bestFit="1" customWidth="1"/>
    <col min="4355" max="4356" width="14.625" style="353" bestFit="1" customWidth="1"/>
    <col min="4357" max="4357" width="39.125" style="353" bestFit="1" customWidth="1"/>
    <col min="4358" max="4359" width="7.125" style="353" customWidth="1"/>
    <col min="4360" max="4360" width="8.5" style="353" bestFit="1" customWidth="1"/>
    <col min="4361" max="4361" width="9.875" style="353" bestFit="1" customWidth="1"/>
    <col min="4362" max="4362" width="13.625" style="353" bestFit="1" customWidth="1"/>
    <col min="4363" max="4363" width="31.5" style="353" bestFit="1" customWidth="1"/>
    <col min="4364" max="4364" width="42.125" style="353" customWidth="1"/>
    <col min="4365" max="4365" width="13.5" style="353" bestFit="1" customWidth="1"/>
    <col min="4366" max="4366" width="13.75" style="353" customWidth="1"/>
    <col min="4367" max="4367" width="10" style="353" bestFit="1" customWidth="1"/>
    <col min="4368" max="4368" width="13.25" style="353" customWidth="1"/>
    <col min="4369" max="4369" width="14.5" style="353" customWidth="1"/>
    <col min="4370" max="4370" width="15.625" style="353" customWidth="1"/>
    <col min="4371" max="4371" width="9" style="353"/>
    <col min="4372" max="4372" width="39.125" style="353" bestFit="1" customWidth="1"/>
    <col min="4373" max="4608" width="9" style="353"/>
    <col min="4609" max="4609" width="2.625" style="353" customWidth="1"/>
    <col min="4610" max="4610" width="13.25" style="353" bestFit="1" customWidth="1"/>
    <col min="4611" max="4612" width="14.625" style="353" bestFit="1" customWidth="1"/>
    <col min="4613" max="4613" width="39.125" style="353" bestFit="1" customWidth="1"/>
    <col min="4614" max="4615" width="7.125" style="353" customWidth="1"/>
    <col min="4616" max="4616" width="8.5" style="353" bestFit="1" customWidth="1"/>
    <col min="4617" max="4617" width="9.875" style="353" bestFit="1" customWidth="1"/>
    <col min="4618" max="4618" width="13.625" style="353" bestFit="1" customWidth="1"/>
    <col min="4619" max="4619" width="31.5" style="353" bestFit="1" customWidth="1"/>
    <col min="4620" max="4620" width="42.125" style="353" customWidth="1"/>
    <col min="4621" max="4621" width="13.5" style="353" bestFit="1" customWidth="1"/>
    <col min="4622" max="4622" width="13.75" style="353" customWidth="1"/>
    <col min="4623" max="4623" width="10" style="353" bestFit="1" customWidth="1"/>
    <col min="4624" max="4624" width="13.25" style="353" customWidth="1"/>
    <col min="4625" max="4625" width="14.5" style="353" customWidth="1"/>
    <col min="4626" max="4626" width="15.625" style="353" customWidth="1"/>
    <col min="4627" max="4627" width="9" style="353"/>
    <col min="4628" max="4628" width="39.125" style="353" bestFit="1" customWidth="1"/>
    <col min="4629" max="4864" width="9" style="353"/>
    <col min="4865" max="4865" width="2.625" style="353" customWidth="1"/>
    <col min="4866" max="4866" width="13.25" style="353" bestFit="1" customWidth="1"/>
    <col min="4867" max="4868" width="14.625" style="353" bestFit="1" customWidth="1"/>
    <col min="4869" max="4869" width="39.125" style="353" bestFit="1" customWidth="1"/>
    <col min="4870" max="4871" width="7.125" style="353" customWidth="1"/>
    <col min="4872" max="4872" width="8.5" style="353" bestFit="1" customWidth="1"/>
    <col min="4873" max="4873" width="9.875" style="353" bestFit="1" customWidth="1"/>
    <col min="4874" max="4874" width="13.625" style="353" bestFit="1" customWidth="1"/>
    <col min="4875" max="4875" width="31.5" style="353" bestFit="1" customWidth="1"/>
    <col min="4876" max="4876" width="42.125" style="353" customWidth="1"/>
    <col min="4877" max="4877" width="13.5" style="353" bestFit="1" customWidth="1"/>
    <col min="4878" max="4878" width="13.75" style="353" customWidth="1"/>
    <col min="4879" max="4879" width="10" style="353" bestFit="1" customWidth="1"/>
    <col min="4880" max="4880" width="13.25" style="353" customWidth="1"/>
    <col min="4881" max="4881" width="14.5" style="353" customWidth="1"/>
    <col min="4882" max="4882" width="15.625" style="353" customWidth="1"/>
    <col min="4883" max="4883" width="9" style="353"/>
    <col min="4884" max="4884" width="39.125" style="353" bestFit="1" customWidth="1"/>
    <col min="4885" max="5120" width="9" style="353"/>
    <col min="5121" max="5121" width="2.625" style="353" customWidth="1"/>
    <col min="5122" max="5122" width="13.25" style="353" bestFit="1" customWidth="1"/>
    <col min="5123" max="5124" width="14.625" style="353" bestFit="1" customWidth="1"/>
    <col min="5125" max="5125" width="39.125" style="353" bestFit="1" customWidth="1"/>
    <col min="5126" max="5127" width="7.125" style="353" customWidth="1"/>
    <col min="5128" max="5128" width="8.5" style="353" bestFit="1" customWidth="1"/>
    <col min="5129" max="5129" width="9.875" style="353" bestFit="1" customWidth="1"/>
    <col min="5130" max="5130" width="13.625" style="353" bestFit="1" customWidth="1"/>
    <col min="5131" max="5131" width="31.5" style="353" bestFit="1" customWidth="1"/>
    <col min="5132" max="5132" width="42.125" style="353" customWidth="1"/>
    <col min="5133" max="5133" width="13.5" style="353" bestFit="1" customWidth="1"/>
    <col min="5134" max="5134" width="13.75" style="353" customWidth="1"/>
    <col min="5135" max="5135" width="10" style="353" bestFit="1" customWidth="1"/>
    <col min="5136" max="5136" width="13.25" style="353" customWidth="1"/>
    <col min="5137" max="5137" width="14.5" style="353" customWidth="1"/>
    <col min="5138" max="5138" width="15.625" style="353" customWidth="1"/>
    <col min="5139" max="5139" width="9" style="353"/>
    <col min="5140" max="5140" width="39.125" style="353" bestFit="1" customWidth="1"/>
    <col min="5141" max="5376" width="9" style="353"/>
    <col min="5377" max="5377" width="2.625" style="353" customWidth="1"/>
    <col min="5378" max="5378" width="13.25" style="353" bestFit="1" customWidth="1"/>
    <col min="5379" max="5380" width="14.625" style="353" bestFit="1" customWidth="1"/>
    <col min="5381" max="5381" width="39.125" style="353" bestFit="1" customWidth="1"/>
    <col min="5382" max="5383" width="7.125" style="353" customWidth="1"/>
    <col min="5384" max="5384" width="8.5" style="353" bestFit="1" customWidth="1"/>
    <col min="5385" max="5385" width="9.875" style="353" bestFit="1" customWidth="1"/>
    <col min="5386" max="5386" width="13.625" style="353" bestFit="1" customWidth="1"/>
    <col min="5387" max="5387" width="31.5" style="353" bestFit="1" customWidth="1"/>
    <col min="5388" max="5388" width="42.125" style="353" customWidth="1"/>
    <col min="5389" max="5389" width="13.5" style="353" bestFit="1" customWidth="1"/>
    <col min="5390" max="5390" width="13.75" style="353" customWidth="1"/>
    <col min="5391" max="5391" width="10" style="353" bestFit="1" customWidth="1"/>
    <col min="5392" max="5392" width="13.25" style="353" customWidth="1"/>
    <col min="5393" max="5393" width="14.5" style="353" customWidth="1"/>
    <col min="5394" max="5394" width="15.625" style="353" customWidth="1"/>
    <col min="5395" max="5395" width="9" style="353"/>
    <col min="5396" max="5396" width="39.125" style="353" bestFit="1" customWidth="1"/>
    <col min="5397" max="5632" width="9" style="353"/>
    <col min="5633" max="5633" width="2.625" style="353" customWidth="1"/>
    <col min="5634" max="5634" width="13.25" style="353" bestFit="1" customWidth="1"/>
    <col min="5635" max="5636" width="14.625" style="353" bestFit="1" customWidth="1"/>
    <col min="5637" max="5637" width="39.125" style="353" bestFit="1" customWidth="1"/>
    <col min="5638" max="5639" width="7.125" style="353" customWidth="1"/>
    <col min="5640" max="5640" width="8.5" style="353" bestFit="1" customWidth="1"/>
    <col min="5641" max="5641" width="9.875" style="353" bestFit="1" customWidth="1"/>
    <col min="5642" max="5642" width="13.625" style="353" bestFit="1" customWidth="1"/>
    <col min="5643" max="5643" width="31.5" style="353" bestFit="1" customWidth="1"/>
    <col min="5644" max="5644" width="42.125" style="353" customWidth="1"/>
    <col min="5645" max="5645" width="13.5" style="353" bestFit="1" customWidth="1"/>
    <col min="5646" max="5646" width="13.75" style="353" customWidth="1"/>
    <col min="5647" max="5647" width="10" style="353" bestFit="1" customWidth="1"/>
    <col min="5648" max="5648" width="13.25" style="353" customWidth="1"/>
    <col min="5649" max="5649" width="14.5" style="353" customWidth="1"/>
    <col min="5650" max="5650" width="15.625" style="353" customWidth="1"/>
    <col min="5651" max="5651" width="9" style="353"/>
    <col min="5652" max="5652" width="39.125" style="353" bestFit="1" customWidth="1"/>
    <col min="5653" max="5888" width="9" style="353"/>
    <col min="5889" max="5889" width="2.625" style="353" customWidth="1"/>
    <col min="5890" max="5890" width="13.25" style="353" bestFit="1" customWidth="1"/>
    <col min="5891" max="5892" width="14.625" style="353" bestFit="1" customWidth="1"/>
    <col min="5893" max="5893" width="39.125" style="353" bestFit="1" customWidth="1"/>
    <col min="5894" max="5895" width="7.125" style="353" customWidth="1"/>
    <col min="5896" max="5896" width="8.5" style="353" bestFit="1" customWidth="1"/>
    <col min="5897" max="5897" width="9.875" style="353" bestFit="1" customWidth="1"/>
    <col min="5898" max="5898" width="13.625" style="353" bestFit="1" customWidth="1"/>
    <col min="5899" max="5899" width="31.5" style="353" bestFit="1" customWidth="1"/>
    <col min="5900" max="5900" width="42.125" style="353" customWidth="1"/>
    <col min="5901" max="5901" width="13.5" style="353" bestFit="1" customWidth="1"/>
    <col min="5902" max="5902" width="13.75" style="353" customWidth="1"/>
    <col min="5903" max="5903" width="10" style="353" bestFit="1" customWidth="1"/>
    <col min="5904" max="5904" width="13.25" style="353" customWidth="1"/>
    <col min="5905" max="5905" width="14.5" style="353" customWidth="1"/>
    <col min="5906" max="5906" width="15.625" style="353" customWidth="1"/>
    <col min="5907" max="5907" width="9" style="353"/>
    <col min="5908" max="5908" width="39.125" style="353" bestFit="1" customWidth="1"/>
    <col min="5909" max="6144" width="9" style="353"/>
    <col min="6145" max="6145" width="2.625" style="353" customWidth="1"/>
    <col min="6146" max="6146" width="13.25" style="353" bestFit="1" customWidth="1"/>
    <col min="6147" max="6148" width="14.625" style="353" bestFit="1" customWidth="1"/>
    <col min="6149" max="6149" width="39.125" style="353" bestFit="1" customWidth="1"/>
    <col min="6150" max="6151" width="7.125" style="353" customWidth="1"/>
    <col min="6152" max="6152" width="8.5" style="353" bestFit="1" customWidth="1"/>
    <col min="6153" max="6153" width="9.875" style="353" bestFit="1" customWidth="1"/>
    <col min="6154" max="6154" width="13.625" style="353" bestFit="1" customWidth="1"/>
    <col min="6155" max="6155" width="31.5" style="353" bestFit="1" customWidth="1"/>
    <col min="6156" max="6156" width="42.125" style="353" customWidth="1"/>
    <col min="6157" max="6157" width="13.5" style="353" bestFit="1" customWidth="1"/>
    <col min="6158" max="6158" width="13.75" style="353" customWidth="1"/>
    <col min="6159" max="6159" width="10" style="353" bestFit="1" customWidth="1"/>
    <col min="6160" max="6160" width="13.25" style="353" customWidth="1"/>
    <col min="6161" max="6161" width="14.5" style="353" customWidth="1"/>
    <col min="6162" max="6162" width="15.625" style="353" customWidth="1"/>
    <col min="6163" max="6163" width="9" style="353"/>
    <col min="6164" max="6164" width="39.125" style="353" bestFit="1" customWidth="1"/>
    <col min="6165" max="6400" width="9" style="353"/>
    <col min="6401" max="6401" width="2.625" style="353" customWidth="1"/>
    <col min="6402" max="6402" width="13.25" style="353" bestFit="1" customWidth="1"/>
    <col min="6403" max="6404" width="14.625" style="353" bestFit="1" customWidth="1"/>
    <col min="6405" max="6405" width="39.125" style="353" bestFit="1" customWidth="1"/>
    <col min="6406" max="6407" width="7.125" style="353" customWidth="1"/>
    <col min="6408" max="6408" width="8.5" style="353" bestFit="1" customWidth="1"/>
    <col min="6409" max="6409" width="9.875" style="353" bestFit="1" customWidth="1"/>
    <col min="6410" max="6410" width="13.625" style="353" bestFit="1" customWidth="1"/>
    <col min="6411" max="6411" width="31.5" style="353" bestFit="1" customWidth="1"/>
    <col min="6412" max="6412" width="42.125" style="353" customWidth="1"/>
    <col min="6413" max="6413" width="13.5" style="353" bestFit="1" customWidth="1"/>
    <col min="6414" max="6414" width="13.75" style="353" customWidth="1"/>
    <col min="6415" max="6415" width="10" style="353" bestFit="1" customWidth="1"/>
    <col min="6416" max="6416" width="13.25" style="353" customWidth="1"/>
    <col min="6417" max="6417" width="14.5" style="353" customWidth="1"/>
    <col min="6418" max="6418" width="15.625" style="353" customWidth="1"/>
    <col min="6419" max="6419" width="9" style="353"/>
    <col min="6420" max="6420" width="39.125" style="353" bestFit="1" customWidth="1"/>
    <col min="6421" max="6656" width="9" style="353"/>
    <col min="6657" max="6657" width="2.625" style="353" customWidth="1"/>
    <col min="6658" max="6658" width="13.25" style="353" bestFit="1" customWidth="1"/>
    <col min="6659" max="6660" width="14.625" style="353" bestFit="1" customWidth="1"/>
    <col min="6661" max="6661" width="39.125" style="353" bestFit="1" customWidth="1"/>
    <col min="6662" max="6663" width="7.125" style="353" customWidth="1"/>
    <col min="6664" max="6664" width="8.5" style="353" bestFit="1" customWidth="1"/>
    <col min="6665" max="6665" width="9.875" style="353" bestFit="1" customWidth="1"/>
    <col min="6666" max="6666" width="13.625" style="353" bestFit="1" customWidth="1"/>
    <col min="6667" max="6667" width="31.5" style="353" bestFit="1" customWidth="1"/>
    <col min="6668" max="6668" width="42.125" style="353" customWidth="1"/>
    <col min="6669" max="6669" width="13.5" style="353" bestFit="1" customWidth="1"/>
    <col min="6670" max="6670" width="13.75" style="353" customWidth="1"/>
    <col min="6671" max="6671" width="10" style="353" bestFit="1" customWidth="1"/>
    <col min="6672" max="6672" width="13.25" style="353" customWidth="1"/>
    <col min="6673" max="6673" width="14.5" style="353" customWidth="1"/>
    <col min="6674" max="6674" width="15.625" style="353" customWidth="1"/>
    <col min="6675" max="6675" width="9" style="353"/>
    <col min="6676" max="6676" width="39.125" style="353" bestFit="1" customWidth="1"/>
    <col min="6677" max="6912" width="9" style="353"/>
    <col min="6913" max="6913" width="2.625" style="353" customWidth="1"/>
    <col min="6914" max="6914" width="13.25" style="353" bestFit="1" customWidth="1"/>
    <col min="6915" max="6916" width="14.625" style="353" bestFit="1" customWidth="1"/>
    <col min="6917" max="6917" width="39.125" style="353" bestFit="1" customWidth="1"/>
    <col min="6918" max="6919" width="7.125" style="353" customWidth="1"/>
    <col min="6920" max="6920" width="8.5" style="353" bestFit="1" customWidth="1"/>
    <col min="6921" max="6921" width="9.875" style="353" bestFit="1" customWidth="1"/>
    <col min="6922" max="6922" width="13.625" style="353" bestFit="1" customWidth="1"/>
    <col min="6923" max="6923" width="31.5" style="353" bestFit="1" customWidth="1"/>
    <col min="6924" max="6924" width="42.125" style="353" customWidth="1"/>
    <col min="6925" max="6925" width="13.5" style="353" bestFit="1" customWidth="1"/>
    <col min="6926" max="6926" width="13.75" style="353" customWidth="1"/>
    <col min="6927" max="6927" width="10" style="353" bestFit="1" customWidth="1"/>
    <col min="6928" max="6928" width="13.25" style="353" customWidth="1"/>
    <col min="6929" max="6929" width="14.5" style="353" customWidth="1"/>
    <col min="6930" max="6930" width="15.625" style="353" customWidth="1"/>
    <col min="6931" max="6931" width="9" style="353"/>
    <col min="6932" max="6932" width="39.125" style="353" bestFit="1" customWidth="1"/>
    <col min="6933" max="7168" width="9" style="353"/>
    <col min="7169" max="7169" width="2.625" style="353" customWidth="1"/>
    <col min="7170" max="7170" width="13.25" style="353" bestFit="1" customWidth="1"/>
    <col min="7171" max="7172" width="14.625" style="353" bestFit="1" customWidth="1"/>
    <col min="7173" max="7173" width="39.125" style="353" bestFit="1" customWidth="1"/>
    <col min="7174" max="7175" width="7.125" style="353" customWidth="1"/>
    <col min="7176" max="7176" width="8.5" style="353" bestFit="1" customWidth="1"/>
    <col min="7177" max="7177" width="9.875" style="353" bestFit="1" customWidth="1"/>
    <col min="7178" max="7178" width="13.625" style="353" bestFit="1" customWidth="1"/>
    <col min="7179" max="7179" width="31.5" style="353" bestFit="1" customWidth="1"/>
    <col min="7180" max="7180" width="42.125" style="353" customWidth="1"/>
    <col min="7181" max="7181" width="13.5" style="353" bestFit="1" customWidth="1"/>
    <col min="7182" max="7182" width="13.75" style="353" customWidth="1"/>
    <col min="7183" max="7183" width="10" style="353" bestFit="1" customWidth="1"/>
    <col min="7184" max="7184" width="13.25" style="353" customWidth="1"/>
    <col min="7185" max="7185" width="14.5" style="353" customWidth="1"/>
    <col min="7186" max="7186" width="15.625" style="353" customWidth="1"/>
    <col min="7187" max="7187" width="9" style="353"/>
    <col min="7188" max="7188" width="39.125" style="353" bestFit="1" customWidth="1"/>
    <col min="7189" max="7424" width="9" style="353"/>
    <col min="7425" max="7425" width="2.625" style="353" customWidth="1"/>
    <col min="7426" max="7426" width="13.25" style="353" bestFit="1" customWidth="1"/>
    <col min="7427" max="7428" width="14.625" style="353" bestFit="1" customWidth="1"/>
    <col min="7429" max="7429" width="39.125" style="353" bestFit="1" customWidth="1"/>
    <col min="7430" max="7431" width="7.125" style="353" customWidth="1"/>
    <col min="7432" max="7432" width="8.5" style="353" bestFit="1" customWidth="1"/>
    <col min="7433" max="7433" width="9.875" style="353" bestFit="1" customWidth="1"/>
    <col min="7434" max="7434" width="13.625" style="353" bestFit="1" customWidth="1"/>
    <col min="7435" max="7435" width="31.5" style="353" bestFit="1" customWidth="1"/>
    <col min="7436" max="7436" width="42.125" style="353" customWidth="1"/>
    <col min="7437" max="7437" width="13.5" style="353" bestFit="1" customWidth="1"/>
    <col min="7438" max="7438" width="13.75" style="353" customWidth="1"/>
    <col min="7439" max="7439" width="10" style="353" bestFit="1" customWidth="1"/>
    <col min="7440" max="7440" width="13.25" style="353" customWidth="1"/>
    <col min="7441" max="7441" width="14.5" style="353" customWidth="1"/>
    <col min="7442" max="7442" width="15.625" style="353" customWidth="1"/>
    <col min="7443" max="7443" width="9" style="353"/>
    <col min="7444" max="7444" width="39.125" style="353" bestFit="1" customWidth="1"/>
    <col min="7445" max="7680" width="9" style="353"/>
    <col min="7681" max="7681" width="2.625" style="353" customWidth="1"/>
    <col min="7682" max="7682" width="13.25" style="353" bestFit="1" customWidth="1"/>
    <col min="7683" max="7684" width="14.625" style="353" bestFit="1" customWidth="1"/>
    <col min="7685" max="7685" width="39.125" style="353" bestFit="1" customWidth="1"/>
    <col min="7686" max="7687" width="7.125" style="353" customWidth="1"/>
    <col min="7688" max="7688" width="8.5" style="353" bestFit="1" customWidth="1"/>
    <col min="7689" max="7689" width="9.875" style="353" bestFit="1" customWidth="1"/>
    <col min="7690" max="7690" width="13.625" style="353" bestFit="1" customWidth="1"/>
    <col min="7691" max="7691" width="31.5" style="353" bestFit="1" customWidth="1"/>
    <col min="7692" max="7692" width="42.125" style="353" customWidth="1"/>
    <col min="7693" max="7693" width="13.5" style="353" bestFit="1" customWidth="1"/>
    <col min="7694" max="7694" width="13.75" style="353" customWidth="1"/>
    <col min="7695" max="7695" width="10" style="353" bestFit="1" customWidth="1"/>
    <col min="7696" max="7696" width="13.25" style="353" customWidth="1"/>
    <col min="7697" max="7697" width="14.5" style="353" customWidth="1"/>
    <col min="7698" max="7698" width="15.625" style="353" customWidth="1"/>
    <col min="7699" max="7699" width="9" style="353"/>
    <col min="7700" max="7700" width="39.125" style="353" bestFit="1" customWidth="1"/>
    <col min="7701" max="7936" width="9" style="353"/>
    <col min="7937" max="7937" width="2.625" style="353" customWidth="1"/>
    <col min="7938" max="7938" width="13.25" style="353" bestFit="1" customWidth="1"/>
    <col min="7939" max="7940" width="14.625" style="353" bestFit="1" customWidth="1"/>
    <col min="7941" max="7941" width="39.125" style="353" bestFit="1" customWidth="1"/>
    <col min="7942" max="7943" width="7.125" style="353" customWidth="1"/>
    <col min="7944" max="7944" width="8.5" style="353" bestFit="1" customWidth="1"/>
    <col min="7945" max="7945" width="9.875" style="353" bestFit="1" customWidth="1"/>
    <col min="7946" max="7946" width="13.625" style="353" bestFit="1" customWidth="1"/>
    <col min="7947" max="7947" width="31.5" style="353" bestFit="1" customWidth="1"/>
    <col min="7948" max="7948" width="42.125" style="353" customWidth="1"/>
    <col min="7949" max="7949" width="13.5" style="353" bestFit="1" customWidth="1"/>
    <col min="7950" max="7950" width="13.75" style="353" customWidth="1"/>
    <col min="7951" max="7951" width="10" style="353" bestFit="1" customWidth="1"/>
    <col min="7952" max="7952" width="13.25" style="353" customWidth="1"/>
    <col min="7953" max="7953" width="14.5" style="353" customWidth="1"/>
    <col min="7954" max="7954" width="15.625" style="353" customWidth="1"/>
    <col min="7955" max="7955" width="9" style="353"/>
    <col min="7956" max="7956" width="39.125" style="353" bestFit="1" customWidth="1"/>
    <col min="7957" max="8192" width="9" style="353"/>
    <col min="8193" max="8193" width="2.625" style="353" customWidth="1"/>
    <col min="8194" max="8194" width="13.25" style="353" bestFit="1" customWidth="1"/>
    <col min="8195" max="8196" width="14.625" style="353" bestFit="1" customWidth="1"/>
    <col min="8197" max="8197" width="39.125" style="353" bestFit="1" customWidth="1"/>
    <col min="8198" max="8199" width="7.125" style="353" customWidth="1"/>
    <col min="8200" max="8200" width="8.5" style="353" bestFit="1" customWidth="1"/>
    <col min="8201" max="8201" width="9.875" style="353" bestFit="1" customWidth="1"/>
    <col min="8202" max="8202" width="13.625" style="353" bestFit="1" customWidth="1"/>
    <col min="8203" max="8203" width="31.5" style="353" bestFit="1" customWidth="1"/>
    <col min="8204" max="8204" width="42.125" style="353" customWidth="1"/>
    <col min="8205" max="8205" width="13.5" style="353" bestFit="1" customWidth="1"/>
    <col min="8206" max="8206" width="13.75" style="353" customWidth="1"/>
    <col min="8207" max="8207" width="10" style="353" bestFit="1" customWidth="1"/>
    <col min="8208" max="8208" width="13.25" style="353" customWidth="1"/>
    <col min="8209" max="8209" width="14.5" style="353" customWidth="1"/>
    <col min="8210" max="8210" width="15.625" style="353" customWidth="1"/>
    <col min="8211" max="8211" width="9" style="353"/>
    <col min="8212" max="8212" width="39.125" style="353" bestFit="1" customWidth="1"/>
    <col min="8213" max="8448" width="9" style="353"/>
    <col min="8449" max="8449" width="2.625" style="353" customWidth="1"/>
    <col min="8450" max="8450" width="13.25" style="353" bestFit="1" customWidth="1"/>
    <col min="8451" max="8452" width="14.625" style="353" bestFit="1" customWidth="1"/>
    <col min="8453" max="8453" width="39.125" style="353" bestFit="1" customWidth="1"/>
    <col min="8454" max="8455" width="7.125" style="353" customWidth="1"/>
    <col min="8456" max="8456" width="8.5" style="353" bestFit="1" customWidth="1"/>
    <col min="8457" max="8457" width="9.875" style="353" bestFit="1" customWidth="1"/>
    <col min="8458" max="8458" width="13.625" style="353" bestFit="1" customWidth="1"/>
    <col min="8459" max="8459" width="31.5" style="353" bestFit="1" customWidth="1"/>
    <col min="8460" max="8460" width="42.125" style="353" customWidth="1"/>
    <col min="8461" max="8461" width="13.5" style="353" bestFit="1" customWidth="1"/>
    <col min="8462" max="8462" width="13.75" style="353" customWidth="1"/>
    <col min="8463" max="8463" width="10" style="353" bestFit="1" customWidth="1"/>
    <col min="8464" max="8464" width="13.25" style="353" customWidth="1"/>
    <col min="8465" max="8465" width="14.5" style="353" customWidth="1"/>
    <col min="8466" max="8466" width="15.625" style="353" customWidth="1"/>
    <col min="8467" max="8467" width="9" style="353"/>
    <col min="8468" max="8468" width="39.125" style="353" bestFit="1" customWidth="1"/>
    <col min="8469" max="8704" width="9" style="353"/>
    <col min="8705" max="8705" width="2.625" style="353" customWidth="1"/>
    <col min="8706" max="8706" width="13.25" style="353" bestFit="1" customWidth="1"/>
    <col min="8707" max="8708" width="14.625" style="353" bestFit="1" customWidth="1"/>
    <col min="8709" max="8709" width="39.125" style="353" bestFit="1" customWidth="1"/>
    <col min="8710" max="8711" width="7.125" style="353" customWidth="1"/>
    <col min="8712" max="8712" width="8.5" style="353" bestFit="1" customWidth="1"/>
    <col min="8713" max="8713" width="9.875" style="353" bestFit="1" customWidth="1"/>
    <col min="8714" max="8714" width="13.625" style="353" bestFit="1" customWidth="1"/>
    <col min="8715" max="8715" width="31.5" style="353" bestFit="1" customWidth="1"/>
    <col min="8716" max="8716" width="42.125" style="353" customWidth="1"/>
    <col min="8717" max="8717" width="13.5" style="353" bestFit="1" customWidth="1"/>
    <col min="8718" max="8718" width="13.75" style="353" customWidth="1"/>
    <col min="8719" max="8719" width="10" style="353" bestFit="1" customWidth="1"/>
    <col min="8720" max="8720" width="13.25" style="353" customWidth="1"/>
    <col min="8721" max="8721" width="14.5" style="353" customWidth="1"/>
    <col min="8722" max="8722" width="15.625" style="353" customWidth="1"/>
    <col min="8723" max="8723" width="9" style="353"/>
    <col min="8724" max="8724" width="39.125" style="353" bestFit="1" customWidth="1"/>
    <col min="8725" max="8960" width="9" style="353"/>
    <col min="8961" max="8961" width="2.625" style="353" customWidth="1"/>
    <col min="8962" max="8962" width="13.25" style="353" bestFit="1" customWidth="1"/>
    <col min="8963" max="8964" width="14.625" style="353" bestFit="1" customWidth="1"/>
    <col min="8965" max="8965" width="39.125" style="353" bestFit="1" customWidth="1"/>
    <col min="8966" max="8967" width="7.125" style="353" customWidth="1"/>
    <col min="8968" max="8968" width="8.5" style="353" bestFit="1" customWidth="1"/>
    <col min="8969" max="8969" width="9.875" style="353" bestFit="1" customWidth="1"/>
    <col min="8970" max="8970" width="13.625" style="353" bestFit="1" customWidth="1"/>
    <col min="8971" max="8971" width="31.5" style="353" bestFit="1" customWidth="1"/>
    <col min="8972" max="8972" width="42.125" style="353" customWidth="1"/>
    <col min="8973" max="8973" width="13.5" style="353" bestFit="1" customWidth="1"/>
    <col min="8974" max="8974" width="13.75" style="353" customWidth="1"/>
    <col min="8975" max="8975" width="10" style="353" bestFit="1" customWidth="1"/>
    <col min="8976" max="8976" width="13.25" style="353" customWidth="1"/>
    <col min="8977" max="8977" width="14.5" style="353" customWidth="1"/>
    <col min="8978" max="8978" width="15.625" style="353" customWidth="1"/>
    <col min="8979" max="8979" width="9" style="353"/>
    <col min="8980" max="8980" width="39.125" style="353" bestFit="1" customWidth="1"/>
    <col min="8981" max="9216" width="9" style="353"/>
    <col min="9217" max="9217" width="2.625" style="353" customWidth="1"/>
    <col min="9218" max="9218" width="13.25" style="353" bestFit="1" customWidth="1"/>
    <col min="9219" max="9220" width="14.625" style="353" bestFit="1" customWidth="1"/>
    <col min="9221" max="9221" width="39.125" style="353" bestFit="1" customWidth="1"/>
    <col min="9222" max="9223" width="7.125" style="353" customWidth="1"/>
    <col min="9224" max="9224" width="8.5" style="353" bestFit="1" customWidth="1"/>
    <col min="9225" max="9225" width="9.875" style="353" bestFit="1" customWidth="1"/>
    <col min="9226" max="9226" width="13.625" style="353" bestFit="1" customWidth="1"/>
    <col min="9227" max="9227" width="31.5" style="353" bestFit="1" customWidth="1"/>
    <col min="9228" max="9228" width="42.125" style="353" customWidth="1"/>
    <col min="9229" max="9229" width="13.5" style="353" bestFit="1" customWidth="1"/>
    <col min="9230" max="9230" width="13.75" style="353" customWidth="1"/>
    <col min="9231" max="9231" width="10" style="353" bestFit="1" customWidth="1"/>
    <col min="9232" max="9232" width="13.25" style="353" customWidth="1"/>
    <col min="9233" max="9233" width="14.5" style="353" customWidth="1"/>
    <col min="9234" max="9234" width="15.625" style="353" customWidth="1"/>
    <col min="9235" max="9235" width="9" style="353"/>
    <col min="9236" max="9236" width="39.125" style="353" bestFit="1" customWidth="1"/>
    <col min="9237" max="9472" width="9" style="353"/>
    <col min="9473" max="9473" width="2.625" style="353" customWidth="1"/>
    <col min="9474" max="9474" width="13.25" style="353" bestFit="1" customWidth="1"/>
    <col min="9475" max="9476" width="14.625" style="353" bestFit="1" customWidth="1"/>
    <col min="9477" max="9477" width="39.125" style="353" bestFit="1" customWidth="1"/>
    <col min="9478" max="9479" width="7.125" style="353" customWidth="1"/>
    <col min="9480" max="9480" width="8.5" style="353" bestFit="1" customWidth="1"/>
    <col min="9481" max="9481" width="9.875" style="353" bestFit="1" customWidth="1"/>
    <col min="9482" max="9482" width="13.625" style="353" bestFit="1" customWidth="1"/>
    <col min="9483" max="9483" width="31.5" style="353" bestFit="1" customWidth="1"/>
    <col min="9484" max="9484" width="42.125" style="353" customWidth="1"/>
    <col min="9485" max="9485" width="13.5" style="353" bestFit="1" customWidth="1"/>
    <col min="9486" max="9486" width="13.75" style="353" customWidth="1"/>
    <col min="9487" max="9487" width="10" style="353" bestFit="1" customWidth="1"/>
    <col min="9488" max="9488" width="13.25" style="353" customWidth="1"/>
    <col min="9489" max="9489" width="14.5" style="353" customWidth="1"/>
    <col min="9490" max="9490" width="15.625" style="353" customWidth="1"/>
    <col min="9491" max="9491" width="9" style="353"/>
    <col min="9492" max="9492" width="39.125" style="353" bestFit="1" customWidth="1"/>
    <col min="9493" max="9728" width="9" style="353"/>
    <col min="9729" max="9729" width="2.625" style="353" customWidth="1"/>
    <col min="9730" max="9730" width="13.25" style="353" bestFit="1" customWidth="1"/>
    <col min="9731" max="9732" width="14.625" style="353" bestFit="1" customWidth="1"/>
    <col min="9733" max="9733" width="39.125" style="353" bestFit="1" customWidth="1"/>
    <col min="9734" max="9735" width="7.125" style="353" customWidth="1"/>
    <col min="9736" max="9736" width="8.5" style="353" bestFit="1" customWidth="1"/>
    <col min="9737" max="9737" width="9.875" style="353" bestFit="1" customWidth="1"/>
    <col min="9738" max="9738" width="13.625" style="353" bestFit="1" customWidth="1"/>
    <col min="9739" max="9739" width="31.5" style="353" bestFit="1" customWidth="1"/>
    <col min="9740" max="9740" width="42.125" style="353" customWidth="1"/>
    <col min="9741" max="9741" width="13.5" style="353" bestFit="1" customWidth="1"/>
    <col min="9742" max="9742" width="13.75" style="353" customWidth="1"/>
    <col min="9743" max="9743" width="10" style="353" bestFit="1" customWidth="1"/>
    <col min="9744" max="9744" width="13.25" style="353" customWidth="1"/>
    <col min="9745" max="9745" width="14.5" style="353" customWidth="1"/>
    <col min="9746" max="9746" width="15.625" style="353" customWidth="1"/>
    <col min="9747" max="9747" width="9" style="353"/>
    <col min="9748" max="9748" width="39.125" style="353" bestFit="1" customWidth="1"/>
    <col min="9749" max="9984" width="9" style="353"/>
    <col min="9985" max="9985" width="2.625" style="353" customWidth="1"/>
    <col min="9986" max="9986" width="13.25" style="353" bestFit="1" customWidth="1"/>
    <col min="9987" max="9988" width="14.625" style="353" bestFit="1" customWidth="1"/>
    <col min="9989" max="9989" width="39.125" style="353" bestFit="1" customWidth="1"/>
    <col min="9990" max="9991" width="7.125" style="353" customWidth="1"/>
    <col min="9992" max="9992" width="8.5" style="353" bestFit="1" customWidth="1"/>
    <col min="9993" max="9993" width="9.875" style="353" bestFit="1" customWidth="1"/>
    <col min="9994" max="9994" width="13.625" style="353" bestFit="1" customWidth="1"/>
    <col min="9995" max="9995" width="31.5" style="353" bestFit="1" customWidth="1"/>
    <col min="9996" max="9996" width="42.125" style="353" customWidth="1"/>
    <col min="9997" max="9997" width="13.5" style="353" bestFit="1" customWidth="1"/>
    <col min="9998" max="9998" width="13.75" style="353" customWidth="1"/>
    <col min="9999" max="9999" width="10" style="353" bestFit="1" customWidth="1"/>
    <col min="10000" max="10000" width="13.25" style="353" customWidth="1"/>
    <col min="10001" max="10001" width="14.5" style="353" customWidth="1"/>
    <col min="10002" max="10002" width="15.625" style="353" customWidth="1"/>
    <col min="10003" max="10003" width="9" style="353"/>
    <col min="10004" max="10004" width="39.125" style="353" bestFit="1" customWidth="1"/>
    <col min="10005" max="10240" width="9" style="353"/>
    <col min="10241" max="10241" width="2.625" style="353" customWidth="1"/>
    <col min="10242" max="10242" width="13.25" style="353" bestFit="1" customWidth="1"/>
    <col min="10243" max="10244" width="14.625" style="353" bestFit="1" customWidth="1"/>
    <col min="10245" max="10245" width="39.125" style="353" bestFit="1" customWidth="1"/>
    <col min="10246" max="10247" width="7.125" style="353" customWidth="1"/>
    <col min="10248" max="10248" width="8.5" style="353" bestFit="1" customWidth="1"/>
    <col min="10249" max="10249" width="9.875" style="353" bestFit="1" customWidth="1"/>
    <col min="10250" max="10250" width="13.625" style="353" bestFit="1" customWidth="1"/>
    <col min="10251" max="10251" width="31.5" style="353" bestFit="1" customWidth="1"/>
    <col min="10252" max="10252" width="42.125" style="353" customWidth="1"/>
    <col min="10253" max="10253" width="13.5" style="353" bestFit="1" customWidth="1"/>
    <col min="10254" max="10254" width="13.75" style="353" customWidth="1"/>
    <col min="10255" max="10255" width="10" style="353" bestFit="1" customWidth="1"/>
    <col min="10256" max="10256" width="13.25" style="353" customWidth="1"/>
    <col min="10257" max="10257" width="14.5" style="353" customWidth="1"/>
    <col min="10258" max="10258" width="15.625" style="353" customWidth="1"/>
    <col min="10259" max="10259" width="9" style="353"/>
    <col min="10260" max="10260" width="39.125" style="353" bestFit="1" customWidth="1"/>
    <col min="10261" max="10496" width="9" style="353"/>
    <col min="10497" max="10497" width="2.625" style="353" customWidth="1"/>
    <col min="10498" max="10498" width="13.25" style="353" bestFit="1" customWidth="1"/>
    <col min="10499" max="10500" width="14.625" style="353" bestFit="1" customWidth="1"/>
    <col min="10501" max="10501" width="39.125" style="353" bestFit="1" customWidth="1"/>
    <col min="10502" max="10503" width="7.125" style="353" customWidth="1"/>
    <col min="10504" max="10504" width="8.5" style="353" bestFit="1" customWidth="1"/>
    <col min="10505" max="10505" width="9.875" style="353" bestFit="1" customWidth="1"/>
    <col min="10506" max="10506" width="13.625" style="353" bestFit="1" customWidth="1"/>
    <col min="10507" max="10507" width="31.5" style="353" bestFit="1" customWidth="1"/>
    <col min="10508" max="10508" width="42.125" style="353" customWidth="1"/>
    <col min="10509" max="10509" width="13.5" style="353" bestFit="1" customWidth="1"/>
    <col min="10510" max="10510" width="13.75" style="353" customWidth="1"/>
    <col min="10511" max="10511" width="10" style="353" bestFit="1" customWidth="1"/>
    <col min="10512" max="10512" width="13.25" style="353" customWidth="1"/>
    <col min="10513" max="10513" width="14.5" style="353" customWidth="1"/>
    <col min="10514" max="10514" width="15.625" style="353" customWidth="1"/>
    <col min="10515" max="10515" width="9" style="353"/>
    <col min="10516" max="10516" width="39.125" style="353" bestFit="1" customWidth="1"/>
    <col min="10517" max="10752" width="9" style="353"/>
    <col min="10753" max="10753" width="2.625" style="353" customWidth="1"/>
    <col min="10754" max="10754" width="13.25" style="353" bestFit="1" customWidth="1"/>
    <col min="10755" max="10756" width="14.625" style="353" bestFit="1" customWidth="1"/>
    <col min="10757" max="10757" width="39.125" style="353" bestFit="1" customWidth="1"/>
    <col min="10758" max="10759" width="7.125" style="353" customWidth="1"/>
    <col min="10760" max="10760" width="8.5" style="353" bestFit="1" customWidth="1"/>
    <col min="10761" max="10761" width="9.875" style="353" bestFit="1" customWidth="1"/>
    <col min="10762" max="10762" width="13.625" style="353" bestFit="1" customWidth="1"/>
    <col min="10763" max="10763" width="31.5" style="353" bestFit="1" customWidth="1"/>
    <col min="10764" max="10764" width="42.125" style="353" customWidth="1"/>
    <col min="10765" max="10765" width="13.5" style="353" bestFit="1" customWidth="1"/>
    <col min="10766" max="10766" width="13.75" style="353" customWidth="1"/>
    <col min="10767" max="10767" width="10" style="353" bestFit="1" customWidth="1"/>
    <col min="10768" max="10768" width="13.25" style="353" customWidth="1"/>
    <col min="10769" max="10769" width="14.5" style="353" customWidth="1"/>
    <col min="10770" max="10770" width="15.625" style="353" customWidth="1"/>
    <col min="10771" max="10771" width="9" style="353"/>
    <col min="10772" max="10772" width="39.125" style="353" bestFit="1" customWidth="1"/>
    <col min="10773" max="11008" width="9" style="353"/>
    <col min="11009" max="11009" width="2.625" style="353" customWidth="1"/>
    <col min="11010" max="11010" width="13.25" style="353" bestFit="1" customWidth="1"/>
    <col min="11011" max="11012" width="14.625" style="353" bestFit="1" customWidth="1"/>
    <col min="11013" max="11013" width="39.125" style="353" bestFit="1" customWidth="1"/>
    <col min="11014" max="11015" width="7.125" style="353" customWidth="1"/>
    <col min="11016" max="11016" width="8.5" style="353" bestFit="1" customWidth="1"/>
    <col min="11017" max="11017" width="9.875" style="353" bestFit="1" customWidth="1"/>
    <col min="11018" max="11018" width="13.625" style="353" bestFit="1" customWidth="1"/>
    <col min="11019" max="11019" width="31.5" style="353" bestFit="1" customWidth="1"/>
    <col min="11020" max="11020" width="42.125" style="353" customWidth="1"/>
    <col min="11021" max="11021" width="13.5" style="353" bestFit="1" customWidth="1"/>
    <col min="11022" max="11022" width="13.75" style="353" customWidth="1"/>
    <col min="11023" max="11023" width="10" style="353" bestFit="1" customWidth="1"/>
    <col min="11024" max="11024" width="13.25" style="353" customWidth="1"/>
    <col min="11025" max="11025" width="14.5" style="353" customWidth="1"/>
    <col min="11026" max="11026" width="15.625" style="353" customWidth="1"/>
    <col min="11027" max="11027" width="9" style="353"/>
    <col min="11028" max="11028" width="39.125" style="353" bestFit="1" customWidth="1"/>
    <col min="11029" max="11264" width="9" style="353"/>
    <col min="11265" max="11265" width="2.625" style="353" customWidth="1"/>
    <col min="11266" max="11266" width="13.25" style="353" bestFit="1" customWidth="1"/>
    <col min="11267" max="11268" width="14.625" style="353" bestFit="1" customWidth="1"/>
    <col min="11269" max="11269" width="39.125" style="353" bestFit="1" customWidth="1"/>
    <col min="11270" max="11271" width="7.125" style="353" customWidth="1"/>
    <col min="11272" max="11272" width="8.5" style="353" bestFit="1" customWidth="1"/>
    <col min="11273" max="11273" width="9.875" style="353" bestFit="1" customWidth="1"/>
    <col min="11274" max="11274" width="13.625" style="353" bestFit="1" customWidth="1"/>
    <col min="11275" max="11275" width="31.5" style="353" bestFit="1" customWidth="1"/>
    <col min="11276" max="11276" width="42.125" style="353" customWidth="1"/>
    <col min="11277" max="11277" width="13.5" style="353" bestFit="1" customWidth="1"/>
    <col min="11278" max="11278" width="13.75" style="353" customWidth="1"/>
    <col min="11279" max="11279" width="10" style="353" bestFit="1" customWidth="1"/>
    <col min="11280" max="11280" width="13.25" style="353" customWidth="1"/>
    <col min="11281" max="11281" width="14.5" style="353" customWidth="1"/>
    <col min="11282" max="11282" width="15.625" style="353" customWidth="1"/>
    <col min="11283" max="11283" width="9" style="353"/>
    <col min="11284" max="11284" width="39.125" style="353" bestFit="1" customWidth="1"/>
    <col min="11285" max="11520" width="9" style="353"/>
    <col min="11521" max="11521" width="2.625" style="353" customWidth="1"/>
    <col min="11522" max="11522" width="13.25" style="353" bestFit="1" customWidth="1"/>
    <col min="11523" max="11524" width="14.625" style="353" bestFit="1" customWidth="1"/>
    <col min="11525" max="11525" width="39.125" style="353" bestFit="1" customWidth="1"/>
    <col min="11526" max="11527" width="7.125" style="353" customWidth="1"/>
    <col min="11528" max="11528" width="8.5" style="353" bestFit="1" customWidth="1"/>
    <col min="11529" max="11529" width="9.875" style="353" bestFit="1" customWidth="1"/>
    <col min="11530" max="11530" width="13.625" style="353" bestFit="1" customWidth="1"/>
    <col min="11531" max="11531" width="31.5" style="353" bestFit="1" customWidth="1"/>
    <col min="11532" max="11532" width="42.125" style="353" customWidth="1"/>
    <col min="11533" max="11533" width="13.5" style="353" bestFit="1" customWidth="1"/>
    <col min="11534" max="11534" width="13.75" style="353" customWidth="1"/>
    <col min="11535" max="11535" width="10" style="353" bestFit="1" customWidth="1"/>
    <col min="11536" max="11536" width="13.25" style="353" customWidth="1"/>
    <col min="11537" max="11537" width="14.5" style="353" customWidth="1"/>
    <col min="11538" max="11538" width="15.625" style="353" customWidth="1"/>
    <col min="11539" max="11539" width="9" style="353"/>
    <col min="11540" max="11540" width="39.125" style="353" bestFit="1" customWidth="1"/>
    <col min="11541" max="11776" width="9" style="353"/>
    <col min="11777" max="11777" width="2.625" style="353" customWidth="1"/>
    <col min="11778" max="11778" width="13.25" style="353" bestFit="1" customWidth="1"/>
    <col min="11779" max="11780" width="14.625" style="353" bestFit="1" customWidth="1"/>
    <col min="11781" max="11781" width="39.125" style="353" bestFit="1" customWidth="1"/>
    <col min="11782" max="11783" width="7.125" style="353" customWidth="1"/>
    <col min="11784" max="11784" width="8.5" style="353" bestFit="1" customWidth="1"/>
    <col min="11785" max="11785" width="9.875" style="353" bestFit="1" customWidth="1"/>
    <col min="11786" max="11786" width="13.625" style="353" bestFit="1" customWidth="1"/>
    <col min="11787" max="11787" width="31.5" style="353" bestFit="1" customWidth="1"/>
    <col min="11788" max="11788" width="42.125" style="353" customWidth="1"/>
    <col min="11789" max="11789" width="13.5" style="353" bestFit="1" customWidth="1"/>
    <col min="11790" max="11790" width="13.75" style="353" customWidth="1"/>
    <col min="11791" max="11791" width="10" style="353" bestFit="1" customWidth="1"/>
    <col min="11792" max="11792" width="13.25" style="353" customWidth="1"/>
    <col min="11793" max="11793" width="14.5" style="353" customWidth="1"/>
    <col min="11794" max="11794" width="15.625" style="353" customWidth="1"/>
    <col min="11795" max="11795" width="9" style="353"/>
    <col min="11796" max="11796" width="39.125" style="353" bestFit="1" customWidth="1"/>
    <col min="11797" max="12032" width="9" style="353"/>
    <col min="12033" max="12033" width="2.625" style="353" customWidth="1"/>
    <col min="12034" max="12034" width="13.25" style="353" bestFit="1" customWidth="1"/>
    <col min="12035" max="12036" width="14.625" style="353" bestFit="1" customWidth="1"/>
    <col min="12037" max="12037" width="39.125" style="353" bestFit="1" customWidth="1"/>
    <col min="12038" max="12039" width="7.125" style="353" customWidth="1"/>
    <col min="12040" max="12040" width="8.5" style="353" bestFit="1" customWidth="1"/>
    <col min="12041" max="12041" width="9.875" style="353" bestFit="1" customWidth="1"/>
    <col min="12042" max="12042" width="13.625" style="353" bestFit="1" customWidth="1"/>
    <col min="12043" max="12043" width="31.5" style="353" bestFit="1" customWidth="1"/>
    <col min="12044" max="12044" width="42.125" style="353" customWidth="1"/>
    <col min="12045" max="12045" width="13.5" style="353" bestFit="1" customWidth="1"/>
    <col min="12046" max="12046" width="13.75" style="353" customWidth="1"/>
    <col min="12047" max="12047" width="10" style="353" bestFit="1" customWidth="1"/>
    <col min="12048" max="12048" width="13.25" style="353" customWidth="1"/>
    <col min="12049" max="12049" width="14.5" style="353" customWidth="1"/>
    <col min="12050" max="12050" width="15.625" style="353" customWidth="1"/>
    <col min="12051" max="12051" width="9" style="353"/>
    <col min="12052" max="12052" width="39.125" style="353" bestFit="1" customWidth="1"/>
    <col min="12053" max="12288" width="9" style="353"/>
    <col min="12289" max="12289" width="2.625" style="353" customWidth="1"/>
    <col min="12290" max="12290" width="13.25" style="353" bestFit="1" customWidth="1"/>
    <col min="12291" max="12292" width="14.625" style="353" bestFit="1" customWidth="1"/>
    <col min="12293" max="12293" width="39.125" style="353" bestFit="1" customWidth="1"/>
    <col min="12294" max="12295" width="7.125" style="353" customWidth="1"/>
    <col min="12296" max="12296" width="8.5" style="353" bestFit="1" customWidth="1"/>
    <col min="12297" max="12297" width="9.875" style="353" bestFit="1" customWidth="1"/>
    <col min="12298" max="12298" width="13.625" style="353" bestFit="1" customWidth="1"/>
    <col min="12299" max="12299" width="31.5" style="353" bestFit="1" customWidth="1"/>
    <col min="12300" max="12300" width="42.125" style="353" customWidth="1"/>
    <col min="12301" max="12301" width="13.5" style="353" bestFit="1" customWidth="1"/>
    <col min="12302" max="12302" width="13.75" style="353" customWidth="1"/>
    <col min="12303" max="12303" width="10" style="353" bestFit="1" customWidth="1"/>
    <col min="12304" max="12304" width="13.25" style="353" customWidth="1"/>
    <col min="12305" max="12305" width="14.5" style="353" customWidth="1"/>
    <col min="12306" max="12306" width="15.625" style="353" customWidth="1"/>
    <col min="12307" max="12307" width="9" style="353"/>
    <col min="12308" max="12308" width="39.125" style="353" bestFit="1" customWidth="1"/>
    <col min="12309" max="12544" width="9" style="353"/>
    <col min="12545" max="12545" width="2.625" style="353" customWidth="1"/>
    <col min="12546" max="12546" width="13.25" style="353" bestFit="1" customWidth="1"/>
    <col min="12547" max="12548" width="14.625" style="353" bestFit="1" customWidth="1"/>
    <col min="12549" max="12549" width="39.125" style="353" bestFit="1" customWidth="1"/>
    <col min="12550" max="12551" width="7.125" style="353" customWidth="1"/>
    <col min="12552" max="12552" width="8.5" style="353" bestFit="1" customWidth="1"/>
    <col min="12553" max="12553" width="9.875" style="353" bestFit="1" customWidth="1"/>
    <col min="12554" max="12554" width="13.625" style="353" bestFit="1" customWidth="1"/>
    <col min="12555" max="12555" width="31.5" style="353" bestFit="1" customWidth="1"/>
    <col min="12556" max="12556" width="42.125" style="353" customWidth="1"/>
    <col min="12557" max="12557" width="13.5" style="353" bestFit="1" customWidth="1"/>
    <col min="12558" max="12558" width="13.75" style="353" customWidth="1"/>
    <col min="12559" max="12559" width="10" style="353" bestFit="1" customWidth="1"/>
    <col min="12560" max="12560" width="13.25" style="353" customWidth="1"/>
    <col min="12561" max="12561" width="14.5" style="353" customWidth="1"/>
    <col min="12562" max="12562" width="15.625" style="353" customWidth="1"/>
    <col min="12563" max="12563" width="9" style="353"/>
    <col min="12564" max="12564" width="39.125" style="353" bestFit="1" customWidth="1"/>
    <col min="12565" max="12800" width="9" style="353"/>
    <col min="12801" max="12801" width="2.625" style="353" customWidth="1"/>
    <col min="12802" max="12802" width="13.25" style="353" bestFit="1" customWidth="1"/>
    <col min="12803" max="12804" width="14.625" style="353" bestFit="1" customWidth="1"/>
    <col min="12805" max="12805" width="39.125" style="353" bestFit="1" customWidth="1"/>
    <col min="12806" max="12807" width="7.125" style="353" customWidth="1"/>
    <col min="12808" max="12808" width="8.5" style="353" bestFit="1" customWidth="1"/>
    <col min="12809" max="12809" width="9.875" style="353" bestFit="1" customWidth="1"/>
    <col min="12810" max="12810" width="13.625" style="353" bestFit="1" customWidth="1"/>
    <col min="12811" max="12811" width="31.5" style="353" bestFit="1" customWidth="1"/>
    <col min="12812" max="12812" width="42.125" style="353" customWidth="1"/>
    <col min="12813" max="12813" width="13.5" style="353" bestFit="1" customWidth="1"/>
    <col min="12814" max="12814" width="13.75" style="353" customWidth="1"/>
    <col min="12815" max="12815" width="10" style="353" bestFit="1" customWidth="1"/>
    <col min="12816" max="12816" width="13.25" style="353" customWidth="1"/>
    <col min="12817" max="12817" width="14.5" style="353" customWidth="1"/>
    <col min="12818" max="12818" width="15.625" style="353" customWidth="1"/>
    <col min="12819" max="12819" width="9" style="353"/>
    <col min="12820" max="12820" width="39.125" style="353" bestFit="1" customWidth="1"/>
    <col min="12821" max="13056" width="9" style="353"/>
    <col min="13057" max="13057" width="2.625" style="353" customWidth="1"/>
    <col min="13058" max="13058" width="13.25" style="353" bestFit="1" customWidth="1"/>
    <col min="13059" max="13060" width="14.625" style="353" bestFit="1" customWidth="1"/>
    <col min="13061" max="13061" width="39.125" style="353" bestFit="1" customWidth="1"/>
    <col min="13062" max="13063" width="7.125" style="353" customWidth="1"/>
    <col min="13064" max="13064" width="8.5" style="353" bestFit="1" customWidth="1"/>
    <col min="13065" max="13065" width="9.875" style="353" bestFit="1" customWidth="1"/>
    <col min="13066" max="13066" width="13.625" style="353" bestFit="1" customWidth="1"/>
    <col min="13067" max="13067" width="31.5" style="353" bestFit="1" customWidth="1"/>
    <col min="13068" max="13068" width="42.125" style="353" customWidth="1"/>
    <col min="13069" max="13069" width="13.5" style="353" bestFit="1" customWidth="1"/>
    <col min="13070" max="13070" width="13.75" style="353" customWidth="1"/>
    <col min="13071" max="13071" width="10" style="353" bestFit="1" customWidth="1"/>
    <col min="13072" max="13072" width="13.25" style="353" customWidth="1"/>
    <col min="13073" max="13073" width="14.5" style="353" customWidth="1"/>
    <col min="13074" max="13074" width="15.625" style="353" customWidth="1"/>
    <col min="13075" max="13075" width="9" style="353"/>
    <col min="13076" max="13076" width="39.125" style="353" bestFit="1" customWidth="1"/>
    <col min="13077" max="13312" width="9" style="353"/>
    <col min="13313" max="13313" width="2.625" style="353" customWidth="1"/>
    <col min="13314" max="13314" width="13.25" style="353" bestFit="1" customWidth="1"/>
    <col min="13315" max="13316" width="14.625" style="353" bestFit="1" customWidth="1"/>
    <col min="13317" max="13317" width="39.125" style="353" bestFit="1" customWidth="1"/>
    <col min="13318" max="13319" width="7.125" style="353" customWidth="1"/>
    <col min="13320" max="13320" width="8.5" style="353" bestFit="1" customWidth="1"/>
    <col min="13321" max="13321" width="9.875" style="353" bestFit="1" customWidth="1"/>
    <col min="13322" max="13322" width="13.625" style="353" bestFit="1" customWidth="1"/>
    <col min="13323" max="13323" width="31.5" style="353" bestFit="1" customWidth="1"/>
    <col min="13324" max="13324" width="42.125" style="353" customWidth="1"/>
    <col min="13325" max="13325" width="13.5" style="353" bestFit="1" customWidth="1"/>
    <col min="13326" max="13326" width="13.75" style="353" customWidth="1"/>
    <col min="13327" max="13327" width="10" style="353" bestFit="1" customWidth="1"/>
    <col min="13328" max="13328" width="13.25" style="353" customWidth="1"/>
    <col min="13329" max="13329" width="14.5" style="353" customWidth="1"/>
    <col min="13330" max="13330" width="15.625" style="353" customWidth="1"/>
    <col min="13331" max="13331" width="9" style="353"/>
    <col min="13332" max="13332" width="39.125" style="353" bestFit="1" customWidth="1"/>
    <col min="13333" max="13568" width="9" style="353"/>
    <col min="13569" max="13569" width="2.625" style="353" customWidth="1"/>
    <col min="13570" max="13570" width="13.25" style="353" bestFit="1" customWidth="1"/>
    <col min="13571" max="13572" width="14.625" style="353" bestFit="1" customWidth="1"/>
    <col min="13573" max="13573" width="39.125" style="353" bestFit="1" customWidth="1"/>
    <col min="13574" max="13575" width="7.125" style="353" customWidth="1"/>
    <col min="13576" max="13576" width="8.5" style="353" bestFit="1" customWidth="1"/>
    <col min="13577" max="13577" width="9.875" style="353" bestFit="1" customWidth="1"/>
    <col min="13578" max="13578" width="13.625" style="353" bestFit="1" customWidth="1"/>
    <col min="13579" max="13579" width="31.5" style="353" bestFit="1" customWidth="1"/>
    <col min="13580" max="13580" width="42.125" style="353" customWidth="1"/>
    <col min="13581" max="13581" width="13.5" style="353" bestFit="1" customWidth="1"/>
    <col min="13582" max="13582" width="13.75" style="353" customWidth="1"/>
    <col min="13583" max="13583" width="10" style="353" bestFit="1" customWidth="1"/>
    <col min="13584" max="13584" width="13.25" style="353" customWidth="1"/>
    <col min="13585" max="13585" width="14.5" style="353" customWidth="1"/>
    <col min="13586" max="13586" width="15.625" style="353" customWidth="1"/>
    <col min="13587" max="13587" width="9" style="353"/>
    <col min="13588" max="13588" width="39.125" style="353" bestFit="1" customWidth="1"/>
    <col min="13589" max="13824" width="9" style="353"/>
    <col min="13825" max="13825" width="2.625" style="353" customWidth="1"/>
    <col min="13826" max="13826" width="13.25" style="353" bestFit="1" customWidth="1"/>
    <col min="13827" max="13828" width="14.625" style="353" bestFit="1" customWidth="1"/>
    <col min="13829" max="13829" width="39.125" style="353" bestFit="1" customWidth="1"/>
    <col min="13830" max="13831" width="7.125" style="353" customWidth="1"/>
    <col min="13832" max="13832" width="8.5" style="353" bestFit="1" customWidth="1"/>
    <col min="13833" max="13833" width="9.875" style="353" bestFit="1" customWidth="1"/>
    <col min="13834" max="13834" width="13.625" style="353" bestFit="1" customWidth="1"/>
    <col min="13835" max="13835" width="31.5" style="353" bestFit="1" customWidth="1"/>
    <col min="13836" max="13836" width="42.125" style="353" customWidth="1"/>
    <col min="13837" max="13837" width="13.5" style="353" bestFit="1" customWidth="1"/>
    <col min="13838" max="13838" width="13.75" style="353" customWidth="1"/>
    <col min="13839" max="13839" width="10" style="353" bestFit="1" customWidth="1"/>
    <col min="13840" max="13840" width="13.25" style="353" customWidth="1"/>
    <col min="13841" max="13841" width="14.5" style="353" customWidth="1"/>
    <col min="13842" max="13842" width="15.625" style="353" customWidth="1"/>
    <col min="13843" max="13843" width="9" style="353"/>
    <col min="13844" max="13844" width="39.125" style="353" bestFit="1" customWidth="1"/>
    <col min="13845" max="14080" width="9" style="353"/>
    <col min="14081" max="14081" width="2.625" style="353" customWidth="1"/>
    <col min="14082" max="14082" width="13.25" style="353" bestFit="1" customWidth="1"/>
    <col min="14083" max="14084" width="14.625" style="353" bestFit="1" customWidth="1"/>
    <col min="14085" max="14085" width="39.125" style="353" bestFit="1" customWidth="1"/>
    <col min="14086" max="14087" width="7.125" style="353" customWidth="1"/>
    <col min="14088" max="14088" width="8.5" style="353" bestFit="1" customWidth="1"/>
    <col min="14089" max="14089" width="9.875" style="353" bestFit="1" customWidth="1"/>
    <col min="14090" max="14090" width="13.625" style="353" bestFit="1" customWidth="1"/>
    <col min="14091" max="14091" width="31.5" style="353" bestFit="1" customWidth="1"/>
    <col min="14092" max="14092" width="42.125" style="353" customWidth="1"/>
    <col min="14093" max="14093" width="13.5" style="353" bestFit="1" customWidth="1"/>
    <col min="14094" max="14094" width="13.75" style="353" customWidth="1"/>
    <col min="14095" max="14095" width="10" style="353" bestFit="1" customWidth="1"/>
    <col min="14096" max="14096" width="13.25" style="353" customWidth="1"/>
    <col min="14097" max="14097" width="14.5" style="353" customWidth="1"/>
    <col min="14098" max="14098" width="15.625" style="353" customWidth="1"/>
    <col min="14099" max="14099" width="9" style="353"/>
    <col min="14100" max="14100" width="39.125" style="353" bestFit="1" customWidth="1"/>
    <col min="14101" max="14336" width="9" style="353"/>
    <col min="14337" max="14337" width="2.625" style="353" customWidth="1"/>
    <col min="14338" max="14338" width="13.25" style="353" bestFit="1" customWidth="1"/>
    <col min="14339" max="14340" width="14.625" style="353" bestFit="1" customWidth="1"/>
    <col min="14341" max="14341" width="39.125" style="353" bestFit="1" customWidth="1"/>
    <col min="14342" max="14343" width="7.125" style="353" customWidth="1"/>
    <col min="14344" max="14344" width="8.5" style="353" bestFit="1" customWidth="1"/>
    <col min="14345" max="14345" width="9.875" style="353" bestFit="1" customWidth="1"/>
    <col min="14346" max="14346" width="13.625" style="353" bestFit="1" customWidth="1"/>
    <col min="14347" max="14347" width="31.5" style="353" bestFit="1" customWidth="1"/>
    <col min="14348" max="14348" width="42.125" style="353" customWidth="1"/>
    <col min="14349" max="14349" width="13.5" style="353" bestFit="1" customWidth="1"/>
    <col min="14350" max="14350" width="13.75" style="353" customWidth="1"/>
    <col min="14351" max="14351" width="10" style="353" bestFit="1" customWidth="1"/>
    <col min="14352" max="14352" width="13.25" style="353" customWidth="1"/>
    <col min="14353" max="14353" width="14.5" style="353" customWidth="1"/>
    <col min="14354" max="14354" width="15.625" style="353" customWidth="1"/>
    <col min="14355" max="14355" width="9" style="353"/>
    <col min="14356" max="14356" width="39.125" style="353" bestFit="1" customWidth="1"/>
    <col min="14357" max="14592" width="9" style="353"/>
    <col min="14593" max="14593" width="2.625" style="353" customWidth="1"/>
    <col min="14594" max="14594" width="13.25" style="353" bestFit="1" customWidth="1"/>
    <col min="14595" max="14596" width="14.625" style="353" bestFit="1" customWidth="1"/>
    <col min="14597" max="14597" width="39.125" style="353" bestFit="1" customWidth="1"/>
    <col min="14598" max="14599" width="7.125" style="353" customWidth="1"/>
    <col min="14600" max="14600" width="8.5" style="353" bestFit="1" customWidth="1"/>
    <col min="14601" max="14601" width="9.875" style="353" bestFit="1" customWidth="1"/>
    <col min="14602" max="14602" width="13.625" style="353" bestFit="1" customWidth="1"/>
    <col min="14603" max="14603" width="31.5" style="353" bestFit="1" customWidth="1"/>
    <col min="14604" max="14604" width="42.125" style="353" customWidth="1"/>
    <col min="14605" max="14605" width="13.5" style="353" bestFit="1" customWidth="1"/>
    <col min="14606" max="14606" width="13.75" style="353" customWidth="1"/>
    <col min="14607" max="14607" width="10" style="353" bestFit="1" customWidth="1"/>
    <col min="14608" max="14608" width="13.25" style="353" customWidth="1"/>
    <col min="14609" max="14609" width="14.5" style="353" customWidth="1"/>
    <col min="14610" max="14610" width="15.625" style="353" customWidth="1"/>
    <col min="14611" max="14611" width="9" style="353"/>
    <col min="14612" max="14612" width="39.125" style="353" bestFit="1" customWidth="1"/>
    <col min="14613" max="14848" width="9" style="353"/>
    <col min="14849" max="14849" width="2.625" style="353" customWidth="1"/>
    <col min="14850" max="14850" width="13.25" style="353" bestFit="1" customWidth="1"/>
    <col min="14851" max="14852" width="14.625" style="353" bestFit="1" customWidth="1"/>
    <col min="14853" max="14853" width="39.125" style="353" bestFit="1" customWidth="1"/>
    <col min="14854" max="14855" width="7.125" style="353" customWidth="1"/>
    <col min="14856" max="14856" width="8.5" style="353" bestFit="1" customWidth="1"/>
    <col min="14857" max="14857" width="9.875" style="353" bestFit="1" customWidth="1"/>
    <col min="14858" max="14858" width="13.625" style="353" bestFit="1" customWidth="1"/>
    <col min="14859" max="14859" width="31.5" style="353" bestFit="1" customWidth="1"/>
    <col min="14860" max="14860" width="42.125" style="353" customWidth="1"/>
    <col min="14861" max="14861" width="13.5" style="353" bestFit="1" customWidth="1"/>
    <col min="14862" max="14862" width="13.75" style="353" customWidth="1"/>
    <col min="14863" max="14863" width="10" style="353" bestFit="1" customWidth="1"/>
    <col min="14864" max="14864" width="13.25" style="353" customWidth="1"/>
    <col min="14865" max="14865" width="14.5" style="353" customWidth="1"/>
    <col min="14866" max="14866" width="15.625" style="353" customWidth="1"/>
    <col min="14867" max="14867" width="9" style="353"/>
    <col min="14868" max="14868" width="39.125" style="353" bestFit="1" customWidth="1"/>
    <col min="14869" max="15104" width="9" style="353"/>
    <col min="15105" max="15105" width="2.625" style="353" customWidth="1"/>
    <col min="15106" max="15106" width="13.25" style="353" bestFit="1" customWidth="1"/>
    <col min="15107" max="15108" width="14.625" style="353" bestFit="1" customWidth="1"/>
    <col min="15109" max="15109" width="39.125" style="353" bestFit="1" customWidth="1"/>
    <col min="15110" max="15111" width="7.125" style="353" customWidth="1"/>
    <col min="15112" max="15112" width="8.5" style="353" bestFit="1" customWidth="1"/>
    <col min="15113" max="15113" width="9.875" style="353" bestFit="1" customWidth="1"/>
    <col min="15114" max="15114" width="13.625" style="353" bestFit="1" customWidth="1"/>
    <col min="15115" max="15115" width="31.5" style="353" bestFit="1" customWidth="1"/>
    <col min="15116" max="15116" width="42.125" style="353" customWidth="1"/>
    <col min="15117" max="15117" width="13.5" style="353" bestFit="1" customWidth="1"/>
    <col min="15118" max="15118" width="13.75" style="353" customWidth="1"/>
    <col min="15119" max="15119" width="10" style="353" bestFit="1" customWidth="1"/>
    <col min="15120" max="15120" width="13.25" style="353" customWidth="1"/>
    <col min="15121" max="15121" width="14.5" style="353" customWidth="1"/>
    <col min="15122" max="15122" width="15.625" style="353" customWidth="1"/>
    <col min="15123" max="15123" width="9" style="353"/>
    <col min="15124" max="15124" width="39.125" style="353" bestFit="1" customWidth="1"/>
    <col min="15125" max="15360" width="9" style="353"/>
    <col min="15361" max="15361" width="2.625" style="353" customWidth="1"/>
    <col min="15362" max="15362" width="13.25" style="353" bestFit="1" customWidth="1"/>
    <col min="15363" max="15364" width="14.625" style="353" bestFit="1" customWidth="1"/>
    <col min="15365" max="15365" width="39.125" style="353" bestFit="1" customWidth="1"/>
    <col min="15366" max="15367" width="7.125" style="353" customWidth="1"/>
    <col min="15368" max="15368" width="8.5" style="353" bestFit="1" customWidth="1"/>
    <col min="15369" max="15369" width="9.875" style="353" bestFit="1" customWidth="1"/>
    <col min="15370" max="15370" width="13.625" style="353" bestFit="1" customWidth="1"/>
    <col min="15371" max="15371" width="31.5" style="353" bestFit="1" customWidth="1"/>
    <col min="15372" max="15372" width="42.125" style="353" customWidth="1"/>
    <col min="15373" max="15373" width="13.5" style="353" bestFit="1" customWidth="1"/>
    <col min="15374" max="15374" width="13.75" style="353" customWidth="1"/>
    <col min="15375" max="15375" width="10" style="353" bestFit="1" customWidth="1"/>
    <col min="15376" max="15376" width="13.25" style="353" customWidth="1"/>
    <col min="15377" max="15377" width="14.5" style="353" customWidth="1"/>
    <col min="15378" max="15378" width="15.625" style="353" customWidth="1"/>
    <col min="15379" max="15379" width="9" style="353"/>
    <col min="15380" max="15380" width="39.125" style="353" bestFit="1" customWidth="1"/>
    <col min="15381" max="15616" width="9" style="353"/>
    <col min="15617" max="15617" width="2.625" style="353" customWidth="1"/>
    <col min="15618" max="15618" width="13.25" style="353" bestFit="1" customWidth="1"/>
    <col min="15619" max="15620" width="14.625" style="353" bestFit="1" customWidth="1"/>
    <col min="15621" max="15621" width="39.125" style="353" bestFit="1" customWidth="1"/>
    <col min="15622" max="15623" width="7.125" style="353" customWidth="1"/>
    <col min="15624" max="15624" width="8.5" style="353" bestFit="1" customWidth="1"/>
    <col min="15625" max="15625" width="9.875" style="353" bestFit="1" customWidth="1"/>
    <col min="15626" max="15626" width="13.625" style="353" bestFit="1" customWidth="1"/>
    <col min="15627" max="15627" width="31.5" style="353" bestFit="1" customWidth="1"/>
    <col min="15628" max="15628" width="42.125" style="353" customWidth="1"/>
    <col min="15629" max="15629" width="13.5" style="353" bestFit="1" customWidth="1"/>
    <col min="15630" max="15630" width="13.75" style="353" customWidth="1"/>
    <col min="15631" max="15631" width="10" style="353" bestFit="1" customWidth="1"/>
    <col min="15632" max="15632" width="13.25" style="353" customWidth="1"/>
    <col min="15633" max="15633" width="14.5" style="353" customWidth="1"/>
    <col min="15634" max="15634" width="15.625" style="353" customWidth="1"/>
    <col min="15635" max="15635" width="9" style="353"/>
    <col min="15636" max="15636" width="39.125" style="353" bestFit="1" customWidth="1"/>
    <col min="15637" max="15872" width="9" style="353"/>
    <col min="15873" max="15873" width="2.625" style="353" customWidth="1"/>
    <col min="15874" max="15874" width="13.25" style="353" bestFit="1" customWidth="1"/>
    <col min="15875" max="15876" width="14.625" style="353" bestFit="1" customWidth="1"/>
    <col min="15877" max="15877" width="39.125" style="353" bestFit="1" customWidth="1"/>
    <col min="15878" max="15879" width="7.125" style="353" customWidth="1"/>
    <col min="15880" max="15880" width="8.5" style="353" bestFit="1" customWidth="1"/>
    <col min="15881" max="15881" width="9.875" style="353" bestFit="1" customWidth="1"/>
    <col min="15882" max="15882" width="13.625" style="353" bestFit="1" customWidth="1"/>
    <col min="15883" max="15883" width="31.5" style="353" bestFit="1" customWidth="1"/>
    <col min="15884" max="15884" width="42.125" style="353" customWidth="1"/>
    <col min="15885" max="15885" width="13.5" style="353" bestFit="1" customWidth="1"/>
    <col min="15886" max="15886" width="13.75" style="353" customWidth="1"/>
    <col min="15887" max="15887" width="10" style="353" bestFit="1" customWidth="1"/>
    <col min="15888" max="15888" width="13.25" style="353" customWidth="1"/>
    <col min="15889" max="15889" width="14.5" style="353" customWidth="1"/>
    <col min="15890" max="15890" width="15.625" style="353" customWidth="1"/>
    <col min="15891" max="15891" width="9" style="353"/>
    <col min="15892" max="15892" width="39.125" style="353" bestFit="1" customWidth="1"/>
    <col min="15893" max="16128" width="9" style="353"/>
    <col min="16129" max="16129" width="2.625" style="353" customWidth="1"/>
    <col min="16130" max="16130" width="13.25" style="353" bestFit="1" customWidth="1"/>
    <col min="16131" max="16132" width="14.625" style="353" bestFit="1" customWidth="1"/>
    <col min="16133" max="16133" width="39.125" style="353" bestFit="1" customWidth="1"/>
    <col min="16134" max="16135" width="7.125" style="353" customWidth="1"/>
    <col min="16136" max="16136" width="8.5" style="353" bestFit="1" customWidth="1"/>
    <col min="16137" max="16137" width="9.875" style="353" bestFit="1" customWidth="1"/>
    <col min="16138" max="16138" width="13.625" style="353" bestFit="1" customWidth="1"/>
    <col min="16139" max="16139" width="31.5" style="353" bestFit="1" customWidth="1"/>
    <col min="16140" max="16140" width="42.125" style="353" customWidth="1"/>
    <col min="16141" max="16141" width="13.5" style="353" bestFit="1" customWidth="1"/>
    <col min="16142" max="16142" width="13.75" style="353" customWidth="1"/>
    <col min="16143" max="16143" width="10" style="353" bestFit="1" customWidth="1"/>
    <col min="16144" max="16144" width="13.25" style="353" customWidth="1"/>
    <col min="16145" max="16145" width="14.5" style="353" customWidth="1"/>
    <col min="16146" max="16146" width="15.625" style="353" customWidth="1"/>
    <col min="16147" max="16147" width="9" style="353"/>
    <col min="16148" max="16148" width="39.125" style="353" bestFit="1" customWidth="1"/>
    <col min="16149" max="16384" width="9" style="353"/>
  </cols>
  <sheetData>
    <row r="2" spans="2:18" ht="20.100000000000001" customHeight="1">
      <c r="B2" s="346" t="s">
        <v>0</v>
      </c>
      <c r="C2" s="346"/>
      <c r="D2" s="346"/>
      <c r="E2" s="347" t="s">
        <v>1007</v>
      </c>
      <c r="H2" s="349" t="s">
        <v>2</v>
      </c>
      <c r="I2" s="350"/>
      <c r="J2" s="351"/>
      <c r="K2" s="396">
        <f>SUM(I:I)</f>
        <v>6094429</v>
      </c>
    </row>
    <row r="3" spans="2:18" ht="20.100000000000001" customHeight="1">
      <c r="B3" s="346" t="s">
        <v>3</v>
      </c>
      <c r="C3" s="346"/>
      <c r="D3" s="346"/>
      <c r="E3" s="347" t="s">
        <v>1008</v>
      </c>
    </row>
    <row r="4" spans="2:18" ht="20.100000000000001" customHeight="1">
      <c r="B4" s="346" t="s">
        <v>5</v>
      </c>
      <c r="C4" s="346"/>
      <c r="D4" s="346"/>
      <c r="E4" s="347">
        <v>132720</v>
      </c>
      <c r="H4" s="349" t="s">
        <v>2009</v>
      </c>
      <c r="I4" s="350"/>
      <c r="J4" s="351"/>
      <c r="K4" s="658">
        <v>4</v>
      </c>
    </row>
    <row r="5" spans="2:18" ht="20.100000000000001" customHeight="1">
      <c r="B5" s="346" t="s">
        <v>6</v>
      </c>
      <c r="C5" s="346"/>
      <c r="D5" s="346"/>
      <c r="E5" s="359"/>
      <c r="H5" s="349" t="s">
        <v>2010</v>
      </c>
      <c r="I5" s="350"/>
      <c r="J5" s="351"/>
      <c r="K5" s="396">
        <f>K2/K4</f>
        <v>1523607.25</v>
      </c>
    </row>
    <row r="6" spans="2:18" ht="20.100000000000001" customHeight="1">
      <c r="B6" s="346" t="s">
        <v>7</v>
      </c>
      <c r="C6" s="346"/>
      <c r="D6" s="346"/>
      <c r="E6" s="359"/>
    </row>
    <row r="8" spans="2:18" s="360" customFormat="1" ht="19.5" customHeight="1">
      <c r="B8" s="531" t="s">
        <v>150</v>
      </c>
      <c r="C8" s="531" t="s">
        <v>8</v>
      </c>
      <c r="D8" s="531" t="s">
        <v>9</v>
      </c>
      <c r="E8" s="532" t="s">
        <v>10</v>
      </c>
      <c r="F8" s="533" t="s">
        <v>11</v>
      </c>
      <c r="G8" s="533" t="s">
        <v>2011</v>
      </c>
      <c r="H8" s="534" t="s">
        <v>12</v>
      </c>
      <c r="I8" s="535" t="s">
        <v>13</v>
      </c>
      <c r="J8" s="1120" t="s">
        <v>14</v>
      </c>
      <c r="K8" s="532" t="s">
        <v>15</v>
      </c>
      <c r="L8" s="532" t="s">
        <v>16</v>
      </c>
      <c r="M8" s="532" t="s">
        <v>17</v>
      </c>
      <c r="N8" s="531" t="s">
        <v>18</v>
      </c>
      <c r="O8" s="531" t="s">
        <v>19</v>
      </c>
      <c r="P8" s="532" t="s">
        <v>20</v>
      </c>
      <c r="Q8" s="1121" t="s">
        <v>21</v>
      </c>
      <c r="R8" s="1314" t="s">
        <v>151</v>
      </c>
    </row>
    <row r="9" spans="2:18" s="360" customFormat="1" ht="18" customHeight="1">
      <c r="B9" s="413"/>
      <c r="C9" s="401" t="s">
        <v>1009</v>
      </c>
      <c r="D9" s="401" t="s">
        <v>1009</v>
      </c>
      <c r="E9" s="1122" t="s">
        <v>1010</v>
      </c>
      <c r="F9" s="544">
        <v>1</v>
      </c>
      <c r="G9" s="544">
        <f>F9*$K$4</f>
        <v>4</v>
      </c>
      <c r="H9" s="416">
        <v>546000</v>
      </c>
      <c r="I9" s="540">
        <f>G9*H9</f>
        <v>2184000</v>
      </c>
      <c r="J9" s="416"/>
      <c r="K9" s="401" t="s">
        <v>1613</v>
      </c>
      <c r="L9" s="1285" t="s">
        <v>4401</v>
      </c>
      <c r="M9" s="418"/>
      <c r="N9" s="485"/>
      <c r="O9" s="485"/>
      <c r="P9" s="669"/>
      <c r="Q9" s="485"/>
      <c r="R9" s="389"/>
    </row>
    <row r="10" spans="2:18" s="360" customFormat="1" ht="18" customHeight="1">
      <c r="B10" s="413"/>
      <c r="C10" s="401" t="s">
        <v>1009</v>
      </c>
      <c r="D10" s="401" t="s">
        <v>1009</v>
      </c>
      <c r="E10" s="1122" t="s">
        <v>1614</v>
      </c>
      <c r="F10" s="544">
        <v>1</v>
      </c>
      <c r="G10" s="544">
        <f>F10*$K$4</f>
        <v>4</v>
      </c>
      <c r="H10" s="416">
        <v>5500</v>
      </c>
      <c r="I10" s="540">
        <f>G10*H10</f>
        <v>22000</v>
      </c>
      <c r="J10" s="416"/>
      <c r="K10" s="401" t="s">
        <v>1614</v>
      </c>
      <c r="L10" s="1285" t="s">
        <v>4401</v>
      </c>
      <c r="M10" s="418"/>
      <c r="N10" s="485"/>
      <c r="O10" s="485"/>
      <c r="P10" s="669"/>
      <c r="Q10" s="485"/>
      <c r="R10" s="389"/>
    </row>
    <row r="11" spans="2:18" ht="18" customHeight="1">
      <c r="B11" s="1280"/>
      <c r="C11" s="1281" t="s">
        <v>4402</v>
      </c>
      <c r="D11" s="1281" t="s">
        <v>4402</v>
      </c>
      <c r="E11" s="1282" t="s">
        <v>4403</v>
      </c>
      <c r="F11" s="1315">
        <v>1</v>
      </c>
      <c r="G11" s="1316">
        <f>F11*$K$4</f>
        <v>4</v>
      </c>
      <c r="H11" s="1283">
        <v>330000</v>
      </c>
      <c r="I11" s="1283">
        <f>G11*H11</f>
        <v>1320000</v>
      </c>
      <c r="J11" s="1284"/>
      <c r="K11" s="1286" t="s">
        <v>4404</v>
      </c>
      <c r="L11" s="1285" t="s">
        <v>4401</v>
      </c>
      <c r="M11" s="1286"/>
      <c r="N11" s="1137">
        <v>42293</v>
      </c>
      <c r="O11" s="1137"/>
      <c r="P11" s="1137"/>
      <c r="Q11" s="1137">
        <v>42305</v>
      </c>
      <c r="R11" s="1287"/>
    </row>
    <row r="12" spans="2:18" ht="18" customHeight="1">
      <c r="B12" s="386"/>
      <c r="C12" s="386" t="s">
        <v>966</v>
      </c>
      <c r="D12" s="386" t="s">
        <v>966</v>
      </c>
      <c r="E12" s="26" t="s">
        <v>3858</v>
      </c>
      <c r="F12" s="560">
        <v>4</v>
      </c>
      <c r="G12" s="544">
        <f t="shared" ref="G12:G44" si="0">F12*$K$4</f>
        <v>16</v>
      </c>
      <c r="H12" s="560">
        <v>90</v>
      </c>
      <c r="I12" s="560">
        <f t="shared" ref="I12:I42" si="1">G12*H12</f>
        <v>1440</v>
      </c>
      <c r="J12" s="483"/>
      <c r="K12" s="26" t="s">
        <v>1669</v>
      </c>
      <c r="L12" s="401" t="s">
        <v>2345</v>
      </c>
      <c r="M12" s="386"/>
      <c r="N12" s="386"/>
      <c r="O12" s="291"/>
      <c r="P12" s="483"/>
      <c r="Q12" s="485">
        <v>42299</v>
      </c>
      <c r="R12" s="389">
        <v>42299</v>
      </c>
    </row>
    <row r="13" spans="2:18" ht="18" customHeight="1">
      <c r="B13" s="386"/>
      <c r="C13" s="386" t="s">
        <v>966</v>
      </c>
      <c r="D13" s="386" t="s">
        <v>966</v>
      </c>
      <c r="E13" s="26" t="s">
        <v>1251</v>
      </c>
      <c r="F13" s="560">
        <v>1</v>
      </c>
      <c r="G13" s="544">
        <f t="shared" si="0"/>
        <v>4</v>
      </c>
      <c r="H13" s="560">
        <v>21910</v>
      </c>
      <c r="I13" s="560">
        <f t="shared" si="1"/>
        <v>87640</v>
      </c>
      <c r="J13" s="483"/>
      <c r="K13" s="26" t="s">
        <v>1644</v>
      </c>
      <c r="L13" s="401" t="s">
        <v>2345</v>
      </c>
      <c r="M13" s="386"/>
      <c r="N13" s="386"/>
      <c r="O13" s="291"/>
      <c r="P13" s="483"/>
      <c r="Q13" s="485">
        <v>42299</v>
      </c>
      <c r="R13" s="389">
        <v>42299</v>
      </c>
    </row>
    <row r="14" spans="2:18" ht="18" customHeight="1">
      <c r="B14" s="386"/>
      <c r="C14" s="386" t="s">
        <v>966</v>
      </c>
      <c r="D14" s="386" t="s">
        <v>966</v>
      </c>
      <c r="E14" s="26" t="s">
        <v>1632</v>
      </c>
      <c r="F14" s="560">
        <v>8</v>
      </c>
      <c r="G14" s="544">
        <f t="shared" si="0"/>
        <v>32</v>
      </c>
      <c r="H14" s="560">
        <v>17</v>
      </c>
      <c r="I14" s="560">
        <f t="shared" si="1"/>
        <v>544</v>
      </c>
      <c r="J14" s="483"/>
      <c r="K14" s="26" t="s">
        <v>3859</v>
      </c>
      <c r="L14" s="401" t="s">
        <v>2345</v>
      </c>
      <c r="M14" s="386"/>
      <c r="N14" s="386"/>
      <c r="O14" s="291"/>
      <c r="P14" s="483"/>
      <c r="Q14" s="485">
        <v>42299</v>
      </c>
      <c r="R14" s="389">
        <v>42299</v>
      </c>
    </row>
    <row r="15" spans="2:18" ht="18" customHeight="1">
      <c r="B15" s="386"/>
      <c r="C15" s="386" t="s">
        <v>966</v>
      </c>
      <c r="D15" s="386" t="s">
        <v>966</v>
      </c>
      <c r="E15" s="26" t="s">
        <v>3860</v>
      </c>
      <c r="F15" s="560">
        <v>1</v>
      </c>
      <c r="G15" s="544">
        <f t="shared" si="0"/>
        <v>4</v>
      </c>
      <c r="H15" s="560">
        <v>840</v>
      </c>
      <c r="I15" s="560">
        <f t="shared" si="1"/>
        <v>3360</v>
      </c>
      <c r="J15" s="483"/>
      <c r="K15" s="26" t="s">
        <v>1626</v>
      </c>
      <c r="L15" s="401" t="s">
        <v>2345</v>
      </c>
      <c r="M15" s="386"/>
      <c r="N15" s="386"/>
      <c r="O15" s="291"/>
      <c r="P15" s="483"/>
      <c r="Q15" s="485">
        <v>42299</v>
      </c>
      <c r="R15" s="389">
        <v>42299</v>
      </c>
    </row>
    <row r="16" spans="2:18" ht="18" customHeight="1">
      <c r="B16" s="386"/>
      <c r="C16" s="386" t="s">
        <v>966</v>
      </c>
      <c r="D16" s="386" t="s">
        <v>966</v>
      </c>
      <c r="E16" s="26" t="s">
        <v>1629</v>
      </c>
      <c r="F16" s="560">
        <v>1</v>
      </c>
      <c r="G16" s="544">
        <f t="shared" si="0"/>
        <v>4</v>
      </c>
      <c r="H16" s="560">
        <v>1110</v>
      </c>
      <c r="I16" s="560">
        <f t="shared" si="1"/>
        <v>4440</v>
      </c>
      <c r="J16" s="483"/>
      <c r="K16" s="26" t="s">
        <v>1626</v>
      </c>
      <c r="L16" s="401" t="s">
        <v>2345</v>
      </c>
      <c r="M16" s="386"/>
      <c r="N16" s="386"/>
      <c r="O16" s="291"/>
      <c r="P16" s="483"/>
      <c r="Q16" s="485">
        <v>42299</v>
      </c>
      <c r="R16" s="389">
        <v>42299</v>
      </c>
    </row>
    <row r="17" spans="2:18" ht="18" customHeight="1">
      <c r="B17" s="1317" t="s">
        <v>4405</v>
      </c>
      <c r="C17" s="692" t="s">
        <v>966</v>
      </c>
      <c r="D17" s="692" t="s">
        <v>966</v>
      </c>
      <c r="E17" s="192" t="s">
        <v>1630</v>
      </c>
      <c r="F17" s="1318">
        <v>8</v>
      </c>
      <c r="G17" s="1319">
        <f t="shared" si="0"/>
        <v>32</v>
      </c>
      <c r="H17" s="1318">
        <v>240</v>
      </c>
      <c r="I17" s="1318">
        <f t="shared" si="1"/>
        <v>7680</v>
      </c>
      <c r="J17" s="1320"/>
      <c r="K17" s="192" t="s">
        <v>1631</v>
      </c>
      <c r="L17" s="401" t="s">
        <v>2345</v>
      </c>
      <c r="M17" s="386"/>
      <c r="N17" s="386"/>
      <c r="O17" s="291"/>
      <c r="P17" s="483"/>
      <c r="Q17" s="485">
        <v>42299</v>
      </c>
      <c r="R17" s="389" t="s">
        <v>4406</v>
      </c>
    </row>
    <row r="18" spans="2:18" ht="18" customHeight="1">
      <c r="B18" s="386"/>
      <c r="C18" s="386" t="s">
        <v>966</v>
      </c>
      <c r="D18" s="386" t="s">
        <v>966</v>
      </c>
      <c r="E18" s="26" t="s">
        <v>1634</v>
      </c>
      <c r="F18" s="560">
        <v>8</v>
      </c>
      <c r="G18" s="544">
        <f t="shared" si="0"/>
        <v>32</v>
      </c>
      <c r="H18" s="560">
        <v>160</v>
      </c>
      <c r="I18" s="560">
        <f t="shared" si="1"/>
        <v>5120</v>
      </c>
      <c r="J18" s="483"/>
      <c r="K18" s="26" t="s">
        <v>1635</v>
      </c>
      <c r="L18" s="401" t="s">
        <v>2345</v>
      </c>
      <c r="M18" s="386"/>
      <c r="N18" s="386"/>
      <c r="O18" s="291"/>
      <c r="P18" s="483"/>
      <c r="Q18" s="485">
        <v>42299</v>
      </c>
      <c r="R18" s="389">
        <v>42299</v>
      </c>
    </row>
    <row r="19" spans="2:18" ht="18" customHeight="1">
      <c r="B19" s="1317" t="s">
        <v>4405</v>
      </c>
      <c r="C19" s="692" t="s">
        <v>966</v>
      </c>
      <c r="D19" s="692" t="s">
        <v>966</v>
      </c>
      <c r="E19" s="192" t="s">
        <v>1638</v>
      </c>
      <c r="F19" s="1318">
        <v>1</v>
      </c>
      <c r="G19" s="1319">
        <f t="shared" si="0"/>
        <v>4</v>
      </c>
      <c r="H19" s="1318">
        <v>3079</v>
      </c>
      <c r="I19" s="1318">
        <f t="shared" si="1"/>
        <v>12316</v>
      </c>
      <c r="J19" s="1320"/>
      <c r="K19" s="192" t="s">
        <v>1639</v>
      </c>
      <c r="L19" s="401" t="s">
        <v>2345</v>
      </c>
      <c r="M19" s="386"/>
      <c r="N19" s="386"/>
      <c r="O19" s="291"/>
      <c r="P19" s="483"/>
      <c r="Q19" s="485">
        <v>42299</v>
      </c>
      <c r="R19" s="389" t="s">
        <v>4406</v>
      </c>
    </row>
    <row r="20" spans="2:18" ht="18" customHeight="1">
      <c r="B20" s="386"/>
      <c r="C20" s="386" t="s">
        <v>966</v>
      </c>
      <c r="D20" s="386" t="s">
        <v>966</v>
      </c>
      <c r="E20" s="26" t="s">
        <v>1642</v>
      </c>
      <c r="F20" s="560">
        <v>4</v>
      </c>
      <c r="G20" s="544">
        <f t="shared" si="0"/>
        <v>16</v>
      </c>
      <c r="H20" s="560">
        <v>494</v>
      </c>
      <c r="I20" s="560">
        <f t="shared" si="1"/>
        <v>7904</v>
      </c>
      <c r="J20" s="483"/>
      <c r="K20" s="26" t="s">
        <v>1643</v>
      </c>
      <c r="L20" s="401" t="s">
        <v>2345</v>
      </c>
      <c r="M20" s="386"/>
      <c r="N20" s="386"/>
      <c r="O20" s="291"/>
      <c r="P20" s="483"/>
      <c r="Q20" s="485">
        <v>42299</v>
      </c>
      <c r="R20" s="389">
        <v>42299</v>
      </c>
    </row>
    <row r="21" spans="2:18" ht="18" customHeight="1">
      <c r="B21" s="386"/>
      <c r="C21" s="386" t="s">
        <v>966</v>
      </c>
      <c r="D21" s="386" t="s">
        <v>966</v>
      </c>
      <c r="E21" s="26" t="s">
        <v>1645</v>
      </c>
      <c r="F21" s="560">
        <v>4</v>
      </c>
      <c r="G21" s="544">
        <f t="shared" si="0"/>
        <v>16</v>
      </c>
      <c r="H21" s="560">
        <v>70</v>
      </c>
      <c r="I21" s="560">
        <f t="shared" si="1"/>
        <v>1120</v>
      </c>
      <c r="J21" s="483"/>
      <c r="K21" s="26" t="s">
        <v>1646</v>
      </c>
      <c r="L21" s="401" t="s">
        <v>2345</v>
      </c>
      <c r="M21" s="386"/>
      <c r="N21" s="386"/>
      <c r="O21" s="291"/>
      <c r="P21" s="483"/>
      <c r="Q21" s="485">
        <v>42299</v>
      </c>
      <c r="R21" s="389">
        <v>42299</v>
      </c>
    </row>
    <row r="22" spans="2:18" ht="18" customHeight="1">
      <c r="B22" s="386"/>
      <c r="C22" s="386" t="s">
        <v>966</v>
      </c>
      <c r="D22" s="386" t="s">
        <v>966</v>
      </c>
      <c r="E22" s="26" t="s">
        <v>1053</v>
      </c>
      <c r="F22" s="560">
        <v>1</v>
      </c>
      <c r="G22" s="544">
        <f t="shared" si="0"/>
        <v>4</v>
      </c>
      <c r="H22" s="560">
        <v>790</v>
      </c>
      <c r="I22" s="560">
        <f t="shared" si="1"/>
        <v>3160</v>
      </c>
      <c r="J22" s="483"/>
      <c r="K22" s="26" t="s">
        <v>1054</v>
      </c>
      <c r="L22" s="401" t="s">
        <v>2345</v>
      </c>
      <c r="M22" s="386"/>
      <c r="N22" s="386"/>
      <c r="O22" s="291"/>
      <c r="P22" s="483"/>
      <c r="Q22" s="485">
        <v>42299</v>
      </c>
      <c r="R22" s="389">
        <v>42299</v>
      </c>
    </row>
    <row r="23" spans="2:18" ht="18" customHeight="1">
      <c r="B23" s="386"/>
      <c r="C23" s="386" t="s">
        <v>966</v>
      </c>
      <c r="D23" s="386" t="s">
        <v>966</v>
      </c>
      <c r="E23" s="26" t="s">
        <v>1650</v>
      </c>
      <c r="F23" s="560">
        <v>2</v>
      </c>
      <c r="G23" s="544">
        <v>4</v>
      </c>
      <c r="H23" s="560">
        <v>276</v>
      </c>
      <c r="I23" s="560">
        <f t="shared" si="1"/>
        <v>1104</v>
      </c>
      <c r="J23" s="483"/>
      <c r="K23" s="26" t="s">
        <v>1651</v>
      </c>
      <c r="L23" s="401" t="s">
        <v>2345</v>
      </c>
      <c r="M23" s="386"/>
      <c r="N23" s="386"/>
      <c r="O23" s="291"/>
      <c r="P23" s="483"/>
      <c r="Q23" s="485">
        <v>42299</v>
      </c>
      <c r="R23" s="389">
        <v>42299</v>
      </c>
    </row>
    <row r="24" spans="2:18" ht="18" customHeight="1">
      <c r="B24" s="1317" t="s">
        <v>4405</v>
      </c>
      <c r="C24" s="692" t="s">
        <v>966</v>
      </c>
      <c r="D24" s="692" t="s">
        <v>966</v>
      </c>
      <c r="E24" s="192" t="s">
        <v>1042</v>
      </c>
      <c r="F24" s="1318">
        <v>10</v>
      </c>
      <c r="G24" s="1319">
        <v>8</v>
      </c>
      <c r="H24" s="1318">
        <v>6840</v>
      </c>
      <c r="I24" s="1318">
        <f t="shared" si="1"/>
        <v>54720</v>
      </c>
      <c r="J24" s="1320"/>
      <c r="K24" s="192" t="s">
        <v>1653</v>
      </c>
      <c r="L24" s="401" t="s">
        <v>2345</v>
      </c>
      <c r="M24" s="386"/>
      <c r="N24" s="386"/>
      <c r="O24" s="291"/>
      <c r="P24" s="483"/>
      <c r="Q24" s="485">
        <v>42299</v>
      </c>
      <c r="R24" s="389" t="s">
        <v>4406</v>
      </c>
    </row>
    <row r="25" spans="2:18" ht="18" customHeight="1">
      <c r="B25" s="386"/>
      <c r="C25" s="386" t="s">
        <v>966</v>
      </c>
      <c r="D25" s="386" t="s">
        <v>966</v>
      </c>
      <c r="E25" s="26" t="s">
        <v>1654</v>
      </c>
      <c r="F25" s="560">
        <v>1</v>
      </c>
      <c r="G25" s="544">
        <v>40</v>
      </c>
      <c r="H25" s="560">
        <v>140</v>
      </c>
      <c r="I25" s="560">
        <f t="shared" si="1"/>
        <v>5600</v>
      </c>
      <c r="J25" s="483"/>
      <c r="K25" s="26" t="s">
        <v>1635</v>
      </c>
      <c r="L25" s="401" t="s">
        <v>2345</v>
      </c>
      <c r="M25" s="386"/>
      <c r="N25" s="386"/>
      <c r="O25" s="291"/>
      <c r="P25" s="483"/>
      <c r="Q25" s="485">
        <v>42299</v>
      </c>
      <c r="R25" s="389">
        <v>42299</v>
      </c>
    </row>
    <row r="26" spans="2:18" ht="18" customHeight="1">
      <c r="B26" s="386"/>
      <c r="C26" s="386" t="s">
        <v>966</v>
      </c>
      <c r="D26" s="386" t="s">
        <v>966</v>
      </c>
      <c r="E26" s="26" t="s">
        <v>1671</v>
      </c>
      <c r="F26" s="560">
        <v>1</v>
      </c>
      <c r="G26" s="544">
        <f t="shared" si="0"/>
        <v>4</v>
      </c>
      <c r="H26" s="560">
        <v>10070</v>
      </c>
      <c r="I26" s="560">
        <f t="shared" si="1"/>
        <v>40280</v>
      </c>
      <c r="J26" s="483"/>
      <c r="K26" s="26" t="s">
        <v>1672</v>
      </c>
      <c r="L26" s="401" t="s">
        <v>2345</v>
      </c>
      <c r="M26" s="386"/>
      <c r="N26" s="386"/>
      <c r="O26" s="291"/>
      <c r="P26" s="483"/>
      <c r="Q26" s="1321">
        <v>42303</v>
      </c>
      <c r="R26" s="389" t="s">
        <v>4407</v>
      </c>
    </row>
    <row r="27" spans="2:18" ht="18" customHeight="1">
      <c r="B27" s="386"/>
      <c r="C27" s="386" t="s">
        <v>966</v>
      </c>
      <c r="D27" s="386" t="s">
        <v>966</v>
      </c>
      <c r="E27" s="26" t="s">
        <v>1677</v>
      </c>
      <c r="F27" s="560">
        <v>6</v>
      </c>
      <c r="G27" s="544">
        <v>4</v>
      </c>
      <c r="H27" s="560">
        <v>13800</v>
      </c>
      <c r="I27" s="560">
        <f t="shared" si="1"/>
        <v>55200</v>
      </c>
      <c r="J27" s="483"/>
      <c r="K27" s="26" t="s">
        <v>1678</v>
      </c>
      <c r="L27" s="401" t="s">
        <v>2345</v>
      </c>
      <c r="M27" s="386"/>
      <c r="N27" s="386"/>
      <c r="O27" s="291"/>
      <c r="P27" s="483"/>
      <c r="Q27" s="485">
        <v>42299</v>
      </c>
      <c r="R27" s="389">
        <v>42299</v>
      </c>
    </row>
    <row r="28" spans="2:18" ht="18" customHeight="1">
      <c r="B28" s="386"/>
      <c r="C28" s="386" t="s">
        <v>966</v>
      </c>
      <c r="D28" s="386" t="s">
        <v>966</v>
      </c>
      <c r="E28" s="26" t="s">
        <v>1663</v>
      </c>
      <c r="F28" s="560">
        <v>4</v>
      </c>
      <c r="G28" s="544">
        <v>24</v>
      </c>
      <c r="H28" s="560">
        <v>250</v>
      </c>
      <c r="I28" s="560">
        <f t="shared" si="1"/>
        <v>6000</v>
      </c>
      <c r="J28" s="483"/>
      <c r="K28" s="26" t="s">
        <v>1664</v>
      </c>
      <c r="L28" s="401" t="s">
        <v>2345</v>
      </c>
      <c r="M28" s="386"/>
      <c r="N28" s="386"/>
      <c r="O28" s="291"/>
      <c r="P28" s="483"/>
      <c r="Q28" s="485">
        <v>42299</v>
      </c>
      <c r="R28" s="389">
        <v>42299</v>
      </c>
    </row>
    <row r="29" spans="2:18" ht="18" customHeight="1">
      <c r="B29" s="386"/>
      <c r="C29" s="386" t="s">
        <v>966</v>
      </c>
      <c r="D29" s="386" t="s">
        <v>966</v>
      </c>
      <c r="E29" s="26" t="s">
        <v>1668</v>
      </c>
      <c r="F29" s="560">
        <v>1</v>
      </c>
      <c r="G29" s="544">
        <v>16</v>
      </c>
      <c r="H29" s="560">
        <v>112</v>
      </c>
      <c r="I29" s="560">
        <f t="shared" si="1"/>
        <v>1792</v>
      </c>
      <c r="J29" s="483"/>
      <c r="K29" s="26" t="s">
        <v>1669</v>
      </c>
      <c r="L29" s="401" t="s">
        <v>2345</v>
      </c>
      <c r="M29" s="386"/>
      <c r="N29" s="386"/>
      <c r="O29" s="291"/>
      <c r="P29" s="483"/>
      <c r="Q29" s="485">
        <v>42299</v>
      </c>
      <c r="R29" s="389">
        <v>42299</v>
      </c>
    </row>
    <row r="30" spans="2:18" ht="18" customHeight="1">
      <c r="B30" s="1317" t="s">
        <v>4405</v>
      </c>
      <c r="C30" s="692" t="s">
        <v>966</v>
      </c>
      <c r="D30" s="692" t="s">
        <v>966</v>
      </c>
      <c r="E30" s="192" t="s">
        <v>1656</v>
      </c>
      <c r="F30" s="1318">
        <v>1</v>
      </c>
      <c r="G30" s="1319">
        <f t="shared" si="0"/>
        <v>4</v>
      </c>
      <c r="H30" s="1318">
        <v>5869</v>
      </c>
      <c r="I30" s="1318">
        <f t="shared" si="1"/>
        <v>23476</v>
      </c>
      <c r="J30" s="1320"/>
      <c r="K30" s="192" t="s">
        <v>1137</v>
      </c>
      <c r="L30" s="401" t="s">
        <v>2345</v>
      </c>
      <c r="M30" s="386"/>
      <c r="N30" s="386"/>
      <c r="O30" s="291"/>
      <c r="P30" s="483"/>
      <c r="Q30" s="485">
        <v>42299</v>
      </c>
      <c r="R30" s="389" t="s">
        <v>4406</v>
      </c>
    </row>
    <row r="31" spans="2:18" ht="18" customHeight="1">
      <c r="B31" s="386"/>
      <c r="C31" s="386" t="s">
        <v>966</v>
      </c>
      <c r="D31" s="386" t="s">
        <v>966</v>
      </c>
      <c r="E31" s="26" t="s">
        <v>1659</v>
      </c>
      <c r="F31" s="560">
        <v>2</v>
      </c>
      <c r="G31" s="544">
        <v>4</v>
      </c>
      <c r="H31" s="560">
        <v>295</v>
      </c>
      <c r="I31" s="560">
        <f t="shared" si="1"/>
        <v>1180</v>
      </c>
      <c r="J31" s="483"/>
      <c r="K31" s="26" t="s">
        <v>1660</v>
      </c>
      <c r="L31" s="401" t="s">
        <v>2345</v>
      </c>
      <c r="M31" s="386"/>
      <c r="N31" s="386"/>
      <c r="O31" s="291"/>
      <c r="P31" s="483"/>
      <c r="Q31" s="485">
        <v>42299</v>
      </c>
      <c r="R31" s="389">
        <v>42299</v>
      </c>
    </row>
    <row r="32" spans="2:18" ht="18" customHeight="1">
      <c r="B32" s="386"/>
      <c r="C32" s="386" t="s">
        <v>966</v>
      </c>
      <c r="D32" s="386" t="s">
        <v>966</v>
      </c>
      <c r="E32" s="26" t="s">
        <v>1661</v>
      </c>
      <c r="F32" s="560">
        <v>1</v>
      </c>
      <c r="G32" s="544">
        <v>8</v>
      </c>
      <c r="H32" s="560">
        <v>210</v>
      </c>
      <c r="I32" s="560">
        <f t="shared" si="1"/>
        <v>1680</v>
      </c>
      <c r="J32" s="483"/>
      <c r="K32" s="26" t="s">
        <v>1658</v>
      </c>
      <c r="L32" s="401" t="s">
        <v>2345</v>
      </c>
      <c r="M32" s="386"/>
      <c r="N32" s="386"/>
      <c r="O32" s="291"/>
      <c r="P32" s="483"/>
      <c r="Q32" s="485">
        <v>42299</v>
      </c>
      <c r="R32" s="389">
        <v>42299</v>
      </c>
    </row>
    <row r="33" spans="2:18" ht="18" customHeight="1">
      <c r="B33" s="1317" t="s">
        <v>4405</v>
      </c>
      <c r="C33" s="692" t="s">
        <v>966</v>
      </c>
      <c r="D33" s="692" t="s">
        <v>966</v>
      </c>
      <c r="E33" s="192" t="s">
        <v>3861</v>
      </c>
      <c r="F33" s="1318">
        <v>3</v>
      </c>
      <c r="G33" s="1319">
        <v>4</v>
      </c>
      <c r="H33" s="1318">
        <v>5100</v>
      </c>
      <c r="I33" s="1318">
        <f t="shared" si="1"/>
        <v>20400</v>
      </c>
      <c r="J33" s="1320"/>
      <c r="K33" s="192" t="s">
        <v>1135</v>
      </c>
      <c r="L33" s="401" t="s">
        <v>2345</v>
      </c>
      <c r="M33" s="386"/>
      <c r="N33" s="386"/>
      <c r="O33" s="291"/>
      <c r="P33" s="483"/>
      <c r="Q33" s="485">
        <v>42299</v>
      </c>
      <c r="R33" s="389" t="s">
        <v>4406</v>
      </c>
    </row>
    <row r="34" spans="2:18" ht="18" customHeight="1">
      <c r="B34" s="1317" t="s">
        <v>4405</v>
      </c>
      <c r="C34" s="692" t="s">
        <v>966</v>
      </c>
      <c r="D34" s="692" t="s">
        <v>966</v>
      </c>
      <c r="E34" s="192" t="s">
        <v>1657</v>
      </c>
      <c r="F34" s="1318">
        <v>12</v>
      </c>
      <c r="G34" s="1319">
        <v>12</v>
      </c>
      <c r="H34" s="1318">
        <v>180</v>
      </c>
      <c r="I34" s="1318">
        <f t="shared" si="1"/>
        <v>2160</v>
      </c>
      <c r="J34" s="1320"/>
      <c r="K34" s="192" t="s">
        <v>1658</v>
      </c>
      <c r="L34" s="401" t="s">
        <v>2345</v>
      </c>
      <c r="M34" s="386"/>
      <c r="N34" s="386"/>
      <c r="O34" s="291"/>
      <c r="P34" s="483"/>
      <c r="Q34" s="485">
        <v>42299</v>
      </c>
      <c r="R34" s="389" t="s">
        <v>4406</v>
      </c>
    </row>
    <row r="35" spans="2:18" ht="18" customHeight="1">
      <c r="B35" s="1317" t="s">
        <v>4405</v>
      </c>
      <c r="C35" s="692" t="s">
        <v>966</v>
      </c>
      <c r="D35" s="692" t="s">
        <v>966</v>
      </c>
      <c r="E35" s="192" t="s">
        <v>1662</v>
      </c>
      <c r="F35" s="1318">
        <v>1</v>
      </c>
      <c r="G35" s="1319">
        <v>48</v>
      </c>
      <c r="H35" s="1318">
        <v>170</v>
      </c>
      <c r="I35" s="1318">
        <f t="shared" si="1"/>
        <v>8160</v>
      </c>
      <c r="J35" s="1320"/>
      <c r="K35" s="192" t="s">
        <v>1658</v>
      </c>
      <c r="L35" s="401" t="s">
        <v>2345</v>
      </c>
      <c r="M35" s="386"/>
      <c r="N35" s="386"/>
      <c r="O35" s="291"/>
      <c r="P35" s="483"/>
      <c r="Q35" s="485">
        <v>42299</v>
      </c>
      <c r="R35" s="389" t="s">
        <v>4406</v>
      </c>
    </row>
    <row r="36" spans="2:18" ht="18" customHeight="1">
      <c r="B36" s="1317" t="s">
        <v>4405</v>
      </c>
      <c r="C36" s="692" t="s">
        <v>966</v>
      </c>
      <c r="D36" s="692" t="s">
        <v>966</v>
      </c>
      <c r="E36" s="192" t="s">
        <v>1133</v>
      </c>
      <c r="F36" s="1318">
        <v>1</v>
      </c>
      <c r="G36" s="1319">
        <f t="shared" si="0"/>
        <v>4</v>
      </c>
      <c r="H36" s="1318">
        <v>270</v>
      </c>
      <c r="I36" s="1318">
        <f t="shared" si="1"/>
        <v>1080</v>
      </c>
      <c r="J36" s="1320"/>
      <c r="K36" s="192" t="s">
        <v>1665</v>
      </c>
      <c r="L36" s="401" t="s">
        <v>2345</v>
      </c>
      <c r="M36" s="386"/>
      <c r="N36" s="386"/>
      <c r="O36" s="291"/>
      <c r="P36" s="483"/>
      <c r="Q36" s="485">
        <v>42299</v>
      </c>
      <c r="R36" s="389" t="s">
        <v>4406</v>
      </c>
    </row>
    <row r="37" spans="2:18" ht="18" customHeight="1">
      <c r="B37" s="1317" t="s">
        <v>4405</v>
      </c>
      <c r="C37" s="692" t="s">
        <v>966</v>
      </c>
      <c r="D37" s="692" t="s">
        <v>966</v>
      </c>
      <c r="E37" s="192" t="s">
        <v>1666</v>
      </c>
      <c r="F37" s="1318">
        <v>1</v>
      </c>
      <c r="G37" s="1319">
        <f t="shared" si="0"/>
        <v>4</v>
      </c>
      <c r="H37" s="1318">
        <v>2650</v>
      </c>
      <c r="I37" s="1318">
        <f t="shared" si="1"/>
        <v>10600</v>
      </c>
      <c r="J37" s="1320"/>
      <c r="K37" s="192" t="s">
        <v>1135</v>
      </c>
      <c r="L37" s="401" t="s">
        <v>2345</v>
      </c>
      <c r="M37" s="386"/>
      <c r="N37" s="386"/>
      <c r="O37" s="291"/>
      <c r="P37" s="483"/>
      <c r="Q37" s="485">
        <v>42299</v>
      </c>
      <c r="R37" s="389" t="s">
        <v>4406</v>
      </c>
    </row>
    <row r="38" spans="2:18" ht="18" customHeight="1">
      <c r="B38" s="1317" t="s">
        <v>4405</v>
      </c>
      <c r="C38" s="692" t="s">
        <v>966</v>
      </c>
      <c r="D38" s="692" t="s">
        <v>966</v>
      </c>
      <c r="E38" s="192" t="s">
        <v>1667</v>
      </c>
      <c r="F38" s="1318">
        <v>2</v>
      </c>
      <c r="G38" s="1319">
        <v>4</v>
      </c>
      <c r="H38" s="1318">
        <v>4395</v>
      </c>
      <c r="I38" s="1318">
        <f t="shared" si="1"/>
        <v>17580</v>
      </c>
      <c r="J38" s="1320"/>
      <c r="K38" s="192" t="s">
        <v>1137</v>
      </c>
      <c r="L38" s="401" t="s">
        <v>2345</v>
      </c>
      <c r="M38" s="386"/>
      <c r="N38" s="386"/>
      <c r="O38" s="291"/>
      <c r="P38" s="483"/>
      <c r="Q38" s="485">
        <v>42299</v>
      </c>
      <c r="R38" s="389" t="s">
        <v>4406</v>
      </c>
    </row>
    <row r="39" spans="2:18" ht="18" customHeight="1">
      <c r="B39" s="386"/>
      <c r="C39" s="386" t="s">
        <v>966</v>
      </c>
      <c r="D39" s="386" t="s">
        <v>966</v>
      </c>
      <c r="E39" s="26" t="s">
        <v>1675</v>
      </c>
      <c r="F39" s="560">
        <v>1</v>
      </c>
      <c r="G39" s="544">
        <v>8</v>
      </c>
      <c r="H39" s="560">
        <v>4550</v>
      </c>
      <c r="I39" s="560">
        <f t="shared" si="1"/>
        <v>36400</v>
      </c>
      <c r="J39" s="483"/>
      <c r="K39" s="26" t="s">
        <v>1676</v>
      </c>
      <c r="L39" s="401" t="s">
        <v>2345</v>
      </c>
      <c r="M39" s="386"/>
      <c r="N39" s="386"/>
      <c r="O39" s="291"/>
      <c r="P39" s="483"/>
      <c r="Q39" s="485">
        <v>42299</v>
      </c>
      <c r="R39" s="389">
        <v>42299</v>
      </c>
    </row>
    <row r="40" spans="2:18" ht="18" customHeight="1">
      <c r="B40" s="1317" t="s">
        <v>4405</v>
      </c>
      <c r="C40" s="692" t="s">
        <v>966</v>
      </c>
      <c r="D40" s="692" t="s">
        <v>966</v>
      </c>
      <c r="E40" s="192" t="s">
        <v>3862</v>
      </c>
      <c r="F40" s="1318">
        <v>1</v>
      </c>
      <c r="G40" s="1319">
        <f t="shared" si="0"/>
        <v>4</v>
      </c>
      <c r="H40" s="1318">
        <v>11465</v>
      </c>
      <c r="I40" s="1318">
        <f t="shared" si="1"/>
        <v>45860</v>
      </c>
      <c r="J40" s="1320"/>
      <c r="K40" s="192" t="s">
        <v>3863</v>
      </c>
      <c r="L40" s="401" t="s">
        <v>2345</v>
      </c>
      <c r="M40" s="386"/>
      <c r="N40" s="386"/>
      <c r="O40" s="291"/>
      <c r="P40" s="483"/>
      <c r="Q40" s="485">
        <v>42299</v>
      </c>
      <c r="R40" s="389" t="s">
        <v>4406</v>
      </c>
    </row>
    <row r="41" spans="2:18" ht="18" customHeight="1">
      <c r="B41" s="1317" t="s">
        <v>4405</v>
      </c>
      <c r="C41" s="692" t="s">
        <v>966</v>
      </c>
      <c r="D41" s="692" t="s">
        <v>966</v>
      </c>
      <c r="E41" s="192" t="s">
        <v>3864</v>
      </c>
      <c r="F41" s="1318">
        <v>4</v>
      </c>
      <c r="G41" s="1319">
        <v>4</v>
      </c>
      <c r="H41" s="1318">
        <v>2395</v>
      </c>
      <c r="I41" s="1318">
        <f t="shared" si="1"/>
        <v>9580</v>
      </c>
      <c r="J41" s="1320"/>
      <c r="K41" s="192" t="s">
        <v>3865</v>
      </c>
      <c r="L41" s="401" t="s">
        <v>2345</v>
      </c>
      <c r="M41" s="386"/>
      <c r="N41" s="386"/>
      <c r="O41" s="291"/>
      <c r="P41" s="483"/>
      <c r="Q41" s="485">
        <v>42299</v>
      </c>
      <c r="R41" s="389" t="s">
        <v>4406</v>
      </c>
    </row>
    <row r="42" spans="2:18" ht="18" customHeight="1">
      <c r="B42" s="386"/>
      <c r="C42" s="386" t="s">
        <v>966</v>
      </c>
      <c r="D42" s="386" t="s">
        <v>966</v>
      </c>
      <c r="E42" s="26" t="s">
        <v>3875</v>
      </c>
      <c r="F42" s="560">
        <v>1</v>
      </c>
      <c r="G42" s="544">
        <v>16</v>
      </c>
      <c r="H42" s="560">
        <v>4290</v>
      </c>
      <c r="I42" s="560">
        <f t="shared" si="1"/>
        <v>68640</v>
      </c>
      <c r="J42" s="483"/>
      <c r="K42" s="26" t="s">
        <v>3876</v>
      </c>
      <c r="L42" s="401" t="s">
        <v>2345</v>
      </c>
      <c r="M42" s="386"/>
      <c r="N42" s="386"/>
      <c r="O42" s="291"/>
      <c r="P42" s="483"/>
      <c r="Q42" s="485">
        <v>42299</v>
      </c>
      <c r="R42" s="389">
        <v>42299</v>
      </c>
    </row>
    <row r="43" spans="2:18" ht="18" customHeight="1">
      <c r="B43" s="1317" t="s">
        <v>4405</v>
      </c>
      <c r="C43" s="692" t="s">
        <v>966</v>
      </c>
      <c r="D43" s="692" t="s">
        <v>966</v>
      </c>
      <c r="E43" s="192" t="s">
        <v>3877</v>
      </c>
      <c r="F43" s="1318">
        <v>1</v>
      </c>
      <c r="G43" s="1319">
        <f t="shared" si="0"/>
        <v>4</v>
      </c>
      <c r="H43" s="1318">
        <v>1235</v>
      </c>
      <c r="I43" s="1318">
        <f>G43*H43</f>
        <v>4940</v>
      </c>
      <c r="J43" s="1320"/>
      <c r="K43" s="192" t="s">
        <v>4408</v>
      </c>
      <c r="L43" s="401" t="s">
        <v>2345</v>
      </c>
      <c r="M43" s="386"/>
      <c r="N43" s="386"/>
      <c r="O43" s="291"/>
      <c r="P43" s="483"/>
      <c r="Q43" s="485">
        <v>42299</v>
      </c>
      <c r="R43" s="389" t="s">
        <v>4406</v>
      </c>
    </row>
    <row r="44" spans="2:18" ht="18" customHeight="1">
      <c r="B44" s="386"/>
      <c r="C44" s="386" t="s">
        <v>966</v>
      </c>
      <c r="D44" s="386" t="s">
        <v>966</v>
      </c>
      <c r="E44" s="26" t="s">
        <v>4409</v>
      </c>
      <c r="F44" s="560">
        <v>1</v>
      </c>
      <c r="G44" s="544">
        <f t="shared" si="0"/>
        <v>4</v>
      </c>
      <c r="H44" s="560">
        <v>1740</v>
      </c>
      <c r="I44" s="560">
        <f>G44*H44</f>
        <v>6960</v>
      </c>
      <c r="J44" s="483"/>
      <c r="K44" s="26" t="s">
        <v>4410</v>
      </c>
      <c r="L44" s="401" t="s">
        <v>2345</v>
      </c>
      <c r="M44" s="386"/>
      <c r="N44" s="386"/>
      <c r="O44" s="291"/>
      <c r="P44" s="483"/>
      <c r="Q44" s="485">
        <v>42299</v>
      </c>
      <c r="R44" s="389">
        <v>42299</v>
      </c>
    </row>
    <row r="45" spans="2:18" ht="18" customHeight="1">
      <c r="B45" s="386"/>
      <c r="C45" s="386" t="s">
        <v>966</v>
      </c>
      <c r="D45" s="386" t="s">
        <v>966</v>
      </c>
      <c r="E45" s="26" t="s">
        <v>4411</v>
      </c>
      <c r="F45" s="560">
        <v>1</v>
      </c>
      <c r="G45" s="544">
        <v>1</v>
      </c>
      <c r="H45" s="560">
        <v>22500</v>
      </c>
      <c r="I45" s="560">
        <f>G45*H45</f>
        <v>22500</v>
      </c>
      <c r="J45" s="483"/>
      <c r="K45" s="26" t="s">
        <v>4412</v>
      </c>
      <c r="L45" s="401" t="s">
        <v>2345</v>
      </c>
      <c r="M45" s="386"/>
      <c r="N45" s="386"/>
      <c r="O45" s="291"/>
      <c r="P45" s="483"/>
      <c r="Q45" s="485">
        <v>42299</v>
      </c>
      <c r="R45" s="389">
        <v>42299</v>
      </c>
    </row>
    <row r="46" spans="2:18" ht="18" customHeight="1">
      <c r="B46" s="386"/>
      <c r="C46" s="386" t="s">
        <v>966</v>
      </c>
      <c r="D46" s="386" t="s">
        <v>966</v>
      </c>
      <c r="E46" s="26" t="s">
        <v>4413</v>
      </c>
      <c r="F46" s="560">
        <v>1</v>
      </c>
      <c r="G46" s="544">
        <v>1</v>
      </c>
      <c r="H46" s="560">
        <v>2100</v>
      </c>
      <c r="I46" s="560">
        <f>G46*H46</f>
        <v>2100</v>
      </c>
      <c r="J46" s="483"/>
      <c r="K46" s="26" t="s">
        <v>4414</v>
      </c>
      <c r="L46" s="401" t="s">
        <v>2345</v>
      </c>
      <c r="M46" s="386"/>
      <c r="N46" s="386"/>
      <c r="O46" s="291"/>
      <c r="P46" s="483"/>
      <c r="Q46" s="485">
        <v>42299</v>
      </c>
      <c r="R46" s="389">
        <v>42299</v>
      </c>
    </row>
    <row r="47" spans="2:18" ht="18" customHeight="1">
      <c r="B47" s="386"/>
      <c r="C47" s="386" t="s">
        <v>966</v>
      </c>
      <c r="D47" s="386" t="s">
        <v>966</v>
      </c>
      <c r="E47" s="1145" t="s">
        <v>1283</v>
      </c>
      <c r="F47" s="560">
        <v>0</v>
      </c>
      <c r="G47" s="544">
        <f>F47*$K$4</f>
        <v>0</v>
      </c>
      <c r="H47" s="560">
        <v>4930</v>
      </c>
      <c r="I47" s="560">
        <f>G47*H47</f>
        <v>0</v>
      </c>
      <c r="J47" s="483"/>
      <c r="K47" s="26" t="s">
        <v>1674</v>
      </c>
      <c r="L47" s="401" t="s">
        <v>1055</v>
      </c>
      <c r="M47" s="386"/>
      <c r="N47" s="386"/>
      <c r="O47" s="291"/>
      <c r="P47" s="483"/>
      <c r="Q47" s="485"/>
      <c r="R47" s="389"/>
    </row>
    <row r="48" spans="2:18" ht="18" customHeight="1">
      <c r="B48" s="386"/>
      <c r="C48" s="386" t="s">
        <v>4415</v>
      </c>
      <c r="D48" s="386" t="s">
        <v>4415</v>
      </c>
      <c r="E48" s="1145" t="s">
        <v>4416</v>
      </c>
      <c r="F48" s="560">
        <v>4</v>
      </c>
      <c r="G48" s="544">
        <f t="shared" ref="G48:G65" si="2">F48*$K$4</f>
        <v>16</v>
      </c>
      <c r="H48" s="560">
        <v>720</v>
      </c>
      <c r="I48" s="560">
        <v>11520</v>
      </c>
      <c r="J48" s="483"/>
      <c r="K48" s="26" t="s">
        <v>982</v>
      </c>
      <c r="L48" s="378" t="s">
        <v>4401</v>
      </c>
      <c r="M48" s="386"/>
      <c r="N48" s="388">
        <v>42297</v>
      </c>
      <c r="O48" s="291"/>
      <c r="P48" s="1145"/>
      <c r="Q48" s="485">
        <v>42300</v>
      </c>
      <c r="R48" s="389">
        <v>42300</v>
      </c>
    </row>
    <row r="49" spans="2:18" ht="18" customHeight="1">
      <c r="B49" s="386"/>
      <c r="C49" s="386" t="s">
        <v>4415</v>
      </c>
      <c r="D49" s="386" t="s">
        <v>4415</v>
      </c>
      <c r="E49" s="1145" t="s">
        <v>4417</v>
      </c>
      <c r="F49" s="560">
        <v>2</v>
      </c>
      <c r="G49" s="544">
        <f t="shared" si="2"/>
        <v>8</v>
      </c>
      <c r="H49" s="560">
        <v>281</v>
      </c>
      <c r="I49" s="560">
        <v>2248</v>
      </c>
      <c r="J49" s="483"/>
      <c r="K49" s="26" t="s">
        <v>982</v>
      </c>
      <c r="L49" s="378" t="s">
        <v>4401</v>
      </c>
      <c r="M49" s="386"/>
      <c r="N49" s="388">
        <v>42297</v>
      </c>
      <c r="O49" s="291"/>
      <c r="P49" s="1145"/>
      <c r="Q49" s="485">
        <v>42300</v>
      </c>
      <c r="R49" s="389">
        <v>42300</v>
      </c>
    </row>
    <row r="50" spans="2:18" ht="18" customHeight="1">
      <c r="B50" s="386"/>
      <c r="C50" s="386" t="s">
        <v>4415</v>
      </c>
      <c r="D50" s="386" t="s">
        <v>4415</v>
      </c>
      <c r="E50" s="1145" t="s">
        <v>1262</v>
      </c>
      <c r="F50" s="560">
        <v>6</v>
      </c>
      <c r="G50" s="544">
        <f t="shared" si="2"/>
        <v>24</v>
      </c>
      <c r="H50" s="560">
        <v>327</v>
      </c>
      <c r="I50" s="560">
        <v>7848</v>
      </c>
      <c r="J50" s="483"/>
      <c r="K50" s="26" t="s">
        <v>982</v>
      </c>
      <c r="L50" s="378" t="s">
        <v>4401</v>
      </c>
      <c r="M50" s="386"/>
      <c r="N50" s="388">
        <v>42297</v>
      </c>
      <c r="O50" s="291"/>
      <c r="P50" s="1145"/>
      <c r="Q50" s="485">
        <v>42300</v>
      </c>
      <c r="R50" s="389">
        <v>42300</v>
      </c>
    </row>
    <row r="51" spans="2:18" ht="18" customHeight="1">
      <c r="B51" s="386"/>
      <c r="C51" s="386" t="s">
        <v>4415</v>
      </c>
      <c r="D51" s="386" t="s">
        <v>4415</v>
      </c>
      <c r="E51" s="1145" t="s">
        <v>1035</v>
      </c>
      <c r="F51" s="560">
        <v>4</v>
      </c>
      <c r="G51" s="544">
        <f t="shared" si="2"/>
        <v>16</v>
      </c>
      <c r="H51" s="560">
        <v>503</v>
      </c>
      <c r="I51" s="560">
        <v>8048</v>
      </c>
      <c r="J51" s="483"/>
      <c r="K51" s="26" t="s">
        <v>982</v>
      </c>
      <c r="L51" s="378" t="s">
        <v>4401</v>
      </c>
      <c r="M51" s="386"/>
      <c r="N51" s="388">
        <v>42297</v>
      </c>
      <c r="O51" s="291"/>
      <c r="P51" s="1145"/>
      <c r="Q51" s="485">
        <v>42300</v>
      </c>
      <c r="R51" s="389">
        <v>42300</v>
      </c>
    </row>
    <row r="52" spans="2:18" ht="18" customHeight="1">
      <c r="B52" s="386"/>
      <c r="C52" s="386" t="s">
        <v>4415</v>
      </c>
      <c r="D52" s="386" t="s">
        <v>4415</v>
      </c>
      <c r="E52" s="1145" t="s">
        <v>1035</v>
      </c>
      <c r="F52" s="560">
        <v>4</v>
      </c>
      <c r="G52" s="544">
        <f t="shared" si="2"/>
        <v>16</v>
      </c>
      <c r="H52" s="560">
        <v>503</v>
      </c>
      <c r="I52" s="560">
        <v>8048</v>
      </c>
      <c r="J52" s="483"/>
      <c r="K52" s="26" t="s">
        <v>982</v>
      </c>
      <c r="L52" s="378" t="s">
        <v>4401</v>
      </c>
      <c r="M52" s="386"/>
      <c r="N52" s="388">
        <v>42297</v>
      </c>
      <c r="O52" s="291"/>
      <c r="P52" s="1145"/>
      <c r="Q52" s="485">
        <v>42300</v>
      </c>
      <c r="R52" s="389">
        <v>42300</v>
      </c>
    </row>
    <row r="53" spans="2:18" ht="18" customHeight="1">
      <c r="B53" s="386"/>
      <c r="C53" s="386" t="s">
        <v>4415</v>
      </c>
      <c r="D53" s="386" t="s">
        <v>4415</v>
      </c>
      <c r="E53" s="1145" t="s">
        <v>1264</v>
      </c>
      <c r="F53" s="560">
        <v>6</v>
      </c>
      <c r="G53" s="544">
        <f t="shared" si="2"/>
        <v>24</v>
      </c>
      <c r="H53" s="560">
        <v>561</v>
      </c>
      <c r="I53" s="560">
        <v>13464</v>
      </c>
      <c r="J53" s="483"/>
      <c r="K53" s="26" t="s">
        <v>982</v>
      </c>
      <c r="L53" s="378" t="s">
        <v>4401</v>
      </c>
      <c r="M53" s="386"/>
      <c r="N53" s="388">
        <v>42297</v>
      </c>
      <c r="O53" s="291"/>
      <c r="P53" s="1145"/>
      <c r="Q53" s="485">
        <v>42300</v>
      </c>
      <c r="R53" s="389">
        <v>42300</v>
      </c>
    </row>
    <row r="54" spans="2:18" ht="18" customHeight="1">
      <c r="B54" s="386"/>
      <c r="C54" s="386" t="s">
        <v>4415</v>
      </c>
      <c r="D54" s="386" t="s">
        <v>4415</v>
      </c>
      <c r="E54" s="1145" t="s">
        <v>4418</v>
      </c>
      <c r="F54" s="560">
        <v>6</v>
      </c>
      <c r="G54" s="544">
        <f t="shared" si="2"/>
        <v>24</v>
      </c>
      <c r="H54" s="560">
        <v>259</v>
      </c>
      <c r="I54" s="560">
        <v>6216</v>
      </c>
      <c r="J54" s="483"/>
      <c r="K54" s="26" t="s">
        <v>982</v>
      </c>
      <c r="L54" s="378" t="s">
        <v>4401</v>
      </c>
      <c r="M54" s="386"/>
      <c r="N54" s="388">
        <v>42297</v>
      </c>
      <c r="O54" s="291"/>
      <c r="P54" s="1145"/>
      <c r="Q54" s="485">
        <v>42300</v>
      </c>
      <c r="R54" s="389">
        <v>42300</v>
      </c>
    </row>
    <row r="55" spans="2:18" ht="18" customHeight="1">
      <c r="B55" s="386"/>
      <c r="C55" s="386" t="s">
        <v>4415</v>
      </c>
      <c r="D55" s="386" t="s">
        <v>4415</v>
      </c>
      <c r="E55" s="1145" t="s">
        <v>4419</v>
      </c>
      <c r="F55" s="560">
        <v>4</v>
      </c>
      <c r="G55" s="544">
        <f t="shared" si="2"/>
        <v>16</v>
      </c>
      <c r="H55" s="560">
        <v>501</v>
      </c>
      <c r="I55" s="560">
        <v>8016</v>
      </c>
      <c r="J55" s="483"/>
      <c r="K55" s="26" t="s">
        <v>982</v>
      </c>
      <c r="L55" s="378" t="s">
        <v>4401</v>
      </c>
      <c r="M55" s="386"/>
      <c r="N55" s="388">
        <v>42297</v>
      </c>
      <c r="O55" s="291"/>
      <c r="P55" s="1145"/>
      <c r="Q55" s="485">
        <v>42300</v>
      </c>
      <c r="R55" s="389">
        <v>42300</v>
      </c>
    </row>
    <row r="56" spans="2:18" ht="18" customHeight="1">
      <c r="B56" s="386"/>
      <c r="C56" s="386" t="s">
        <v>4415</v>
      </c>
      <c r="D56" s="386" t="s">
        <v>4415</v>
      </c>
      <c r="E56" s="1145" t="s">
        <v>1035</v>
      </c>
      <c r="F56" s="560">
        <v>6</v>
      </c>
      <c r="G56" s="544">
        <f t="shared" si="2"/>
        <v>24</v>
      </c>
      <c r="H56" s="560">
        <v>503</v>
      </c>
      <c r="I56" s="560">
        <v>12072</v>
      </c>
      <c r="J56" s="483"/>
      <c r="K56" s="26" t="s">
        <v>982</v>
      </c>
      <c r="L56" s="378" t="s">
        <v>4401</v>
      </c>
      <c r="M56" s="386"/>
      <c r="N56" s="388">
        <v>42297</v>
      </c>
      <c r="O56" s="291"/>
      <c r="P56" s="1145"/>
      <c r="Q56" s="485">
        <v>42300</v>
      </c>
      <c r="R56" s="389">
        <v>42300</v>
      </c>
    </row>
    <row r="57" spans="2:18" ht="18" customHeight="1">
      <c r="B57" s="386"/>
      <c r="C57" s="386" t="s">
        <v>4415</v>
      </c>
      <c r="D57" s="386" t="s">
        <v>4415</v>
      </c>
      <c r="E57" s="1145" t="s">
        <v>1035</v>
      </c>
      <c r="F57" s="560">
        <v>6</v>
      </c>
      <c r="G57" s="544">
        <f t="shared" si="2"/>
        <v>24</v>
      </c>
      <c r="H57" s="560">
        <v>503</v>
      </c>
      <c r="I57" s="560">
        <v>12072</v>
      </c>
      <c r="J57" s="483"/>
      <c r="K57" s="26" t="s">
        <v>982</v>
      </c>
      <c r="L57" s="378" t="s">
        <v>4401</v>
      </c>
      <c r="M57" s="386"/>
      <c r="N57" s="388">
        <v>42297</v>
      </c>
      <c r="O57" s="291"/>
      <c r="P57" s="1145"/>
      <c r="Q57" s="485">
        <v>42300</v>
      </c>
      <c r="R57" s="389">
        <v>42300</v>
      </c>
    </row>
    <row r="58" spans="2:18" ht="18" customHeight="1">
      <c r="B58" s="386"/>
      <c r="C58" s="386" t="s">
        <v>4415</v>
      </c>
      <c r="D58" s="386" t="s">
        <v>4415</v>
      </c>
      <c r="E58" s="1145" t="s">
        <v>4420</v>
      </c>
      <c r="F58" s="560">
        <v>6</v>
      </c>
      <c r="G58" s="544">
        <f t="shared" si="2"/>
        <v>24</v>
      </c>
      <c r="H58" s="560">
        <v>604</v>
      </c>
      <c r="I58" s="560">
        <v>14496</v>
      </c>
      <c r="J58" s="483"/>
      <c r="K58" s="26" t="s">
        <v>982</v>
      </c>
      <c r="L58" s="378" t="s">
        <v>4401</v>
      </c>
      <c r="M58" s="386"/>
      <c r="N58" s="388">
        <v>42297</v>
      </c>
      <c r="O58" s="291"/>
      <c r="P58" s="1145"/>
      <c r="Q58" s="485">
        <v>42300</v>
      </c>
      <c r="R58" s="389">
        <v>42300</v>
      </c>
    </row>
    <row r="59" spans="2:18" ht="18" customHeight="1">
      <c r="B59" s="386"/>
      <c r="C59" s="386" t="s">
        <v>4415</v>
      </c>
      <c r="D59" s="386" t="s">
        <v>4415</v>
      </c>
      <c r="E59" s="1145" t="s">
        <v>1648</v>
      </c>
      <c r="F59" s="560">
        <v>2</v>
      </c>
      <c r="G59" s="544">
        <f t="shared" si="2"/>
        <v>8</v>
      </c>
      <c r="H59" s="560">
        <v>675</v>
      </c>
      <c r="I59" s="560">
        <v>5400</v>
      </c>
      <c r="J59" s="483"/>
      <c r="K59" s="26" t="s">
        <v>982</v>
      </c>
      <c r="L59" s="378" t="s">
        <v>4401</v>
      </c>
      <c r="M59" s="386"/>
      <c r="N59" s="388">
        <v>42297</v>
      </c>
      <c r="O59" s="291"/>
      <c r="P59" s="1145"/>
      <c r="Q59" s="485">
        <v>42300</v>
      </c>
      <c r="R59" s="389">
        <v>42300</v>
      </c>
    </row>
    <row r="60" spans="2:18" ht="18" customHeight="1">
      <c r="B60" s="386"/>
      <c r="C60" s="386" t="s">
        <v>4415</v>
      </c>
      <c r="D60" s="386" t="s">
        <v>4415</v>
      </c>
      <c r="E60" s="1145" t="s">
        <v>1649</v>
      </c>
      <c r="F60" s="560">
        <v>2</v>
      </c>
      <c r="G60" s="544">
        <f t="shared" si="2"/>
        <v>8</v>
      </c>
      <c r="H60" s="560">
        <v>503</v>
      </c>
      <c r="I60" s="560">
        <v>4024</v>
      </c>
      <c r="J60" s="483"/>
      <c r="K60" s="26" t="s">
        <v>982</v>
      </c>
      <c r="L60" s="378" t="s">
        <v>4401</v>
      </c>
      <c r="M60" s="386"/>
      <c r="N60" s="388">
        <v>42297</v>
      </c>
      <c r="O60" s="291"/>
      <c r="P60" s="1145"/>
      <c r="Q60" s="485">
        <v>42300</v>
      </c>
      <c r="R60" s="389">
        <v>42300</v>
      </c>
    </row>
    <row r="61" spans="2:18" ht="18" customHeight="1">
      <c r="B61" s="386"/>
      <c r="C61" s="386" t="s">
        <v>4415</v>
      </c>
      <c r="D61" s="386" t="s">
        <v>4415</v>
      </c>
      <c r="E61" s="1145" t="s">
        <v>3163</v>
      </c>
      <c r="F61" s="560">
        <v>182</v>
      </c>
      <c r="G61" s="544">
        <f t="shared" si="2"/>
        <v>728</v>
      </c>
      <c r="H61" s="560">
        <v>160</v>
      </c>
      <c r="I61" s="560">
        <v>116480</v>
      </c>
      <c r="J61" s="483"/>
      <c r="K61" s="26" t="s">
        <v>3162</v>
      </c>
      <c r="L61" s="378" t="s">
        <v>4401</v>
      </c>
      <c r="M61" s="386"/>
      <c r="N61" s="388">
        <v>42297</v>
      </c>
      <c r="O61" s="291"/>
      <c r="P61" s="1145"/>
      <c r="Q61" s="485">
        <v>42300</v>
      </c>
      <c r="R61" s="389">
        <v>42300</v>
      </c>
    </row>
    <row r="62" spans="2:18" ht="18" customHeight="1">
      <c r="B62" s="386"/>
      <c r="C62" s="386" t="s">
        <v>4415</v>
      </c>
      <c r="D62" s="386" t="s">
        <v>4415</v>
      </c>
      <c r="E62" s="1145" t="s">
        <v>3212</v>
      </c>
      <c r="F62" s="560">
        <v>200</v>
      </c>
      <c r="G62" s="544">
        <f t="shared" si="2"/>
        <v>800</v>
      </c>
      <c r="H62" s="560">
        <v>47</v>
      </c>
      <c r="I62" s="560">
        <f>G62*H62</f>
        <v>37600</v>
      </c>
      <c r="J62" s="483"/>
      <c r="K62" s="26" t="s">
        <v>3213</v>
      </c>
      <c r="L62" s="378" t="s">
        <v>4401</v>
      </c>
      <c r="M62" s="386"/>
      <c r="N62" s="388">
        <v>42297</v>
      </c>
      <c r="O62" s="291"/>
      <c r="P62" s="483"/>
      <c r="Q62" s="485">
        <v>42300</v>
      </c>
      <c r="R62" s="389">
        <v>42300</v>
      </c>
    </row>
    <row r="63" spans="2:18" ht="18" customHeight="1">
      <c r="B63" s="386"/>
      <c r="C63" s="386" t="s">
        <v>4415</v>
      </c>
      <c r="D63" s="386" t="s">
        <v>4415</v>
      </c>
      <c r="E63" s="1145" t="s">
        <v>3178</v>
      </c>
      <c r="F63" s="560">
        <v>4</v>
      </c>
      <c r="G63" s="544">
        <f t="shared" si="2"/>
        <v>16</v>
      </c>
      <c r="H63" s="560">
        <v>76</v>
      </c>
      <c r="I63" s="560">
        <v>1216</v>
      </c>
      <c r="J63" s="483"/>
      <c r="K63" s="26" t="s">
        <v>980</v>
      </c>
      <c r="L63" s="378" t="s">
        <v>4401</v>
      </c>
      <c r="M63" s="386"/>
      <c r="N63" s="388">
        <v>42297</v>
      </c>
      <c r="O63" s="291"/>
      <c r="P63" s="483"/>
      <c r="Q63" s="485">
        <v>42300</v>
      </c>
      <c r="R63" s="389">
        <v>42300</v>
      </c>
    </row>
    <row r="64" spans="2:18" ht="18" customHeight="1">
      <c r="B64" s="386"/>
      <c r="C64" s="386" t="s">
        <v>4415</v>
      </c>
      <c r="D64" s="386" t="s">
        <v>4415</v>
      </c>
      <c r="E64" s="1145" t="s">
        <v>1017</v>
      </c>
      <c r="F64" s="560">
        <v>8</v>
      </c>
      <c r="G64" s="544">
        <f t="shared" si="2"/>
        <v>32</v>
      </c>
      <c r="H64" s="560">
        <v>940</v>
      </c>
      <c r="I64" s="560">
        <v>30080</v>
      </c>
      <c r="J64" s="483"/>
      <c r="K64" s="26" t="s">
        <v>1647</v>
      </c>
      <c r="L64" s="378" t="s">
        <v>4401</v>
      </c>
      <c r="M64" s="386"/>
      <c r="N64" s="388">
        <v>42297</v>
      </c>
      <c r="O64" s="291"/>
      <c r="P64" s="483"/>
      <c r="Q64" s="485">
        <v>42300</v>
      </c>
      <c r="R64" s="389">
        <v>42300</v>
      </c>
    </row>
    <row r="65" spans="2:18" ht="18" customHeight="1">
      <c r="B65" s="386"/>
      <c r="C65" s="386" t="s">
        <v>4415</v>
      </c>
      <c r="D65" s="386" t="s">
        <v>4415</v>
      </c>
      <c r="E65" s="1145" t="s">
        <v>1037</v>
      </c>
      <c r="F65" s="560">
        <v>4</v>
      </c>
      <c r="G65" s="544">
        <f t="shared" si="2"/>
        <v>16</v>
      </c>
      <c r="H65" s="560">
        <v>541</v>
      </c>
      <c r="I65" s="560">
        <v>8656</v>
      </c>
      <c r="J65" s="483"/>
      <c r="K65" s="26" t="s">
        <v>1652</v>
      </c>
      <c r="L65" s="378" t="s">
        <v>4401</v>
      </c>
      <c r="M65" s="386"/>
      <c r="N65" s="388">
        <v>42297</v>
      </c>
      <c r="O65" s="291"/>
      <c r="P65" s="483"/>
      <c r="Q65" s="485">
        <v>42300</v>
      </c>
      <c r="R65" s="389">
        <v>42300</v>
      </c>
    </row>
    <row r="66" spans="2:18" ht="18" customHeight="1">
      <c r="B66" s="386"/>
      <c r="C66" s="386" t="s">
        <v>4415</v>
      </c>
      <c r="D66" s="386" t="s">
        <v>4415</v>
      </c>
      <c r="E66" s="1145" t="s">
        <v>3514</v>
      </c>
      <c r="F66" s="560"/>
      <c r="G66" s="544"/>
      <c r="H66" s="560"/>
      <c r="I66" s="560">
        <v>-13871</v>
      </c>
      <c r="J66" s="483"/>
      <c r="K66" s="26"/>
      <c r="L66" s="378"/>
      <c r="M66" s="386"/>
      <c r="N66" s="388">
        <v>42297</v>
      </c>
      <c r="O66" s="291"/>
      <c r="P66" s="483"/>
      <c r="Q66" s="485"/>
      <c r="R66" s="389"/>
    </row>
    <row r="67" spans="2:18" s="360" customFormat="1" ht="18" customHeight="1">
      <c r="B67" s="291"/>
      <c r="C67" s="558" t="s">
        <v>1025</v>
      </c>
      <c r="D67" s="558" t="s">
        <v>1026</v>
      </c>
      <c r="E67" s="1018" t="s">
        <v>1027</v>
      </c>
      <c r="F67" s="1303">
        <v>1</v>
      </c>
      <c r="G67" s="544">
        <f>F67*$K$4</f>
        <v>4</v>
      </c>
      <c r="H67" s="540">
        <v>5280</v>
      </c>
      <c r="I67" s="540">
        <f t="shared" ref="I67:I90" si="3">G67*H67</f>
        <v>21120</v>
      </c>
      <c r="J67" s="561"/>
      <c r="K67" s="1018" t="s">
        <v>1028</v>
      </c>
      <c r="L67" s="378" t="s">
        <v>1680</v>
      </c>
      <c r="M67" s="418"/>
      <c r="N67" s="485">
        <v>42296</v>
      </c>
      <c r="O67" s="485"/>
      <c r="P67" s="669"/>
      <c r="Q67" s="485">
        <v>42307</v>
      </c>
      <c r="R67" s="389">
        <v>42304</v>
      </c>
    </row>
    <row r="68" spans="2:18" s="360" customFormat="1" ht="18" customHeight="1">
      <c r="B68" s="291"/>
      <c r="C68" s="413" t="s">
        <v>1192</v>
      </c>
      <c r="D68" s="558" t="s">
        <v>1026</v>
      </c>
      <c r="E68" s="1146" t="s">
        <v>1193</v>
      </c>
      <c r="F68" s="1303">
        <v>2</v>
      </c>
      <c r="G68" s="544">
        <f>F68*$K$4</f>
        <v>8</v>
      </c>
      <c r="H68" s="415">
        <v>900</v>
      </c>
      <c r="I68" s="540">
        <f t="shared" si="3"/>
        <v>7200</v>
      </c>
      <c r="J68" s="416"/>
      <c r="K68" s="1147" t="s">
        <v>1194</v>
      </c>
      <c r="L68" s="378" t="s">
        <v>1680</v>
      </c>
      <c r="M68" s="418"/>
      <c r="N68" s="485">
        <v>42296</v>
      </c>
      <c r="O68" s="485"/>
      <c r="P68" s="669"/>
      <c r="Q68" s="485">
        <v>42307</v>
      </c>
      <c r="R68" s="389">
        <v>42304</v>
      </c>
    </row>
    <row r="69" spans="2:18" s="360" customFormat="1" ht="18" customHeight="1">
      <c r="B69" s="1317" t="s">
        <v>4405</v>
      </c>
      <c r="C69" s="552" t="s">
        <v>1192</v>
      </c>
      <c r="D69" s="1322" t="s">
        <v>1026</v>
      </c>
      <c r="E69" s="1323" t="s">
        <v>2017</v>
      </c>
      <c r="F69" s="1324">
        <v>2</v>
      </c>
      <c r="G69" s="1319">
        <f>F69*$K$4</f>
        <v>8</v>
      </c>
      <c r="H69" s="467">
        <v>414</v>
      </c>
      <c r="I69" s="1325">
        <f t="shared" si="3"/>
        <v>3312</v>
      </c>
      <c r="J69" s="468"/>
      <c r="K69" s="1326" t="s">
        <v>2018</v>
      </c>
      <c r="L69" s="378" t="s">
        <v>1680</v>
      </c>
      <c r="M69" s="418"/>
      <c r="N69" s="485">
        <v>42296</v>
      </c>
      <c r="O69" s="485"/>
      <c r="P69" s="669"/>
      <c r="Q69" s="485">
        <v>42307</v>
      </c>
      <c r="R69" s="389">
        <v>42304</v>
      </c>
    </row>
    <row r="70" spans="2:18" s="360" customFormat="1" ht="18" customHeight="1">
      <c r="B70" s="1317" t="s">
        <v>4405</v>
      </c>
      <c r="C70" s="552" t="s">
        <v>1192</v>
      </c>
      <c r="D70" s="1322" t="s">
        <v>1026</v>
      </c>
      <c r="E70" s="1323" t="s">
        <v>2019</v>
      </c>
      <c r="F70" s="1324">
        <v>1</v>
      </c>
      <c r="G70" s="1319">
        <f t="shared" ref="G70:G90" si="4">F70*$K$4</f>
        <v>4</v>
      </c>
      <c r="H70" s="467">
        <v>82</v>
      </c>
      <c r="I70" s="1325">
        <f t="shared" si="3"/>
        <v>328</v>
      </c>
      <c r="J70" s="468"/>
      <c r="K70" s="1326" t="s">
        <v>2020</v>
      </c>
      <c r="L70" s="378" t="s">
        <v>1680</v>
      </c>
      <c r="M70" s="418"/>
      <c r="N70" s="485">
        <v>42296</v>
      </c>
      <c r="O70" s="485"/>
      <c r="P70" s="669"/>
      <c r="Q70" s="485">
        <v>42307</v>
      </c>
      <c r="R70" s="389">
        <v>42304</v>
      </c>
    </row>
    <row r="71" spans="2:18" ht="18" customHeight="1">
      <c r="B71" s="291"/>
      <c r="C71" s="413" t="s">
        <v>1058</v>
      </c>
      <c r="D71" s="558" t="s">
        <v>1026</v>
      </c>
      <c r="E71" s="1122" t="s">
        <v>1059</v>
      </c>
      <c r="F71" s="544">
        <v>1</v>
      </c>
      <c r="G71" s="544">
        <f t="shared" si="4"/>
        <v>4</v>
      </c>
      <c r="H71" s="540">
        <v>44000</v>
      </c>
      <c r="I71" s="540">
        <f t="shared" si="3"/>
        <v>176000</v>
      </c>
      <c r="J71" s="1148"/>
      <c r="K71" s="1122" t="s">
        <v>1683</v>
      </c>
      <c r="L71" s="378" t="s">
        <v>1680</v>
      </c>
      <c r="M71" s="418"/>
      <c r="N71" s="485">
        <v>42296</v>
      </c>
      <c r="O71" s="485"/>
      <c r="P71" s="485"/>
      <c r="Q71" s="485">
        <v>42307</v>
      </c>
      <c r="R71" s="389">
        <v>42304</v>
      </c>
    </row>
    <row r="72" spans="2:18" s="360" customFormat="1" ht="18" customHeight="1">
      <c r="B72" s="291"/>
      <c r="C72" s="413" t="s">
        <v>1058</v>
      </c>
      <c r="D72" s="558" t="s">
        <v>1026</v>
      </c>
      <c r="E72" s="1122" t="s">
        <v>1061</v>
      </c>
      <c r="F72" s="544">
        <v>1</v>
      </c>
      <c r="G72" s="544">
        <f t="shared" si="4"/>
        <v>4</v>
      </c>
      <c r="H72" s="540">
        <v>660</v>
      </c>
      <c r="I72" s="540">
        <f t="shared" si="3"/>
        <v>2640</v>
      </c>
      <c r="J72" s="1148"/>
      <c r="K72" s="1122" t="s">
        <v>1684</v>
      </c>
      <c r="L72" s="378" t="s">
        <v>1680</v>
      </c>
      <c r="M72" s="418"/>
      <c r="N72" s="485">
        <v>42296</v>
      </c>
      <c r="O72" s="485"/>
      <c r="P72" s="669"/>
      <c r="Q72" s="485">
        <v>42307</v>
      </c>
      <c r="R72" s="389">
        <v>42304</v>
      </c>
    </row>
    <row r="73" spans="2:18" s="360" customFormat="1" ht="18" customHeight="1">
      <c r="B73" s="291"/>
      <c r="C73" s="401" t="s">
        <v>1058</v>
      </c>
      <c r="D73" s="558" t="s">
        <v>1026</v>
      </c>
      <c r="E73" s="1149" t="s">
        <v>1068</v>
      </c>
      <c r="F73" s="565">
        <v>1</v>
      </c>
      <c r="G73" s="544">
        <f t="shared" si="4"/>
        <v>4</v>
      </c>
      <c r="H73" s="565">
        <v>15300</v>
      </c>
      <c r="I73" s="540">
        <f t="shared" si="3"/>
        <v>61200</v>
      </c>
      <c r="J73" s="244"/>
      <c r="K73" s="1149" t="s">
        <v>1069</v>
      </c>
      <c r="L73" s="378" t="s">
        <v>1680</v>
      </c>
      <c r="M73" s="418"/>
      <c r="N73" s="485">
        <v>42296</v>
      </c>
      <c r="O73" s="485"/>
      <c r="P73" s="669"/>
      <c r="Q73" s="485">
        <v>42307</v>
      </c>
      <c r="R73" s="389">
        <v>42304</v>
      </c>
    </row>
    <row r="74" spans="2:18" s="360" customFormat="1" ht="18" customHeight="1">
      <c r="B74" s="291"/>
      <c r="C74" s="401" t="s">
        <v>1058</v>
      </c>
      <c r="D74" s="558" t="s">
        <v>1026</v>
      </c>
      <c r="E74" s="1149" t="s">
        <v>3880</v>
      </c>
      <c r="F74" s="565">
        <v>1</v>
      </c>
      <c r="G74" s="544">
        <f t="shared" si="4"/>
        <v>4</v>
      </c>
      <c r="H74" s="565">
        <v>1140</v>
      </c>
      <c r="I74" s="540">
        <f t="shared" si="3"/>
        <v>4560</v>
      </c>
      <c r="J74" s="244"/>
      <c r="K74" s="1149" t="s">
        <v>1069</v>
      </c>
      <c r="L74" s="378" t="s">
        <v>1680</v>
      </c>
      <c r="M74" s="418"/>
      <c r="N74" s="485">
        <v>42296</v>
      </c>
      <c r="O74" s="485"/>
      <c r="P74" s="669"/>
      <c r="Q74" s="485">
        <v>42307</v>
      </c>
      <c r="R74" s="389">
        <v>42304</v>
      </c>
    </row>
    <row r="75" spans="2:18" s="360" customFormat="1" ht="18" customHeight="1">
      <c r="B75" s="291"/>
      <c r="C75" s="413" t="s">
        <v>94</v>
      </c>
      <c r="D75" s="558" t="s">
        <v>1026</v>
      </c>
      <c r="E75" s="1122" t="s">
        <v>1062</v>
      </c>
      <c r="F75" s="544">
        <v>2</v>
      </c>
      <c r="G75" s="544">
        <f t="shared" si="4"/>
        <v>8</v>
      </c>
      <c r="H75" s="544">
        <v>13000</v>
      </c>
      <c r="I75" s="540">
        <f t="shared" si="3"/>
        <v>104000</v>
      </c>
      <c r="J75" s="560"/>
      <c r="K75" s="1122" t="s">
        <v>3881</v>
      </c>
      <c r="L75" s="378" t="s">
        <v>1680</v>
      </c>
      <c r="M75" s="418"/>
      <c r="N75" s="485">
        <v>42296</v>
      </c>
      <c r="O75" s="485"/>
      <c r="P75" s="669"/>
      <c r="Q75" s="485">
        <v>42307</v>
      </c>
      <c r="R75" s="606" t="s">
        <v>4421</v>
      </c>
    </row>
    <row r="76" spans="2:18" s="360" customFormat="1" ht="18" customHeight="1">
      <c r="B76" s="1317" t="s">
        <v>4405</v>
      </c>
      <c r="C76" s="552" t="s">
        <v>94</v>
      </c>
      <c r="D76" s="1322" t="s">
        <v>1026</v>
      </c>
      <c r="E76" s="1327" t="s">
        <v>1106</v>
      </c>
      <c r="F76" s="1318">
        <v>2</v>
      </c>
      <c r="G76" s="1319">
        <f t="shared" si="4"/>
        <v>8</v>
      </c>
      <c r="H76" s="1325">
        <v>6550</v>
      </c>
      <c r="I76" s="1325">
        <f t="shared" si="3"/>
        <v>52400</v>
      </c>
      <c r="J76" s="1319"/>
      <c r="K76" s="1326" t="s">
        <v>1688</v>
      </c>
      <c r="L76" s="378" t="s">
        <v>1680</v>
      </c>
      <c r="M76" s="386"/>
      <c r="N76" s="485">
        <v>42296</v>
      </c>
      <c r="O76" s="485"/>
      <c r="P76" s="485"/>
      <c r="Q76" s="485">
        <v>42307</v>
      </c>
      <c r="R76" s="389">
        <v>42304</v>
      </c>
    </row>
    <row r="77" spans="2:18" s="360" customFormat="1" ht="18" customHeight="1">
      <c r="B77" s="1317" t="s">
        <v>4405</v>
      </c>
      <c r="C77" s="552" t="s">
        <v>94</v>
      </c>
      <c r="D77" s="1322" t="s">
        <v>1026</v>
      </c>
      <c r="E77" s="1327" t="s">
        <v>1107</v>
      </c>
      <c r="F77" s="1318">
        <v>1</v>
      </c>
      <c r="G77" s="1319">
        <f t="shared" si="4"/>
        <v>4</v>
      </c>
      <c r="H77" s="1319">
        <v>3690</v>
      </c>
      <c r="I77" s="1325">
        <f t="shared" si="3"/>
        <v>14760</v>
      </c>
      <c r="J77" s="1319"/>
      <c r="K77" s="1327" t="s">
        <v>1108</v>
      </c>
      <c r="L77" s="378" t="s">
        <v>1680</v>
      </c>
      <c r="M77" s="386"/>
      <c r="N77" s="485">
        <v>42296</v>
      </c>
      <c r="O77" s="485"/>
      <c r="P77" s="485"/>
      <c r="Q77" s="485">
        <v>42307</v>
      </c>
      <c r="R77" s="389">
        <v>42304</v>
      </c>
    </row>
    <row r="78" spans="2:18" s="360" customFormat="1" ht="18" customHeight="1">
      <c r="B78" s="1317" t="s">
        <v>4405</v>
      </c>
      <c r="C78" s="552" t="s">
        <v>94</v>
      </c>
      <c r="D78" s="1322" t="s">
        <v>1026</v>
      </c>
      <c r="E78" s="1327" t="s">
        <v>1109</v>
      </c>
      <c r="F78" s="1318">
        <v>1</v>
      </c>
      <c r="G78" s="1319">
        <f t="shared" si="4"/>
        <v>4</v>
      </c>
      <c r="H78" s="1319">
        <v>11666</v>
      </c>
      <c r="I78" s="1325">
        <f t="shared" si="3"/>
        <v>46664</v>
      </c>
      <c r="J78" s="1319"/>
      <c r="K78" s="1327" t="s">
        <v>1110</v>
      </c>
      <c r="L78" s="378" t="s">
        <v>1680</v>
      </c>
      <c r="M78" s="386"/>
      <c r="N78" s="485">
        <v>42296</v>
      </c>
      <c r="O78" s="485"/>
      <c r="P78" s="485"/>
      <c r="Q78" s="485">
        <v>42307</v>
      </c>
      <c r="R78" s="389">
        <v>42304</v>
      </c>
    </row>
    <row r="79" spans="2:18" s="360" customFormat="1" ht="18" customHeight="1">
      <c r="B79" s="1317" t="s">
        <v>4405</v>
      </c>
      <c r="C79" s="552" t="s">
        <v>94</v>
      </c>
      <c r="D79" s="1322" t="s">
        <v>1026</v>
      </c>
      <c r="E79" s="1327" t="s">
        <v>1690</v>
      </c>
      <c r="F79" s="1318">
        <v>1</v>
      </c>
      <c r="G79" s="1319">
        <f t="shared" si="4"/>
        <v>4</v>
      </c>
      <c r="H79" s="1319">
        <v>2420</v>
      </c>
      <c r="I79" s="1325">
        <f t="shared" si="3"/>
        <v>9680</v>
      </c>
      <c r="J79" s="1319"/>
      <c r="K79" s="1327" t="s">
        <v>1112</v>
      </c>
      <c r="L79" s="378" t="s">
        <v>1680</v>
      </c>
      <c r="M79" s="386"/>
      <c r="N79" s="485">
        <v>42296</v>
      </c>
      <c r="O79" s="485"/>
      <c r="P79" s="485"/>
      <c r="Q79" s="485">
        <v>42307</v>
      </c>
      <c r="R79" s="389">
        <v>42304</v>
      </c>
    </row>
    <row r="80" spans="2:18" ht="18" customHeight="1">
      <c r="B80" s="1132"/>
      <c r="C80" s="413" t="s">
        <v>94</v>
      </c>
      <c r="D80" s="558" t="s">
        <v>1026</v>
      </c>
      <c r="E80" s="1147" t="s">
        <v>1210</v>
      </c>
      <c r="F80" s="544">
        <v>2</v>
      </c>
      <c r="G80" s="544">
        <f t="shared" si="4"/>
        <v>8</v>
      </c>
      <c r="H80" s="415">
        <v>14760</v>
      </c>
      <c r="I80" s="540">
        <f t="shared" si="3"/>
        <v>118080</v>
      </c>
      <c r="J80" s="416"/>
      <c r="K80" s="1147" t="s">
        <v>1211</v>
      </c>
      <c r="L80" s="378" t="s">
        <v>1680</v>
      </c>
      <c r="M80" s="418"/>
      <c r="N80" s="485">
        <v>42296</v>
      </c>
      <c r="O80" s="485"/>
      <c r="P80" s="485"/>
      <c r="Q80" s="485">
        <v>42307</v>
      </c>
      <c r="R80" s="389">
        <v>42304</v>
      </c>
    </row>
    <row r="81" spans="2:18" ht="18" customHeight="1">
      <c r="B81" s="1132"/>
      <c r="C81" s="413" t="s">
        <v>94</v>
      </c>
      <c r="D81" s="558" t="s">
        <v>1026</v>
      </c>
      <c r="E81" s="1147" t="s">
        <v>1241</v>
      </c>
      <c r="F81" s="544">
        <v>4</v>
      </c>
      <c r="G81" s="544">
        <f t="shared" si="4"/>
        <v>16</v>
      </c>
      <c r="H81" s="415">
        <v>2880</v>
      </c>
      <c r="I81" s="540">
        <f t="shared" si="3"/>
        <v>46080</v>
      </c>
      <c r="J81" s="416"/>
      <c r="K81" s="1147" t="s">
        <v>1242</v>
      </c>
      <c r="L81" s="378" t="s">
        <v>1680</v>
      </c>
      <c r="M81" s="418"/>
      <c r="N81" s="485">
        <v>42296</v>
      </c>
      <c r="O81" s="485"/>
      <c r="P81" s="485"/>
      <c r="Q81" s="485">
        <v>42307</v>
      </c>
      <c r="R81" s="389">
        <v>42304</v>
      </c>
    </row>
    <row r="82" spans="2:18" ht="18" customHeight="1">
      <c r="B82" s="1132"/>
      <c r="C82" s="413" t="s">
        <v>94</v>
      </c>
      <c r="D82" s="558" t="s">
        <v>1026</v>
      </c>
      <c r="E82" s="1147" t="s">
        <v>1243</v>
      </c>
      <c r="F82" s="544">
        <v>1</v>
      </c>
      <c r="G82" s="544">
        <f t="shared" si="4"/>
        <v>4</v>
      </c>
      <c r="H82" s="415">
        <v>12960</v>
      </c>
      <c r="I82" s="540">
        <f t="shared" si="3"/>
        <v>51840</v>
      </c>
      <c r="J82" s="416"/>
      <c r="K82" s="1147" t="s">
        <v>1244</v>
      </c>
      <c r="L82" s="378" t="s">
        <v>1680</v>
      </c>
      <c r="M82" s="418"/>
      <c r="N82" s="485">
        <v>42296</v>
      </c>
      <c r="O82" s="485"/>
      <c r="P82" s="485"/>
      <c r="Q82" s="485">
        <v>42307</v>
      </c>
      <c r="R82" s="389">
        <v>42304</v>
      </c>
    </row>
    <row r="83" spans="2:18" ht="18" customHeight="1">
      <c r="B83" s="1317" t="s">
        <v>4405</v>
      </c>
      <c r="C83" s="552" t="s">
        <v>94</v>
      </c>
      <c r="D83" s="1322" t="s">
        <v>1026</v>
      </c>
      <c r="E83" s="1326" t="s">
        <v>3882</v>
      </c>
      <c r="F83" s="1319">
        <v>1</v>
      </c>
      <c r="G83" s="1319">
        <f t="shared" si="4"/>
        <v>4</v>
      </c>
      <c r="H83" s="467">
        <v>11170</v>
      </c>
      <c r="I83" s="1325">
        <f>G83*H83</f>
        <v>44680</v>
      </c>
      <c r="J83" s="468"/>
      <c r="K83" s="1326" t="s">
        <v>1064</v>
      </c>
      <c r="L83" s="378" t="s">
        <v>1680</v>
      </c>
      <c r="M83" s="418"/>
      <c r="N83" s="485">
        <v>42296</v>
      </c>
      <c r="O83" s="485"/>
      <c r="P83" s="485"/>
      <c r="Q83" s="485">
        <v>42307</v>
      </c>
      <c r="R83" s="389">
        <v>42304</v>
      </c>
    </row>
    <row r="84" spans="2:18" s="698" customFormat="1" ht="18" customHeight="1">
      <c r="B84" s="598"/>
      <c r="C84" s="598" t="s">
        <v>94</v>
      </c>
      <c r="D84" s="671" t="s">
        <v>1026</v>
      </c>
      <c r="E84" s="1156" t="s">
        <v>1290</v>
      </c>
      <c r="F84" s="686">
        <v>4</v>
      </c>
      <c r="G84" s="686">
        <v>20</v>
      </c>
      <c r="H84" s="602">
        <v>291</v>
      </c>
      <c r="I84" s="687">
        <f>G84*H84</f>
        <v>5820</v>
      </c>
      <c r="J84" s="695"/>
      <c r="K84" s="1156" t="s">
        <v>2023</v>
      </c>
      <c r="L84" s="1152" t="s">
        <v>1680</v>
      </c>
      <c r="M84" s="603"/>
      <c r="N84" s="604">
        <v>42296</v>
      </c>
      <c r="O84" s="604"/>
      <c r="P84" s="604"/>
      <c r="Q84" s="604">
        <v>42307</v>
      </c>
      <c r="R84" s="606">
        <v>42305</v>
      </c>
    </row>
    <row r="85" spans="2:18" s="698" customFormat="1" ht="18" customHeight="1">
      <c r="B85" s="598"/>
      <c r="C85" s="598" t="s">
        <v>94</v>
      </c>
      <c r="D85" s="671" t="s">
        <v>1026</v>
      </c>
      <c r="E85" s="1156" t="s">
        <v>4422</v>
      </c>
      <c r="F85" s="686">
        <v>8</v>
      </c>
      <c r="G85" s="686">
        <f t="shared" si="4"/>
        <v>32</v>
      </c>
      <c r="H85" s="602">
        <v>670</v>
      </c>
      <c r="I85" s="687">
        <f>G85*H85</f>
        <v>21440</v>
      </c>
      <c r="J85" s="695"/>
      <c r="K85" s="1156" t="s">
        <v>2023</v>
      </c>
      <c r="L85" s="1152" t="s">
        <v>1680</v>
      </c>
      <c r="M85" s="603"/>
      <c r="N85" s="604">
        <v>42296</v>
      </c>
      <c r="O85" s="604"/>
      <c r="P85" s="604"/>
      <c r="Q85" s="604">
        <v>42307</v>
      </c>
      <c r="R85" s="606">
        <v>42305</v>
      </c>
    </row>
    <row r="86" spans="2:18" s="698" customFormat="1" ht="18" customHeight="1">
      <c r="B86" s="598"/>
      <c r="C86" s="598" t="s">
        <v>94</v>
      </c>
      <c r="D86" s="671" t="s">
        <v>1026</v>
      </c>
      <c r="E86" s="1156" t="s">
        <v>4423</v>
      </c>
      <c r="F86" s="686">
        <v>2</v>
      </c>
      <c r="G86" s="686">
        <f t="shared" si="4"/>
        <v>8</v>
      </c>
      <c r="H86" s="602">
        <v>890</v>
      </c>
      <c r="I86" s="687">
        <v>7120</v>
      </c>
      <c r="J86" s="695"/>
      <c r="K86" s="1156" t="s">
        <v>2023</v>
      </c>
      <c r="L86" s="1152" t="s">
        <v>1680</v>
      </c>
      <c r="M86" s="603"/>
      <c r="N86" s="604">
        <v>42296</v>
      </c>
      <c r="O86" s="604"/>
      <c r="P86" s="604"/>
      <c r="Q86" s="604">
        <v>42307</v>
      </c>
      <c r="R86" s="606">
        <v>42305</v>
      </c>
    </row>
    <row r="87" spans="2:18" s="698" customFormat="1" ht="18" customHeight="1">
      <c r="B87" s="598"/>
      <c r="C87" s="598" t="s">
        <v>94</v>
      </c>
      <c r="D87" s="671" t="s">
        <v>1026</v>
      </c>
      <c r="E87" s="1156" t="s">
        <v>4424</v>
      </c>
      <c r="F87" s="686">
        <v>1</v>
      </c>
      <c r="G87" s="686">
        <v>2</v>
      </c>
      <c r="H87" s="602">
        <v>8520</v>
      </c>
      <c r="I87" s="687">
        <v>17040</v>
      </c>
      <c r="J87" s="695"/>
      <c r="K87" s="1156" t="s">
        <v>4425</v>
      </c>
      <c r="L87" s="1152" t="s">
        <v>1680</v>
      </c>
      <c r="M87" s="603"/>
      <c r="N87" s="604">
        <v>42296</v>
      </c>
      <c r="O87" s="604"/>
      <c r="P87" s="604"/>
      <c r="Q87" s="604">
        <v>42307</v>
      </c>
      <c r="R87" s="606">
        <v>42305</v>
      </c>
    </row>
    <row r="88" spans="2:18" s="698" customFormat="1" ht="18" customHeight="1">
      <c r="B88" s="1154"/>
      <c r="C88" s="598" t="s">
        <v>1198</v>
      </c>
      <c r="D88" s="671" t="s">
        <v>1026</v>
      </c>
      <c r="E88" s="1156" t="s">
        <v>1199</v>
      </c>
      <c r="F88" s="686">
        <v>1</v>
      </c>
      <c r="G88" s="686">
        <f t="shared" si="4"/>
        <v>4</v>
      </c>
      <c r="H88" s="602">
        <v>8420</v>
      </c>
      <c r="I88" s="687">
        <f t="shared" si="3"/>
        <v>33680</v>
      </c>
      <c r="J88" s="695"/>
      <c r="K88" s="1156" t="s">
        <v>1200</v>
      </c>
      <c r="L88" s="1152" t="s">
        <v>1680</v>
      </c>
      <c r="M88" s="603"/>
      <c r="N88" s="604">
        <v>42296</v>
      </c>
      <c r="O88" s="604"/>
      <c r="P88" s="604"/>
      <c r="Q88" s="604">
        <v>42307</v>
      </c>
      <c r="R88" s="606">
        <v>42305</v>
      </c>
    </row>
    <row r="89" spans="2:18" ht="18" customHeight="1">
      <c r="B89" s="1132"/>
      <c r="C89" s="413" t="s">
        <v>1198</v>
      </c>
      <c r="D89" s="558" t="s">
        <v>1026</v>
      </c>
      <c r="E89" s="1157" t="s">
        <v>1039</v>
      </c>
      <c r="F89" s="544">
        <v>1</v>
      </c>
      <c r="G89" s="544">
        <v>1</v>
      </c>
      <c r="H89" s="415">
        <v>1000</v>
      </c>
      <c r="I89" s="540">
        <v>1000</v>
      </c>
      <c r="J89" s="416"/>
      <c r="K89" s="1157" t="s">
        <v>1039</v>
      </c>
      <c r="L89" s="378" t="s">
        <v>1680</v>
      </c>
      <c r="M89" s="418"/>
      <c r="N89" s="485">
        <v>42296</v>
      </c>
      <c r="O89" s="485"/>
      <c r="P89" s="485"/>
      <c r="Q89" s="485">
        <v>42307</v>
      </c>
      <c r="R89" s="389"/>
    </row>
    <row r="90" spans="2:18" ht="18" customHeight="1">
      <c r="B90" s="1132"/>
      <c r="C90" s="413" t="s">
        <v>1195</v>
      </c>
      <c r="D90" s="558" t="s">
        <v>1026</v>
      </c>
      <c r="E90" s="1157" t="s">
        <v>1196</v>
      </c>
      <c r="F90" s="544">
        <v>1</v>
      </c>
      <c r="G90" s="544">
        <f t="shared" si="4"/>
        <v>4</v>
      </c>
      <c r="H90" s="415">
        <v>6070</v>
      </c>
      <c r="I90" s="540">
        <f t="shared" si="3"/>
        <v>24280</v>
      </c>
      <c r="J90" s="416"/>
      <c r="K90" s="1157" t="s">
        <v>1197</v>
      </c>
      <c r="L90" s="378" t="s">
        <v>1680</v>
      </c>
      <c r="M90" s="418"/>
      <c r="N90" s="485">
        <v>42296</v>
      </c>
      <c r="O90" s="485"/>
      <c r="P90" s="485"/>
      <c r="Q90" s="485">
        <v>42307</v>
      </c>
      <c r="R90" s="389">
        <v>42305</v>
      </c>
    </row>
    <row r="91" spans="2:18" ht="18" customHeight="1">
      <c r="B91" s="1132"/>
      <c r="C91" s="413" t="s">
        <v>4426</v>
      </c>
      <c r="D91" s="558" t="s">
        <v>1026</v>
      </c>
      <c r="E91" s="1157" t="s">
        <v>4427</v>
      </c>
      <c r="F91" s="544">
        <v>1</v>
      </c>
      <c r="G91" s="1328">
        <v>2</v>
      </c>
      <c r="H91" s="415">
        <v>19220</v>
      </c>
      <c r="I91" s="540">
        <v>38440</v>
      </c>
      <c r="J91" s="416"/>
      <c r="K91" s="1157" t="s">
        <v>4428</v>
      </c>
      <c r="L91" s="378" t="s">
        <v>1680</v>
      </c>
      <c r="M91" s="418"/>
      <c r="N91" s="485">
        <v>42296</v>
      </c>
      <c r="O91" s="485"/>
      <c r="P91" s="485"/>
      <c r="Q91" s="485">
        <v>42307</v>
      </c>
      <c r="R91" s="1329"/>
    </row>
    <row r="92" spans="2:18" ht="18" customHeight="1">
      <c r="B92" s="1132"/>
      <c r="C92" s="413"/>
      <c r="D92" s="558" t="s">
        <v>1026</v>
      </c>
      <c r="E92" s="1157" t="s">
        <v>3514</v>
      </c>
      <c r="F92" s="544"/>
      <c r="G92" s="1328"/>
      <c r="H92" s="415"/>
      <c r="I92" s="540">
        <v>-23364</v>
      </c>
      <c r="J92" s="416"/>
      <c r="K92" s="1157"/>
      <c r="L92" s="378"/>
      <c r="M92" s="418"/>
      <c r="N92" s="485">
        <v>42296</v>
      </c>
      <c r="O92" s="485"/>
      <c r="P92" s="485"/>
      <c r="Q92" s="485"/>
      <c r="R92" s="389"/>
    </row>
    <row r="93" spans="2:18" s="360" customFormat="1" ht="18" customHeight="1">
      <c r="B93" s="1317" t="s">
        <v>4405</v>
      </c>
      <c r="C93" s="465" t="s">
        <v>1095</v>
      </c>
      <c r="D93" s="465" t="s">
        <v>1095</v>
      </c>
      <c r="E93" s="1327" t="s">
        <v>1096</v>
      </c>
      <c r="F93" s="1330">
        <v>1</v>
      </c>
      <c r="G93" s="1331">
        <f>F93*$K$4</f>
        <v>4</v>
      </c>
      <c r="H93" s="1330">
        <v>58000</v>
      </c>
      <c r="I93" s="1330">
        <f>F93*G93*H93</f>
        <v>232000</v>
      </c>
      <c r="J93" s="1330"/>
      <c r="K93" s="1327" t="s">
        <v>1097</v>
      </c>
      <c r="L93" s="378" t="s">
        <v>1680</v>
      </c>
      <c r="M93" s="386"/>
      <c r="N93" s="485">
        <v>42296</v>
      </c>
      <c r="O93" s="485"/>
      <c r="P93" s="485"/>
      <c r="Q93" s="485">
        <v>42298</v>
      </c>
      <c r="R93" s="389" t="s">
        <v>4429</v>
      </c>
    </row>
    <row r="94" spans="2:18" s="360" customFormat="1" ht="18" customHeight="1">
      <c r="B94" s="1317" t="s">
        <v>4405</v>
      </c>
      <c r="C94" s="465" t="s">
        <v>1095</v>
      </c>
      <c r="D94" s="465" t="s">
        <v>1095</v>
      </c>
      <c r="E94" s="1327" t="s">
        <v>1099</v>
      </c>
      <c r="F94" s="1330"/>
      <c r="G94" s="1332"/>
      <c r="H94" s="1330"/>
      <c r="I94" s="1330"/>
      <c r="J94" s="1330"/>
      <c r="K94" s="1327" t="s">
        <v>1100</v>
      </c>
      <c r="L94" s="378" t="s">
        <v>1680</v>
      </c>
      <c r="M94" s="386"/>
      <c r="N94" s="485">
        <v>42296</v>
      </c>
      <c r="O94" s="485"/>
      <c r="P94" s="485"/>
      <c r="Q94" s="485">
        <v>42298</v>
      </c>
      <c r="R94" s="389" t="s">
        <v>4429</v>
      </c>
    </row>
    <row r="95" spans="2:18" s="360" customFormat="1" ht="18" customHeight="1">
      <c r="B95" s="1132"/>
      <c r="C95" s="401" t="s">
        <v>1095</v>
      </c>
      <c r="D95" s="401" t="s">
        <v>1095</v>
      </c>
      <c r="E95" s="1122" t="s">
        <v>1102</v>
      </c>
      <c r="F95" s="544">
        <v>1</v>
      </c>
      <c r="G95" s="544">
        <f>F95*$K$4</f>
        <v>4</v>
      </c>
      <c r="H95" s="540">
        <v>-4000</v>
      </c>
      <c r="I95" s="540">
        <f>F95*G95*H95</f>
        <v>-16000</v>
      </c>
      <c r="J95" s="416"/>
      <c r="K95" s="1122" t="s">
        <v>1102</v>
      </c>
      <c r="L95" s="378" t="s">
        <v>1680</v>
      </c>
      <c r="M95" s="386"/>
      <c r="N95" s="485">
        <v>42296</v>
      </c>
      <c r="O95" s="485"/>
      <c r="P95" s="485"/>
      <c r="Q95" s="485"/>
      <c r="R95" s="389"/>
    </row>
    <row r="96" spans="2:18" ht="18" customHeight="1">
      <c r="B96" s="386"/>
      <c r="C96" s="386"/>
      <c r="D96" s="386"/>
      <c r="E96" s="386"/>
      <c r="F96" s="551"/>
      <c r="G96" s="551"/>
      <c r="H96" s="415"/>
      <c r="I96" s="415"/>
      <c r="J96" s="483"/>
      <c r="K96" s="386"/>
      <c r="L96" s="386"/>
      <c r="M96" s="386"/>
      <c r="N96" s="386"/>
      <c r="O96" s="291"/>
      <c r="P96" s="483"/>
      <c r="Q96" s="419"/>
      <c r="R96" s="389"/>
    </row>
    <row r="97" spans="2:18" ht="18" customHeight="1">
      <c r="B97" s="386" t="s">
        <v>153</v>
      </c>
      <c r="C97" s="386" t="s">
        <v>966</v>
      </c>
      <c r="D97" s="386" t="s">
        <v>966</v>
      </c>
      <c r="E97" s="561" t="s">
        <v>4430</v>
      </c>
      <c r="F97" s="551"/>
      <c r="G97" s="551">
        <v>1</v>
      </c>
      <c r="H97" s="415">
        <v>2007</v>
      </c>
      <c r="I97" s="415">
        <v>2007</v>
      </c>
      <c r="J97" s="483"/>
      <c r="K97" s="26"/>
      <c r="L97" s="386"/>
      <c r="M97" s="386"/>
      <c r="N97" s="386"/>
      <c r="O97" s="291"/>
      <c r="P97" s="483"/>
      <c r="Q97" s="485">
        <v>42305</v>
      </c>
      <c r="R97" s="389">
        <v>42305</v>
      </c>
    </row>
    <row r="98" spans="2:18" ht="18" customHeight="1">
      <c r="B98" s="386" t="s">
        <v>2907</v>
      </c>
      <c r="C98" s="386" t="s">
        <v>966</v>
      </c>
      <c r="D98" s="386" t="s">
        <v>966</v>
      </c>
      <c r="E98" s="561" t="s">
        <v>4431</v>
      </c>
      <c r="F98" s="551"/>
      <c r="G98" s="551">
        <v>2</v>
      </c>
      <c r="H98" s="415">
        <v>623</v>
      </c>
      <c r="I98" s="415">
        <v>1246</v>
      </c>
      <c r="J98" s="483"/>
      <c r="K98" s="386"/>
      <c r="L98" s="386"/>
      <c r="M98" s="386"/>
      <c r="N98" s="386"/>
      <c r="O98" s="291"/>
      <c r="P98" s="483"/>
      <c r="Q98" s="485">
        <v>42305</v>
      </c>
      <c r="R98" s="389">
        <v>42305</v>
      </c>
    </row>
    <row r="99" spans="2:18" ht="18" customHeight="1">
      <c r="B99" s="386"/>
      <c r="C99" s="386" t="s">
        <v>966</v>
      </c>
      <c r="D99" s="386" t="s">
        <v>966</v>
      </c>
      <c r="E99" s="819" t="s">
        <v>4432</v>
      </c>
      <c r="F99" s="551"/>
      <c r="G99" s="551">
        <v>1</v>
      </c>
      <c r="H99" s="415">
        <v>1060</v>
      </c>
      <c r="I99" s="415">
        <v>1060</v>
      </c>
      <c r="J99" s="483"/>
      <c r="K99" s="386"/>
      <c r="L99" s="386"/>
      <c r="M99" s="386"/>
      <c r="N99" s="386"/>
      <c r="O99" s="291"/>
      <c r="P99" s="483"/>
      <c r="Q99" s="485">
        <v>42305</v>
      </c>
      <c r="R99" s="389">
        <v>42305</v>
      </c>
    </row>
    <row r="100" spans="2:18" ht="18" customHeight="1">
      <c r="B100" s="386"/>
      <c r="C100" s="386" t="s">
        <v>966</v>
      </c>
      <c r="D100" s="386" t="s">
        <v>966</v>
      </c>
      <c r="E100" s="819" t="s">
        <v>4433</v>
      </c>
      <c r="F100" s="551"/>
      <c r="G100" s="551">
        <v>4</v>
      </c>
      <c r="H100" s="415">
        <v>1002</v>
      </c>
      <c r="I100" s="415">
        <v>4008</v>
      </c>
      <c r="J100" s="483"/>
      <c r="K100" s="386"/>
      <c r="L100" s="386"/>
      <c r="M100" s="386"/>
      <c r="N100" s="386"/>
      <c r="O100" s="291"/>
      <c r="P100" s="483"/>
      <c r="Q100" s="485">
        <v>42305</v>
      </c>
      <c r="R100" s="389">
        <v>42305</v>
      </c>
    </row>
    <row r="101" spans="2:18" ht="18" customHeight="1">
      <c r="B101" s="386"/>
      <c r="C101" s="386" t="s">
        <v>966</v>
      </c>
      <c r="D101" s="386" t="s">
        <v>966</v>
      </c>
      <c r="E101" s="819" t="s">
        <v>4434</v>
      </c>
      <c r="F101" s="551"/>
      <c r="G101" s="551">
        <v>4</v>
      </c>
      <c r="H101" s="415">
        <v>1093</v>
      </c>
      <c r="I101" s="415">
        <v>4372</v>
      </c>
      <c r="J101" s="483"/>
      <c r="K101" s="386"/>
      <c r="L101" s="386"/>
      <c r="M101" s="386"/>
      <c r="N101" s="386"/>
      <c r="O101" s="291"/>
      <c r="P101" s="483"/>
      <c r="Q101" s="485">
        <v>42305</v>
      </c>
      <c r="R101" s="389">
        <v>42305</v>
      </c>
    </row>
    <row r="102" spans="2:18" ht="18" customHeight="1">
      <c r="B102" s="386"/>
      <c r="C102" s="386" t="s">
        <v>966</v>
      </c>
      <c r="D102" s="386" t="s">
        <v>966</v>
      </c>
      <c r="E102" s="819" t="s">
        <v>4435</v>
      </c>
      <c r="F102" s="551"/>
      <c r="G102" s="551">
        <v>1</v>
      </c>
      <c r="H102" s="415">
        <v>9200</v>
      </c>
      <c r="I102" s="415">
        <v>9200</v>
      </c>
      <c r="J102" s="483"/>
      <c r="K102" s="386"/>
      <c r="L102" s="386"/>
      <c r="M102" s="386"/>
      <c r="N102" s="386"/>
      <c r="O102" s="291"/>
      <c r="P102" s="483"/>
      <c r="Q102" s="485">
        <v>42305</v>
      </c>
      <c r="R102" s="389">
        <v>42305</v>
      </c>
    </row>
    <row r="103" spans="2:18" ht="18" customHeight="1">
      <c r="B103" s="386"/>
      <c r="C103" s="386" t="s">
        <v>966</v>
      </c>
      <c r="D103" s="386" t="s">
        <v>966</v>
      </c>
      <c r="E103" s="819" t="s">
        <v>4436</v>
      </c>
      <c r="F103" s="551"/>
      <c r="G103" s="551">
        <v>1</v>
      </c>
      <c r="H103" s="415">
        <v>14300</v>
      </c>
      <c r="I103" s="415">
        <v>14300</v>
      </c>
      <c r="J103" s="483"/>
      <c r="K103" s="386"/>
      <c r="L103" s="386"/>
      <c r="M103" s="386"/>
      <c r="N103" s="386"/>
      <c r="O103" s="291"/>
      <c r="P103" s="483"/>
      <c r="Q103" s="485">
        <v>42305</v>
      </c>
      <c r="R103" s="389">
        <v>42305</v>
      </c>
    </row>
    <row r="104" spans="2:18" ht="18" customHeight="1">
      <c r="B104" s="386"/>
      <c r="C104" s="386" t="s">
        <v>966</v>
      </c>
      <c r="D104" s="386" t="s">
        <v>966</v>
      </c>
      <c r="E104" s="819" t="s">
        <v>3889</v>
      </c>
      <c r="F104" s="551"/>
      <c r="G104" s="551">
        <v>1</v>
      </c>
      <c r="H104" s="415">
        <v>22500</v>
      </c>
      <c r="I104" s="415">
        <v>22500</v>
      </c>
      <c r="J104" s="483"/>
      <c r="K104" s="386"/>
      <c r="L104" s="386"/>
      <c r="M104" s="386"/>
      <c r="N104" s="386"/>
      <c r="O104" s="291"/>
      <c r="P104" s="483"/>
      <c r="Q104" s="485">
        <v>42305</v>
      </c>
      <c r="R104" s="389">
        <v>42305</v>
      </c>
    </row>
    <row r="105" spans="2:18" ht="18" customHeight="1">
      <c r="B105" s="386"/>
      <c r="C105" s="386" t="s">
        <v>966</v>
      </c>
      <c r="D105" s="386" t="s">
        <v>966</v>
      </c>
      <c r="E105" s="819" t="s">
        <v>925</v>
      </c>
      <c r="F105" s="551"/>
      <c r="G105" s="551">
        <v>1</v>
      </c>
      <c r="H105" s="415">
        <v>461</v>
      </c>
      <c r="I105" s="415">
        <v>461</v>
      </c>
      <c r="J105" s="483"/>
      <c r="K105" s="386"/>
      <c r="L105" s="386"/>
      <c r="M105" s="386"/>
      <c r="N105" s="386"/>
      <c r="O105" s="291"/>
      <c r="P105" s="483"/>
      <c r="Q105" s="485">
        <v>42305</v>
      </c>
      <c r="R105" s="389">
        <v>42305</v>
      </c>
    </row>
    <row r="106" spans="2:18" ht="18" customHeight="1">
      <c r="B106" s="386"/>
      <c r="C106" s="386" t="s">
        <v>966</v>
      </c>
      <c r="D106" s="386" t="s">
        <v>966</v>
      </c>
      <c r="E106" s="819" t="s">
        <v>4437</v>
      </c>
      <c r="F106" s="551"/>
      <c r="G106" s="551">
        <v>1</v>
      </c>
      <c r="H106" s="415">
        <v>12400</v>
      </c>
      <c r="I106" s="415">
        <v>12400</v>
      </c>
      <c r="J106" s="483"/>
      <c r="K106" s="386"/>
      <c r="L106" s="386"/>
      <c r="M106" s="386"/>
      <c r="N106" s="386"/>
      <c r="O106" s="291"/>
      <c r="P106" s="483"/>
      <c r="Q106" s="485">
        <v>42307</v>
      </c>
      <c r="R106" s="606">
        <v>42307</v>
      </c>
    </row>
    <row r="107" spans="2:18" ht="18" customHeight="1">
      <c r="B107" s="386"/>
      <c r="C107" s="386" t="s">
        <v>966</v>
      </c>
      <c r="D107" s="386" t="s">
        <v>966</v>
      </c>
      <c r="E107" s="819" t="s">
        <v>4438</v>
      </c>
      <c r="F107" s="551"/>
      <c r="G107" s="551">
        <v>1</v>
      </c>
      <c r="H107" s="415">
        <v>5000</v>
      </c>
      <c r="I107" s="415">
        <v>5000</v>
      </c>
      <c r="J107" s="483"/>
      <c r="K107" s="386"/>
      <c r="L107" s="386"/>
      <c r="M107" s="386"/>
      <c r="N107" s="386"/>
      <c r="O107" s="291"/>
      <c r="P107" s="483"/>
      <c r="Q107" s="485">
        <v>42305</v>
      </c>
      <c r="R107" s="389">
        <v>42305</v>
      </c>
    </row>
    <row r="108" spans="2:18" ht="18" customHeight="1">
      <c r="B108" s="386"/>
      <c r="C108" s="386" t="s">
        <v>966</v>
      </c>
      <c r="D108" s="386" t="s">
        <v>966</v>
      </c>
      <c r="E108" s="819" t="s">
        <v>4439</v>
      </c>
      <c r="F108" s="551"/>
      <c r="G108" s="551">
        <v>24</v>
      </c>
      <c r="H108" s="415">
        <v>260</v>
      </c>
      <c r="I108" s="415">
        <v>6240</v>
      </c>
      <c r="J108" s="483"/>
      <c r="K108" s="386"/>
      <c r="L108" s="386"/>
      <c r="M108" s="386"/>
      <c r="N108" s="386"/>
      <c r="O108" s="291"/>
      <c r="P108" s="483"/>
      <c r="Q108" s="485">
        <v>42305</v>
      </c>
      <c r="R108" s="389">
        <v>42305</v>
      </c>
    </row>
    <row r="109" spans="2:18" ht="18" customHeight="1">
      <c r="B109" s="386"/>
      <c r="C109" s="386" t="s">
        <v>966</v>
      </c>
      <c r="D109" s="386" t="s">
        <v>966</v>
      </c>
      <c r="E109" s="819" t="s">
        <v>1276</v>
      </c>
      <c r="F109" s="551"/>
      <c r="G109" s="551">
        <v>4</v>
      </c>
      <c r="H109" s="415">
        <v>10200</v>
      </c>
      <c r="I109" s="415">
        <v>40800</v>
      </c>
      <c r="J109" s="483"/>
      <c r="K109" s="386"/>
      <c r="L109" s="386"/>
      <c r="M109" s="386"/>
      <c r="N109" s="386"/>
      <c r="O109" s="291"/>
      <c r="P109" s="483"/>
      <c r="Q109" s="485">
        <v>42305</v>
      </c>
      <c r="R109" s="389">
        <v>42305</v>
      </c>
    </row>
    <row r="110" spans="2:18" ht="18" customHeight="1">
      <c r="B110" s="386"/>
      <c r="C110" s="386" t="s">
        <v>966</v>
      </c>
      <c r="D110" s="386" t="s">
        <v>966</v>
      </c>
      <c r="E110" s="819" t="s">
        <v>4440</v>
      </c>
      <c r="F110" s="551"/>
      <c r="G110" s="551">
        <v>8</v>
      </c>
      <c r="H110" s="415">
        <v>702</v>
      </c>
      <c r="I110" s="415">
        <v>5616</v>
      </c>
      <c r="J110" s="483"/>
      <c r="K110" s="386"/>
      <c r="L110" s="386"/>
      <c r="M110" s="386"/>
      <c r="N110" s="386"/>
      <c r="O110" s="291"/>
      <c r="P110" s="483"/>
      <c r="Q110" s="485">
        <v>42305</v>
      </c>
      <c r="R110" s="389">
        <v>42305</v>
      </c>
    </row>
    <row r="111" spans="2:18" ht="18" customHeight="1">
      <c r="B111" s="386"/>
      <c r="C111" s="386" t="s">
        <v>966</v>
      </c>
      <c r="D111" s="386" t="s">
        <v>966</v>
      </c>
      <c r="E111" s="819" t="s">
        <v>4441</v>
      </c>
      <c r="F111" s="551"/>
      <c r="G111" s="551">
        <v>1</v>
      </c>
      <c r="H111" s="415">
        <v>35225</v>
      </c>
      <c r="I111" s="415">
        <v>35225</v>
      </c>
      <c r="J111" s="483"/>
      <c r="K111" s="386"/>
      <c r="L111" s="386"/>
      <c r="M111" s="386"/>
      <c r="N111" s="386"/>
      <c r="O111" s="291"/>
      <c r="P111" s="483"/>
      <c r="Q111" s="485">
        <v>42305</v>
      </c>
      <c r="R111" s="389">
        <v>42305</v>
      </c>
    </row>
    <row r="112" spans="2:18" ht="18" customHeight="1">
      <c r="B112" s="386"/>
      <c r="C112" s="386" t="s">
        <v>966</v>
      </c>
      <c r="D112" s="386" t="s">
        <v>966</v>
      </c>
      <c r="E112" s="819" t="s">
        <v>1285</v>
      </c>
      <c r="F112" s="551"/>
      <c r="G112" s="551">
        <v>16</v>
      </c>
      <c r="H112" s="415">
        <v>95</v>
      </c>
      <c r="I112" s="415">
        <v>1520</v>
      </c>
      <c r="J112" s="483"/>
      <c r="K112" s="386"/>
      <c r="L112" s="386"/>
      <c r="M112" s="386"/>
      <c r="N112" s="386"/>
      <c r="O112" s="291"/>
      <c r="P112" s="483"/>
      <c r="Q112" s="485">
        <v>42303</v>
      </c>
      <c r="R112" s="389">
        <v>42303</v>
      </c>
    </row>
    <row r="113" spans="2:18" ht="18" customHeight="1">
      <c r="B113" s="386"/>
      <c r="C113" s="386" t="s">
        <v>966</v>
      </c>
      <c r="D113" s="386" t="s">
        <v>966</v>
      </c>
      <c r="E113" s="819" t="s">
        <v>1051</v>
      </c>
      <c r="F113" s="551"/>
      <c r="G113" s="551">
        <v>1</v>
      </c>
      <c r="H113" s="415">
        <v>371</v>
      </c>
      <c r="I113" s="415">
        <v>371</v>
      </c>
      <c r="J113" s="483"/>
      <c r="K113" s="386"/>
      <c r="L113" s="386"/>
      <c r="M113" s="386"/>
      <c r="N113" s="386"/>
      <c r="O113" s="291"/>
      <c r="P113" s="483"/>
      <c r="Q113" s="485">
        <v>42303</v>
      </c>
      <c r="R113" s="389">
        <v>42303</v>
      </c>
    </row>
    <row r="114" spans="2:18" ht="18" customHeight="1">
      <c r="B114" s="386"/>
      <c r="C114" s="386" t="s">
        <v>966</v>
      </c>
      <c r="D114" s="386" t="s">
        <v>966</v>
      </c>
      <c r="E114" s="819" t="s">
        <v>4442</v>
      </c>
      <c r="F114" s="551"/>
      <c r="G114" s="551">
        <v>3</v>
      </c>
      <c r="H114" s="415">
        <v>15340</v>
      </c>
      <c r="I114" s="415">
        <v>46020</v>
      </c>
      <c r="J114" s="483"/>
      <c r="K114" s="386"/>
      <c r="L114" s="386"/>
      <c r="M114" s="386"/>
      <c r="N114" s="386"/>
      <c r="O114" s="291"/>
      <c r="P114" s="483"/>
      <c r="Q114" s="485">
        <v>42303</v>
      </c>
      <c r="R114" s="389">
        <v>42303</v>
      </c>
    </row>
    <row r="115" spans="2:18" ht="18" customHeight="1">
      <c r="B115" s="386"/>
      <c r="C115" s="386" t="s">
        <v>966</v>
      </c>
      <c r="D115" s="386" t="s">
        <v>966</v>
      </c>
      <c r="E115" s="819" t="s">
        <v>4443</v>
      </c>
      <c r="F115" s="551"/>
      <c r="G115" s="551">
        <v>4</v>
      </c>
      <c r="H115" s="415">
        <v>194</v>
      </c>
      <c r="I115" s="415">
        <v>776</v>
      </c>
      <c r="J115" s="483"/>
      <c r="K115" s="386"/>
      <c r="L115" s="386"/>
      <c r="M115" s="386"/>
      <c r="N115" s="386"/>
      <c r="O115" s="291"/>
      <c r="P115" s="483"/>
      <c r="Q115" s="485">
        <v>42305</v>
      </c>
      <c r="R115" s="606">
        <v>42305</v>
      </c>
    </row>
    <row r="116" spans="2:18" ht="18" customHeight="1">
      <c r="B116" s="386"/>
      <c r="C116" s="386" t="s">
        <v>966</v>
      </c>
      <c r="D116" s="386" t="s">
        <v>966</v>
      </c>
      <c r="E116" s="819" t="s">
        <v>3896</v>
      </c>
      <c r="F116" s="551"/>
      <c r="G116" s="551">
        <v>4</v>
      </c>
      <c r="H116" s="415">
        <v>397</v>
      </c>
      <c r="I116" s="415">
        <v>1588</v>
      </c>
      <c r="J116" s="483"/>
      <c r="K116" s="386"/>
      <c r="L116" s="386"/>
      <c r="M116" s="386"/>
      <c r="N116" s="386"/>
      <c r="O116" s="291"/>
      <c r="P116" s="483"/>
      <c r="Q116" s="485" t="s">
        <v>4444</v>
      </c>
      <c r="R116" s="389"/>
    </row>
    <row r="117" spans="2:18" ht="18" customHeight="1">
      <c r="B117" s="386"/>
      <c r="C117" s="386" t="s">
        <v>966</v>
      </c>
      <c r="D117" s="386" t="s">
        <v>966</v>
      </c>
      <c r="E117" s="819" t="s">
        <v>2026</v>
      </c>
      <c r="F117" s="551"/>
      <c r="G117" s="551">
        <v>4</v>
      </c>
      <c r="H117" s="415">
        <v>1252</v>
      </c>
      <c r="I117" s="415">
        <v>5008</v>
      </c>
      <c r="J117" s="483"/>
      <c r="K117" s="386"/>
      <c r="L117" s="386"/>
      <c r="M117" s="386"/>
      <c r="N117" s="386"/>
      <c r="O117" s="291"/>
      <c r="P117" s="483"/>
      <c r="Q117" s="485" t="s">
        <v>4444</v>
      </c>
      <c r="R117" s="389"/>
    </row>
    <row r="118" spans="2:18" ht="18" customHeight="1">
      <c r="B118" s="386"/>
      <c r="C118" s="386" t="s">
        <v>966</v>
      </c>
      <c r="D118" s="386" t="s">
        <v>966</v>
      </c>
      <c r="E118" s="819" t="s">
        <v>1257</v>
      </c>
      <c r="F118" s="551"/>
      <c r="G118" s="551">
        <v>4</v>
      </c>
      <c r="H118" s="415">
        <v>840</v>
      </c>
      <c r="I118" s="415">
        <v>3360</v>
      </c>
      <c r="J118" s="483"/>
      <c r="K118" s="386"/>
      <c r="L118" s="386"/>
      <c r="M118" s="386"/>
      <c r="N118" s="386"/>
      <c r="O118" s="291"/>
      <c r="P118" s="483"/>
      <c r="Q118" s="485" t="s">
        <v>4444</v>
      </c>
      <c r="R118" s="389"/>
    </row>
    <row r="119" spans="2:18" ht="18" customHeight="1">
      <c r="B119" s="386"/>
      <c r="C119" s="386" t="s">
        <v>966</v>
      </c>
      <c r="D119" s="386" t="s">
        <v>966</v>
      </c>
      <c r="E119" s="819" t="s">
        <v>1116</v>
      </c>
      <c r="F119" s="551"/>
      <c r="G119" s="551">
        <v>4</v>
      </c>
      <c r="H119" s="415">
        <v>600</v>
      </c>
      <c r="I119" s="415">
        <v>2400</v>
      </c>
      <c r="J119" s="483"/>
      <c r="K119" s="386"/>
      <c r="L119" s="386"/>
      <c r="M119" s="386"/>
      <c r="N119" s="386"/>
      <c r="O119" s="291"/>
      <c r="P119" s="483"/>
      <c r="Q119" s="485" t="s">
        <v>4444</v>
      </c>
      <c r="R119" s="389"/>
    </row>
    <row r="120" spans="2:18" s="698" customFormat="1" ht="18" customHeight="1">
      <c r="B120" s="600"/>
      <c r="C120" s="600" t="s">
        <v>966</v>
      </c>
      <c r="D120" s="600" t="s">
        <v>966</v>
      </c>
      <c r="E120" s="1333" t="s">
        <v>4445</v>
      </c>
      <c r="F120" s="1334"/>
      <c r="G120" s="1334">
        <v>8</v>
      </c>
      <c r="H120" s="602">
        <v>80</v>
      </c>
      <c r="I120" s="602">
        <v>640</v>
      </c>
      <c r="J120" s="1335"/>
      <c r="K120" s="600"/>
      <c r="L120" s="600"/>
      <c r="M120" s="600"/>
      <c r="N120" s="600"/>
      <c r="O120" s="254"/>
      <c r="P120" s="1335"/>
      <c r="Q120" s="604">
        <v>42305</v>
      </c>
      <c r="R120" s="606"/>
    </row>
    <row r="121" spans="2:18" s="698" customFormat="1" ht="18" customHeight="1">
      <c r="B121" s="600"/>
      <c r="C121" s="600" t="s">
        <v>966</v>
      </c>
      <c r="D121" s="600" t="s">
        <v>966</v>
      </c>
      <c r="E121" s="1333" t="s">
        <v>4446</v>
      </c>
      <c r="F121" s="1334"/>
      <c r="G121" s="1334">
        <v>1</v>
      </c>
      <c r="H121" s="602">
        <v>930</v>
      </c>
      <c r="I121" s="602">
        <v>930</v>
      </c>
      <c r="J121" s="1335"/>
      <c r="K121" s="600"/>
      <c r="L121" s="600"/>
      <c r="M121" s="600"/>
      <c r="N121" s="600"/>
      <c r="O121" s="254"/>
      <c r="P121" s="1335"/>
      <c r="Q121" s="604">
        <v>42305</v>
      </c>
      <c r="R121" s="606"/>
    </row>
    <row r="122" spans="2:18" s="698" customFormat="1" ht="18" customHeight="1">
      <c r="B122" s="600"/>
      <c r="C122" s="600" t="s">
        <v>966</v>
      </c>
      <c r="D122" s="600" t="s">
        <v>966</v>
      </c>
      <c r="E122" s="1333" t="s">
        <v>1245</v>
      </c>
      <c r="F122" s="1334"/>
      <c r="G122" s="1334">
        <v>4</v>
      </c>
      <c r="H122" s="602">
        <v>10070</v>
      </c>
      <c r="I122" s="602">
        <v>40280</v>
      </c>
      <c r="J122" s="1335"/>
      <c r="K122" s="600"/>
      <c r="L122" s="600"/>
      <c r="M122" s="600"/>
      <c r="N122" s="600"/>
      <c r="O122" s="254"/>
      <c r="P122" s="1335"/>
      <c r="Q122" s="604">
        <v>42312</v>
      </c>
      <c r="R122" s="606">
        <v>42312</v>
      </c>
    </row>
    <row r="123" spans="2:18" s="698" customFormat="1" ht="18" customHeight="1">
      <c r="B123" s="600"/>
      <c r="C123" s="600" t="s">
        <v>966</v>
      </c>
      <c r="D123" s="600" t="s">
        <v>966</v>
      </c>
      <c r="E123" s="1333" t="s">
        <v>4447</v>
      </c>
      <c r="F123" s="1334"/>
      <c r="G123" s="1334">
        <v>64</v>
      </c>
      <c r="H123" s="602">
        <v>42</v>
      </c>
      <c r="I123" s="602">
        <v>2688</v>
      </c>
      <c r="J123" s="1335"/>
      <c r="K123" s="600"/>
      <c r="L123" s="600"/>
      <c r="M123" s="600"/>
      <c r="N123" s="600"/>
      <c r="O123" s="254"/>
      <c r="P123" s="1335"/>
      <c r="Q123" s="604">
        <v>42306</v>
      </c>
      <c r="R123" s="606">
        <v>42306</v>
      </c>
    </row>
    <row r="124" spans="2:18" s="698" customFormat="1" ht="18" customHeight="1">
      <c r="B124" s="600"/>
      <c r="C124" s="600" t="s">
        <v>966</v>
      </c>
      <c r="D124" s="600" t="s">
        <v>966</v>
      </c>
      <c r="E124" s="1333" t="s">
        <v>4445</v>
      </c>
      <c r="F124" s="1334"/>
      <c r="G124" s="1334">
        <v>30</v>
      </c>
      <c r="H124" s="602">
        <v>36</v>
      </c>
      <c r="I124" s="602">
        <v>1080</v>
      </c>
      <c r="J124" s="1335"/>
      <c r="K124" s="600"/>
      <c r="L124" s="600"/>
      <c r="M124" s="600"/>
      <c r="N124" s="600"/>
      <c r="O124" s="254"/>
      <c r="P124" s="1335"/>
      <c r="Q124" s="604">
        <v>42306</v>
      </c>
      <c r="R124" s="606">
        <v>42306</v>
      </c>
    </row>
    <row r="125" spans="2:18" s="698" customFormat="1" ht="18" customHeight="1">
      <c r="B125" s="600"/>
      <c r="C125" s="600" t="s">
        <v>966</v>
      </c>
      <c r="D125" s="600" t="s">
        <v>966</v>
      </c>
      <c r="E125" s="1333" t="s">
        <v>4448</v>
      </c>
      <c r="F125" s="1334"/>
      <c r="G125" s="1334">
        <v>12</v>
      </c>
      <c r="H125" s="602">
        <v>80</v>
      </c>
      <c r="I125" s="602">
        <v>960</v>
      </c>
      <c r="J125" s="1335"/>
      <c r="K125" s="600"/>
      <c r="L125" s="600"/>
      <c r="M125" s="600"/>
      <c r="N125" s="600"/>
      <c r="O125" s="254"/>
      <c r="P125" s="1335"/>
      <c r="Q125" s="604">
        <v>42306</v>
      </c>
      <c r="R125" s="606">
        <v>42306</v>
      </c>
    </row>
    <row r="126" spans="2:18" s="698" customFormat="1" ht="18" customHeight="1">
      <c r="B126" s="600"/>
      <c r="C126" s="600" t="s">
        <v>966</v>
      </c>
      <c r="D126" s="600" t="s">
        <v>966</v>
      </c>
      <c r="E126" s="1333" t="s">
        <v>4449</v>
      </c>
      <c r="F126" s="1334"/>
      <c r="G126" s="1334">
        <v>16</v>
      </c>
      <c r="H126" s="602">
        <v>34</v>
      </c>
      <c r="I126" s="602">
        <v>544</v>
      </c>
      <c r="J126" s="1335"/>
      <c r="K126" s="600"/>
      <c r="L126" s="600"/>
      <c r="M126" s="600"/>
      <c r="N126" s="600"/>
      <c r="O126" s="254"/>
      <c r="P126" s="1335"/>
      <c r="Q126" s="604">
        <v>42307</v>
      </c>
      <c r="R126" s="606">
        <v>42306</v>
      </c>
    </row>
    <row r="127" spans="2:18" s="698" customFormat="1" ht="18" customHeight="1">
      <c r="B127" s="600"/>
      <c r="C127" s="600" t="s">
        <v>966</v>
      </c>
      <c r="D127" s="600" t="s">
        <v>966</v>
      </c>
      <c r="E127" s="1333" t="s">
        <v>4450</v>
      </c>
      <c r="F127" s="1334"/>
      <c r="G127" s="1334">
        <v>36</v>
      </c>
      <c r="H127" s="602">
        <v>19</v>
      </c>
      <c r="I127" s="602">
        <v>684</v>
      </c>
      <c r="J127" s="1335"/>
      <c r="K127" s="600"/>
      <c r="L127" s="600"/>
      <c r="M127" s="600"/>
      <c r="N127" s="600"/>
      <c r="O127" s="254"/>
      <c r="P127" s="1335"/>
      <c r="Q127" s="604">
        <v>42306</v>
      </c>
      <c r="R127" s="606">
        <v>42306</v>
      </c>
    </row>
    <row r="128" spans="2:18" ht="18" customHeight="1">
      <c r="B128" s="386"/>
      <c r="C128" s="386" t="s">
        <v>966</v>
      </c>
      <c r="D128" s="386" t="s">
        <v>966</v>
      </c>
      <c r="E128" s="819" t="s">
        <v>4451</v>
      </c>
      <c r="F128" s="551"/>
      <c r="G128" s="551">
        <v>8</v>
      </c>
      <c r="H128" s="415">
        <v>81</v>
      </c>
      <c r="I128" s="415">
        <v>648</v>
      </c>
      <c r="J128" s="483"/>
      <c r="K128" s="386"/>
      <c r="L128" s="386"/>
      <c r="M128" s="386"/>
      <c r="N128" s="386"/>
      <c r="O128" s="291"/>
      <c r="P128" s="483"/>
      <c r="Q128" s="485">
        <v>42307</v>
      </c>
      <c r="R128" s="389">
        <v>42307</v>
      </c>
    </row>
    <row r="129" spans="2:18" ht="18" customHeight="1">
      <c r="B129" s="386"/>
      <c r="C129" s="386" t="s">
        <v>966</v>
      </c>
      <c r="D129" s="386" t="s">
        <v>966</v>
      </c>
      <c r="E129" s="819" t="s">
        <v>4452</v>
      </c>
      <c r="F129" s="551"/>
      <c r="G129" s="551">
        <v>16</v>
      </c>
      <c r="H129" s="415">
        <v>36</v>
      </c>
      <c r="I129" s="415">
        <v>576</v>
      </c>
      <c r="J129" s="483"/>
      <c r="K129" s="386"/>
      <c r="L129" s="386"/>
      <c r="M129" s="386"/>
      <c r="N129" s="386"/>
      <c r="O129" s="291"/>
      <c r="P129" s="483"/>
      <c r="Q129" s="485">
        <v>42307</v>
      </c>
      <c r="R129" s="389">
        <v>42307</v>
      </c>
    </row>
    <row r="130" spans="2:18" ht="18" customHeight="1">
      <c r="B130" s="386"/>
      <c r="C130" s="386" t="s">
        <v>966</v>
      </c>
      <c r="D130" s="386" t="s">
        <v>966</v>
      </c>
      <c r="E130" s="819" t="s">
        <v>1272</v>
      </c>
      <c r="F130" s="551"/>
      <c r="G130" s="551">
        <v>4</v>
      </c>
      <c r="H130" s="415">
        <v>540</v>
      </c>
      <c r="I130" s="415">
        <v>2160</v>
      </c>
      <c r="J130" s="483"/>
      <c r="K130" s="386"/>
      <c r="L130" s="386"/>
      <c r="M130" s="386"/>
      <c r="N130" s="386"/>
      <c r="O130" s="291"/>
      <c r="P130" s="483"/>
      <c r="Q130" s="485" t="s">
        <v>4444</v>
      </c>
      <c r="R130" s="389"/>
    </row>
    <row r="131" spans="2:18" ht="18" customHeight="1">
      <c r="B131" s="386"/>
      <c r="C131" s="386" t="s">
        <v>966</v>
      </c>
      <c r="D131" s="386" t="s">
        <v>966</v>
      </c>
      <c r="E131" s="819" t="s">
        <v>4453</v>
      </c>
      <c r="F131" s="551"/>
      <c r="G131" s="551">
        <v>8</v>
      </c>
      <c r="H131" s="415">
        <v>81</v>
      </c>
      <c r="I131" s="415">
        <v>648</v>
      </c>
      <c r="J131" s="483"/>
      <c r="K131" s="386"/>
      <c r="L131" s="386"/>
      <c r="M131" s="386"/>
      <c r="N131" s="386"/>
      <c r="O131" s="291"/>
      <c r="P131" s="483"/>
      <c r="Q131" s="485">
        <v>42312</v>
      </c>
      <c r="R131" s="389">
        <v>42312</v>
      </c>
    </row>
    <row r="132" spans="2:18" ht="18" customHeight="1">
      <c r="B132" s="386"/>
      <c r="C132" s="386" t="s">
        <v>966</v>
      </c>
      <c r="D132" s="386" t="s">
        <v>966</v>
      </c>
      <c r="E132" s="819" t="s">
        <v>3270</v>
      </c>
      <c r="F132" s="551"/>
      <c r="G132" s="551">
        <v>4</v>
      </c>
      <c r="H132" s="415">
        <v>1002</v>
      </c>
      <c r="I132" s="415">
        <v>4008</v>
      </c>
      <c r="J132" s="483"/>
      <c r="K132" s="386"/>
      <c r="L132" s="386"/>
      <c r="M132" s="386"/>
      <c r="N132" s="386"/>
      <c r="O132" s="291"/>
      <c r="P132" s="483"/>
      <c r="Q132" s="485">
        <v>42312</v>
      </c>
      <c r="R132" s="389">
        <v>42312</v>
      </c>
    </row>
    <row r="133" spans="2:18" ht="18" customHeight="1">
      <c r="B133" s="386"/>
      <c r="C133" s="386" t="s">
        <v>966</v>
      </c>
      <c r="D133" s="386" t="s">
        <v>966</v>
      </c>
      <c r="E133" s="819" t="s">
        <v>4454</v>
      </c>
      <c r="F133" s="551"/>
      <c r="G133" s="551">
        <v>4</v>
      </c>
      <c r="H133" s="415">
        <v>1093</v>
      </c>
      <c r="I133" s="415">
        <v>4372</v>
      </c>
      <c r="J133" s="483"/>
      <c r="K133" s="386"/>
      <c r="L133" s="386"/>
      <c r="M133" s="386"/>
      <c r="N133" s="386"/>
      <c r="O133" s="291"/>
      <c r="P133" s="483"/>
      <c r="Q133" s="485">
        <v>42312</v>
      </c>
      <c r="R133" s="389">
        <v>42312</v>
      </c>
    </row>
    <row r="134" spans="2:18" ht="18" customHeight="1">
      <c r="B134" s="386"/>
      <c r="C134" s="386" t="s">
        <v>966</v>
      </c>
      <c r="D134" s="386" t="s">
        <v>966</v>
      </c>
      <c r="E134" s="819" t="s">
        <v>925</v>
      </c>
      <c r="F134" s="551"/>
      <c r="G134" s="551">
        <v>4</v>
      </c>
      <c r="H134" s="415">
        <v>570</v>
      </c>
      <c r="I134" s="415">
        <v>2280</v>
      </c>
      <c r="J134" s="483"/>
      <c r="K134" s="386"/>
      <c r="L134" s="386"/>
      <c r="M134" s="386"/>
      <c r="N134" s="386"/>
      <c r="O134" s="291"/>
      <c r="P134" s="483"/>
      <c r="Q134" s="485">
        <v>42312</v>
      </c>
      <c r="R134" s="389">
        <v>42312</v>
      </c>
    </row>
    <row r="135" spans="2:18" ht="18" customHeight="1">
      <c r="B135" s="386"/>
      <c r="C135" s="386" t="s">
        <v>966</v>
      </c>
      <c r="D135" s="386" t="s">
        <v>966</v>
      </c>
      <c r="E135" s="819" t="s">
        <v>4455</v>
      </c>
      <c r="F135" s="551"/>
      <c r="G135" s="551">
        <v>2</v>
      </c>
      <c r="H135" s="415">
        <v>1000</v>
      </c>
      <c r="I135" s="415">
        <v>2000</v>
      </c>
      <c r="J135" s="483"/>
      <c r="K135" s="386"/>
      <c r="L135" s="386"/>
      <c r="M135" s="386"/>
      <c r="N135" s="386"/>
      <c r="O135" s="291"/>
      <c r="P135" s="483"/>
      <c r="Q135" s="485">
        <v>42312</v>
      </c>
      <c r="R135" s="389">
        <v>42312</v>
      </c>
    </row>
    <row r="136" spans="2:18" ht="18" customHeight="1">
      <c r="B136" s="386"/>
      <c r="C136" s="386" t="s">
        <v>966</v>
      </c>
      <c r="D136" s="386" t="s">
        <v>966</v>
      </c>
      <c r="E136" s="819" t="s">
        <v>4456</v>
      </c>
      <c r="F136" s="551"/>
      <c r="G136" s="551">
        <v>1</v>
      </c>
      <c r="H136" s="415">
        <v>1002</v>
      </c>
      <c r="I136" s="415">
        <v>1002</v>
      </c>
      <c r="J136" s="483"/>
      <c r="K136" s="386"/>
      <c r="L136" s="386"/>
      <c r="M136" s="386"/>
      <c r="N136" s="386"/>
      <c r="O136" s="291"/>
      <c r="P136" s="483"/>
      <c r="Q136" s="485">
        <v>42312</v>
      </c>
      <c r="R136" s="389">
        <v>42312</v>
      </c>
    </row>
    <row r="137" spans="2:18" ht="18" customHeight="1">
      <c r="B137" s="386"/>
      <c r="C137" s="386" t="s">
        <v>966</v>
      </c>
      <c r="D137" s="386" t="s">
        <v>966</v>
      </c>
      <c r="E137" s="819" t="s">
        <v>4457</v>
      </c>
      <c r="F137" s="551"/>
      <c r="G137" s="551">
        <v>1</v>
      </c>
      <c r="H137" s="415">
        <v>1165</v>
      </c>
      <c r="I137" s="415">
        <v>1165</v>
      </c>
      <c r="J137" s="483"/>
      <c r="K137" s="386"/>
      <c r="L137" s="386"/>
      <c r="M137" s="386"/>
      <c r="N137" s="386"/>
      <c r="O137" s="291"/>
      <c r="P137" s="483"/>
      <c r="Q137" s="485">
        <v>42312</v>
      </c>
      <c r="R137" s="389">
        <v>42312</v>
      </c>
    </row>
    <row r="138" spans="2:18" ht="18" customHeight="1">
      <c r="B138" s="386"/>
      <c r="C138" s="386" t="s">
        <v>966</v>
      </c>
      <c r="D138" s="386" t="s">
        <v>966</v>
      </c>
      <c r="E138" s="819" t="s">
        <v>4457</v>
      </c>
      <c r="F138" s="551"/>
      <c r="G138" s="551">
        <v>3</v>
      </c>
      <c r="H138" s="415">
        <v>1165</v>
      </c>
      <c r="I138" s="415">
        <v>3495</v>
      </c>
      <c r="J138" s="483"/>
      <c r="K138" s="386"/>
      <c r="L138" s="386"/>
      <c r="M138" s="386"/>
      <c r="N138" s="386"/>
      <c r="O138" s="291"/>
      <c r="P138" s="483"/>
      <c r="Q138" s="485">
        <v>42313</v>
      </c>
      <c r="R138" s="389"/>
    </row>
    <row r="139" spans="2:18" ht="18" customHeight="1">
      <c r="B139" s="386"/>
      <c r="C139" s="386" t="s">
        <v>966</v>
      </c>
      <c r="D139" s="386" t="s">
        <v>966</v>
      </c>
      <c r="E139" s="819" t="s">
        <v>4456</v>
      </c>
      <c r="F139" s="551"/>
      <c r="G139" s="551">
        <v>3</v>
      </c>
      <c r="H139" s="415">
        <v>1002</v>
      </c>
      <c r="I139" s="415">
        <v>3006</v>
      </c>
      <c r="J139" s="483"/>
      <c r="K139" s="386"/>
      <c r="L139" s="386"/>
      <c r="M139" s="386"/>
      <c r="N139" s="386"/>
      <c r="O139" s="291"/>
      <c r="P139" s="483"/>
      <c r="Q139" s="485">
        <v>42313</v>
      </c>
      <c r="R139" s="389"/>
    </row>
    <row r="140" spans="2:18" ht="18" customHeight="1">
      <c r="B140" s="386"/>
      <c r="C140" s="386" t="s">
        <v>966</v>
      </c>
      <c r="D140" s="386" t="s">
        <v>966</v>
      </c>
      <c r="E140" s="819" t="s">
        <v>4458</v>
      </c>
      <c r="F140" s="551"/>
      <c r="G140" s="551">
        <v>8</v>
      </c>
      <c r="H140" s="415">
        <v>42</v>
      </c>
      <c r="I140" s="415">
        <v>336</v>
      </c>
      <c r="J140" s="483"/>
      <c r="K140" s="386"/>
      <c r="L140" s="386"/>
      <c r="M140" s="386"/>
      <c r="N140" s="386"/>
      <c r="O140" s="291"/>
      <c r="P140" s="483"/>
      <c r="Q140" s="485">
        <v>42313</v>
      </c>
      <c r="R140" s="389"/>
    </row>
    <row r="141" spans="2:18" ht="18" customHeight="1">
      <c r="B141" s="386"/>
      <c r="C141" s="386" t="s">
        <v>966</v>
      </c>
      <c r="D141" s="386" t="s">
        <v>966</v>
      </c>
      <c r="E141" s="819" t="s">
        <v>4459</v>
      </c>
      <c r="F141" s="551"/>
      <c r="G141" s="551">
        <v>20</v>
      </c>
      <c r="H141" s="415">
        <v>81</v>
      </c>
      <c r="I141" s="415">
        <v>1620</v>
      </c>
      <c r="J141" s="483"/>
      <c r="K141" s="386"/>
      <c r="L141" s="386"/>
      <c r="M141" s="386"/>
      <c r="N141" s="386"/>
      <c r="O141" s="291"/>
      <c r="P141" s="483"/>
      <c r="Q141" s="485">
        <v>42325</v>
      </c>
      <c r="R141" s="389"/>
    </row>
    <row r="142" spans="2:18" ht="18" customHeight="1">
      <c r="B142" s="386"/>
      <c r="C142" s="386"/>
      <c r="D142" s="386"/>
      <c r="E142" s="386"/>
      <c r="F142" s="551"/>
      <c r="G142" s="551"/>
      <c r="H142" s="415"/>
      <c r="I142" s="415"/>
      <c r="J142" s="483"/>
      <c r="K142" s="386"/>
      <c r="L142" s="386"/>
      <c r="M142" s="386"/>
      <c r="N142" s="386"/>
      <c r="O142" s="291"/>
      <c r="P142" s="483"/>
      <c r="Q142" s="485"/>
      <c r="R142" s="389"/>
    </row>
    <row r="143" spans="2:18" ht="18" customHeight="1">
      <c r="B143" s="386"/>
      <c r="C143" s="413" t="s">
        <v>94</v>
      </c>
      <c r="D143" s="558" t="s">
        <v>1026</v>
      </c>
      <c r="E143" s="1157" t="s">
        <v>4422</v>
      </c>
      <c r="F143" s="551"/>
      <c r="G143" s="551">
        <v>48</v>
      </c>
      <c r="H143" s="415">
        <v>670</v>
      </c>
      <c r="I143" s="415">
        <v>32160</v>
      </c>
      <c r="J143" s="483"/>
      <c r="K143" s="819" t="s">
        <v>2023</v>
      </c>
      <c r="L143" s="386"/>
      <c r="M143" s="386"/>
      <c r="N143" s="386"/>
      <c r="O143" s="291"/>
      <c r="P143" s="483"/>
      <c r="Q143" s="485" t="s">
        <v>4460</v>
      </c>
      <c r="R143" s="389"/>
    </row>
    <row r="144" spans="2:18" ht="18" customHeight="1">
      <c r="B144" s="386"/>
      <c r="C144" s="413" t="s">
        <v>94</v>
      </c>
      <c r="D144" s="558" t="s">
        <v>1026</v>
      </c>
      <c r="E144" s="819" t="s">
        <v>4461</v>
      </c>
      <c r="F144" s="551"/>
      <c r="G144" s="551">
        <v>8</v>
      </c>
      <c r="H144" s="415">
        <v>890</v>
      </c>
      <c r="I144" s="415">
        <v>7120</v>
      </c>
      <c r="J144" s="483"/>
      <c r="K144" s="819" t="s">
        <v>2023</v>
      </c>
      <c r="L144" s="386"/>
      <c r="M144" s="386"/>
      <c r="N144" s="388">
        <v>42304</v>
      </c>
      <c r="O144" s="291"/>
      <c r="P144" s="483"/>
      <c r="Q144" s="485">
        <v>42306</v>
      </c>
      <c r="R144" s="389">
        <v>42306</v>
      </c>
    </row>
    <row r="145" spans="2:18" ht="18" customHeight="1">
      <c r="B145" s="386"/>
      <c r="C145" s="413" t="s">
        <v>94</v>
      </c>
      <c r="D145" s="558" t="s">
        <v>1026</v>
      </c>
      <c r="E145" s="819" t="s">
        <v>1106</v>
      </c>
      <c r="F145" s="551"/>
      <c r="G145" s="551">
        <v>4</v>
      </c>
      <c r="H145" s="415">
        <v>6550</v>
      </c>
      <c r="I145" s="415">
        <v>26200</v>
      </c>
      <c r="J145" s="483"/>
      <c r="K145" s="819" t="s">
        <v>4462</v>
      </c>
      <c r="L145" s="386" t="s">
        <v>4463</v>
      </c>
      <c r="M145" s="386"/>
      <c r="N145" s="388">
        <v>42306</v>
      </c>
      <c r="O145" s="291"/>
      <c r="P145" s="483"/>
      <c r="Q145" s="485">
        <v>42310</v>
      </c>
      <c r="R145" s="389"/>
    </row>
    <row r="146" spans="2:18" ht="18" customHeight="1">
      <c r="B146" s="386"/>
      <c r="C146" s="291"/>
      <c r="D146" s="291"/>
      <c r="E146" s="386"/>
      <c r="F146" s="551"/>
      <c r="G146" s="551"/>
      <c r="H146" s="415"/>
      <c r="I146" s="415"/>
      <c r="J146" s="483"/>
      <c r="K146" s="386"/>
      <c r="L146" s="386"/>
      <c r="M146" s="386"/>
      <c r="N146" s="386"/>
      <c r="O146" s="291"/>
      <c r="P146" s="483"/>
      <c r="Q146" s="484"/>
      <c r="R146" s="389"/>
    </row>
    <row r="147" spans="2:18" ht="18" customHeight="1">
      <c r="B147" s="386"/>
      <c r="C147" s="386" t="s">
        <v>165</v>
      </c>
      <c r="D147" s="386" t="s">
        <v>165</v>
      </c>
      <c r="E147" s="819" t="s">
        <v>531</v>
      </c>
      <c r="F147" s="551"/>
      <c r="G147" s="551">
        <v>4</v>
      </c>
      <c r="H147" s="415">
        <v>42000</v>
      </c>
      <c r="I147" s="415">
        <v>168000</v>
      </c>
      <c r="J147" s="483"/>
      <c r="K147" s="386"/>
      <c r="L147" s="386"/>
      <c r="M147" s="386"/>
      <c r="N147" s="388">
        <v>42335</v>
      </c>
      <c r="O147" s="291"/>
      <c r="P147" s="483"/>
      <c r="Q147" s="484"/>
      <c r="R147" s="389"/>
    </row>
    <row r="148" spans="2:18" ht="18" customHeight="1">
      <c r="B148" s="386"/>
      <c r="C148" s="386" t="s">
        <v>165</v>
      </c>
      <c r="D148" s="386" t="s">
        <v>165</v>
      </c>
      <c r="E148" s="819" t="s">
        <v>4464</v>
      </c>
      <c r="F148" s="551"/>
      <c r="G148" s="551">
        <v>4</v>
      </c>
      <c r="H148" s="415">
        <v>9500</v>
      </c>
      <c r="I148" s="415">
        <v>38000</v>
      </c>
      <c r="J148" s="483"/>
      <c r="K148" s="386"/>
      <c r="L148" s="386"/>
      <c r="M148" s="386"/>
      <c r="N148" s="388">
        <v>42335</v>
      </c>
      <c r="O148" s="291"/>
      <c r="P148" s="483"/>
      <c r="Q148" s="484"/>
      <c r="R148" s="389"/>
    </row>
    <row r="149" spans="2:18" ht="18" customHeight="1">
      <c r="B149" s="386"/>
      <c r="C149" s="386" t="s">
        <v>165</v>
      </c>
      <c r="D149" s="386" t="s">
        <v>165</v>
      </c>
      <c r="E149" s="819" t="s">
        <v>4465</v>
      </c>
      <c r="F149" s="551"/>
      <c r="G149" s="551">
        <v>4</v>
      </c>
      <c r="H149" s="415">
        <v>3500</v>
      </c>
      <c r="I149" s="415">
        <v>14000</v>
      </c>
      <c r="J149" s="483"/>
      <c r="K149" s="386"/>
      <c r="L149" s="386"/>
      <c r="M149" s="386"/>
      <c r="N149" s="388">
        <v>42335</v>
      </c>
      <c r="O149" s="291"/>
      <c r="P149" s="483"/>
      <c r="Q149" s="484"/>
      <c r="R149" s="389"/>
    </row>
    <row r="150" spans="2:18" ht="18" customHeight="1"/>
  </sheetData>
  <autoFilter ref="B8:R95" xr:uid="{4C0BF2C6-DA89-4F00-9F07-1984D6B7357D}"/>
  <mergeCells count="13">
    <mergeCell ref="B6:D6"/>
    <mergeCell ref="F93:F94"/>
    <mergeCell ref="G93:G94"/>
    <mergeCell ref="H93:H94"/>
    <mergeCell ref="I93:I94"/>
    <mergeCell ref="J93:J94"/>
    <mergeCell ref="B2:D2"/>
    <mergeCell ref="H2:J2"/>
    <mergeCell ref="B3:D3"/>
    <mergeCell ref="B4:D4"/>
    <mergeCell ref="H4:J4"/>
    <mergeCell ref="B5:D5"/>
    <mergeCell ref="H5:J5"/>
  </mergeCells>
  <phoneticPr fontId="3"/>
  <pageMargins left="0.25" right="0.25"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BBD3-CD6E-46BB-998B-8908A951C3A8}">
  <sheetPr>
    <pageSetUpPr fitToPage="1"/>
  </sheetPr>
  <dimension ref="A2:Q109"/>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3.375" style="3" customWidth="1"/>
    <col min="6" max="6" width="6.25" style="3" customWidth="1"/>
    <col min="7" max="8" width="11.625" style="3" customWidth="1"/>
    <col min="9" max="9" width="5.75" style="10" customWidth="1"/>
    <col min="10" max="10" width="40.75" style="3" customWidth="1"/>
    <col min="11" max="11" width="30.75" style="3" customWidth="1"/>
    <col min="12" max="12" width="25.75" style="8" customWidth="1"/>
    <col min="13" max="13" width="13.75" style="8" customWidth="1"/>
    <col min="14" max="14" width="10.75" style="3" customWidth="1"/>
    <col min="15" max="15" width="13.25" style="10" customWidth="1"/>
    <col min="16" max="16" width="14.5" style="67" customWidth="1"/>
    <col min="17" max="17" width="15.625" style="68" customWidth="1"/>
    <col min="18" max="256" width="9" style="3"/>
    <col min="257" max="257" width="2.625" style="3" customWidth="1"/>
    <col min="258" max="258" width="5.75" style="3" customWidth="1"/>
    <col min="259" max="260" width="15.75" style="3" customWidth="1"/>
    <col min="261" max="261" width="43.375" style="3" customWidth="1"/>
    <col min="262" max="262" width="6.25" style="3" customWidth="1"/>
    <col min="263" max="264" width="11.625" style="3" customWidth="1"/>
    <col min="265" max="265" width="5.75" style="3" customWidth="1"/>
    <col min="266" max="266" width="40.75" style="3" customWidth="1"/>
    <col min="267" max="267" width="30.75" style="3" customWidth="1"/>
    <col min="268" max="268" width="25.75" style="3" customWidth="1"/>
    <col min="269" max="269" width="13.75" style="3" customWidth="1"/>
    <col min="270" max="270" width="10.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3.375" style="3" customWidth="1"/>
    <col min="518" max="518" width="6.25" style="3" customWidth="1"/>
    <col min="519" max="520" width="11.625" style="3" customWidth="1"/>
    <col min="521" max="521" width="5.75" style="3" customWidth="1"/>
    <col min="522" max="522" width="40.75" style="3" customWidth="1"/>
    <col min="523" max="523" width="30.75" style="3" customWidth="1"/>
    <col min="524" max="524" width="25.75" style="3" customWidth="1"/>
    <col min="525" max="525" width="13.75" style="3" customWidth="1"/>
    <col min="526" max="526" width="10.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3.375" style="3" customWidth="1"/>
    <col min="774" max="774" width="6.25" style="3" customWidth="1"/>
    <col min="775" max="776" width="11.625" style="3" customWidth="1"/>
    <col min="777" max="777" width="5.75" style="3" customWidth="1"/>
    <col min="778" max="778" width="40.75" style="3" customWidth="1"/>
    <col min="779" max="779" width="30.75" style="3" customWidth="1"/>
    <col min="780" max="780" width="25.75" style="3" customWidth="1"/>
    <col min="781" max="781" width="13.75" style="3" customWidth="1"/>
    <col min="782" max="782" width="10.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3.375" style="3" customWidth="1"/>
    <col min="1030" max="1030" width="6.25" style="3" customWidth="1"/>
    <col min="1031" max="1032" width="11.625" style="3" customWidth="1"/>
    <col min="1033" max="1033" width="5.75" style="3" customWidth="1"/>
    <col min="1034" max="1034" width="40.75" style="3" customWidth="1"/>
    <col min="1035" max="1035" width="30.75" style="3" customWidth="1"/>
    <col min="1036" max="1036" width="25.75" style="3" customWidth="1"/>
    <col min="1037" max="1037" width="13.75" style="3" customWidth="1"/>
    <col min="1038" max="1038" width="10.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3.375" style="3" customWidth="1"/>
    <col min="1286" max="1286" width="6.25" style="3" customWidth="1"/>
    <col min="1287" max="1288" width="11.625" style="3" customWidth="1"/>
    <col min="1289" max="1289" width="5.75" style="3" customWidth="1"/>
    <col min="1290" max="1290" width="40.75" style="3" customWidth="1"/>
    <col min="1291" max="1291" width="30.75" style="3" customWidth="1"/>
    <col min="1292" max="1292" width="25.75" style="3" customWidth="1"/>
    <col min="1293" max="1293" width="13.75" style="3" customWidth="1"/>
    <col min="1294" max="1294" width="10.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3.375" style="3" customWidth="1"/>
    <col min="1542" max="1542" width="6.25" style="3" customWidth="1"/>
    <col min="1543" max="1544" width="11.625" style="3" customWidth="1"/>
    <col min="1545" max="1545" width="5.75" style="3" customWidth="1"/>
    <col min="1546" max="1546" width="40.75" style="3" customWidth="1"/>
    <col min="1547" max="1547" width="30.75" style="3" customWidth="1"/>
    <col min="1548" max="1548" width="25.75" style="3" customWidth="1"/>
    <col min="1549" max="1549" width="13.75" style="3" customWidth="1"/>
    <col min="1550" max="1550" width="10.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3.375" style="3" customWidth="1"/>
    <col min="1798" max="1798" width="6.25" style="3" customWidth="1"/>
    <col min="1799" max="1800" width="11.625" style="3" customWidth="1"/>
    <col min="1801" max="1801" width="5.75" style="3" customWidth="1"/>
    <col min="1802" max="1802" width="40.75" style="3" customWidth="1"/>
    <col min="1803" max="1803" width="30.75" style="3" customWidth="1"/>
    <col min="1804" max="1804" width="25.75" style="3" customWidth="1"/>
    <col min="1805" max="1805" width="13.75" style="3" customWidth="1"/>
    <col min="1806" max="1806" width="10.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3.375" style="3" customWidth="1"/>
    <col min="2054" max="2054" width="6.25" style="3" customWidth="1"/>
    <col min="2055" max="2056" width="11.625" style="3" customWidth="1"/>
    <col min="2057" max="2057" width="5.75" style="3" customWidth="1"/>
    <col min="2058" max="2058" width="40.75" style="3" customWidth="1"/>
    <col min="2059" max="2059" width="30.75" style="3" customWidth="1"/>
    <col min="2060" max="2060" width="25.75" style="3" customWidth="1"/>
    <col min="2061" max="2061" width="13.75" style="3" customWidth="1"/>
    <col min="2062" max="2062" width="10.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3.375" style="3" customWidth="1"/>
    <col min="2310" max="2310" width="6.25" style="3" customWidth="1"/>
    <col min="2311" max="2312" width="11.625" style="3" customWidth="1"/>
    <col min="2313" max="2313" width="5.75" style="3" customWidth="1"/>
    <col min="2314" max="2314" width="40.75" style="3" customWidth="1"/>
    <col min="2315" max="2315" width="30.75" style="3" customWidth="1"/>
    <col min="2316" max="2316" width="25.75" style="3" customWidth="1"/>
    <col min="2317" max="2317" width="13.75" style="3" customWidth="1"/>
    <col min="2318" max="2318" width="10.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3.375" style="3" customWidth="1"/>
    <col min="2566" max="2566" width="6.25" style="3" customWidth="1"/>
    <col min="2567" max="2568" width="11.625" style="3" customWidth="1"/>
    <col min="2569" max="2569" width="5.75" style="3" customWidth="1"/>
    <col min="2570" max="2570" width="40.75" style="3" customWidth="1"/>
    <col min="2571" max="2571" width="30.75" style="3" customWidth="1"/>
    <col min="2572" max="2572" width="25.75" style="3" customWidth="1"/>
    <col min="2573" max="2573" width="13.75" style="3" customWidth="1"/>
    <col min="2574" max="2574" width="10.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3.375" style="3" customWidth="1"/>
    <col min="2822" max="2822" width="6.25" style="3" customWidth="1"/>
    <col min="2823" max="2824" width="11.625" style="3" customWidth="1"/>
    <col min="2825" max="2825" width="5.75" style="3" customWidth="1"/>
    <col min="2826" max="2826" width="40.75" style="3" customWidth="1"/>
    <col min="2827" max="2827" width="30.75" style="3" customWidth="1"/>
    <col min="2828" max="2828" width="25.75" style="3" customWidth="1"/>
    <col min="2829" max="2829" width="13.75" style="3" customWidth="1"/>
    <col min="2830" max="2830" width="10.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3.375" style="3" customWidth="1"/>
    <col min="3078" max="3078" width="6.25" style="3" customWidth="1"/>
    <col min="3079" max="3080" width="11.625" style="3" customWidth="1"/>
    <col min="3081" max="3081" width="5.75" style="3" customWidth="1"/>
    <col min="3082" max="3082" width="40.75" style="3" customWidth="1"/>
    <col min="3083" max="3083" width="30.75" style="3" customWidth="1"/>
    <col min="3084" max="3084" width="25.75" style="3" customWidth="1"/>
    <col min="3085" max="3085" width="13.75" style="3" customWidth="1"/>
    <col min="3086" max="3086" width="10.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3.375" style="3" customWidth="1"/>
    <col min="3334" max="3334" width="6.25" style="3" customWidth="1"/>
    <col min="3335" max="3336" width="11.625" style="3" customWidth="1"/>
    <col min="3337" max="3337" width="5.75" style="3" customWidth="1"/>
    <col min="3338" max="3338" width="40.75" style="3" customWidth="1"/>
    <col min="3339" max="3339" width="30.75" style="3" customWidth="1"/>
    <col min="3340" max="3340" width="25.75" style="3" customWidth="1"/>
    <col min="3341" max="3341" width="13.75" style="3" customWidth="1"/>
    <col min="3342" max="3342" width="10.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3.375" style="3" customWidth="1"/>
    <col min="3590" max="3590" width="6.25" style="3" customWidth="1"/>
    <col min="3591" max="3592" width="11.625" style="3" customWidth="1"/>
    <col min="3593" max="3593" width="5.75" style="3" customWidth="1"/>
    <col min="3594" max="3594" width="40.75" style="3" customWidth="1"/>
    <col min="3595" max="3595" width="30.75" style="3" customWidth="1"/>
    <col min="3596" max="3596" width="25.75" style="3" customWidth="1"/>
    <col min="3597" max="3597" width="13.75" style="3" customWidth="1"/>
    <col min="3598" max="3598" width="10.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3.375" style="3" customWidth="1"/>
    <col min="3846" max="3846" width="6.25" style="3" customWidth="1"/>
    <col min="3847" max="3848" width="11.625" style="3" customWidth="1"/>
    <col min="3849" max="3849" width="5.75" style="3" customWidth="1"/>
    <col min="3850" max="3850" width="40.75" style="3" customWidth="1"/>
    <col min="3851" max="3851" width="30.75" style="3" customWidth="1"/>
    <col min="3852" max="3852" width="25.75" style="3" customWidth="1"/>
    <col min="3853" max="3853" width="13.75" style="3" customWidth="1"/>
    <col min="3854" max="3854" width="10.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3.375" style="3" customWidth="1"/>
    <col min="4102" max="4102" width="6.25" style="3" customWidth="1"/>
    <col min="4103" max="4104" width="11.625" style="3" customWidth="1"/>
    <col min="4105" max="4105" width="5.75" style="3" customWidth="1"/>
    <col min="4106" max="4106" width="40.75" style="3" customWidth="1"/>
    <col min="4107" max="4107" width="30.75" style="3" customWidth="1"/>
    <col min="4108" max="4108" width="25.75" style="3" customWidth="1"/>
    <col min="4109" max="4109" width="13.75" style="3" customWidth="1"/>
    <col min="4110" max="4110" width="10.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3.375" style="3" customWidth="1"/>
    <col min="4358" max="4358" width="6.25" style="3" customWidth="1"/>
    <col min="4359" max="4360" width="11.625" style="3" customWidth="1"/>
    <col min="4361" max="4361" width="5.75" style="3" customWidth="1"/>
    <col min="4362" max="4362" width="40.75" style="3" customWidth="1"/>
    <col min="4363" max="4363" width="30.75" style="3" customWidth="1"/>
    <col min="4364" max="4364" width="25.75" style="3" customWidth="1"/>
    <col min="4365" max="4365" width="13.75" style="3" customWidth="1"/>
    <col min="4366" max="4366" width="10.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3.375" style="3" customWidth="1"/>
    <col min="4614" max="4614" width="6.25" style="3" customWidth="1"/>
    <col min="4615" max="4616" width="11.625" style="3" customWidth="1"/>
    <col min="4617" max="4617" width="5.75" style="3" customWidth="1"/>
    <col min="4618" max="4618" width="40.75" style="3" customWidth="1"/>
    <col min="4619" max="4619" width="30.75" style="3" customWidth="1"/>
    <col min="4620" max="4620" width="25.75" style="3" customWidth="1"/>
    <col min="4621" max="4621" width="13.75" style="3" customWidth="1"/>
    <col min="4622" max="4622" width="10.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3.375" style="3" customWidth="1"/>
    <col min="4870" max="4870" width="6.25" style="3" customWidth="1"/>
    <col min="4871" max="4872" width="11.625" style="3" customWidth="1"/>
    <col min="4873" max="4873" width="5.75" style="3" customWidth="1"/>
    <col min="4874" max="4874" width="40.75" style="3" customWidth="1"/>
    <col min="4875" max="4875" width="30.75" style="3" customWidth="1"/>
    <col min="4876" max="4876" width="25.75" style="3" customWidth="1"/>
    <col min="4877" max="4877" width="13.75" style="3" customWidth="1"/>
    <col min="4878" max="4878" width="10.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3.375" style="3" customWidth="1"/>
    <col min="5126" max="5126" width="6.25" style="3" customWidth="1"/>
    <col min="5127" max="5128" width="11.625" style="3" customWidth="1"/>
    <col min="5129" max="5129" width="5.75" style="3" customWidth="1"/>
    <col min="5130" max="5130" width="40.75" style="3" customWidth="1"/>
    <col min="5131" max="5131" width="30.75" style="3" customWidth="1"/>
    <col min="5132" max="5132" width="25.75" style="3" customWidth="1"/>
    <col min="5133" max="5133" width="13.75" style="3" customWidth="1"/>
    <col min="5134" max="5134" width="10.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3.375" style="3" customWidth="1"/>
    <col min="5382" max="5382" width="6.25" style="3" customWidth="1"/>
    <col min="5383" max="5384" width="11.625" style="3" customWidth="1"/>
    <col min="5385" max="5385" width="5.75" style="3" customWidth="1"/>
    <col min="5386" max="5386" width="40.75" style="3" customWidth="1"/>
    <col min="5387" max="5387" width="30.75" style="3" customWidth="1"/>
    <col min="5388" max="5388" width="25.75" style="3" customWidth="1"/>
    <col min="5389" max="5389" width="13.75" style="3" customWidth="1"/>
    <col min="5390" max="5390" width="10.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3.375" style="3" customWidth="1"/>
    <col min="5638" max="5638" width="6.25" style="3" customWidth="1"/>
    <col min="5639" max="5640" width="11.625" style="3" customWidth="1"/>
    <col min="5641" max="5641" width="5.75" style="3" customWidth="1"/>
    <col min="5642" max="5642" width="40.75" style="3" customWidth="1"/>
    <col min="5643" max="5643" width="30.75" style="3" customWidth="1"/>
    <col min="5644" max="5644" width="25.75" style="3" customWidth="1"/>
    <col min="5645" max="5645" width="13.75" style="3" customWidth="1"/>
    <col min="5646" max="5646" width="10.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3.375" style="3" customWidth="1"/>
    <col min="5894" max="5894" width="6.25" style="3" customWidth="1"/>
    <col min="5895" max="5896" width="11.625" style="3" customWidth="1"/>
    <col min="5897" max="5897" width="5.75" style="3" customWidth="1"/>
    <col min="5898" max="5898" width="40.75" style="3" customWidth="1"/>
    <col min="5899" max="5899" width="30.75" style="3" customWidth="1"/>
    <col min="5900" max="5900" width="25.75" style="3" customWidth="1"/>
    <col min="5901" max="5901" width="13.75" style="3" customWidth="1"/>
    <col min="5902" max="5902" width="10.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3.375" style="3" customWidth="1"/>
    <col min="6150" max="6150" width="6.25" style="3" customWidth="1"/>
    <col min="6151" max="6152" width="11.625" style="3" customWidth="1"/>
    <col min="6153" max="6153" width="5.75" style="3" customWidth="1"/>
    <col min="6154" max="6154" width="40.75" style="3" customWidth="1"/>
    <col min="6155" max="6155" width="30.75" style="3" customWidth="1"/>
    <col min="6156" max="6156" width="25.75" style="3" customWidth="1"/>
    <col min="6157" max="6157" width="13.75" style="3" customWidth="1"/>
    <col min="6158" max="6158" width="10.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3.375" style="3" customWidth="1"/>
    <col min="6406" max="6406" width="6.25" style="3" customWidth="1"/>
    <col min="6407" max="6408" width="11.625" style="3" customWidth="1"/>
    <col min="6409" max="6409" width="5.75" style="3" customWidth="1"/>
    <col min="6410" max="6410" width="40.75" style="3" customWidth="1"/>
    <col min="6411" max="6411" width="30.75" style="3" customWidth="1"/>
    <col min="6412" max="6412" width="25.75" style="3" customWidth="1"/>
    <col min="6413" max="6413" width="13.75" style="3" customWidth="1"/>
    <col min="6414" max="6414" width="10.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3.375" style="3" customWidth="1"/>
    <col min="6662" max="6662" width="6.25" style="3" customWidth="1"/>
    <col min="6663" max="6664" width="11.625" style="3" customWidth="1"/>
    <col min="6665" max="6665" width="5.75" style="3" customWidth="1"/>
    <col min="6666" max="6666" width="40.75" style="3" customWidth="1"/>
    <col min="6667" max="6667" width="30.75" style="3" customWidth="1"/>
    <col min="6668" max="6668" width="25.75" style="3" customWidth="1"/>
    <col min="6669" max="6669" width="13.75" style="3" customWidth="1"/>
    <col min="6670" max="6670" width="10.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3.375" style="3" customWidth="1"/>
    <col min="6918" max="6918" width="6.25" style="3" customWidth="1"/>
    <col min="6919" max="6920" width="11.625" style="3" customWidth="1"/>
    <col min="6921" max="6921" width="5.75" style="3" customWidth="1"/>
    <col min="6922" max="6922" width="40.75" style="3" customWidth="1"/>
    <col min="6923" max="6923" width="30.75" style="3" customWidth="1"/>
    <col min="6924" max="6924" width="25.75" style="3" customWidth="1"/>
    <col min="6925" max="6925" width="13.75" style="3" customWidth="1"/>
    <col min="6926" max="6926" width="10.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3.375" style="3" customWidth="1"/>
    <col min="7174" max="7174" width="6.25" style="3" customWidth="1"/>
    <col min="7175" max="7176" width="11.625" style="3" customWidth="1"/>
    <col min="7177" max="7177" width="5.75" style="3" customWidth="1"/>
    <col min="7178" max="7178" width="40.75" style="3" customWidth="1"/>
    <col min="7179" max="7179" width="30.75" style="3" customWidth="1"/>
    <col min="7180" max="7180" width="25.75" style="3" customWidth="1"/>
    <col min="7181" max="7181" width="13.75" style="3" customWidth="1"/>
    <col min="7182" max="7182" width="10.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3.375" style="3" customWidth="1"/>
    <col min="7430" max="7430" width="6.25" style="3" customWidth="1"/>
    <col min="7431" max="7432" width="11.625" style="3" customWidth="1"/>
    <col min="7433" max="7433" width="5.75" style="3" customWidth="1"/>
    <col min="7434" max="7434" width="40.75" style="3" customWidth="1"/>
    <col min="7435" max="7435" width="30.75" style="3" customWidth="1"/>
    <col min="7436" max="7436" width="25.75" style="3" customWidth="1"/>
    <col min="7437" max="7437" width="13.75" style="3" customWidth="1"/>
    <col min="7438" max="7438" width="10.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3.375" style="3" customWidth="1"/>
    <col min="7686" max="7686" width="6.25" style="3" customWidth="1"/>
    <col min="7687" max="7688" width="11.625" style="3" customWidth="1"/>
    <col min="7689" max="7689" width="5.75" style="3" customWidth="1"/>
    <col min="7690" max="7690" width="40.75" style="3" customWidth="1"/>
    <col min="7691" max="7691" width="30.75" style="3" customWidth="1"/>
    <col min="7692" max="7692" width="25.75" style="3" customWidth="1"/>
    <col min="7693" max="7693" width="13.75" style="3" customWidth="1"/>
    <col min="7694" max="7694" width="10.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3.375" style="3" customWidth="1"/>
    <col min="7942" max="7942" width="6.25" style="3" customWidth="1"/>
    <col min="7943" max="7944" width="11.625" style="3" customWidth="1"/>
    <col min="7945" max="7945" width="5.75" style="3" customWidth="1"/>
    <col min="7946" max="7946" width="40.75" style="3" customWidth="1"/>
    <col min="7947" max="7947" width="30.75" style="3" customWidth="1"/>
    <col min="7948" max="7948" width="25.75" style="3" customWidth="1"/>
    <col min="7949" max="7949" width="13.75" style="3" customWidth="1"/>
    <col min="7950" max="7950" width="10.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3.375" style="3" customWidth="1"/>
    <col min="8198" max="8198" width="6.25" style="3" customWidth="1"/>
    <col min="8199" max="8200" width="11.625" style="3" customWidth="1"/>
    <col min="8201" max="8201" width="5.75" style="3" customWidth="1"/>
    <col min="8202" max="8202" width="40.75" style="3" customWidth="1"/>
    <col min="8203" max="8203" width="30.75" style="3" customWidth="1"/>
    <col min="8204" max="8204" width="25.75" style="3" customWidth="1"/>
    <col min="8205" max="8205" width="13.75" style="3" customWidth="1"/>
    <col min="8206" max="8206" width="10.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3.375" style="3" customWidth="1"/>
    <col min="8454" max="8454" width="6.25" style="3" customWidth="1"/>
    <col min="8455" max="8456" width="11.625" style="3" customWidth="1"/>
    <col min="8457" max="8457" width="5.75" style="3" customWidth="1"/>
    <col min="8458" max="8458" width="40.75" style="3" customWidth="1"/>
    <col min="8459" max="8459" width="30.75" style="3" customWidth="1"/>
    <col min="8460" max="8460" width="25.75" style="3" customWidth="1"/>
    <col min="8461" max="8461" width="13.75" style="3" customWidth="1"/>
    <col min="8462" max="8462" width="10.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3.375" style="3" customWidth="1"/>
    <col min="8710" max="8710" width="6.25" style="3" customWidth="1"/>
    <col min="8711" max="8712" width="11.625" style="3" customWidth="1"/>
    <col min="8713" max="8713" width="5.75" style="3" customWidth="1"/>
    <col min="8714" max="8714" width="40.75" style="3" customWidth="1"/>
    <col min="8715" max="8715" width="30.75" style="3" customWidth="1"/>
    <col min="8716" max="8716" width="25.75" style="3" customWidth="1"/>
    <col min="8717" max="8717" width="13.75" style="3" customWidth="1"/>
    <col min="8718" max="8718" width="10.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3.375" style="3" customWidth="1"/>
    <col min="8966" max="8966" width="6.25" style="3" customWidth="1"/>
    <col min="8967" max="8968" width="11.625" style="3" customWidth="1"/>
    <col min="8969" max="8969" width="5.75" style="3" customWidth="1"/>
    <col min="8970" max="8970" width="40.75" style="3" customWidth="1"/>
    <col min="8971" max="8971" width="30.75" style="3" customWidth="1"/>
    <col min="8972" max="8972" width="25.75" style="3" customWidth="1"/>
    <col min="8973" max="8973" width="13.75" style="3" customWidth="1"/>
    <col min="8974" max="8974" width="10.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3.375" style="3" customWidth="1"/>
    <col min="9222" max="9222" width="6.25" style="3" customWidth="1"/>
    <col min="9223" max="9224" width="11.625" style="3" customWidth="1"/>
    <col min="9225" max="9225" width="5.75" style="3" customWidth="1"/>
    <col min="9226" max="9226" width="40.75" style="3" customWidth="1"/>
    <col min="9227" max="9227" width="30.75" style="3" customWidth="1"/>
    <col min="9228" max="9228" width="25.75" style="3" customWidth="1"/>
    <col min="9229" max="9229" width="13.75" style="3" customWidth="1"/>
    <col min="9230" max="9230" width="10.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3.375" style="3" customWidth="1"/>
    <col min="9478" max="9478" width="6.25" style="3" customWidth="1"/>
    <col min="9479" max="9480" width="11.625" style="3" customWidth="1"/>
    <col min="9481" max="9481" width="5.75" style="3" customWidth="1"/>
    <col min="9482" max="9482" width="40.75" style="3" customWidth="1"/>
    <col min="9483" max="9483" width="30.75" style="3" customWidth="1"/>
    <col min="9484" max="9484" width="25.75" style="3" customWidth="1"/>
    <col min="9485" max="9485" width="13.75" style="3" customWidth="1"/>
    <col min="9486" max="9486" width="10.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3.375" style="3" customWidth="1"/>
    <col min="9734" max="9734" width="6.25" style="3" customWidth="1"/>
    <col min="9735" max="9736" width="11.625" style="3" customWidth="1"/>
    <col min="9737" max="9737" width="5.75" style="3" customWidth="1"/>
    <col min="9738" max="9738" width="40.75" style="3" customWidth="1"/>
    <col min="9739" max="9739" width="30.75" style="3" customWidth="1"/>
    <col min="9740" max="9740" width="25.75" style="3" customWidth="1"/>
    <col min="9741" max="9741" width="13.75" style="3" customWidth="1"/>
    <col min="9742" max="9742" width="10.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3.375" style="3" customWidth="1"/>
    <col min="9990" max="9990" width="6.25" style="3" customWidth="1"/>
    <col min="9991" max="9992" width="11.625" style="3" customWidth="1"/>
    <col min="9993" max="9993" width="5.75" style="3" customWidth="1"/>
    <col min="9994" max="9994" width="40.75" style="3" customWidth="1"/>
    <col min="9995" max="9995" width="30.75" style="3" customWidth="1"/>
    <col min="9996" max="9996" width="25.75" style="3" customWidth="1"/>
    <col min="9997" max="9997" width="13.75" style="3" customWidth="1"/>
    <col min="9998" max="9998" width="10.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3.375" style="3" customWidth="1"/>
    <col min="10246" max="10246" width="6.25" style="3" customWidth="1"/>
    <col min="10247" max="10248" width="11.625" style="3" customWidth="1"/>
    <col min="10249" max="10249" width="5.75" style="3" customWidth="1"/>
    <col min="10250" max="10250" width="40.75" style="3" customWidth="1"/>
    <col min="10251" max="10251" width="30.75" style="3" customWidth="1"/>
    <col min="10252" max="10252" width="25.75" style="3" customWidth="1"/>
    <col min="10253" max="10253" width="13.75" style="3" customWidth="1"/>
    <col min="10254" max="10254" width="10.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3.375" style="3" customWidth="1"/>
    <col min="10502" max="10502" width="6.25" style="3" customWidth="1"/>
    <col min="10503" max="10504" width="11.625" style="3" customWidth="1"/>
    <col min="10505" max="10505" width="5.75" style="3" customWidth="1"/>
    <col min="10506" max="10506" width="40.75" style="3" customWidth="1"/>
    <col min="10507" max="10507" width="30.75" style="3" customWidth="1"/>
    <col min="10508" max="10508" width="25.75" style="3" customWidth="1"/>
    <col min="10509" max="10509" width="13.75" style="3" customWidth="1"/>
    <col min="10510" max="10510" width="10.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3.375" style="3" customWidth="1"/>
    <col min="10758" max="10758" width="6.25" style="3" customWidth="1"/>
    <col min="10759" max="10760" width="11.625" style="3" customWidth="1"/>
    <col min="10761" max="10761" width="5.75" style="3" customWidth="1"/>
    <col min="10762" max="10762" width="40.75" style="3" customWidth="1"/>
    <col min="10763" max="10763" width="30.75" style="3" customWidth="1"/>
    <col min="10764" max="10764" width="25.75" style="3" customWidth="1"/>
    <col min="10765" max="10765" width="13.75" style="3" customWidth="1"/>
    <col min="10766" max="10766" width="10.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3.375" style="3" customWidth="1"/>
    <col min="11014" max="11014" width="6.25" style="3" customWidth="1"/>
    <col min="11015" max="11016" width="11.625" style="3" customWidth="1"/>
    <col min="11017" max="11017" width="5.75" style="3" customWidth="1"/>
    <col min="11018" max="11018" width="40.75" style="3" customWidth="1"/>
    <col min="11019" max="11019" width="30.75" style="3" customWidth="1"/>
    <col min="11020" max="11020" width="25.75" style="3" customWidth="1"/>
    <col min="11021" max="11021" width="13.75" style="3" customWidth="1"/>
    <col min="11022" max="11022" width="10.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3.375" style="3" customWidth="1"/>
    <col min="11270" max="11270" width="6.25" style="3" customWidth="1"/>
    <col min="11271" max="11272" width="11.625" style="3" customWidth="1"/>
    <col min="11273" max="11273" width="5.75" style="3" customWidth="1"/>
    <col min="11274" max="11274" width="40.75" style="3" customWidth="1"/>
    <col min="11275" max="11275" width="30.75" style="3" customWidth="1"/>
    <col min="11276" max="11276" width="25.75" style="3" customWidth="1"/>
    <col min="11277" max="11277" width="13.75" style="3" customWidth="1"/>
    <col min="11278" max="11278" width="10.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3.375" style="3" customWidth="1"/>
    <col min="11526" max="11526" width="6.25" style="3" customWidth="1"/>
    <col min="11527" max="11528" width="11.625" style="3" customWidth="1"/>
    <col min="11529" max="11529" width="5.75" style="3" customWidth="1"/>
    <col min="11530" max="11530" width="40.75" style="3" customWidth="1"/>
    <col min="11531" max="11531" width="30.75" style="3" customWidth="1"/>
    <col min="11532" max="11532" width="25.75" style="3" customWidth="1"/>
    <col min="11533" max="11533" width="13.75" style="3" customWidth="1"/>
    <col min="11534" max="11534" width="10.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3.375" style="3" customWidth="1"/>
    <col min="11782" max="11782" width="6.25" style="3" customWidth="1"/>
    <col min="11783" max="11784" width="11.625" style="3" customWidth="1"/>
    <col min="11785" max="11785" width="5.75" style="3" customWidth="1"/>
    <col min="11786" max="11786" width="40.75" style="3" customWidth="1"/>
    <col min="11787" max="11787" width="30.75" style="3" customWidth="1"/>
    <col min="11788" max="11788" width="25.75" style="3" customWidth="1"/>
    <col min="11789" max="11789" width="13.75" style="3" customWidth="1"/>
    <col min="11790" max="11790" width="10.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3.375" style="3" customWidth="1"/>
    <col min="12038" max="12038" width="6.25" style="3" customWidth="1"/>
    <col min="12039" max="12040" width="11.625" style="3" customWidth="1"/>
    <col min="12041" max="12041" width="5.75" style="3" customWidth="1"/>
    <col min="12042" max="12042" width="40.75" style="3" customWidth="1"/>
    <col min="12043" max="12043" width="30.75" style="3" customWidth="1"/>
    <col min="12044" max="12044" width="25.75" style="3" customWidth="1"/>
    <col min="12045" max="12045" width="13.75" style="3" customWidth="1"/>
    <col min="12046" max="12046" width="10.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3.375" style="3" customWidth="1"/>
    <col min="12294" max="12294" width="6.25" style="3" customWidth="1"/>
    <col min="12295" max="12296" width="11.625" style="3" customWidth="1"/>
    <col min="12297" max="12297" width="5.75" style="3" customWidth="1"/>
    <col min="12298" max="12298" width="40.75" style="3" customWidth="1"/>
    <col min="12299" max="12299" width="30.75" style="3" customWidth="1"/>
    <col min="12300" max="12300" width="25.75" style="3" customWidth="1"/>
    <col min="12301" max="12301" width="13.75" style="3" customWidth="1"/>
    <col min="12302" max="12302" width="10.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3.375" style="3" customWidth="1"/>
    <col min="12550" max="12550" width="6.25" style="3" customWidth="1"/>
    <col min="12551" max="12552" width="11.625" style="3" customWidth="1"/>
    <col min="12553" max="12553" width="5.75" style="3" customWidth="1"/>
    <col min="12554" max="12554" width="40.75" style="3" customWidth="1"/>
    <col min="12555" max="12555" width="30.75" style="3" customWidth="1"/>
    <col min="12556" max="12556" width="25.75" style="3" customWidth="1"/>
    <col min="12557" max="12557" width="13.75" style="3" customWidth="1"/>
    <col min="12558" max="12558" width="10.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3.375" style="3" customWidth="1"/>
    <col min="12806" max="12806" width="6.25" style="3" customWidth="1"/>
    <col min="12807" max="12808" width="11.625" style="3" customWidth="1"/>
    <col min="12809" max="12809" width="5.75" style="3" customWidth="1"/>
    <col min="12810" max="12810" width="40.75" style="3" customWidth="1"/>
    <col min="12811" max="12811" width="30.75" style="3" customWidth="1"/>
    <col min="12812" max="12812" width="25.75" style="3" customWidth="1"/>
    <col min="12813" max="12813" width="13.75" style="3" customWidth="1"/>
    <col min="12814" max="12814" width="10.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3.375" style="3" customWidth="1"/>
    <col min="13062" max="13062" width="6.25" style="3" customWidth="1"/>
    <col min="13063" max="13064" width="11.625" style="3" customWidth="1"/>
    <col min="13065" max="13065" width="5.75" style="3" customWidth="1"/>
    <col min="13066" max="13066" width="40.75" style="3" customWidth="1"/>
    <col min="13067" max="13067" width="30.75" style="3" customWidth="1"/>
    <col min="13068" max="13068" width="25.75" style="3" customWidth="1"/>
    <col min="13069" max="13069" width="13.75" style="3" customWidth="1"/>
    <col min="13070" max="13070" width="10.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3.375" style="3" customWidth="1"/>
    <col min="13318" max="13318" width="6.25" style="3" customWidth="1"/>
    <col min="13319" max="13320" width="11.625" style="3" customWidth="1"/>
    <col min="13321" max="13321" width="5.75" style="3" customWidth="1"/>
    <col min="13322" max="13322" width="40.75" style="3" customWidth="1"/>
    <col min="13323" max="13323" width="30.75" style="3" customWidth="1"/>
    <col min="13324" max="13324" width="25.75" style="3" customWidth="1"/>
    <col min="13325" max="13325" width="13.75" style="3" customWidth="1"/>
    <col min="13326" max="13326" width="10.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3.375" style="3" customWidth="1"/>
    <col min="13574" max="13574" width="6.25" style="3" customWidth="1"/>
    <col min="13575" max="13576" width="11.625" style="3" customWidth="1"/>
    <col min="13577" max="13577" width="5.75" style="3" customWidth="1"/>
    <col min="13578" max="13578" width="40.75" style="3" customWidth="1"/>
    <col min="13579" max="13579" width="30.75" style="3" customWidth="1"/>
    <col min="13580" max="13580" width="25.75" style="3" customWidth="1"/>
    <col min="13581" max="13581" width="13.75" style="3" customWidth="1"/>
    <col min="13582" max="13582" width="10.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3.375" style="3" customWidth="1"/>
    <col min="13830" max="13830" width="6.25" style="3" customWidth="1"/>
    <col min="13831" max="13832" width="11.625" style="3" customWidth="1"/>
    <col min="13833" max="13833" width="5.75" style="3" customWidth="1"/>
    <col min="13834" max="13834" width="40.75" style="3" customWidth="1"/>
    <col min="13835" max="13835" width="30.75" style="3" customWidth="1"/>
    <col min="13836" max="13836" width="25.75" style="3" customWidth="1"/>
    <col min="13837" max="13837" width="13.75" style="3" customWidth="1"/>
    <col min="13838" max="13838" width="10.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3.375" style="3" customWidth="1"/>
    <col min="14086" max="14086" width="6.25" style="3" customWidth="1"/>
    <col min="14087" max="14088" width="11.625" style="3" customWidth="1"/>
    <col min="14089" max="14089" width="5.75" style="3" customWidth="1"/>
    <col min="14090" max="14090" width="40.75" style="3" customWidth="1"/>
    <col min="14091" max="14091" width="30.75" style="3" customWidth="1"/>
    <col min="14092" max="14092" width="25.75" style="3" customWidth="1"/>
    <col min="14093" max="14093" width="13.75" style="3" customWidth="1"/>
    <col min="14094" max="14094" width="10.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3.375" style="3" customWidth="1"/>
    <col min="14342" max="14342" width="6.25" style="3" customWidth="1"/>
    <col min="14343" max="14344" width="11.625" style="3" customWidth="1"/>
    <col min="14345" max="14345" width="5.75" style="3" customWidth="1"/>
    <col min="14346" max="14346" width="40.75" style="3" customWidth="1"/>
    <col min="14347" max="14347" width="30.75" style="3" customWidth="1"/>
    <col min="14348" max="14348" width="25.75" style="3" customWidth="1"/>
    <col min="14349" max="14349" width="13.75" style="3" customWidth="1"/>
    <col min="14350" max="14350" width="10.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3.375" style="3" customWidth="1"/>
    <col min="14598" max="14598" width="6.25" style="3" customWidth="1"/>
    <col min="14599" max="14600" width="11.625" style="3" customWidth="1"/>
    <col min="14601" max="14601" width="5.75" style="3" customWidth="1"/>
    <col min="14602" max="14602" width="40.75" style="3" customWidth="1"/>
    <col min="14603" max="14603" width="30.75" style="3" customWidth="1"/>
    <col min="14604" max="14604" width="25.75" style="3" customWidth="1"/>
    <col min="14605" max="14605" width="13.75" style="3" customWidth="1"/>
    <col min="14606" max="14606" width="10.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3.375" style="3" customWidth="1"/>
    <col min="14854" max="14854" width="6.25" style="3" customWidth="1"/>
    <col min="14855" max="14856" width="11.625" style="3" customWidth="1"/>
    <col min="14857" max="14857" width="5.75" style="3" customWidth="1"/>
    <col min="14858" max="14858" width="40.75" style="3" customWidth="1"/>
    <col min="14859" max="14859" width="30.75" style="3" customWidth="1"/>
    <col min="14860" max="14860" width="25.75" style="3" customWidth="1"/>
    <col min="14861" max="14861" width="13.75" style="3" customWidth="1"/>
    <col min="14862" max="14862" width="10.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3.375" style="3" customWidth="1"/>
    <col min="15110" max="15110" width="6.25" style="3" customWidth="1"/>
    <col min="15111" max="15112" width="11.625" style="3" customWidth="1"/>
    <col min="15113" max="15113" width="5.75" style="3" customWidth="1"/>
    <col min="15114" max="15114" width="40.75" style="3" customWidth="1"/>
    <col min="15115" max="15115" width="30.75" style="3" customWidth="1"/>
    <col min="15116" max="15116" width="25.75" style="3" customWidth="1"/>
    <col min="15117" max="15117" width="13.75" style="3" customWidth="1"/>
    <col min="15118" max="15118" width="10.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3.375" style="3" customWidth="1"/>
    <col min="15366" max="15366" width="6.25" style="3" customWidth="1"/>
    <col min="15367" max="15368" width="11.625" style="3" customWidth="1"/>
    <col min="15369" max="15369" width="5.75" style="3" customWidth="1"/>
    <col min="15370" max="15370" width="40.75" style="3" customWidth="1"/>
    <col min="15371" max="15371" width="30.75" style="3" customWidth="1"/>
    <col min="15372" max="15372" width="25.75" style="3" customWidth="1"/>
    <col min="15373" max="15373" width="13.75" style="3" customWidth="1"/>
    <col min="15374" max="15374" width="10.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3.375" style="3" customWidth="1"/>
    <col min="15622" max="15622" width="6.25" style="3" customWidth="1"/>
    <col min="15623" max="15624" width="11.625" style="3" customWidth="1"/>
    <col min="15625" max="15625" width="5.75" style="3" customWidth="1"/>
    <col min="15626" max="15626" width="40.75" style="3" customWidth="1"/>
    <col min="15627" max="15627" width="30.75" style="3" customWidth="1"/>
    <col min="15628" max="15628" width="25.75" style="3" customWidth="1"/>
    <col min="15629" max="15629" width="13.75" style="3" customWidth="1"/>
    <col min="15630" max="15630" width="10.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3.375" style="3" customWidth="1"/>
    <col min="15878" max="15878" width="6.25" style="3" customWidth="1"/>
    <col min="15879" max="15880" width="11.625" style="3" customWidth="1"/>
    <col min="15881" max="15881" width="5.75" style="3" customWidth="1"/>
    <col min="15882" max="15882" width="40.75" style="3" customWidth="1"/>
    <col min="15883" max="15883" width="30.75" style="3" customWidth="1"/>
    <col min="15884" max="15884" width="25.75" style="3" customWidth="1"/>
    <col min="15885" max="15885" width="13.75" style="3" customWidth="1"/>
    <col min="15886" max="15886" width="10.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3.375" style="3" customWidth="1"/>
    <col min="16134" max="16134" width="6.25" style="3" customWidth="1"/>
    <col min="16135" max="16136" width="11.625" style="3" customWidth="1"/>
    <col min="16137" max="16137" width="5.75" style="3" customWidth="1"/>
    <col min="16138" max="16138" width="40.75" style="3" customWidth="1"/>
    <col min="16139" max="16139" width="30.75" style="3" customWidth="1"/>
    <col min="16140" max="16140" width="25.75" style="3" customWidth="1"/>
    <col min="16141" max="16141" width="13.75" style="3" customWidth="1"/>
    <col min="16142" max="16142" width="10.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4466</v>
      </c>
      <c r="G2" s="4" t="s">
        <v>2</v>
      </c>
      <c r="H2" s="5"/>
      <c r="I2" s="6"/>
      <c r="J2" s="7">
        <f>SUM(H:H)</f>
        <v>1087714</v>
      </c>
    </row>
    <row r="3" spans="2:17" ht="20.100000000000001" customHeight="1">
      <c r="B3" s="1" t="s">
        <v>3</v>
      </c>
      <c r="C3" s="1"/>
      <c r="D3" s="1"/>
      <c r="E3" s="13" t="s">
        <v>4</v>
      </c>
    </row>
    <row r="4" spans="2:17" ht="20.100000000000001" customHeight="1">
      <c r="B4" s="1" t="s">
        <v>5</v>
      </c>
      <c r="C4" s="1"/>
      <c r="D4" s="1"/>
      <c r="E4" s="13">
        <v>132723</v>
      </c>
    </row>
    <row r="5" spans="2:17" ht="20.100000000000001" customHeight="1">
      <c r="B5" s="1" t="s">
        <v>6</v>
      </c>
      <c r="C5" s="1"/>
      <c r="D5" s="1"/>
      <c r="E5" s="14">
        <v>42312</v>
      </c>
    </row>
    <row r="6" spans="2:17" ht="20.100000000000001" customHeight="1">
      <c r="B6" s="1" t="s">
        <v>7</v>
      </c>
      <c r="C6" s="1"/>
      <c r="D6" s="1"/>
      <c r="E6" s="14">
        <v>42333</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v>2</v>
      </c>
      <c r="C9" s="15" t="s">
        <v>252</v>
      </c>
      <c r="D9" s="15" t="s">
        <v>252</v>
      </c>
      <c r="E9" s="36">
        <v>970552213</v>
      </c>
      <c r="F9" s="21">
        <v>1</v>
      </c>
      <c r="G9" s="22">
        <v>2500</v>
      </c>
      <c r="H9" s="23">
        <f t="shared" ref="H9:H72" si="0">F9*G9</f>
        <v>2500</v>
      </c>
      <c r="I9" s="17"/>
      <c r="J9" s="149" t="s">
        <v>3497</v>
      </c>
      <c r="K9" s="36"/>
      <c r="L9" s="16" t="s">
        <v>2802</v>
      </c>
      <c r="M9" s="18">
        <v>42296</v>
      </c>
      <c r="N9" s="15"/>
      <c r="O9" s="16"/>
      <c r="P9" s="18">
        <v>42303</v>
      </c>
      <c r="Q9" s="70">
        <v>42303</v>
      </c>
    </row>
    <row r="10" spans="2:17" s="8" customFormat="1" ht="19.7" customHeight="1">
      <c r="B10" s="15">
        <v>2</v>
      </c>
      <c r="C10" s="15" t="s">
        <v>252</v>
      </c>
      <c r="D10" s="15" t="s">
        <v>252</v>
      </c>
      <c r="E10" s="26" t="s">
        <v>1724</v>
      </c>
      <c r="F10" s="21">
        <v>1</v>
      </c>
      <c r="G10" s="22">
        <v>1000</v>
      </c>
      <c r="H10" s="23">
        <f t="shared" si="0"/>
        <v>1000</v>
      </c>
      <c r="I10" s="17"/>
      <c r="J10" s="36"/>
      <c r="K10" s="36"/>
      <c r="L10" s="16" t="s">
        <v>3499</v>
      </c>
      <c r="M10" s="18">
        <v>42296</v>
      </c>
      <c r="N10" s="15"/>
      <c r="O10" s="16"/>
      <c r="P10" s="18"/>
      <c r="Q10" s="70"/>
    </row>
    <row r="11" spans="2:17" s="8" customFormat="1" ht="19.7" customHeight="1">
      <c r="B11" s="15"/>
      <c r="C11" s="15"/>
      <c r="D11" s="15"/>
      <c r="E11" s="26"/>
      <c r="F11" s="21"/>
      <c r="G11" s="22"/>
      <c r="H11" s="23">
        <f t="shared" si="0"/>
        <v>0</v>
      </c>
      <c r="I11" s="17"/>
      <c r="J11" s="36"/>
      <c r="K11" s="36"/>
      <c r="L11" s="36"/>
      <c r="M11" s="18"/>
      <c r="N11" s="15"/>
      <c r="O11" s="16"/>
      <c r="P11" s="18"/>
      <c r="Q11" s="70"/>
    </row>
    <row r="12" spans="2:17" s="8" customFormat="1" ht="19.7" customHeight="1">
      <c r="B12" s="15">
        <v>7</v>
      </c>
      <c r="C12" s="15" t="s">
        <v>22</v>
      </c>
      <c r="D12" s="15" t="s">
        <v>4467</v>
      </c>
      <c r="E12" s="20" t="s">
        <v>24</v>
      </c>
      <c r="F12" s="21">
        <v>1</v>
      </c>
      <c r="G12" s="22">
        <v>140000</v>
      </c>
      <c r="H12" s="23">
        <f t="shared" si="0"/>
        <v>140000</v>
      </c>
      <c r="I12" s="17"/>
      <c r="J12" s="20" t="s">
        <v>25</v>
      </c>
      <c r="K12" s="36"/>
      <c r="L12" s="16" t="s">
        <v>3501</v>
      </c>
      <c r="M12" s="18">
        <v>42296</v>
      </c>
      <c r="N12" s="15"/>
      <c r="O12" s="16"/>
      <c r="P12" s="18">
        <v>42313</v>
      </c>
      <c r="Q12" s="70">
        <v>42312</v>
      </c>
    </row>
    <row r="13" spans="2:17" s="8" customFormat="1" ht="19.7" customHeight="1">
      <c r="B13" s="15">
        <v>8</v>
      </c>
      <c r="C13" s="15" t="s">
        <v>22</v>
      </c>
      <c r="D13" s="15" t="s">
        <v>23</v>
      </c>
      <c r="E13" s="20" t="s">
        <v>27</v>
      </c>
      <c r="F13" s="21">
        <v>1</v>
      </c>
      <c r="G13" s="22">
        <v>130000</v>
      </c>
      <c r="H13" s="23">
        <f t="shared" si="0"/>
        <v>130000</v>
      </c>
      <c r="I13" s="17"/>
      <c r="J13" s="20" t="s">
        <v>28</v>
      </c>
      <c r="K13" s="36"/>
      <c r="L13" s="16" t="s">
        <v>3501</v>
      </c>
      <c r="M13" s="18">
        <v>42296</v>
      </c>
      <c r="N13" s="15"/>
      <c r="O13" s="16"/>
      <c r="P13" s="18">
        <v>42313</v>
      </c>
      <c r="Q13" s="70">
        <v>42312</v>
      </c>
    </row>
    <row r="14" spans="2:17" s="8" customFormat="1" ht="19.7" customHeight="1">
      <c r="B14" s="15">
        <v>9</v>
      </c>
      <c r="C14" s="15" t="s">
        <v>22</v>
      </c>
      <c r="D14" s="15" t="s">
        <v>23</v>
      </c>
      <c r="E14" s="20" t="s">
        <v>2737</v>
      </c>
      <c r="F14" s="21">
        <v>1</v>
      </c>
      <c r="G14" s="22">
        <v>12500</v>
      </c>
      <c r="H14" s="23">
        <f t="shared" si="0"/>
        <v>12500</v>
      </c>
      <c r="I14" s="17"/>
      <c r="J14" s="20" t="s">
        <v>2738</v>
      </c>
      <c r="K14" s="36"/>
      <c r="L14" s="16" t="s">
        <v>3501</v>
      </c>
      <c r="M14" s="18">
        <v>42296</v>
      </c>
      <c r="N14" s="15"/>
      <c r="O14" s="16"/>
      <c r="P14" s="18">
        <v>42313</v>
      </c>
      <c r="Q14" s="70">
        <v>42312</v>
      </c>
    </row>
    <row r="15" spans="2:17" s="8" customFormat="1" ht="19.7" customHeight="1">
      <c r="B15" s="15">
        <v>12</v>
      </c>
      <c r="C15" s="15" t="s">
        <v>22</v>
      </c>
      <c r="D15" s="15" t="s">
        <v>23</v>
      </c>
      <c r="E15" s="20" t="s">
        <v>3502</v>
      </c>
      <c r="F15" s="21">
        <v>1</v>
      </c>
      <c r="G15" s="22">
        <v>36500</v>
      </c>
      <c r="H15" s="23">
        <f t="shared" si="0"/>
        <v>36500</v>
      </c>
      <c r="I15" s="17"/>
      <c r="J15" s="20" t="s">
        <v>3503</v>
      </c>
      <c r="K15" s="36"/>
      <c r="L15" s="16" t="s">
        <v>3501</v>
      </c>
      <c r="M15" s="18">
        <v>42296</v>
      </c>
      <c r="N15" s="15"/>
      <c r="O15" s="16"/>
      <c r="P15" s="18">
        <v>42313</v>
      </c>
      <c r="Q15" s="70">
        <v>42312</v>
      </c>
    </row>
    <row r="16" spans="2:17" s="8" customFormat="1" ht="19.7" customHeight="1">
      <c r="B16" s="15">
        <v>10</v>
      </c>
      <c r="C16" s="15" t="s">
        <v>22</v>
      </c>
      <c r="D16" s="15" t="s">
        <v>23</v>
      </c>
      <c r="E16" s="20" t="s">
        <v>31</v>
      </c>
      <c r="F16" s="21">
        <v>1</v>
      </c>
      <c r="G16" s="22">
        <v>12500</v>
      </c>
      <c r="H16" s="23">
        <f t="shared" si="0"/>
        <v>12500</v>
      </c>
      <c r="I16" s="17"/>
      <c r="J16" s="20" t="s">
        <v>32</v>
      </c>
      <c r="K16" s="36"/>
      <c r="L16" s="16" t="s">
        <v>3501</v>
      </c>
      <c r="M16" s="18">
        <v>42296</v>
      </c>
      <c r="N16" s="15"/>
      <c r="O16" s="16"/>
      <c r="P16" s="18">
        <v>42313</v>
      </c>
      <c r="Q16" s="70">
        <v>42312</v>
      </c>
    </row>
    <row r="17" spans="2:17" s="8" customFormat="1" ht="19.7" customHeight="1">
      <c r="B17" s="15"/>
      <c r="C17" s="15"/>
      <c r="D17" s="15"/>
      <c r="E17" s="26"/>
      <c r="F17" s="21"/>
      <c r="G17" s="22"/>
      <c r="H17" s="23">
        <f t="shared" si="0"/>
        <v>0</v>
      </c>
      <c r="I17" s="17"/>
      <c r="J17" s="26"/>
      <c r="K17" s="36"/>
      <c r="L17" s="36"/>
      <c r="M17" s="18"/>
      <c r="N17" s="15"/>
      <c r="O17" s="16"/>
      <c r="P17" s="18"/>
      <c r="Q17" s="70"/>
    </row>
    <row r="18" spans="2:17" s="8" customFormat="1" ht="19.7" customHeight="1">
      <c r="B18" s="15">
        <v>13</v>
      </c>
      <c r="C18" s="25" t="s">
        <v>39</v>
      </c>
      <c r="D18" s="25" t="s">
        <v>39</v>
      </c>
      <c r="E18" s="1336" t="s">
        <v>4468</v>
      </c>
      <c r="F18" s="26">
        <v>1</v>
      </c>
      <c r="G18" s="22">
        <v>78800</v>
      </c>
      <c r="H18" s="23">
        <f t="shared" si="0"/>
        <v>78800</v>
      </c>
      <c r="I18" s="17"/>
      <c r="J18" s="28" t="s">
        <v>41</v>
      </c>
      <c r="K18" s="36"/>
      <c r="L18" s="16" t="s">
        <v>3501</v>
      </c>
      <c r="M18" s="18">
        <v>42296</v>
      </c>
      <c r="N18" s="15"/>
      <c r="O18" s="16"/>
      <c r="P18" s="18">
        <v>42319</v>
      </c>
      <c r="Q18" s="70">
        <v>42319</v>
      </c>
    </row>
    <row r="19" spans="2:17" s="8" customFormat="1" ht="19.7" customHeight="1">
      <c r="B19" s="15">
        <v>14</v>
      </c>
      <c r="C19" s="25" t="s">
        <v>39</v>
      </c>
      <c r="D19" s="25" t="s">
        <v>39</v>
      </c>
      <c r="E19" s="28" t="s">
        <v>3505</v>
      </c>
      <c r="F19" s="26">
        <v>1</v>
      </c>
      <c r="G19" s="22">
        <v>32800</v>
      </c>
      <c r="H19" s="23">
        <f t="shared" si="0"/>
        <v>32800</v>
      </c>
      <c r="I19" s="17"/>
      <c r="J19" s="28" t="s">
        <v>43</v>
      </c>
      <c r="K19" s="16"/>
      <c r="L19" s="16" t="s">
        <v>3501</v>
      </c>
      <c r="M19" s="18">
        <v>42296</v>
      </c>
      <c r="N19" s="15"/>
      <c r="O19" s="16"/>
      <c r="P19" s="18">
        <v>42319</v>
      </c>
      <c r="Q19" s="70">
        <v>42319</v>
      </c>
    </row>
    <row r="20" spans="2:17" s="8" customFormat="1" ht="19.7" customHeight="1">
      <c r="B20" s="15"/>
      <c r="C20" s="15"/>
      <c r="D20" s="15"/>
      <c r="E20" s="26"/>
      <c r="F20" s="26"/>
      <c r="G20" s="22"/>
      <c r="H20" s="23">
        <f t="shared" si="0"/>
        <v>0</v>
      </c>
      <c r="I20" s="17"/>
      <c r="J20" s="26"/>
      <c r="K20" s="16"/>
      <c r="L20" s="16"/>
      <c r="M20" s="18"/>
      <c r="N20" s="15"/>
      <c r="O20" s="16"/>
      <c r="P20" s="18"/>
      <c r="Q20" s="70"/>
    </row>
    <row r="21" spans="2:17" s="8" customFormat="1" ht="19.7" customHeight="1">
      <c r="B21" s="15">
        <v>15</v>
      </c>
      <c r="C21" s="25" t="s">
        <v>33</v>
      </c>
      <c r="D21" s="25" t="s">
        <v>33</v>
      </c>
      <c r="E21" s="26" t="s">
        <v>34</v>
      </c>
      <c r="F21" s="26">
        <v>1</v>
      </c>
      <c r="G21" s="26">
        <v>3120</v>
      </c>
      <c r="H21" s="23">
        <f t="shared" si="0"/>
        <v>3120</v>
      </c>
      <c r="I21" s="17"/>
      <c r="J21" s="27" t="s">
        <v>35</v>
      </c>
      <c r="K21" s="16"/>
      <c r="L21" s="16" t="s">
        <v>3501</v>
      </c>
      <c r="M21" s="18">
        <v>42296</v>
      </c>
      <c r="N21" s="15"/>
      <c r="O21" s="16"/>
      <c r="P21" s="18">
        <v>42312</v>
      </c>
      <c r="Q21" s="70">
        <v>42312</v>
      </c>
    </row>
    <row r="22" spans="2:17" s="8" customFormat="1" ht="19.7" customHeight="1">
      <c r="B22" s="15">
        <v>15</v>
      </c>
      <c r="C22" s="25" t="s">
        <v>33</v>
      </c>
      <c r="D22" s="25" t="s">
        <v>33</v>
      </c>
      <c r="E22" s="26" t="s">
        <v>254</v>
      </c>
      <c r="F22" s="26">
        <v>1</v>
      </c>
      <c r="G22" s="26">
        <v>700</v>
      </c>
      <c r="H22" s="23">
        <f t="shared" si="0"/>
        <v>700</v>
      </c>
      <c r="I22" s="17"/>
      <c r="J22" s="27"/>
      <c r="K22" s="16"/>
      <c r="L22" s="16"/>
      <c r="M22" s="18">
        <v>42296</v>
      </c>
      <c r="N22" s="15"/>
      <c r="O22" s="16"/>
      <c r="P22" s="18"/>
      <c r="Q22" s="70"/>
    </row>
    <row r="23" spans="2:17" s="8" customFormat="1" ht="19.7" customHeight="1">
      <c r="B23" s="15"/>
      <c r="C23" s="25"/>
      <c r="D23" s="25"/>
      <c r="E23" s="26"/>
      <c r="F23" s="26"/>
      <c r="G23" s="26"/>
      <c r="H23" s="23"/>
      <c r="I23" s="17"/>
      <c r="J23" s="27"/>
      <c r="K23" s="16"/>
      <c r="L23" s="16"/>
      <c r="M23" s="18"/>
      <c r="N23" s="15"/>
      <c r="O23" s="16"/>
      <c r="P23" s="18"/>
      <c r="Q23" s="70"/>
    </row>
    <row r="24" spans="2:17" s="8" customFormat="1" ht="19.7" customHeight="1">
      <c r="B24" s="15">
        <v>16</v>
      </c>
      <c r="C24" s="25" t="s">
        <v>44</v>
      </c>
      <c r="D24" s="25" t="s">
        <v>44</v>
      </c>
      <c r="E24" s="26" t="s">
        <v>3506</v>
      </c>
      <c r="F24" s="26">
        <v>1</v>
      </c>
      <c r="G24" s="26">
        <v>133000</v>
      </c>
      <c r="H24" s="23">
        <f t="shared" si="0"/>
        <v>133000</v>
      </c>
      <c r="I24" s="17"/>
      <c r="J24" s="27" t="s">
        <v>1683</v>
      </c>
      <c r="K24" s="16"/>
      <c r="L24" s="16" t="s">
        <v>3507</v>
      </c>
      <c r="M24" s="18">
        <v>42296</v>
      </c>
      <c r="N24" s="15"/>
      <c r="O24" s="16"/>
      <c r="P24" s="18"/>
      <c r="Q24" s="70">
        <v>42297</v>
      </c>
    </row>
    <row r="25" spans="2:17" s="8" customFormat="1" ht="19.7" customHeight="1">
      <c r="B25" s="15">
        <v>16</v>
      </c>
      <c r="C25" s="25" t="s">
        <v>44</v>
      </c>
      <c r="D25" s="25" t="s">
        <v>44</v>
      </c>
      <c r="E25" s="26" t="s">
        <v>3508</v>
      </c>
      <c r="F25" s="26">
        <v>1</v>
      </c>
      <c r="G25" s="26">
        <v>9000</v>
      </c>
      <c r="H25" s="23">
        <f t="shared" si="0"/>
        <v>9000</v>
      </c>
      <c r="I25" s="17"/>
      <c r="J25" s="27" t="s">
        <v>3509</v>
      </c>
      <c r="K25" s="16"/>
      <c r="L25" s="16" t="s">
        <v>3507</v>
      </c>
      <c r="M25" s="18">
        <v>42296</v>
      </c>
      <c r="N25" s="15"/>
      <c r="O25" s="16"/>
      <c r="P25" s="18"/>
      <c r="Q25" s="70">
        <v>42297</v>
      </c>
    </row>
    <row r="26" spans="2:17" s="8" customFormat="1" ht="19.7" customHeight="1">
      <c r="B26" s="15">
        <v>16</v>
      </c>
      <c r="C26" s="25" t="s">
        <v>44</v>
      </c>
      <c r="D26" s="25" t="s">
        <v>44</v>
      </c>
      <c r="E26" s="26" t="s">
        <v>3510</v>
      </c>
      <c r="F26" s="26">
        <v>1</v>
      </c>
      <c r="G26" s="26">
        <v>10000</v>
      </c>
      <c r="H26" s="23">
        <f t="shared" si="0"/>
        <v>10000</v>
      </c>
      <c r="I26" s="17"/>
      <c r="J26" s="27" t="s">
        <v>3511</v>
      </c>
      <c r="K26" s="16"/>
      <c r="L26" s="16" t="s">
        <v>3507</v>
      </c>
      <c r="M26" s="18">
        <v>42296</v>
      </c>
      <c r="N26" s="15"/>
      <c r="O26" s="16"/>
      <c r="P26" s="18"/>
      <c r="Q26" s="70">
        <v>42297</v>
      </c>
    </row>
    <row r="27" spans="2:17" s="8" customFormat="1" ht="19.7" customHeight="1">
      <c r="B27" s="15">
        <v>16</v>
      </c>
      <c r="C27" s="25" t="s">
        <v>44</v>
      </c>
      <c r="D27" s="25" t="s">
        <v>44</v>
      </c>
      <c r="E27" s="26" t="s">
        <v>3512</v>
      </c>
      <c r="F27" s="26">
        <v>2</v>
      </c>
      <c r="G27" s="26">
        <v>1560</v>
      </c>
      <c r="H27" s="23">
        <f t="shared" si="0"/>
        <v>3120</v>
      </c>
      <c r="I27" s="17"/>
      <c r="J27" s="27" t="s">
        <v>3513</v>
      </c>
      <c r="K27" s="16"/>
      <c r="L27" s="16" t="s">
        <v>3507</v>
      </c>
      <c r="M27" s="18">
        <v>42296</v>
      </c>
      <c r="N27" s="15"/>
      <c r="O27" s="16"/>
      <c r="P27" s="18"/>
      <c r="Q27" s="70">
        <v>42297</v>
      </c>
    </row>
    <row r="28" spans="2:17" s="8" customFormat="1" ht="19.7" customHeight="1">
      <c r="B28" s="15">
        <v>16</v>
      </c>
      <c r="C28" s="25" t="s">
        <v>44</v>
      </c>
      <c r="D28" s="25" t="s">
        <v>44</v>
      </c>
      <c r="E28" s="26" t="s">
        <v>3514</v>
      </c>
      <c r="F28" s="26"/>
      <c r="G28" s="26"/>
      <c r="H28" s="1014">
        <v>-50120</v>
      </c>
      <c r="I28" s="17"/>
      <c r="J28" s="27"/>
      <c r="K28" s="16"/>
      <c r="L28" s="16" t="s">
        <v>3507</v>
      </c>
      <c r="M28" s="18">
        <v>42296</v>
      </c>
      <c r="N28" s="15"/>
      <c r="O28" s="16"/>
      <c r="P28" s="18"/>
      <c r="Q28" s="70"/>
    </row>
    <row r="29" spans="2:17" s="8" customFormat="1" ht="19.7" customHeight="1">
      <c r="B29" s="15"/>
      <c r="C29" s="25"/>
      <c r="D29" s="25"/>
      <c r="E29" s="26"/>
      <c r="F29" s="26"/>
      <c r="G29" s="26"/>
      <c r="H29" s="23">
        <f t="shared" si="0"/>
        <v>0</v>
      </c>
      <c r="I29" s="17"/>
      <c r="J29" s="27"/>
      <c r="K29" s="16"/>
      <c r="L29" s="16"/>
      <c r="M29" s="18"/>
      <c r="N29" s="15"/>
      <c r="O29" s="16"/>
      <c r="P29" s="18"/>
      <c r="Q29" s="70"/>
    </row>
    <row r="30" spans="2:17" s="8" customFormat="1" ht="19.7" customHeight="1">
      <c r="B30" s="15">
        <v>16</v>
      </c>
      <c r="C30" s="15" t="s">
        <v>363</v>
      </c>
      <c r="D30" s="15" t="s">
        <v>2400</v>
      </c>
      <c r="E30" s="36" t="s">
        <v>3515</v>
      </c>
      <c r="F30" s="26">
        <v>1</v>
      </c>
      <c r="G30" s="26">
        <v>26400</v>
      </c>
      <c r="H30" s="23">
        <f>F30*G30</f>
        <v>26400</v>
      </c>
      <c r="I30" s="207"/>
      <c r="J30" s="26" t="s">
        <v>3516</v>
      </c>
      <c r="K30" s="16"/>
      <c r="L30" s="16" t="s">
        <v>3517</v>
      </c>
      <c r="M30" s="18">
        <v>42296</v>
      </c>
      <c r="N30" s="15"/>
      <c r="O30" s="16"/>
      <c r="P30" s="18">
        <v>42313</v>
      </c>
      <c r="Q30" s="70">
        <v>42313</v>
      </c>
    </row>
    <row r="31" spans="2:17" s="8" customFormat="1" ht="19.7" customHeight="1">
      <c r="B31" s="15">
        <v>16</v>
      </c>
      <c r="C31" s="25" t="s">
        <v>94</v>
      </c>
      <c r="D31" s="15" t="s">
        <v>23</v>
      </c>
      <c r="E31" s="26" t="s">
        <v>3518</v>
      </c>
      <c r="F31" s="26">
        <v>1</v>
      </c>
      <c r="G31" s="26">
        <v>4300</v>
      </c>
      <c r="H31" s="23">
        <f t="shared" si="0"/>
        <v>4300</v>
      </c>
      <c r="I31" s="17"/>
      <c r="J31" s="27" t="s">
        <v>2389</v>
      </c>
      <c r="K31" s="16"/>
      <c r="L31" s="16" t="s">
        <v>621</v>
      </c>
      <c r="M31" s="18">
        <v>42296</v>
      </c>
      <c r="N31" s="15"/>
      <c r="O31" s="16"/>
      <c r="P31" s="18">
        <v>42313</v>
      </c>
      <c r="Q31" s="70">
        <v>42313</v>
      </c>
    </row>
    <row r="32" spans="2:17" s="8" customFormat="1" ht="19.7" customHeight="1">
      <c r="B32" s="15">
        <v>16</v>
      </c>
      <c r="C32" s="25" t="s">
        <v>94</v>
      </c>
      <c r="D32" s="15" t="s">
        <v>23</v>
      </c>
      <c r="E32" s="26" t="s">
        <v>3519</v>
      </c>
      <c r="F32" s="26">
        <v>1</v>
      </c>
      <c r="G32" s="26">
        <v>3300</v>
      </c>
      <c r="H32" s="23">
        <f t="shared" si="0"/>
        <v>3300</v>
      </c>
      <c r="I32" s="17"/>
      <c r="J32" s="27" t="s">
        <v>3520</v>
      </c>
      <c r="K32" s="16"/>
      <c r="L32" s="16" t="s">
        <v>621</v>
      </c>
      <c r="M32" s="18">
        <v>42296</v>
      </c>
      <c r="N32" s="15"/>
      <c r="O32" s="16"/>
      <c r="P32" s="18">
        <v>42313</v>
      </c>
      <c r="Q32" s="70">
        <v>42313</v>
      </c>
    </row>
    <row r="33" spans="1:17" s="8" customFormat="1" ht="19.7" customHeight="1">
      <c r="B33" s="15">
        <v>16</v>
      </c>
      <c r="C33" s="25" t="s">
        <v>94</v>
      </c>
      <c r="D33" s="15" t="s">
        <v>23</v>
      </c>
      <c r="E33" s="26" t="s">
        <v>3521</v>
      </c>
      <c r="F33" s="26">
        <v>1</v>
      </c>
      <c r="G33" s="26">
        <v>480</v>
      </c>
      <c r="H33" s="23">
        <f t="shared" si="0"/>
        <v>480</v>
      </c>
      <c r="I33" s="17"/>
      <c r="J33" s="27" t="s">
        <v>3522</v>
      </c>
      <c r="K33" s="16"/>
      <c r="L33" s="16" t="s">
        <v>621</v>
      </c>
      <c r="M33" s="18">
        <v>42296</v>
      </c>
      <c r="N33" s="15"/>
      <c r="O33" s="16"/>
      <c r="P33" s="18">
        <v>42313</v>
      </c>
      <c r="Q33" s="70">
        <v>42313</v>
      </c>
    </row>
    <row r="34" spans="1:17" s="8" customFormat="1" ht="19.7" customHeight="1">
      <c r="B34" s="15">
        <v>16</v>
      </c>
      <c r="C34" s="25" t="s">
        <v>3523</v>
      </c>
      <c r="D34" s="15" t="s">
        <v>4469</v>
      </c>
      <c r="E34" s="26" t="s">
        <v>3524</v>
      </c>
      <c r="F34" s="26">
        <v>1</v>
      </c>
      <c r="G34" s="26">
        <v>3260</v>
      </c>
      <c r="H34" s="23">
        <f t="shared" si="0"/>
        <v>3260</v>
      </c>
      <c r="I34" s="17"/>
      <c r="J34" s="27" t="s">
        <v>3525</v>
      </c>
      <c r="K34" s="16"/>
      <c r="L34" s="16" t="s">
        <v>3526</v>
      </c>
      <c r="M34" s="18">
        <v>42296</v>
      </c>
      <c r="N34" s="15"/>
      <c r="O34" s="16"/>
      <c r="P34" s="18">
        <v>42313</v>
      </c>
      <c r="Q34" s="70">
        <v>42313</v>
      </c>
    </row>
    <row r="35" spans="1:17" s="8" customFormat="1" ht="19.7" customHeight="1">
      <c r="B35" s="15">
        <v>16</v>
      </c>
      <c r="C35" s="25" t="s">
        <v>3523</v>
      </c>
      <c r="D35" s="15" t="s">
        <v>4470</v>
      </c>
      <c r="E35" s="26" t="s">
        <v>3527</v>
      </c>
      <c r="F35" s="26">
        <v>1</v>
      </c>
      <c r="G35" s="26">
        <v>1320</v>
      </c>
      <c r="H35" s="23">
        <f t="shared" si="0"/>
        <v>1320</v>
      </c>
      <c r="I35" s="17"/>
      <c r="J35" s="27" t="s">
        <v>3528</v>
      </c>
      <c r="K35" s="16"/>
      <c r="L35" s="16" t="s">
        <v>3526</v>
      </c>
      <c r="M35" s="18">
        <v>42296</v>
      </c>
      <c r="N35" s="15"/>
      <c r="O35" s="16"/>
      <c r="P35" s="18">
        <v>42313</v>
      </c>
      <c r="Q35" s="70">
        <v>42313</v>
      </c>
    </row>
    <row r="36" spans="1:17" s="8" customFormat="1" ht="19.7" customHeight="1">
      <c r="B36" s="15"/>
      <c r="C36" s="42"/>
      <c r="D36" s="42"/>
      <c r="E36" s="43"/>
      <c r="F36" s="43"/>
      <c r="G36" s="23"/>
      <c r="H36" s="23">
        <f t="shared" si="0"/>
        <v>0</v>
      </c>
      <c r="I36" s="22"/>
      <c r="J36" s="43"/>
      <c r="K36" s="38"/>
      <c r="L36" s="16"/>
      <c r="M36" s="18"/>
      <c r="N36" s="15"/>
      <c r="O36" s="16"/>
      <c r="P36" s="18"/>
      <c r="Q36" s="70"/>
    </row>
    <row r="37" spans="1:17" s="128" customFormat="1" ht="19.7" customHeight="1">
      <c r="B37" s="118">
        <v>11</v>
      </c>
      <c r="C37" s="118" t="s">
        <v>58</v>
      </c>
      <c r="D37" s="118" t="s">
        <v>58</v>
      </c>
      <c r="E37" s="120" t="s">
        <v>3533</v>
      </c>
      <c r="F37" s="120">
        <v>1</v>
      </c>
      <c r="G37" s="122">
        <v>46500</v>
      </c>
      <c r="H37" s="122">
        <f t="shared" si="0"/>
        <v>46500</v>
      </c>
      <c r="I37" s="253"/>
      <c r="J37" s="120" t="s">
        <v>3534</v>
      </c>
      <c r="K37" s="236"/>
      <c r="L37" s="124" t="s">
        <v>3535</v>
      </c>
      <c r="M37" s="18">
        <v>42296</v>
      </c>
      <c r="N37" s="118"/>
      <c r="O37" s="124"/>
      <c r="P37" s="125">
        <v>42303</v>
      </c>
      <c r="Q37" s="127">
        <v>42303</v>
      </c>
    </row>
    <row r="38" spans="1:17" s="128" customFormat="1" ht="19.7" customHeight="1">
      <c r="B38" s="118">
        <v>11</v>
      </c>
      <c r="C38" s="118" t="s">
        <v>58</v>
      </c>
      <c r="D38" s="118" t="s">
        <v>58</v>
      </c>
      <c r="E38" s="120" t="s">
        <v>3536</v>
      </c>
      <c r="F38" s="120">
        <v>1</v>
      </c>
      <c r="G38" s="122">
        <v>2980</v>
      </c>
      <c r="H38" s="122">
        <f t="shared" si="0"/>
        <v>2980</v>
      </c>
      <c r="I38" s="253"/>
      <c r="J38" s="120" t="s">
        <v>3537</v>
      </c>
      <c r="K38" s="236"/>
      <c r="L38" s="124" t="s">
        <v>3535</v>
      </c>
      <c r="M38" s="18">
        <v>42296</v>
      </c>
      <c r="N38" s="118"/>
      <c r="O38" s="124"/>
      <c r="P38" s="125">
        <v>42303</v>
      </c>
      <c r="Q38" s="127">
        <v>42303</v>
      </c>
    </row>
    <row r="39" spans="1:17" s="1088" customFormat="1" ht="19.7" customHeight="1">
      <c r="B39" s="118">
        <v>11</v>
      </c>
      <c r="C39" s="118" t="s">
        <v>58</v>
      </c>
      <c r="D39" s="118" t="s">
        <v>58</v>
      </c>
      <c r="E39" s="120" t="s">
        <v>3538</v>
      </c>
      <c r="F39" s="120">
        <v>1</v>
      </c>
      <c r="G39" s="122">
        <v>2142</v>
      </c>
      <c r="H39" s="122">
        <f t="shared" si="0"/>
        <v>2142</v>
      </c>
      <c r="I39" s="253"/>
      <c r="J39" s="120" t="s">
        <v>3539</v>
      </c>
      <c r="K39" s="236"/>
      <c r="L39" s="124" t="s">
        <v>3535</v>
      </c>
      <c r="M39" s="18">
        <v>42296</v>
      </c>
      <c r="N39" s="118"/>
      <c r="O39" s="124"/>
      <c r="P39" s="125">
        <v>42303</v>
      </c>
      <c r="Q39" s="127">
        <v>42303</v>
      </c>
    </row>
    <row r="40" spans="1:17" s="1088" customFormat="1" ht="19.7" customHeight="1">
      <c r="B40" s="118">
        <v>16</v>
      </c>
      <c r="C40" s="118" t="s">
        <v>58</v>
      </c>
      <c r="D40" s="118" t="s">
        <v>58</v>
      </c>
      <c r="E40" s="120" t="s">
        <v>3540</v>
      </c>
      <c r="F40" s="120">
        <v>4</v>
      </c>
      <c r="G40" s="122">
        <v>490</v>
      </c>
      <c r="H40" s="122">
        <f t="shared" si="0"/>
        <v>1960</v>
      </c>
      <c r="I40" s="253"/>
      <c r="J40" s="120" t="s">
        <v>597</v>
      </c>
      <c r="K40" s="236"/>
      <c r="L40" s="236" t="s">
        <v>3541</v>
      </c>
      <c r="M40" s="18">
        <v>42296</v>
      </c>
      <c r="N40" s="118"/>
      <c r="O40" s="124"/>
      <c r="P40" s="125">
        <v>42303</v>
      </c>
      <c r="Q40" s="127">
        <v>42303</v>
      </c>
    </row>
    <row r="41" spans="1:17" s="1088" customFormat="1" ht="19.7" customHeight="1">
      <c r="B41" s="118">
        <v>16</v>
      </c>
      <c r="C41" s="118" t="s">
        <v>58</v>
      </c>
      <c r="D41" s="118" t="s">
        <v>58</v>
      </c>
      <c r="E41" s="120" t="s">
        <v>3542</v>
      </c>
      <c r="F41" s="120">
        <v>4</v>
      </c>
      <c r="G41" s="122">
        <v>75</v>
      </c>
      <c r="H41" s="122">
        <f t="shared" si="0"/>
        <v>300</v>
      </c>
      <c r="I41" s="253"/>
      <c r="J41" s="120" t="s">
        <v>3543</v>
      </c>
      <c r="K41" s="236"/>
      <c r="L41" s="236" t="s">
        <v>3541</v>
      </c>
      <c r="M41" s="18">
        <v>42296</v>
      </c>
      <c r="N41" s="118"/>
      <c r="O41" s="124"/>
      <c r="P41" s="125">
        <v>42303</v>
      </c>
      <c r="Q41" s="127">
        <v>42303</v>
      </c>
    </row>
    <row r="42" spans="1:17" s="1088" customFormat="1" ht="19.7" customHeight="1">
      <c r="B42" s="118">
        <v>16</v>
      </c>
      <c r="C42" s="118" t="s">
        <v>58</v>
      </c>
      <c r="D42" s="118" t="s">
        <v>58</v>
      </c>
      <c r="E42" s="120" t="s">
        <v>3544</v>
      </c>
      <c r="F42" s="120">
        <v>1</v>
      </c>
      <c r="G42" s="122">
        <v>8410</v>
      </c>
      <c r="H42" s="122">
        <f t="shared" si="0"/>
        <v>8410</v>
      </c>
      <c r="I42" s="253"/>
      <c r="J42" s="120" t="s">
        <v>3545</v>
      </c>
      <c r="K42" s="236"/>
      <c r="L42" s="236" t="s">
        <v>3010</v>
      </c>
      <c r="M42" s="18">
        <v>42296</v>
      </c>
      <c r="N42" s="118"/>
      <c r="O42" s="124"/>
      <c r="P42" s="125">
        <v>42303</v>
      </c>
      <c r="Q42" s="127">
        <v>42303</v>
      </c>
    </row>
    <row r="43" spans="1:17" s="1088" customFormat="1" ht="19.7" customHeight="1">
      <c r="B43" s="118">
        <v>16</v>
      </c>
      <c r="C43" s="118" t="s">
        <v>58</v>
      </c>
      <c r="D43" s="118" t="s">
        <v>58</v>
      </c>
      <c r="E43" s="120" t="s">
        <v>501</v>
      </c>
      <c r="F43" s="120">
        <v>2</v>
      </c>
      <c r="G43" s="122">
        <v>210</v>
      </c>
      <c r="H43" s="122">
        <f t="shared" si="0"/>
        <v>420</v>
      </c>
      <c r="I43" s="253"/>
      <c r="J43" s="120" t="s">
        <v>502</v>
      </c>
      <c r="K43" s="236"/>
      <c r="L43" s="236" t="s">
        <v>3010</v>
      </c>
      <c r="M43" s="18">
        <v>42296</v>
      </c>
      <c r="N43" s="118"/>
      <c r="O43" s="124"/>
      <c r="P43" s="125">
        <v>42303</v>
      </c>
      <c r="Q43" s="127">
        <v>42303</v>
      </c>
    </row>
    <row r="44" spans="1:17" s="1088" customFormat="1" ht="19.7" customHeight="1">
      <c r="B44" s="118">
        <v>16</v>
      </c>
      <c r="C44" s="118" t="s">
        <v>58</v>
      </c>
      <c r="D44" s="118" t="s">
        <v>58</v>
      </c>
      <c r="E44" s="120" t="s">
        <v>3546</v>
      </c>
      <c r="F44" s="120">
        <v>4</v>
      </c>
      <c r="G44" s="122">
        <v>1010</v>
      </c>
      <c r="H44" s="122">
        <f t="shared" si="0"/>
        <v>4040</v>
      </c>
      <c r="I44" s="253"/>
      <c r="J44" s="120" t="s">
        <v>506</v>
      </c>
      <c r="K44" s="236"/>
      <c r="L44" s="236" t="s">
        <v>3010</v>
      </c>
      <c r="M44" s="18">
        <v>42296</v>
      </c>
      <c r="N44" s="118"/>
      <c r="O44" s="124"/>
      <c r="P44" s="125">
        <v>42303</v>
      </c>
      <c r="Q44" s="127">
        <v>42303</v>
      </c>
    </row>
    <row r="45" spans="1:17" s="1088" customFormat="1" ht="19.7" customHeight="1">
      <c r="A45" s="1089"/>
      <c r="B45" s="118">
        <v>16</v>
      </c>
      <c r="C45" s="118" t="s">
        <v>58</v>
      </c>
      <c r="D45" s="118" t="s">
        <v>58</v>
      </c>
      <c r="E45" s="120" t="s">
        <v>1793</v>
      </c>
      <c r="F45" s="120">
        <v>1</v>
      </c>
      <c r="G45" s="122">
        <v>930</v>
      </c>
      <c r="H45" s="122">
        <f t="shared" si="0"/>
        <v>930</v>
      </c>
      <c r="I45" s="253"/>
      <c r="J45" s="120" t="s">
        <v>350</v>
      </c>
      <c r="K45" s="236"/>
      <c r="L45" s="236" t="s">
        <v>3547</v>
      </c>
      <c r="M45" s="18">
        <v>42296</v>
      </c>
      <c r="N45" s="118"/>
      <c r="O45" s="124"/>
      <c r="P45" s="125">
        <v>42303</v>
      </c>
      <c r="Q45" s="127">
        <v>42303</v>
      </c>
    </row>
    <row r="46" spans="1:17" s="1088" customFormat="1" ht="19.7" customHeight="1">
      <c r="B46" s="118">
        <v>16</v>
      </c>
      <c r="C46" s="118" t="s">
        <v>58</v>
      </c>
      <c r="D46" s="118" t="s">
        <v>58</v>
      </c>
      <c r="E46" s="120" t="s">
        <v>3548</v>
      </c>
      <c r="F46" s="120">
        <v>2</v>
      </c>
      <c r="G46" s="122">
        <v>135</v>
      </c>
      <c r="H46" s="122">
        <f t="shared" si="0"/>
        <v>270</v>
      </c>
      <c r="I46" s="253"/>
      <c r="J46" s="120" t="s">
        <v>3549</v>
      </c>
      <c r="K46" s="236"/>
      <c r="L46" s="236" t="s">
        <v>3550</v>
      </c>
      <c r="M46" s="18">
        <v>42296</v>
      </c>
      <c r="N46" s="118"/>
      <c r="O46" s="124"/>
      <c r="P46" s="125">
        <v>42303</v>
      </c>
      <c r="Q46" s="127">
        <v>42303</v>
      </c>
    </row>
    <row r="47" spans="1:17" s="1088" customFormat="1" ht="19.7" customHeight="1">
      <c r="B47" s="118">
        <v>16</v>
      </c>
      <c r="C47" s="118" t="s">
        <v>58</v>
      </c>
      <c r="D47" s="118" t="s">
        <v>58</v>
      </c>
      <c r="E47" s="120" t="s">
        <v>1557</v>
      </c>
      <c r="F47" s="120">
        <v>4</v>
      </c>
      <c r="G47" s="122">
        <v>75</v>
      </c>
      <c r="H47" s="122">
        <f t="shared" si="0"/>
        <v>300</v>
      </c>
      <c r="I47" s="253"/>
      <c r="J47" s="120" t="s">
        <v>341</v>
      </c>
      <c r="K47" s="236"/>
      <c r="L47" s="236" t="s">
        <v>3550</v>
      </c>
      <c r="M47" s="18">
        <v>42296</v>
      </c>
      <c r="N47" s="118"/>
      <c r="O47" s="124"/>
      <c r="P47" s="125">
        <v>42303</v>
      </c>
      <c r="Q47" s="127">
        <v>42303</v>
      </c>
    </row>
    <row r="48" spans="1:17" s="1088" customFormat="1" ht="19.7" customHeight="1">
      <c r="B48" s="118">
        <v>16</v>
      </c>
      <c r="C48" s="118" t="s">
        <v>58</v>
      </c>
      <c r="D48" s="118" t="s">
        <v>58</v>
      </c>
      <c r="E48" s="120" t="s">
        <v>1044</v>
      </c>
      <c r="F48" s="120">
        <v>5</v>
      </c>
      <c r="G48" s="122">
        <v>53</v>
      </c>
      <c r="H48" s="122">
        <f t="shared" si="0"/>
        <v>265</v>
      </c>
      <c r="I48" s="253"/>
      <c r="J48" s="120" t="s">
        <v>3551</v>
      </c>
      <c r="K48" s="236"/>
      <c r="L48" s="236" t="s">
        <v>3550</v>
      </c>
      <c r="M48" s="18">
        <v>42296</v>
      </c>
      <c r="N48" s="118"/>
      <c r="O48" s="124"/>
      <c r="P48" s="125">
        <v>42303</v>
      </c>
      <c r="Q48" s="127">
        <v>42303</v>
      </c>
    </row>
    <row r="49" spans="2:17" s="1088" customFormat="1" ht="19.7" customHeight="1">
      <c r="B49" s="118">
        <v>16</v>
      </c>
      <c r="C49" s="118" t="s">
        <v>58</v>
      </c>
      <c r="D49" s="118" t="s">
        <v>58</v>
      </c>
      <c r="E49" s="364" t="s">
        <v>3552</v>
      </c>
      <c r="F49" s="582">
        <v>5</v>
      </c>
      <c r="G49" s="122">
        <v>32</v>
      </c>
      <c r="H49" s="122">
        <f t="shared" si="0"/>
        <v>160</v>
      </c>
      <c r="I49" s="253"/>
      <c r="J49" s="364" t="s">
        <v>3553</v>
      </c>
      <c r="K49" s="236"/>
      <c r="L49" s="236" t="s">
        <v>3550</v>
      </c>
      <c r="M49" s="18">
        <v>42296</v>
      </c>
      <c r="N49" s="118"/>
      <c r="O49" s="124"/>
      <c r="P49" s="125">
        <v>42303</v>
      </c>
      <c r="Q49" s="127">
        <v>42303</v>
      </c>
    </row>
    <row r="50" spans="2:17" s="1088" customFormat="1" ht="19.7" customHeight="1">
      <c r="B50" s="118">
        <v>16</v>
      </c>
      <c r="C50" s="118" t="s">
        <v>58</v>
      </c>
      <c r="D50" s="118" t="s">
        <v>58</v>
      </c>
      <c r="E50" s="364" t="s">
        <v>3554</v>
      </c>
      <c r="F50" s="120">
        <v>1</v>
      </c>
      <c r="G50" s="122">
        <v>2679</v>
      </c>
      <c r="H50" s="122">
        <f t="shared" si="0"/>
        <v>2679</v>
      </c>
      <c r="I50" s="253"/>
      <c r="J50" s="120" t="s">
        <v>3555</v>
      </c>
      <c r="K50" s="236"/>
      <c r="L50" s="236" t="s">
        <v>3556</v>
      </c>
      <c r="M50" s="18">
        <v>42296</v>
      </c>
      <c r="N50" s="118"/>
      <c r="O50" s="124"/>
      <c r="P50" s="125">
        <v>42303</v>
      </c>
      <c r="Q50" s="127">
        <v>42303</v>
      </c>
    </row>
    <row r="51" spans="2:17" s="1088" customFormat="1" ht="19.7" customHeight="1">
      <c r="B51" s="118">
        <v>16</v>
      </c>
      <c r="C51" s="118" t="s">
        <v>1815</v>
      </c>
      <c r="D51" s="118" t="s">
        <v>4471</v>
      </c>
      <c r="E51" s="364" t="s">
        <v>3557</v>
      </c>
      <c r="F51" s="120">
        <v>2</v>
      </c>
      <c r="G51" s="122">
        <v>1756</v>
      </c>
      <c r="H51" s="122">
        <f t="shared" si="0"/>
        <v>3512</v>
      </c>
      <c r="I51" s="253"/>
      <c r="J51" s="120" t="s">
        <v>3558</v>
      </c>
      <c r="K51" s="236"/>
      <c r="L51" s="236" t="s">
        <v>3559</v>
      </c>
      <c r="M51" s="18">
        <v>42296</v>
      </c>
      <c r="N51" s="118"/>
      <c r="O51" s="124"/>
      <c r="P51" s="125">
        <v>42303</v>
      </c>
      <c r="Q51" s="127">
        <v>42303</v>
      </c>
    </row>
    <row r="52" spans="2:17" s="1088" customFormat="1" ht="19.7" customHeight="1">
      <c r="B52" s="118">
        <v>16</v>
      </c>
      <c r="C52" s="118" t="s">
        <v>58</v>
      </c>
      <c r="D52" s="118" t="s">
        <v>58</v>
      </c>
      <c r="E52" s="364" t="s">
        <v>349</v>
      </c>
      <c r="F52" s="120">
        <v>1</v>
      </c>
      <c r="G52" s="253">
        <v>930</v>
      </c>
      <c r="H52" s="122">
        <f t="shared" si="0"/>
        <v>930</v>
      </c>
      <c r="I52" s="253"/>
      <c r="J52" s="120" t="s">
        <v>350</v>
      </c>
      <c r="K52" s="236"/>
      <c r="L52" s="236" t="s">
        <v>756</v>
      </c>
      <c r="M52" s="18">
        <v>42296</v>
      </c>
      <c r="N52" s="118"/>
      <c r="O52" s="124"/>
      <c r="P52" s="125">
        <v>42303</v>
      </c>
      <c r="Q52" s="127">
        <v>42303</v>
      </c>
    </row>
    <row r="53" spans="2:17" s="1088" customFormat="1" ht="19.7" customHeight="1">
      <c r="B53" s="118">
        <v>16</v>
      </c>
      <c r="C53" s="118" t="s">
        <v>58</v>
      </c>
      <c r="D53" s="118" t="s">
        <v>58</v>
      </c>
      <c r="E53" s="364" t="s">
        <v>348</v>
      </c>
      <c r="F53" s="120">
        <v>1</v>
      </c>
      <c r="G53" s="253">
        <v>3350</v>
      </c>
      <c r="H53" s="122">
        <f t="shared" si="0"/>
        <v>3350</v>
      </c>
      <c r="I53" s="253"/>
      <c r="J53" s="120" t="s">
        <v>3448</v>
      </c>
      <c r="K53" s="236"/>
      <c r="L53" s="236" t="s">
        <v>3560</v>
      </c>
      <c r="M53" s="18">
        <v>42296</v>
      </c>
      <c r="N53" s="118"/>
      <c r="O53" s="124"/>
      <c r="P53" s="125">
        <v>42303</v>
      </c>
      <c r="Q53" s="127">
        <v>42303</v>
      </c>
    </row>
    <row r="54" spans="2:17" s="1088" customFormat="1" ht="19.7" customHeight="1">
      <c r="B54" s="118">
        <v>16</v>
      </c>
      <c r="C54" s="118" t="s">
        <v>58</v>
      </c>
      <c r="D54" s="118" t="s">
        <v>58</v>
      </c>
      <c r="E54" s="364" t="s">
        <v>353</v>
      </c>
      <c r="F54" s="120">
        <v>1</v>
      </c>
      <c r="G54" s="253">
        <v>2218</v>
      </c>
      <c r="H54" s="122">
        <f t="shared" si="0"/>
        <v>2218</v>
      </c>
      <c r="I54" s="253"/>
      <c r="J54" s="120" t="s">
        <v>758</v>
      </c>
      <c r="K54" s="236"/>
      <c r="L54" s="236" t="s">
        <v>3561</v>
      </c>
      <c r="M54" s="18">
        <v>42296</v>
      </c>
      <c r="N54" s="118"/>
      <c r="O54" s="124"/>
      <c r="P54" s="125">
        <v>42303</v>
      </c>
      <c r="Q54" s="127">
        <v>42303</v>
      </c>
    </row>
    <row r="55" spans="2:17" s="1088" customFormat="1" ht="19.7" customHeight="1">
      <c r="B55" s="118">
        <v>16</v>
      </c>
      <c r="C55" s="118" t="s">
        <v>58</v>
      </c>
      <c r="D55" s="118" t="s">
        <v>58</v>
      </c>
      <c r="E55" s="364" t="s">
        <v>765</v>
      </c>
      <c r="F55" s="120">
        <v>1</v>
      </c>
      <c r="G55" s="581">
        <v>403</v>
      </c>
      <c r="H55" s="122">
        <f t="shared" si="0"/>
        <v>403</v>
      </c>
      <c r="I55" s="1090"/>
      <c r="J55" s="120" t="s">
        <v>766</v>
      </c>
      <c r="K55" s="236"/>
      <c r="L55" s="124" t="s">
        <v>3562</v>
      </c>
      <c r="M55" s="18">
        <v>42296</v>
      </c>
      <c r="N55" s="118"/>
      <c r="O55" s="124"/>
      <c r="P55" s="125">
        <v>42303</v>
      </c>
      <c r="Q55" s="127">
        <v>42303</v>
      </c>
    </row>
    <row r="56" spans="2:17" s="1088" customFormat="1" ht="19.7" customHeight="1">
      <c r="B56" s="118">
        <v>16</v>
      </c>
      <c r="C56" s="118" t="s">
        <v>58</v>
      </c>
      <c r="D56" s="118" t="s">
        <v>58</v>
      </c>
      <c r="E56" s="364" t="s">
        <v>767</v>
      </c>
      <c r="F56" s="120">
        <v>2</v>
      </c>
      <c r="G56" s="120">
        <v>881</v>
      </c>
      <c r="H56" s="122">
        <f t="shared" si="0"/>
        <v>1762</v>
      </c>
      <c r="I56" s="1090"/>
      <c r="J56" s="120" t="s">
        <v>768</v>
      </c>
      <c r="K56" s="236"/>
      <c r="L56" s="124" t="s">
        <v>3562</v>
      </c>
      <c r="M56" s="18">
        <v>42296</v>
      </c>
      <c r="N56" s="118"/>
      <c r="O56" s="124"/>
      <c r="P56" s="125">
        <v>42303</v>
      </c>
      <c r="Q56" s="127">
        <v>42303</v>
      </c>
    </row>
    <row r="57" spans="2:17" s="1088" customFormat="1" ht="19.7" customHeight="1">
      <c r="B57" s="118">
        <v>16</v>
      </c>
      <c r="C57" s="118" t="s">
        <v>58</v>
      </c>
      <c r="D57" s="118" t="s">
        <v>58</v>
      </c>
      <c r="E57" s="364" t="s">
        <v>3563</v>
      </c>
      <c r="F57" s="120">
        <v>1</v>
      </c>
      <c r="G57" s="581">
        <v>6169</v>
      </c>
      <c r="H57" s="122">
        <f t="shared" si="0"/>
        <v>6169</v>
      </c>
      <c r="I57" s="122"/>
      <c r="J57" s="120" t="s">
        <v>60</v>
      </c>
      <c r="K57" s="236"/>
      <c r="L57" s="124" t="s">
        <v>3564</v>
      </c>
      <c r="M57" s="18">
        <v>42296</v>
      </c>
      <c r="N57" s="118"/>
      <c r="O57" s="124"/>
      <c r="P57" s="125">
        <v>42303</v>
      </c>
      <c r="Q57" s="127">
        <v>42303</v>
      </c>
    </row>
    <row r="58" spans="2:17" s="1088" customFormat="1" ht="19.7" customHeight="1">
      <c r="B58" s="118">
        <v>16</v>
      </c>
      <c r="C58" s="118" t="s">
        <v>58</v>
      </c>
      <c r="D58" s="118" t="s">
        <v>58</v>
      </c>
      <c r="E58" s="364" t="s">
        <v>3565</v>
      </c>
      <c r="F58" s="120">
        <v>1</v>
      </c>
      <c r="G58" s="253">
        <v>1452</v>
      </c>
      <c r="H58" s="122">
        <f t="shared" si="0"/>
        <v>1452</v>
      </c>
      <c r="I58" s="253"/>
      <c r="J58" s="120" t="s">
        <v>60</v>
      </c>
      <c r="K58" s="236"/>
      <c r="L58" s="236" t="s">
        <v>3566</v>
      </c>
      <c r="M58" s="18">
        <v>42296</v>
      </c>
      <c r="N58" s="118"/>
      <c r="O58" s="124"/>
      <c r="P58" s="125">
        <v>42303</v>
      </c>
      <c r="Q58" s="127">
        <v>42303</v>
      </c>
    </row>
    <row r="59" spans="2:17" s="1088" customFormat="1" ht="30" customHeight="1">
      <c r="B59" s="118">
        <v>16</v>
      </c>
      <c r="C59" s="118" t="s">
        <v>58</v>
      </c>
      <c r="D59" s="118" t="s">
        <v>58</v>
      </c>
      <c r="E59" s="1091" t="s">
        <v>3567</v>
      </c>
      <c r="F59" s="120">
        <v>1</v>
      </c>
      <c r="G59" s="253">
        <v>1650</v>
      </c>
      <c r="H59" s="122">
        <f t="shared" si="0"/>
        <v>1650</v>
      </c>
      <c r="I59" s="253"/>
      <c r="J59" s="120" t="s">
        <v>3568</v>
      </c>
      <c r="K59" s="236"/>
      <c r="L59" s="124" t="s">
        <v>3569</v>
      </c>
      <c r="M59" s="18">
        <v>42296</v>
      </c>
      <c r="N59" s="118"/>
      <c r="O59" s="124"/>
      <c r="P59" s="125">
        <v>42303</v>
      </c>
      <c r="Q59" s="127">
        <v>42303</v>
      </c>
    </row>
    <row r="60" spans="2:17" s="1088" customFormat="1" ht="19.7" customHeight="1">
      <c r="B60" s="118">
        <v>16</v>
      </c>
      <c r="C60" s="118" t="s">
        <v>58</v>
      </c>
      <c r="D60" s="118" t="s">
        <v>58</v>
      </c>
      <c r="E60" s="1092" t="s">
        <v>3570</v>
      </c>
      <c r="F60" s="582">
        <v>20</v>
      </c>
      <c r="G60" s="253">
        <v>160</v>
      </c>
      <c r="H60" s="122">
        <f t="shared" si="0"/>
        <v>3200</v>
      </c>
      <c r="I60" s="123"/>
      <c r="J60" s="1093" t="s">
        <v>3571</v>
      </c>
      <c r="K60" s="236"/>
      <c r="L60" s="124" t="s">
        <v>3572</v>
      </c>
      <c r="M60" s="18">
        <v>42296</v>
      </c>
      <c r="N60" s="118"/>
      <c r="O60" s="124"/>
      <c r="P60" s="125">
        <v>42303</v>
      </c>
      <c r="Q60" s="127">
        <v>42303</v>
      </c>
    </row>
    <row r="61" spans="2:17" s="1088" customFormat="1" ht="19.7" customHeight="1">
      <c r="B61" s="118">
        <v>16</v>
      </c>
      <c r="C61" s="118" t="s">
        <v>58</v>
      </c>
      <c r="D61" s="118" t="s">
        <v>58</v>
      </c>
      <c r="E61" s="1092" t="s">
        <v>3573</v>
      </c>
      <c r="F61" s="120">
        <v>30</v>
      </c>
      <c r="G61" s="253">
        <v>180</v>
      </c>
      <c r="H61" s="122">
        <f t="shared" si="0"/>
        <v>5400</v>
      </c>
      <c r="I61" s="253"/>
      <c r="J61" s="1093" t="s">
        <v>3571</v>
      </c>
      <c r="K61" s="236"/>
      <c r="L61" s="124" t="s">
        <v>3572</v>
      </c>
      <c r="M61" s="18">
        <v>42296</v>
      </c>
      <c r="N61" s="118"/>
      <c r="O61" s="124"/>
      <c r="P61" s="125">
        <v>42303</v>
      </c>
      <c r="Q61" s="127">
        <v>42303</v>
      </c>
    </row>
    <row r="62" spans="2:17" s="1088" customFormat="1" ht="19.7" customHeight="1">
      <c r="B62" s="118">
        <v>16</v>
      </c>
      <c r="C62" s="118" t="s">
        <v>58</v>
      </c>
      <c r="D62" s="118" t="s">
        <v>58</v>
      </c>
      <c r="E62" s="120" t="s">
        <v>3574</v>
      </c>
      <c r="F62" s="582">
        <v>50</v>
      </c>
      <c r="G62" s="253">
        <v>49</v>
      </c>
      <c r="H62" s="122">
        <f t="shared" si="0"/>
        <v>2450</v>
      </c>
      <c r="I62" s="253"/>
      <c r="J62" s="364" t="s">
        <v>3575</v>
      </c>
      <c r="K62" s="236"/>
      <c r="L62" s="124" t="s">
        <v>3572</v>
      </c>
      <c r="M62" s="18">
        <v>42296</v>
      </c>
      <c r="N62" s="118"/>
      <c r="O62" s="124"/>
      <c r="P62" s="125">
        <v>42303</v>
      </c>
      <c r="Q62" s="127">
        <v>42303</v>
      </c>
    </row>
    <row r="63" spans="2:17" s="1088" customFormat="1" ht="19.7" customHeight="1">
      <c r="B63" s="118">
        <v>16</v>
      </c>
      <c r="C63" s="118" t="s">
        <v>58</v>
      </c>
      <c r="D63" s="118" t="s">
        <v>58</v>
      </c>
      <c r="E63" s="120" t="s">
        <v>3576</v>
      </c>
      <c r="F63" s="582">
        <v>20</v>
      </c>
      <c r="G63" s="253">
        <v>49</v>
      </c>
      <c r="H63" s="122">
        <f t="shared" si="0"/>
        <v>980</v>
      </c>
      <c r="I63" s="253"/>
      <c r="J63" s="364" t="s">
        <v>3575</v>
      </c>
      <c r="K63" s="236"/>
      <c r="L63" s="124" t="s">
        <v>3572</v>
      </c>
      <c r="M63" s="18">
        <v>42296</v>
      </c>
      <c r="N63" s="118"/>
      <c r="O63" s="124"/>
      <c r="P63" s="125">
        <v>42303</v>
      </c>
      <c r="Q63" s="127">
        <v>42303</v>
      </c>
    </row>
    <row r="64" spans="2:17" s="1088" customFormat="1" ht="19.7" customHeight="1">
      <c r="B64" s="118">
        <v>16</v>
      </c>
      <c r="C64" s="118" t="s">
        <v>58</v>
      </c>
      <c r="D64" s="118" t="s">
        <v>58</v>
      </c>
      <c r="E64" s="120" t="s">
        <v>1402</v>
      </c>
      <c r="F64" s="582">
        <v>30</v>
      </c>
      <c r="G64" s="253">
        <v>49</v>
      </c>
      <c r="H64" s="122">
        <f t="shared" si="0"/>
        <v>1470</v>
      </c>
      <c r="I64" s="253"/>
      <c r="J64" s="364" t="s">
        <v>3575</v>
      </c>
      <c r="K64" s="236"/>
      <c r="L64" s="124" t="s">
        <v>3572</v>
      </c>
      <c r="M64" s="18">
        <v>42296</v>
      </c>
      <c r="N64" s="118"/>
      <c r="O64" s="124"/>
      <c r="P64" s="125">
        <v>42303</v>
      </c>
      <c r="Q64" s="127">
        <v>42303</v>
      </c>
    </row>
    <row r="65" spans="2:17" s="1088" customFormat="1" ht="19.7" customHeight="1">
      <c r="B65" s="118">
        <v>16</v>
      </c>
      <c r="C65" s="118" t="s">
        <v>58</v>
      </c>
      <c r="D65" s="118" t="s">
        <v>58</v>
      </c>
      <c r="E65" s="364" t="s">
        <v>3577</v>
      </c>
      <c r="F65" s="120">
        <v>4</v>
      </c>
      <c r="G65" s="253">
        <v>370</v>
      </c>
      <c r="H65" s="122">
        <f t="shared" si="0"/>
        <v>1480</v>
      </c>
      <c r="I65" s="253"/>
      <c r="J65" s="120" t="s">
        <v>2764</v>
      </c>
      <c r="K65" s="236"/>
      <c r="L65" s="124" t="s">
        <v>3578</v>
      </c>
      <c r="M65" s="18">
        <v>42296</v>
      </c>
      <c r="N65" s="118"/>
      <c r="O65" s="124"/>
      <c r="P65" s="125">
        <v>42303</v>
      </c>
      <c r="Q65" s="127">
        <v>42303</v>
      </c>
    </row>
    <row r="66" spans="2:17" s="1088" customFormat="1" ht="19.7" customHeight="1">
      <c r="B66" s="118">
        <v>16</v>
      </c>
      <c r="C66" s="118" t="s">
        <v>58</v>
      </c>
      <c r="D66" s="118" t="s">
        <v>58</v>
      </c>
      <c r="E66" s="364" t="s">
        <v>3579</v>
      </c>
      <c r="F66" s="120">
        <v>10</v>
      </c>
      <c r="G66" s="253">
        <v>32</v>
      </c>
      <c r="H66" s="122">
        <f t="shared" si="0"/>
        <v>320</v>
      </c>
      <c r="I66" s="253"/>
      <c r="J66" s="364" t="s">
        <v>3553</v>
      </c>
      <c r="K66" s="236"/>
      <c r="L66" s="124" t="s">
        <v>3580</v>
      </c>
      <c r="M66" s="18">
        <v>42296</v>
      </c>
      <c r="N66" s="118"/>
      <c r="O66" s="124"/>
      <c r="P66" s="125">
        <v>42303</v>
      </c>
      <c r="Q66" s="127">
        <v>42303</v>
      </c>
    </row>
    <row r="67" spans="2:17" s="1088" customFormat="1" ht="19.7" customHeight="1">
      <c r="B67" s="118">
        <v>16</v>
      </c>
      <c r="C67" s="118" t="s">
        <v>58</v>
      </c>
      <c r="D67" s="118" t="s">
        <v>58</v>
      </c>
      <c r="E67" s="364" t="s">
        <v>3581</v>
      </c>
      <c r="F67" s="120">
        <v>5</v>
      </c>
      <c r="G67" s="253">
        <v>32</v>
      </c>
      <c r="H67" s="122">
        <f t="shared" si="0"/>
        <v>160</v>
      </c>
      <c r="I67" s="253"/>
      <c r="J67" s="364" t="s">
        <v>3553</v>
      </c>
      <c r="K67" s="236"/>
      <c r="L67" s="124" t="s">
        <v>3580</v>
      </c>
      <c r="M67" s="18">
        <v>42296</v>
      </c>
      <c r="N67" s="118"/>
      <c r="O67" s="124"/>
      <c r="P67" s="125">
        <v>42303</v>
      </c>
      <c r="Q67" s="127">
        <v>42303</v>
      </c>
    </row>
    <row r="68" spans="2:17" s="1088" customFormat="1" ht="19.7" customHeight="1">
      <c r="B68" s="118">
        <v>16</v>
      </c>
      <c r="C68" s="118" t="s">
        <v>58</v>
      </c>
      <c r="D68" s="118" t="s">
        <v>58</v>
      </c>
      <c r="E68" s="364" t="s">
        <v>1415</v>
      </c>
      <c r="F68" s="120">
        <v>10</v>
      </c>
      <c r="G68" s="253">
        <v>69</v>
      </c>
      <c r="H68" s="122">
        <f t="shared" si="0"/>
        <v>690</v>
      </c>
      <c r="I68" s="253"/>
      <c r="J68" s="120" t="s">
        <v>3333</v>
      </c>
      <c r="K68" s="236"/>
      <c r="L68" s="124" t="s">
        <v>3578</v>
      </c>
      <c r="M68" s="18">
        <v>42296</v>
      </c>
      <c r="N68" s="118"/>
      <c r="O68" s="124"/>
      <c r="P68" s="125">
        <v>42303</v>
      </c>
      <c r="Q68" s="127">
        <v>42303</v>
      </c>
    </row>
    <row r="69" spans="2:17" s="1088" customFormat="1" ht="19.7" customHeight="1">
      <c r="B69" s="118">
        <v>16</v>
      </c>
      <c r="C69" s="118" t="s">
        <v>58</v>
      </c>
      <c r="D69" s="118" t="s">
        <v>58</v>
      </c>
      <c r="E69" s="364" t="s">
        <v>2074</v>
      </c>
      <c r="F69" s="120">
        <v>1</v>
      </c>
      <c r="G69" s="253">
        <v>7800</v>
      </c>
      <c r="H69" s="122">
        <f t="shared" si="0"/>
        <v>7800</v>
      </c>
      <c r="I69" s="253"/>
      <c r="J69" s="120" t="s">
        <v>2981</v>
      </c>
      <c r="K69" s="236"/>
      <c r="L69" s="124" t="s">
        <v>3578</v>
      </c>
      <c r="M69" s="18">
        <v>42296</v>
      </c>
      <c r="N69" s="118"/>
      <c r="O69" s="124"/>
      <c r="P69" s="125">
        <v>42303</v>
      </c>
      <c r="Q69" s="127">
        <v>42303</v>
      </c>
    </row>
    <row r="70" spans="2:17" s="1088" customFormat="1" ht="19.7" customHeight="1">
      <c r="B70" s="118">
        <v>16</v>
      </c>
      <c r="C70" s="118" t="s">
        <v>58</v>
      </c>
      <c r="D70" s="118" t="s">
        <v>58</v>
      </c>
      <c r="E70" s="364" t="s">
        <v>2076</v>
      </c>
      <c r="F70" s="120">
        <v>1</v>
      </c>
      <c r="G70" s="253">
        <v>3710</v>
      </c>
      <c r="H70" s="122">
        <f t="shared" si="0"/>
        <v>3710</v>
      </c>
      <c r="I70" s="253"/>
      <c r="J70" s="120" t="s">
        <v>2983</v>
      </c>
      <c r="K70" s="236"/>
      <c r="L70" s="124" t="s">
        <v>3578</v>
      </c>
      <c r="M70" s="18">
        <v>42296</v>
      </c>
      <c r="N70" s="118"/>
      <c r="O70" s="124"/>
      <c r="P70" s="125">
        <v>42303</v>
      </c>
      <c r="Q70" s="127">
        <v>42303</v>
      </c>
    </row>
    <row r="71" spans="2:17" s="1088" customFormat="1" ht="19.7" customHeight="1">
      <c r="B71" s="118">
        <v>16</v>
      </c>
      <c r="C71" s="118" t="s">
        <v>58</v>
      </c>
      <c r="D71" s="118" t="s">
        <v>58</v>
      </c>
      <c r="E71" s="119" t="s">
        <v>3582</v>
      </c>
      <c r="F71" s="120">
        <v>1</v>
      </c>
      <c r="G71" s="121">
        <v>840</v>
      </c>
      <c r="H71" s="122">
        <f>F71*G71</f>
        <v>840</v>
      </c>
      <c r="I71" s="123"/>
      <c r="J71" s="120" t="s">
        <v>3583</v>
      </c>
      <c r="K71" s="236"/>
      <c r="L71" s="236" t="s">
        <v>3584</v>
      </c>
      <c r="M71" s="18">
        <v>42296</v>
      </c>
      <c r="N71" s="118"/>
      <c r="O71" s="124"/>
      <c r="P71" s="125">
        <v>42303</v>
      </c>
      <c r="Q71" s="127">
        <v>42303</v>
      </c>
    </row>
    <row r="72" spans="2:17" s="1088" customFormat="1" ht="19.7" customHeight="1">
      <c r="B72" s="118">
        <v>16</v>
      </c>
      <c r="C72" s="118" t="s">
        <v>58</v>
      </c>
      <c r="D72" s="118" t="s">
        <v>58</v>
      </c>
      <c r="E72" s="364" t="s">
        <v>3585</v>
      </c>
      <c r="F72" s="120">
        <v>2</v>
      </c>
      <c r="G72" s="253">
        <v>4100</v>
      </c>
      <c r="H72" s="122">
        <f t="shared" si="0"/>
        <v>8200</v>
      </c>
      <c r="I72" s="253"/>
      <c r="J72" s="120" t="s">
        <v>3586</v>
      </c>
      <c r="K72" s="236"/>
      <c r="L72" s="124" t="s">
        <v>3578</v>
      </c>
      <c r="M72" s="18">
        <v>42296</v>
      </c>
      <c r="N72" s="118"/>
      <c r="O72" s="124"/>
      <c r="P72" s="125">
        <v>42303</v>
      </c>
      <c r="Q72" s="127">
        <v>42303</v>
      </c>
    </row>
    <row r="73" spans="2:17" s="1088" customFormat="1" ht="19.7" customHeight="1">
      <c r="B73" s="118">
        <v>16</v>
      </c>
      <c r="C73" s="118" t="s">
        <v>58</v>
      </c>
      <c r="D73" s="118" t="s">
        <v>58</v>
      </c>
      <c r="E73" s="364" t="s">
        <v>3263</v>
      </c>
      <c r="F73" s="120">
        <v>1</v>
      </c>
      <c r="G73" s="253">
        <v>39000</v>
      </c>
      <c r="H73" s="122">
        <f t="shared" ref="H73:H143" si="1">F73*G73</f>
        <v>39000</v>
      </c>
      <c r="I73" s="253"/>
      <c r="J73" s="120" t="s">
        <v>3587</v>
      </c>
      <c r="K73" s="236"/>
      <c r="L73" s="124" t="s">
        <v>3588</v>
      </c>
      <c r="M73" s="18">
        <v>42296</v>
      </c>
      <c r="N73" s="118"/>
      <c r="O73" s="124"/>
      <c r="P73" s="125">
        <v>42303</v>
      </c>
      <c r="Q73" s="127">
        <v>42303</v>
      </c>
    </row>
    <row r="74" spans="2:17" s="1088" customFormat="1" ht="19.7" customHeight="1">
      <c r="B74" s="118">
        <v>16</v>
      </c>
      <c r="C74" s="118" t="s">
        <v>58</v>
      </c>
      <c r="D74" s="118" t="s">
        <v>58</v>
      </c>
      <c r="E74" s="364" t="s">
        <v>2152</v>
      </c>
      <c r="F74" s="120">
        <v>1</v>
      </c>
      <c r="G74" s="253">
        <v>520</v>
      </c>
      <c r="H74" s="122">
        <f t="shared" si="1"/>
        <v>520</v>
      </c>
      <c r="I74" s="253"/>
      <c r="J74" s="120" t="s">
        <v>538</v>
      </c>
      <c r="K74" s="236"/>
      <c r="L74" s="124" t="s">
        <v>3588</v>
      </c>
      <c r="M74" s="18">
        <v>42296</v>
      </c>
      <c r="N74" s="118"/>
      <c r="O74" s="124"/>
      <c r="P74" s="125">
        <v>42303</v>
      </c>
      <c r="Q74" s="127">
        <v>42303</v>
      </c>
    </row>
    <row r="75" spans="2:17" s="1088" customFormat="1" ht="19.7" customHeight="1">
      <c r="B75" s="118">
        <v>16</v>
      </c>
      <c r="C75" s="118" t="s">
        <v>58</v>
      </c>
      <c r="D75" s="118" t="s">
        <v>58</v>
      </c>
      <c r="E75" s="364" t="s">
        <v>2071</v>
      </c>
      <c r="F75" s="120">
        <v>1</v>
      </c>
      <c r="G75" s="253">
        <v>479</v>
      </c>
      <c r="H75" s="122">
        <f t="shared" si="1"/>
        <v>479</v>
      </c>
      <c r="I75" s="253"/>
      <c r="J75" s="120" t="s">
        <v>3589</v>
      </c>
      <c r="K75" s="236"/>
      <c r="L75" s="124" t="s">
        <v>3588</v>
      </c>
      <c r="M75" s="18">
        <v>42296</v>
      </c>
      <c r="N75" s="118"/>
      <c r="O75" s="124"/>
      <c r="P75" s="125">
        <v>42303</v>
      </c>
      <c r="Q75" s="127">
        <v>42303</v>
      </c>
    </row>
    <row r="76" spans="2:17" s="1088" customFormat="1" ht="19.7" customHeight="1">
      <c r="B76" s="15">
        <v>16</v>
      </c>
      <c r="C76" s="15" t="s">
        <v>58</v>
      </c>
      <c r="D76" s="15" t="s">
        <v>58</v>
      </c>
      <c r="E76" s="162" t="s">
        <v>3590</v>
      </c>
      <c r="F76" s="21">
        <v>1</v>
      </c>
      <c r="G76" s="22">
        <v>0</v>
      </c>
      <c r="H76" s="23">
        <f t="shared" si="1"/>
        <v>0</v>
      </c>
      <c r="I76" s="17"/>
      <c r="J76" s="1337" t="s">
        <v>3591</v>
      </c>
      <c r="K76" s="38"/>
      <c r="L76" s="38" t="s">
        <v>3584</v>
      </c>
      <c r="M76" s="18" t="s">
        <v>4472</v>
      </c>
      <c r="N76" s="118"/>
      <c r="O76" s="124"/>
      <c r="P76" s="125"/>
      <c r="Q76" s="127"/>
    </row>
    <row r="77" spans="2:17" s="1088" customFormat="1" ht="19.7" customHeight="1">
      <c r="B77" s="118">
        <v>16</v>
      </c>
      <c r="C77" s="118" t="s">
        <v>58</v>
      </c>
      <c r="D77" s="118" t="s">
        <v>58</v>
      </c>
      <c r="E77" s="364" t="s">
        <v>2096</v>
      </c>
      <c r="F77" s="120">
        <v>1</v>
      </c>
      <c r="G77" s="253">
        <v>610</v>
      </c>
      <c r="H77" s="122">
        <f t="shared" si="1"/>
        <v>610</v>
      </c>
      <c r="I77" s="253"/>
      <c r="J77" s="120" t="s">
        <v>3592</v>
      </c>
      <c r="K77" s="236"/>
      <c r="L77" s="124" t="s">
        <v>3578</v>
      </c>
      <c r="M77" s="18">
        <v>42296</v>
      </c>
      <c r="N77" s="118"/>
      <c r="O77" s="124"/>
      <c r="P77" s="125">
        <v>42303</v>
      </c>
      <c r="Q77" s="127">
        <v>42303</v>
      </c>
    </row>
    <row r="78" spans="2:17" s="1088" customFormat="1" ht="19.7" customHeight="1">
      <c r="B78" s="118">
        <v>16</v>
      </c>
      <c r="C78" s="118" t="s">
        <v>58</v>
      </c>
      <c r="D78" s="118" t="s">
        <v>58</v>
      </c>
      <c r="E78" s="364" t="s">
        <v>3593</v>
      </c>
      <c r="F78" s="120">
        <v>1</v>
      </c>
      <c r="G78" s="253">
        <v>780</v>
      </c>
      <c r="H78" s="122">
        <f t="shared" si="1"/>
        <v>780</v>
      </c>
      <c r="I78" s="253"/>
      <c r="J78" s="120" t="s">
        <v>3592</v>
      </c>
      <c r="K78" s="236"/>
      <c r="L78" s="124" t="s">
        <v>3578</v>
      </c>
      <c r="M78" s="18">
        <v>42296</v>
      </c>
      <c r="N78" s="118"/>
      <c r="O78" s="124"/>
      <c r="P78" s="125">
        <v>42303</v>
      </c>
      <c r="Q78" s="127">
        <v>42303</v>
      </c>
    </row>
    <row r="79" spans="2:17" s="1088" customFormat="1" ht="19.7" customHeight="1">
      <c r="B79" s="118">
        <v>16</v>
      </c>
      <c r="C79" s="118" t="s">
        <v>58</v>
      </c>
      <c r="D79" s="118" t="s">
        <v>58</v>
      </c>
      <c r="E79" s="364" t="s">
        <v>3594</v>
      </c>
      <c r="F79" s="120">
        <v>5</v>
      </c>
      <c r="G79" s="253">
        <v>106</v>
      </c>
      <c r="H79" s="122">
        <f t="shared" si="1"/>
        <v>530</v>
      </c>
      <c r="I79" s="253"/>
      <c r="J79" s="120" t="s">
        <v>3595</v>
      </c>
      <c r="K79" s="236"/>
      <c r="L79" s="124" t="s">
        <v>3578</v>
      </c>
      <c r="M79" s="18">
        <v>42296</v>
      </c>
      <c r="N79" s="118"/>
      <c r="O79" s="124"/>
      <c r="P79" s="125">
        <v>42303</v>
      </c>
      <c r="Q79" s="127">
        <v>42303</v>
      </c>
    </row>
    <row r="80" spans="2:17" s="1088" customFormat="1" ht="19.7" customHeight="1">
      <c r="B80" s="118">
        <v>16</v>
      </c>
      <c r="C80" s="118" t="s">
        <v>58</v>
      </c>
      <c r="D80" s="118" t="s">
        <v>58</v>
      </c>
      <c r="E80" s="364" t="s">
        <v>3596</v>
      </c>
      <c r="F80" s="120">
        <v>2</v>
      </c>
      <c r="G80" s="253">
        <v>1290</v>
      </c>
      <c r="H80" s="122">
        <f t="shared" si="1"/>
        <v>2580</v>
      </c>
      <c r="I80" s="253"/>
      <c r="J80" s="120" t="s">
        <v>1567</v>
      </c>
      <c r="K80" s="236"/>
      <c r="L80" s="124" t="s">
        <v>3597</v>
      </c>
      <c r="M80" s="18">
        <v>42296</v>
      </c>
      <c r="N80" s="118"/>
      <c r="O80" s="124"/>
      <c r="P80" s="125">
        <v>42303</v>
      </c>
      <c r="Q80" s="127">
        <v>42303</v>
      </c>
    </row>
    <row r="81" spans="2:17" s="1088" customFormat="1" ht="19.7" customHeight="1">
      <c r="B81" s="118">
        <v>16</v>
      </c>
      <c r="C81" s="118" t="s">
        <v>58</v>
      </c>
      <c r="D81" s="118" t="s">
        <v>58</v>
      </c>
      <c r="E81" s="364" t="s">
        <v>70</v>
      </c>
      <c r="F81" s="120">
        <v>5</v>
      </c>
      <c r="G81" s="253">
        <v>320</v>
      </c>
      <c r="H81" s="122">
        <f t="shared" si="1"/>
        <v>1600</v>
      </c>
      <c r="I81" s="253"/>
      <c r="J81" s="120" t="s">
        <v>400</v>
      </c>
      <c r="K81" s="236"/>
      <c r="L81" s="124" t="s">
        <v>3033</v>
      </c>
      <c r="M81" s="18">
        <v>42296</v>
      </c>
      <c r="N81" s="118"/>
      <c r="O81" s="124"/>
      <c r="P81" s="125">
        <v>42303</v>
      </c>
      <c r="Q81" s="127">
        <v>42303</v>
      </c>
    </row>
    <row r="82" spans="2:17" s="1088" customFormat="1" ht="19.7" customHeight="1">
      <c r="B82" s="118">
        <v>16</v>
      </c>
      <c r="C82" s="118" t="s">
        <v>58</v>
      </c>
      <c r="D82" s="118" t="s">
        <v>58</v>
      </c>
      <c r="E82" s="364" t="s">
        <v>129</v>
      </c>
      <c r="F82" s="120">
        <v>1</v>
      </c>
      <c r="G82" s="253">
        <v>940</v>
      </c>
      <c r="H82" s="122">
        <f t="shared" si="1"/>
        <v>940</v>
      </c>
      <c r="I82" s="253"/>
      <c r="J82" s="120" t="s">
        <v>78</v>
      </c>
      <c r="K82" s="236"/>
      <c r="L82" s="124" t="s">
        <v>3033</v>
      </c>
      <c r="M82" s="18">
        <v>42296</v>
      </c>
      <c r="N82" s="118"/>
      <c r="O82" s="124"/>
      <c r="P82" s="125">
        <v>42303</v>
      </c>
      <c r="Q82" s="127">
        <v>42303</v>
      </c>
    </row>
    <row r="83" spans="2:17" s="1088" customFormat="1" ht="19.7" customHeight="1">
      <c r="B83" s="118">
        <v>16</v>
      </c>
      <c r="C83" s="118" t="s">
        <v>58</v>
      </c>
      <c r="D83" s="118" t="s">
        <v>58</v>
      </c>
      <c r="E83" s="364" t="s">
        <v>3598</v>
      </c>
      <c r="F83" s="120">
        <v>5</v>
      </c>
      <c r="G83" s="253">
        <v>87</v>
      </c>
      <c r="H83" s="122">
        <f t="shared" si="1"/>
        <v>435</v>
      </c>
      <c r="I83" s="253"/>
      <c r="J83" s="120" t="s">
        <v>3599</v>
      </c>
      <c r="K83" s="236"/>
      <c r="L83" s="124" t="s">
        <v>3600</v>
      </c>
      <c r="M83" s="18">
        <v>42296</v>
      </c>
      <c r="N83" s="118"/>
      <c r="O83" s="124"/>
      <c r="P83" s="125">
        <v>42303</v>
      </c>
      <c r="Q83" s="127">
        <v>42303</v>
      </c>
    </row>
    <row r="84" spans="2:17" s="1088" customFormat="1" ht="19.7" customHeight="1">
      <c r="B84" s="118">
        <v>16</v>
      </c>
      <c r="C84" s="317" t="s">
        <v>58</v>
      </c>
      <c r="D84" s="317" t="s">
        <v>58</v>
      </c>
      <c r="E84" s="859" t="s">
        <v>521</v>
      </c>
      <c r="F84" s="319">
        <v>1</v>
      </c>
      <c r="G84" s="946">
        <v>3210</v>
      </c>
      <c r="H84" s="321">
        <f t="shared" si="1"/>
        <v>3210</v>
      </c>
      <c r="I84" s="946"/>
      <c r="J84" s="319" t="s">
        <v>60</v>
      </c>
      <c r="K84" s="859"/>
      <c r="L84" s="859" t="s">
        <v>3601</v>
      </c>
      <c r="M84" s="18">
        <v>42296</v>
      </c>
      <c r="N84" s="118"/>
      <c r="O84" s="124"/>
      <c r="P84" s="125">
        <v>42303</v>
      </c>
      <c r="Q84" s="127">
        <v>42303</v>
      </c>
    </row>
    <row r="85" spans="2:17" s="1088" customFormat="1" ht="19.7" customHeight="1">
      <c r="B85" s="118">
        <v>16</v>
      </c>
      <c r="C85" s="72" t="s">
        <v>58</v>
      </c>
      <c r="D85" s="72" t="s">
        <v>58</v>
      </c>
      <c r="E85" s="183" t="s">
        <v>1276</v>
      </c>
      <c r="F85" s="97">
        <v>1</v>
      </c>
      <c r="G85" s="1102">
        <v>2300</v>
      </c>
      <c r="H85" s="321">
        <f t="shared" si="1"/>
        <v>2300</v>
      </c>
      <c r="I85" s="185"/>
      <c r="J85" s="183" t="s">
        <v>3688</v>
      </c>
      <c r="K85" s="594"/>
      <c r="L85" s="124" t="s">
        <v>3572</v>
      </c>
      <c r="M85" s="18">
        <v>42296</v>
      </c>
      <c r="N85" s="118"/>
      <c r="O85" s="124"/>
      <c r="P85" s="125">
        <v>42303</v>
      </c>
      <c r="Q85" s="127">
        <v>42303</v>
      </c>
    </row>
    <row r="86" spans="2:17" s="1088" customFormat="1" ht="19.7" customHeight="1">
      <c r="B86" s="118">
        <v>16</v>
      </c>
      <c r="C86" s="72" t="s">
        <v>58</v>
      </c>
      <c r="D86" s="72" t="s">
        <v>58</v>
      </c>
      <c r="E86" s="96" t="s">
        <v>4473</v>
      </c>
      <c r="F86" s="97">
        <v>1</v>
      </c>
      <c r="G86" s="1102">
        <v>144248</v>
      </c>
      <c r="H86" s="321">
        <f t="shared" si="1"/>
        <v>144248</v>
      </c>
      <c r="I86" s="185"/>
      <c r="J86" s="183" t="s">
        <v>4474</v>
      </c>
      <c r="K86" s="594" t="s">
        <v>4475</v>
      </c>
      <c r="L86" s="124" t="s">
        <v>3572</v>
      </c>
      <c r="M86" s="18">
        <v>42294</v>
      </c>
      <c r="N86" s="118"/>
      <c r="O86" s="124"/>
      <c r="P86" s="125">
        <v>42312</v>
      </c>
      <c r="Q86" s="127">
        <v>42312</v>
      </c>
    </row>
    <row r="87" spans="2:17" s="1088" customFormat="1" ht="19.7" customHeight="1">
      <c r="B87" s="118">
        <v>16</v>
      </c>
      <c r="C87" s="72" t="s">
        <v>58</v>
      </c>
      <c r="D87" s="72" t="s">
        <v>58</v>
      </c>
      <c r="E87" s="96" t="s">
        <v>4476</v>
      </c>
      <c r="F87" s="97">
        <v>10</v>
      </c>
      <c r="G87" s="1102">
        <v>3400</v>
      </c>
      <c r="H87" s="321">
        <f t="shared" si="1"/>
        <v>34000</v>
      </c>
      <c r="I87" s="185"/>
      <c r="J87" s="183" t="s">
        <v>4477</v>
      </c>
      <c r="K87" s="594" t="s">
        <v>4475</v>
      </c>
      <c r="L87" s="124" t="s">
        <v>3572</v>
      </c>
      <c r="M87" s="18">
        <v>42294</v>
      </c>
      <c r="N87" s="118"/>
      <c r="O87" s="124"/>
      <c r="P87" s="125">
        <v>42312</v>
      </c>
      <c r="Q87" s="127">
        <v>42312</v>
      </c>
    </row>
    <row r="88" spans="2:17" s="1088" customFormat="1" ht="19.7" customHeight="1">
      <c r="B88" s="118">
        <v>16</v>
      </c>
      <c r="C88" s="72" t="s">
        <v>58</v>
      </c>
      <c r="D88" s="72" t="s">
        <v>58</v>
      </c>
      <c r="E88" s="96" t="s">
        <v>4478</v>
      </c>
      <c r="F88" s="97">
        <v>1</v>
      </c>
      <c r="G88" s="1102">
        <v>7000</v>
      </c>
      <c r="H88" s="321">
        <f t="shared" si="1"/>
        <v>7000</v>
      </c>
      <c r="I88" s="185"/>
      <c r="J88" s="183" t="s">
        <v>4479</v>
      </c>
      <c r="K88" s="594" t="s">
        <v>4475</v>
      </c>
      <c r="L88" s="124" t="s">
        <v>3572</v>
      </c>
      <c r="M88" s="18">
        <v>42294</v>
      </c>
      <c r="N88" s="118"/>
      <c r="O88" s="124"/>
      <c r="P88" s="125">
        <v>42312</v>
      </c>
      <c r="Q88" s="127">
        <v>42312</v>
      </c>
    </row>
    <row r="89" spans="2:17" s="1088" customFormat="1" ht="19.7" customHeight="1">
      <c r="B89" s="118"/>
      <c r="C89" s="118"/>
      <c r="D89" s="118"/>
      <c r="E89" s="364"/>
      <c r="F89" s="120"/>
      <c r="G89" s="253"/>
      <c r="H89" s="122">
        <f t="shared" si="1"/>
        <v>0</v>
      </c>
      <c r="I89" s="253"/>
      <c r="J89" s="120"/>
      <c r="K89" s="236"/>
      <c r="L89" s="124"/>
      <c r="M89" s="18"/>
      <c r="N89" s="118"/>
      <c r="O89" s="124"/>
      <c r="P89" s="125"/>
      <c r="Q89" s="127"/>
    </row>
    <row r="90" spans="2:17" s="1088" customFormat="1" ht="19.7" customHeight="1">
      <c r="B90" s="118">
        <v>16</v>
      </c>
      <c r="C90" s="118" t="s">
        <v>97</v>
      </c>
      <c r="D90" s="118" t="s">
        <v>97</v>
      </c>
      <c r="E90" s="364" t="s">
        <v>3643</v>
      </c>
      <c r="F90" s="120">
        <v>1</v>
      </c>
      <c r="G90" s="253">
        <v>12000</v>
      </c>
      <c r="H90" s="122">
        <f t="shared" si="1"/>
        <v>12000</v>
      </c>
      <c r="I90" s="253"/>
      <c r="J90" s="120" t="s">
        <v>3644</v>
      </c>
      <c r="K90" s="236"/>
      <c r="L90" s="124" t="s">
        <v>3578</v>
      </c>
      <c r="M90" s="18">
        <v>42296</v>
      </c>
      <c r="N90" s="118"/>
      <c r="O90" s="124"/>
      <c r="P90" s="125">
        <v>42312</v>
      </c>
      <c r="Q90" s="127">
        <v>42312</v>
      </c>
    </row>
    <row r="91" spans="2:17" s="1088" customFormat="1" ht="19.7" customHeight="1">
      <c r="B91" s="118">
        <v>16</v>
      </c>
      <c r="C91" s="118" t="s">
        <v>97</v>
      </c>
      <c r="D91" s="118" t="s">
        <v>97</v>
      </c>
      <c r="E91" s="364" t="s">
        <v>3645</v>
      </c>
      <c r="F91" s="120">
        <v>1</v>
      </c>
      <c r="G91" s="253">
        <v>18000</v>
      </c>
      <c r="H91" s="122">
        <f t="shared" si="1"/>
        <v>18000</v>
      </c>
      <c r="I91" s="253"/>
      <c r="J91" s="120" t="s">
        <v>3646</v>
      </c>
      <c r="K91" s="236"/>
      <c r="L91" s="124" t="s">
        <v>3578</v>
      </c>
      <c r="M91" s="18">
        <v>42296</v>
      </c>
      <c r="N91" s="118"/>
      <c r="O91" s="124"/>
      <c r="P91" s="125">
        <v>42312</v>
      </c>
      <c r="Q91" s="127">
        <v>42312</v>
      </c>
    </row>
    <row r="92" spans="2:17" s="1088" customFormat="1" ht="19.7" customHeight="1">
      <c r="B92" s="118" t="s">
        <v>4480</v>
      </c>
      <c r="C92" s="118"/>
      <c r="D92" s="118"/>
      <c r="E92" s="364"/>
      <c r="F92" s="120"/>
      <c r="G92" s="253"/>
      <c r="H92" s="122">
        <f t="shared" si="1"/>
        <v>0</v>
      </c>
      <c r="I92" s="253"/>
      <c r="J92" s="120"/>
      <c r="K92" s="236"/>
      <c r="L92" s="124"/>
      <c r="M92" s="18"/>
      <c r="N92" s="118"/>
      <c r="O92" s="124"/>
      <c r="P92" s="125"/>
      <c r="Q92" s="127"/>
    </row>
    <row r="93" spans="2:17" s="1088" customFormat="1" ht="19.7" customHeight="1">
      <c r="B93" s="118">
        <v>16</v>
      </c>
      <c r="C93" s="118" t="s">
        <v>165</v>
      </c>
      <c r="D93" s="118" t="s">
        <v>165</v>
      </c>
      <c r="E93" s="364" t="s">
        <v>3647</v>
      </c>
      <c r="F93" s="120">
        <v>1</v>
      </c>
      <c r="G93" s="253">
        <v>12000</v>
      </c>
      <c r="H93" s="122">
        <f t="shared" si="1"/>
        <v>12000</v>
      </c>
      <c r="I93" s="253"/>
      <c r="J93" s="120" t="s">
        <v>231</v>
      </c>
      <c r="K93" s="236"/>
      <c r="L93" s="118" t="s">
        <v>3010</v>
      </c>
      <c r="M93" s="18">
        <v>42296</v>
      </c>
      <c r="N93" s="118"/>
      <c r="O93" s="1028"/>
      <c r="P93" s="125"/>
      <c r="Q93" s="127">
        <v>42312</v>
      </c>
    </row>
    <row r="94" spans="2:17" s="1088" customFormat="1" ht="19.7" customHeight="1">
      <c r="B94" s="118">
        <v>16</v>
      </c>
      <c r="C94" s="118" t="s">
        <v>165</v>
      </c>
      <c r="D94" s="118" t="s">
        <v>165</v>
      </c>
      <c r="E94" s="364" t="s">
        <v>3648</v>
      </c>
      <c r="F94" s="120">
        <v>2</v>
      </c>
      <c r="G94" s="253">
        <v>5900</v>
      </c>
      <c r="H94" s="122">
        <f t="shared" si="1"/>
        <v>11800</v>
      </c>
      <c r="I94" s="253"/>
      <c r="J94" s="120" t="s">
        <v>3649</v>
      </c>
      <c r="K94" s="236"/>
      <c r="L94" s="118" t="s">
        <v>3010</v>
      </c>
      <c r="M94" s="18">
        <v>42296</v>
      </c>
      <c r="N94" s="118"/>
      <c r="O94" s="124"/>
      <c r="P94" s="125"/>
      <c r="Q94" s="127">
        <v>42312</v>
      </c>
    </row>
    <row r="95" spans="2:17" s="1088" customFormat="1" ht="19.7" customHeight="1">
      <c r="B95" s="118">
        <v>16</v>
      </c>
      <c r="C95" s="118" t="s">
        <v>165</v>
      </c>
      <c r="D95" s="118" t="s">
        <v>165</v>
      </c>
      <c r="E95" s="364" t="s">
        <v>3650</v>
      </c>
      <c r="F95" s="120">
        <v>1</v>
      </c>
      <c r="G95" s="253">
        <v>5200</v>
      </c>
      <c r="H95" s="122">
        <f t="shared" si="1"/>
        <v>5200</v>
      </c>
      <c r="I95" s="253"/>
      <c r="J95" s="120" t="s">
        <v>3651</v>
      </c>
      <c r="K95" s="236"/>
      <c r="L95" s="118" t="s">
        <v>3010</v>
      </c>
      <c r="M95" s="18">
        <v>42296</v>
      </c>
      <c r="N95" s="118"/>
      <c r="O95" s="124"/>
      <c r="P95" s="125"/>
      <c r="Q95" s="127">
        <v>42312</v>
      </c>
    </row>
    <row r="96" spans="2:17" s="1088" customFormat="1" ht="19.7" customHeight="1">
      <c r="B96" s="118">
        <v>16</v>
      </c>
      <c r="C96" s="118" t="s">
        <v>165</v>
      </c>
      <c r="D96" s="118" t="s">
        <v>165</v>
      </c>
      <c r="E96" s="364" t="s">
        <v>3652</v>
      </c>
      <c r="F96" s="120">
        <v>1</v>
      </c>
      <c r="G96" s="253">
        <v>1500</v>
      </c>
      <c r="H96" s="122">
        <f t="shared" si="1"/>
        <v>1500</v>
      </c>
      <c r="I96" s="253"/>
      <c r="J96" s="120" t="s">
        <v>3653</v>
      </c>
      <c r="K96" s="236"/>
      <c r="L96" s="118" t="s">
        <v>3010</v>
      </c>
      <c r="M96" s="18">
        <v>42296</v>
      </c>
      <c r="N96" s="118"/>
      <c r="O96" s="124"/>
      <c r="P96" s="125"/>
      <c r="Q96" s="127">
        <v>42312</v>
      </c>
    </row>
    <row r="97" spans="2:17" s="1088" customFormat="1" ht="19.7" customHeight="1">
      <c r="B97" s="118">
        <v>16</v>
      </c>
      <c r="C97" s="118" t="s">
        <v>165</v>
      </c>
      <c r="D97" s="118" t="s">
        <v>165</v>
      </c>
      <c r="E97" s="364" t="s">
        <v>3654</v>
      </c>
      <c r="F97" s="120">
        <v>1</v>
      </c>
      <c r="G97" s="253">
        <v>1600</v>
      </c>
      <c r="H97" s="122">
        <f t="shared" si="1"/>
        <v>1600</v>
      </c>
      <c r="I97" s="253"/>
      <c r="J97" s="120" t="s">
        <v>3655</v>
      </c>
      <c r="K97" s="236"/>
      <c r="L97" s="118" t="s">
        <v>3010</v>
      </c>
      <c r="M97" s="18">
        <v>42296</v>
      </c>
      <c r="N97" s="118"/>
      <c r="O97" s="124"/>
      <c r="P97" s="125"/>
      <c r="Q97" s="127">
        <v>42312</v>
      </c>
    </row>
    <row r="98" spans="2:17" s="1088" customFormat="1" ht="19.7" customHeight="1">
      <c r="B98" s="118">
        <v>16</v>
      </c>
      <c r="C98" s="118" t="s">
        <v>165</v>
      </c>
      <c r="D98" s="118" t="s">
        <v>165</v>
      </c>
      <c r="E98" s="364" t="s">
        <v>3656</v>
      </c>
      <c r="F98" s="120">
        <v>1</v>
      </c>
      <c r="G98" s="253">
        <v>13800</v>
      </c>
      <c r="H98" s="122">
        <f t="shared" si="1"/>
        <v>13800</v>
      </c>
      <c r="I98" s="253"/>
      <c r="J98" s="120" t="s">
        <v>1083</v>
      </c>
      <c r="K98" s="236"/>
      <c r="L98" s="124" t="s">
        <v>3572</v>
      </c>
      <c r="M98" s="18">
        <v>42296</v>
      </c>
      <c r="N98" s="118"/>
      <c r="O98" s="124"/>
      <c r="P98" s="125"/>
      <c r="Q98" s="127">
        <v>42312</v>
      </c>
    </row>
    <row r="99" spans="2:17" s="1088" customFormat="1" ht="19.7" customHeight="1">
      <c r="B99" s="118">
        <v>16</v>
      </c>
      <c r="C99" s="118" t="s">
        <v>165</v>
      </c>
      <c r="D99" s="118" t="s">
        <v>165</v>
      </c>
      <c r="E99" s="364" t="s">
        <v>3657</v>
      </c>
      <c r="F99" s="120">
        <v>1</v>
      </c>
      <c r="G99" s="253">
        <v>11200</v>
      </c>
      <c r="H99" s="122">
        <f t="shared" si="1"/>
        <v>11200</v>
      </c>
      <c r="I99" s="253"/>
      <c r="J99" s="120" t="s">
        <v>3658</v>
      </c>
      <c r="K99" s="236"/>
      <c r="L99" s="124" t="s">
        <v>3572</v>
      </c>
      <c r="M99" s="18">
        <v>42296</v>
      </c>
      <c r="N99" s="118"/>
      <c r="O99" s="124"/>
      <c r="P99" s="125"/>
      <c r="Q99" s="127">
        <v>42312</v>
      </c>
    </row>
    <row r="100" spans="2:17" s="1088" customFormat="1" ht="19.7" customHeight="1">
      <c r="B100" s="118">
        <v>16</v>
      </c>
      <c r="C100" s="118" t="s">
        <v>165</v>
      </c>
      <c r="D100" s="118" t="s">
        <v>165</v>
      </c>
      <c r="E100" s="364" t="s">
        <v>3659</v>
      </c>
      <c r="F100" s="120">
        <v>1</v>
      </c>
      <c r="G100" s="253">
        <v>11000</v>
      </c>
      <c r="H100" s="122">
        <f t="shared" si="1"/>
        <v>11000</v>
      </c>
      <c r="I100" s="253"/>
      <c r="J100" s="120" t="s">
        <v>3660</v>
      </c>
      <c r="K100" s="236"/>
      <c r="L100" s="124" t="s">
        <v>3572</v>
      </c>
      <c r="M100" s="18">
        <v>42296</v>
      </c>
      <c r="N100" s="118"/>
      <c r="O100" s="124"/>
      <c r="P100" s="125"/>
      <c r="Q100" s="127">
        <v>42312</v>
      </c>
    </row>
    <row r="101" spans="2:17" s="1088" customFormat="1" ht="19.7" customHeight="1">
      <c r="B101" s="118">
        <v>16</v>
      </c>
      <c r="C101" s="118" t="s">
        <v>165</v>
      </c>
      <c r="D101" s="118" t="s">
        <v>165</v>
      </c>
      <c r="E101" s="364" t="s">
        <v>3661</v>
      </c>
      <c r="F101" s="120">
        <v>4</v>
      </c>
      <c r="G101" s="253">
        <v>1500</v>
      </c>
      <c r="H101" s="122">
        <f t="shared" si="1"/>
        <v>6000</v>
      </c>
      <c r="I101" s="253"/>
      <c r="J101" s="120" t="s">
        <v>3662</v>
      </c>
      <c r="K101" s="236"/>
      <c r="L101" s="124" t="s">
        <v>3572</v>
      </c>
      <c r="M101" s="18">
        <v>42296</v>
      </c>
      <c r="N101" s="118"/>
      <c r="O101" s="124"/>
      <c r="P101" s="125"/>
      <c r="Q101" s="127">
        <v>42312</v>
      </c>
    </row>
    <row r="102" spans="2:17" s="1088" customFormat="1" ht="19.7" customHeight="1">
      <c r="B102" s="118">
        <v>16</v>
      </c>
      <c r="C102" s="118" t="s">
        <v>165</v>
      </c>
      <c r="D102" s="118" t="s">
        <v>165</v>
      </c>
      <c r="E102" s="364" t="s">
        <v>3663</v>
      </c>
      <c r="F102" s="120">
        <v>1</v>
      </c>
      <c r="G102" s="253">
        <v>11500</v>
      </c>
      <c r="H102" s="122">
        <f t="shared" si="1"/>
        <v>11500</v>
      </c>
      <c r="I102" s="253"/>
      <c r="J102" s="120" t="s">
        <v>3664</v>
      </c>
      <c r="K102" s="236"/>
      <c r="L102" s="124" t="s">
        <v>3572</v>
      </c>
      <c r="M102" s="18">
        <v>42296</v>
      </c>
      <c r="N102" s="118"/>
      <c r="O102" s="124"/>
      <c r="P102" s="125"/>
      <c r="Q102" s="127">
        <v>42312</v>
      </c>
    </row>
    <row r="103" spans="2:17" s="1088" customFormat="1" ht="19.7" customHeight="1">
      <c r="B103" s="118">
        <v>16</v>
      </c>
      <c r="C103" s="118" t="s">
        <v>165</v>
      </c>
      <c r="D103" s="118" t="s">
        <v>165</v>
      </c>
      <c r="E103" s="364" t="s">
        <v>3665</v>
      </c>
      <c r="F103" s="120">
        <v>1</v>
      </c>
      <c r="G103" s="253">
        <v>2900</v>
      </c>
      <c r="H103" s="122">
        <f t="shared" si="1"/>
        <v>2900</v>
      </c>
      <c r="I103" s="253"/>
      <c r="J103" s="120" t="s">
        <v>3666</v>
      </c>
      <c r="K103" s="236"/>
      <c r="L103" s="124" t="s">
        <v>3572</v>
      </c>
      <c r="M103" s="18">
        <v>42296</v>
      </c>
      <c r="N103" s="118"/>
      <c r="O103" s="124"/>
      <c r="P103" s="125"/>
      <c r="Q103" s="127">
        <v>42312</v>
      </c>
    </row>
    <row r="104" spans="2:17" s="1088" customFormat="1" ht="19.7" customHeight="1">
      <c r="B104" s="118">
        <v>16</v>
      </c>
      <c r="C104" s="118" t="s">
        <v>165</v>
      </c>
      <c r="D104" s="118" t="s">
        <v>165</v>
      </c>
      <c r="E104" s="364" t="s">
        <v>3667</v>
      </c>
      <c r="F104" s="120">
        <v>1</v>
      </c>
      <c r="G104" s="253">
        <v>3900</v>
      </c>
      <c r="H104" s="122">
        <f t="shared" si="1"/>
        <v>3900</v>
      </c>
      <c r="I104" s="253"/>
      <c r="J104" s="120" t="s">
        <v>3668</v>
      </c>
      <c r="K104" s="236"/>
      <c r="L104" s="124" t="s">
        <v>3572</v>
      </c>
      <c r="M104" s="18">
        <v>42296</v>
      </c>
      <c r="N104" s="118"/>
      <c r="O104" s="124"/>
      <c r="P104" s="125"/>
      <c r="Q104" s="127">
        <v>42312</v>
      </c>
    </row>
    <row r="105" spans="2:17" s="1088" customFormat="1" ht="19.7" customHeight="1">
      <c r="B105" s="118">
        <v>16</v>
      </c>
      <c r="C105" s="317" t="s">
        <v>165</v>
      </c>
      <c r="D105" s="317" t="s">
        <v>165</v>
      </c>
      <c r="E105" s="859" t="s">
        <v>3669</v>
      </c>
      <c r="F105" s="319">
        <v>1</v>
      </c>
      <c r="G105" s="185">
        <v>3100</v>
      </c>
      <c r="H105" s="107">
        <f>F105*G105</f>
        <v>3100</v>
      </c>
      <c r="I105" s="185"/>
      <c r="J105" s="183" t="s">
        <v>3670</v>
      </c>
      <c r="K105" s="236"/>
      <c r="L105" s="124" t="s">
        <v>3572</v>
      </c>
      <c r="M105" s="18">
        <v>42296</v>
      </c>
      <c r="N105" s="118"/>
      <c r="O105" s="124"/>
      <c r="P105" s="125"/>
      <c r="Q105" s="127">
        <v>42312</v>
      </c>
    </row>
    <row r="106" spans="2:17" s="1088" customFormat="1" ht="19.7" customHeight="1">
      <c r="B106" s="118"/>
      <c r="C106" s="118"/>
      <c r="D106" s="118"/>
      <c r="E106" s="364"/>
      <c r="F106" s="120"/>
      <c r="G106" s="253"/>
      <c r="H106" s="122">
        <f t="shared" si="1"/>
        <v>0</v>
      </c>
      <c r="I106" s="253"/>
      <c r="J106" s="120"/>
      <c r="K106" s="236"/>
      <c r="L106" s="364"/>
      <c r="M106" s="125"/>
      <c r="N106" s="118"/>
      <c r="O106" s="124"/>
      <c r="P106" s="125"/>
      <c r="Q106" s="127"/>
    </row>
    <row r="107" spans="2:17" ht="19.7" customHeight="1">
      <c r="B107" s="72"/>
      <c r="C107" s="72"/>
      <c r="D107" s="72"/>
      <c r="E107" s="183"/>
      <c r="F107" s="97"/>
      <c r="G107" s="185"/>
      <c r="H107" s="122">
        <f t="shared" si="1"/>
        <v>0</v>
      </c>
      <c r="I107" s="185"/>
      <c r="J107" s="97"/>
      <c r="K107" s="183"/>
      <c r="L107" s="183"/>
      <c r="M107" s="18"/>
      <c r="N107" s="15"/>
      <c r="O107" s="16"/>
      <c r="P107" s="18"/>
      <c r="Q107" s="70"/>
    </row>
    <row r="108" spans="2:17" ht="19.7" customHeight="1">
      <c r="B108" s="72"/>
      <c r="C108" s="72"/>
      <c r="D108" s="72"/>
      <c r="E108" s="183"/>
      <c r="F108" s="97"/>
      <c r="G108" s="1102"/>
      <c r="H108" s="321">
        <f t="shared" si="1"/>
        <v>0</v>
      </c>
      <c r="I108" s="185"/>
      <c r="J108" s="183"/>
      <c r="K108" s="594"/>
      <c r="L108" s="94"/>
      <c r="M108" s="59"/>
      <c r="N108" s="72"/>
      <c r="O108" s="94"/>
      <c r="P108" s="59"/>
      <c r="Q108" s="327"/>
    </row>
    <row r="109" spans="2:17" ht="19.7" customHeight="1">
      <c r="B109" s="15"/>
      <c r="C109" s="42"/>
      <c r="D109" s="42"/>
      <c r="E109" s="165"/>
      <c r="F109" s="43"/>
      <c r="G109" s="501"/>
      <c r="H109" s="321">
        <f t="shared" si="1"/>
        <v>0</v>
      </c>
      <c r="I109" s="22"/>
      <c r="J109" s="165"/>
      <c r="K109" s="38"/>
      <c r="L109" s="16"/>
      <c r="M109" s="18"/>
      <c r="N109" s="15"/>
      <c r="O109" s="16"/>
      <c r="P109" s="18"/>
      <c r="Q109" s="70"/>
    </row>
  </sheetData>
  <autoFilter ref="B8:O37" xr:uid="{4833E090-9B1D-43C5-B2D2-1DDEB7496018}"/>
  <mergeCells count="6">
    <mergeCell ref="B2:D2"/>
    <mergeCell ref="G2:I2"/>
    <mergeCell ref="B3:D3"/>
    <mergeCell ref="B4:D4"/>
    <mergeCell ref="B5:D5"/>
    <mergeCell ref="B6:D6"/>
  </mergeCells>
  <phoneticPr fontId="3"/>
  <pageMargins left="0.2" right="0.2" top="0.75" bottom="0.75" header="0.3" footer="0.3"/>
  <pageSetup paperSize="8" scale="54"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8E-339F-4176-953D-D8FE00CED062}">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7.5" style="137"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7.5" style="135"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7.5" style="135"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7.5" style="135"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7.5" style="135"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7.5" style="135"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7.5" style="135"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7.5" style="135"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7.5" style="135"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7.5" style="135"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7.5" style="135"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7.5" style="135"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7.5" style="135"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7.5" style="135"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7.5" style="135"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7.5" style="135"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7.5" style="135"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7.5" style="135"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7.5" style="135"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7.5" style="135"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7.5" style="135"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7.5" style="135"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7.5" style="135"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7.5" style="135"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7.5" style="135"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7.5" style="135"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7.5" style="135"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7.5" style="135"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7.5" style="135"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7.5" style="135"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7.5" style="135"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7.5" style="135"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7.5" style="135"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7.5" style="135"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7.5" style="135"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7.5" style="135"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7.5" style="135"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7.5" style="135"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7.5" style="135"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7.5" style="135"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7.5" style="135"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7.5" style="135"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7.5" style="135"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7.5" style="135"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7.5" style="135"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7.5" style="135"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7.5" style="135"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7.5" style="135"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7.5" style="135"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7.5" style="135"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7.5" style="135"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7.5" style="135"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7.5" style="135"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7.5" style="135"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7.5" style="135"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7.5" style="135"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7.5" style="135"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7.5" style="135"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7.5" style="135"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7.5" style="135"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7.5" style="135"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7.5" style="135"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7.5" style="135"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7.5" style="135"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4481</v>
      </c>
      <c r="G2" s="4" t="s">
        <v>2</v>
      </c>
      <c r="H2" s="5"/>
      <c r="I2" s="6"/>
      <c r="J2" s="136">
        <f>SUM(H:H)</f>
        <v>62360</v>
      </c>
    </row>
    <row r="3" spans="2:17" ht="20.100000000000001" customHeight="1">
      <c r="B3" s="133" t="s">
        <v>3</v>
      </c>
      <c r="C3" s="133"/>
      <c r="D3" s="133"/>
      <c r="E3" s="134" t="s">
        <v>465</v>
      </c>
    </row>
    <row r="4" spans="2:17" ht="20.100000000000001" customHeight="1">
      <c r="B4" s="133" t="s">
        <v>5</v>
      </c>
      <c r="C4" s="133"/>
      <c r="D4" s="133"/>
      <c r="E4" s="134">
        <v>132828</v>
      </c>
      <c r="G4" s="133" t="s">
        <v>16</v>
      </c>
      <c r="H4" s="133"/>
      <c r="I4" s="133"/>
      <c r="J4" s="212"/>
      <c r="K4" s="212"/>
    </row>
    <row r="5" spans="2:17" ht="20.100000000000001" customHeight="1">
      <c r="B5" s="133" t="s">
        <v>6</v>
      </c>
      <c r="C5" s="133"/>
      <c r="D5" s="133"/>
      <c r="E5" s="142">
        <v>42306</v>
      </c>
      <c r="G5" s="133"/>
      <c r="H5" s="133"/>
      <c r="I5" s="133"/>
      <c r="J5" s="212"/>
      <c r="K5" s="212"/>
    </row>
    <row r="6" spans="2:17" ht="20.100000000000001" customHeight="1">
      <c r="B6" s="133" t="s">
        <v>7</v>
      </c>
      <c r="C6" s="133"/>
      <c r="D6" s="133"/>
      <c r="E6" s="142">
        <v>42306</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1338" t="s">
        <v>4482</v>
      </c>
      <c r="C9" s="213" t="s">
        <v>466</v>
      </c>
      <c r="D9" s="213" t="s">
        <v>23</v>
      </c>
      <c r="E9" s="214" t="s">
        <v>4483</v>
      </c>
      <c r="F9" s="215">
        <v>4</v>
      </c>
      <c r="G9" s="216">
        <v>12010</v>
      </c>
      <c r="H9" s="217">
        <f>F9*G9</f>
        <v>48040</v>
      </c>
      <c r="I9" s="218"/>
      <c r="J9" s="214" t="s">
        <v>468</v>
      </c>
      <c r="K9" s="219"/>
      <c r="L9" s="215"/>
      <c r="M9" s="1339" t="s">
        <v>4484</v>
      </c>
      <c r="N9" s="213"/>
      <c r="O9" s="1340">
        <v>42305</v>
      </c>
      <c r="P9" s="153"/>
      <c r="Q9" s="154">
        <v>42303</v>
      </c>
    </row>
    <row r="10" spans="2:17" s="137" customFormat="1" ht="19.5" customHeight="1">
      <c r="B10" s="25"/>
      <c r="C10" s="25"/>
      <c r="D10" s="25"/>
      <c r="E10" s="149"/>
      <c r="F10" s="79"/>
      <c r="G10" s="150"/>
      <c r="H10" s="151">
        <f>F10*G10</f>
        <v>0</v>
      </c>
      <c r="I10" s="147"/>
      <c r="J10" s="79"/>
      <c r="K10" s="79"/>
      <c r="L10" s="79"/>
      <c r="M10" s="154"/>
      <c r="N10" s="25"/>
      <c r="O10" s="153"/>
      <c r="P10" s="153"/>
      <c r="Q10" s="154"/>
    </row>
    <row r="11" spans="2:17" s="137" customFormat="1" ht="19.5" customHeight="1">
      <c r="B11" s="25"/>
      <c r="C11" s="25" t="s">
        <v>58</v>
      </c>
      <c r="D11" s="25" t="s">
        <v>58</v>
      </c>
      <c r="E11" s="149" t="s">
        <v>469</v>
      </c>
      <c r="F11" s="79">
        <v>4</v>
      </c>
      <c r="G11" s="150">
        <v>1950</v>
      </c>
      <c r="H11" s="151">
        <f>F11*G11</f>
        <v>7800</v>
      </c>
      <c r="I11" s="147"/>
      <c r="J11" s="149" t="s">
        <v>470</v>
      </c>
      <c r="K11" s="79"/>
      <c r="L11" s="79"/>
      <c r="M11" s="154">
        <v>42297</v>
      </c>
      <c r="N11" s="25"/>
      <c r="O11" s="153">
        <v>42298</v>
      </c>
      <c r="P11" s="152"/>
      <c r="Q11" s="154">
        <v>42298</v>
      </c>
    </row>
    <row r="12" spans="2:17" s="137" customFormat="1" ht="18" customHeight="1">
      <c r="B12" s="79"/>
      <c r="C12" s="25" t="s">
        <v>58</v>
      </c>
      <c r="D12" s="25" t="s">
        <v>58</v>
      </c>
      <c r="E12" s="28" t="s">
        <v>3754</v>
      </c>
      <c r="F12" s="155">
        <v>4</v>
      </c>
      <c r="G12" s="151">
        <v>120</v>
      </c>
      <c r="H12" s="151">
        <f t="shared" ref="H12:H38" si="0">F12*G12</f>
        <v>480</v>
      </c>
      <c r="I12" s="156"/>
      <c r="J12" s="28" t="s">
        <v>472</v>
      </c>
      <c r="K12" s="157"/>
      <c r="L12" s="158"/>
      <c r="M12" s="154">
        <v>42297</v>
      </c>
      <c r="N12" s="148"/>
      <c r="O12" s="153">
        <v>42298</v>
      </c>
      <c r="P12" s="152"/>
      <c r="Q12" s="154">
        <v>42298</v>
      </c>
    </row>
    <row r="13" spans="2:17" s="137" customFormat="1" ht="18" customHeight="1">
      <c r="B13" s="79"/>
      <c r="C13" s="25" t="s">
        <v>58</v>
      </c>
      <c r="D13" s="25" t="s">
        <v>58</v>
      </c>
      <c r="E13" s="39" t="s">
        <v>562</v>
      </c>
      <c r="F13" s="155">
        <v>4</v>
      </c>
      <c r="G13" s="151">
        <v>850</v>
      </c>
      <c r="H13" s="151">
        <f t="shared" si="0"/>
        <v>3400</v>
      </c>
      <c r="I13" s="156"/>
      <c r="J13" s="149" t="s">
        <v>473</v>
      </c>
      <c r="K13" s="157"/>
      <c r="L13" s="158"/>
      <c r="M13" s="154">
        <v>42297</v>
      </c>
      <c r="N13" s="148"/>
      <c r="O13" s="153">
        <v>42298</v>
      </c>
      <c r="P13" s="152"/>
      <c r="Q13" s="154">
        <v>42298</v>
      </c>
    </row>
    <row r="14" spans="2:17" s="137" customFormat="1" ht="18" customHeight="1">
      <c r="B14" s="79"/>
      <c r="C14" s="25" t="s">
        <v>58</v>
      </c>
      <c r="D14" s="25" t="s">
        <v>58</v>
      </c>
      <c r="E14" s="159" t="s">
        <v>474</v>
      </c>
      <c r="F14" s="155">
        <v>4</v>
      </c>
      <c r="G14" s="151">
        <v>190</v>
      </c>
      <c r="H14" s="151">
        <f t="shared" si="0"/>
        <v>760</v>
      </c>
      <c r="I14" s="156"/>
      <c r="J14" s="149" t="s">
        <v>475</v>
      </c>
      <c r="K14" s="157"/>
      <c r="L14" s="158"/>
      <c r="M14" s="154">
        <v>42297</v>
      </c>
      <c r="N14" s="148"/>
      <c r="O14" s="153">
        <v>42298</v>
      </c>
      <c r="P14" s="152"/>
      <c r="Q14" s="154">
        <v>42298</v>
      </c>
    </row>
    <row r="15" spans="2:17" s="137" customFormat="1" ht="18" customHeight="1">
      <c r="B15" s="79"/>
      <c r="C15" s="25" t="s">
        <v>58</v>
      </c>
      <c r="D15" s="25" t="s">
        <v>58</v>
      </c>
      <c r="E15" s="288" t="s">
        <v>2702</v>
      </c>
      <c r="F15" s="79">
        <v>1</v>
      </c>
      <c r="G15" s="150">
        <v>1440</v>
      </c>
      <c r="H15" s="151">
        <f t="shared" si="0"/>
        <v>1440</v>
      </c>
      <c r="I15" s="156"/>
      <c r="J15" s="36" t="s">
        <v>4485</v>
      </c>
      <c r="K15" s="157"/>
      <c r="L15" s="158"/>
      <c r="M15" s="154">
        <v>42297</v>
      </c>
      <c r="N15" s="148"/>
      <c r="O15" s="153">
        <v>42298</v>
      </c>
      <c r="P15" s="152"/>
      <c r="Q15" s="154">
        <v>42298</v>
      </c>
    </row>
    <row r="16" spans="2:17" s="137" customFormat="1" ht="18" customHeight="1">
      <c r="B16" s="58" t="s">
        <v>4486</v>
      </c>
      <c r="C16" s="25" t="s">
        <v>58</v>
      </c>
      <c r="D16" s="25" t="s">
        <v>58</v>
      </c>
      <c r="E16" s="164" t="s">
        <v>636</v>
      </c>
      <c r="F16" s="163">
        <v>4</v>
      </c>
      <c r="G16" s="150">
        <v>110</v>
      </c>
      <c r="H16" s="151">
        <f t="shared" si="0"/>
        <v>440</v>
      </c>
      <c r="I16" s="151"/>
      <c r="J16" s="28" t="s">
        <v>637</v>
      </c>
      <c r="K16" s="157"/>
      <c r="L16" s="158"/>
      <c r="M16" s="154">
        <v>42298</v>
      </c>
      <c r="N16" s="148"/>
      <c r="O16" s="153">
        <v>42299</v>
      </c>
      <c r="P16" s="153"/>
      <c r="Q16" s="154">
        <v>42299</v>
      </c>
    </row>
    <row r="17" spans="2:17" s="137" customFormat="1" ht="18" customHeight="1">
      <c r="B17" s="79"/>
      <c r="C17" s="25"/>
      <c r="D17" s="25"/>
      <c r="E17" s="164"/>
      <c r="F17" s="163"/>
      <c r="G17" s="151"/>
      <c r="H17" s="151">
        <f t="shared" si="0"/>
        <v>0</v>
      </c>
      <c r="I17" s="151"/>
      <c r="J17" s="164"/>
      <c r="K17" s="157"/>
      <c r="L17" s="158"/>
      <c r="M17" s="154"/>
      <c r="N17" s="148"/>
      <c r="O17" s="153"/>
      <c r="P17" s="153"/>
      <c r="Q17" s="154"/>
    </row>
    <row r="18" spans="2:17" s="137" customFormat="1" ht="18" customHeight="1">
      <c r="B18" s="79"/>
      <c r="C18" s="15"/>
      <c r="D18" s="15"/>
      <c r="E18" s="43"/>
      <c r="F18" s="49"/>
      <c r="G18" s="23"/>
      <c r="H18" s="151">
        <f t="shared" si="0"/>
        <v>0</v>
      </c>
      <c r="I18" s="80"/>
      <c r="J18" s="78"/>
      <c r="K18" s="158"/>
      <c r="L18" s="158"/>
      <c r="M18" s="154"/>
      <c r="N18" s="148"/>
      <c r="O18" s="152"/>
      <c r="P18" s="152"/>
      <c r="Q18" s="154"/>
    </row>
    <row r="19" spans="2:17" s="137" customFormat="1" ht="18" customHeight="1">
      <c r="B19" s="79"/>
      <c r="C19" s="15"/>
      <c r="D19" s="15"/>
      <c r="E19" s="43"/>
      <c r="F19" s="49"/>
      <c r="G19" s="23"/>
      <c r="H19" s="151">
        <f t="shared" si="0"/>
        <v>0</v>
      </c>
      <c r="I19" s="80"/>
      <c r="J19" s="78"/>
      <c r="K19" s="158"/>
      <c r="L19" s="158"/>
      <c r="M19" s="154"/>
      <c r="N19" s="148"/>
      <c r="O19" s="152"/>
      <c r="P19" s="152"/>
      <c r="Q19" s="154"/>
    </row>
    <row r="20" spans="2:17" s="137" customFormat="1" ht="18" customHeight="1">
      <c r="B20" s="79"/>
      <c r="C20" s="25"/>
      <c r="D20" s="25"/>
      <c r="E20" s="109"/>
      <c r="F20" s="155"/>
      <c r="G20" s="23"/>
      <c r="H20" s="151">
        <f t="shared" si="0"/>
        <v>0</v>
      </c>
      <c r="I20" s="23"/>
      <c r="J20" s="36"/>
      <c r="K20" s="158"/>
      <c r="L20" s="158"/>
      <c r="M20" s="152"/>
      <c r="N20" s="148"/>
      <c r="O20" s="166"/>
      <c r="P20" s="152"/>
      <c r="Q20" s="154"/>
    </row>
    <row r="21" spans="2:17" s="137" customFormat="1" ht="18" customHeight="1">
      <c r="B21" s="79"/>
      <c r="C21" s="25"/>
      <c r="D21" s="25"/>
      <c r="E21" s="109"/>
      <c r="F21" s="155"/>
      <c r="G21" s="23"/>
      <c r="H21" s="151">
        <f t="shared" si="0"/>
        <v>0</v>
      </c>
      <c r="I21" s="23"/>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52"/>
      <c r="N27" s="148"/>
      <c r="O27" s="166"/>
      <c r="P27" s="152"/>
      <c r="Q27" s="154"/>
    </row>
    <row r="28" spans="2:17" s="137" customFormat="1" ht="18" customHeight="1">
      <c r="B28" s="79"/>
      <c r="C28" s="25"/>
      <c r="D28" s="25"/>
      <c r="E28" s="158"/>
      <c r="F28" s="155"/>
      <c r="G28" s="151"/>
      <c r="H28" s="151">
        <f t="shared" si="0"/>
        <v>0</v>
      </c>
      <c r="I28" s="156"/>
      <c r="J28" s="158"/>
      <c r="K28" s="158"/>
      <c r="L28" s="158"/>
      <c r="M28" s="152"/>
      <c r="N28" s="148"/>
      <c r="O28" s="166"/>
      <c r="P28" s="152"/>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79"/>
      <c r="C30" s="25"/>
      <c r="D30" s="25"/>
      <c r="E30" s="158"/>
      <c r="F30" s="155"/>
      <c r="G30" s="151"/>
      <c r="H30" s="151">
        <f t="shared" si="0"/>
        <v>0</v>
      </c>
      <c r="I30" s="156"/>
      <c r="J30" s="158"/>
      <c r="K30" s="158"/>
      <c r="L30" s="158"/>
      <c r="M30" s="148"/>
      <c r="N30" s="148"/>
      <c r="O30" s="166"/>
      <c r="P30" s="148"/>
      <c r="Q30" s="154"/>
    </row>
    <row r="31" spans="2:17" s="137" customFormat="1" ht="18" customHeight="1">
      <c r="B31" s="79"/>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48"/>
      <c r="F36" s="155"/>
      <c r="G36" s="151"/>
      <c r="H36" s="151">
        <f t="shared" si="0"/>
        <v>0</v>
      </c>
      <c r="I36" s="156"/>
      <c r="J36" s="158"/>
      <c r="K36" s="158"/>
      <c r="L36" s="158"/>
      <c r="M36" s="148"/>
      <c r="N36" s="148"/>
      <c r="O36" s="166"/>
      <c r="P36" s="148"/>
      <c r="Q36" s="154"/>
    </row>
    <row r="37" spans="2:17" s="137" customFormat="1" ht="18" customHeight="1">
      <c r="B37" s="25"/>
      <c r="C37" s="25"/>
      <c r="D37" s="25"/>
      <c r="E37" s="158"/>
      <c r="F37" s="155"/>
      <c r="G37" s="151"/>
      <c r="H37" s="151">
        <f t="shared" si="0"/>
        <v>0</v>
      </c>
      <c r="I37" s="156"/>
      <c r="J37" s="158"/>
      <c r="K37" s="158"/>
      <c r="L37" s="158"/>
      <c r="M37" s="148"/>
      <c r="N37" s="148"/>
      <c r="O37" s="166"/>
      <c r="P37" s="148"/>
      <c r="Q37" s="154"/>
    </row>
    <row r="38" spans="2:17" s="137" customFormat="1" ht="18" customHeight="1">
      <c r="B38" s="25"/>
      <c r="C38" s="25"/>
      <c r="D38" s="25"/>
      <c r="E38" s="158"/>
      <c r="F38" s="155"/>
      <c r="G38" s="151"/>
      <c r="H38" s="151">
        <f t="shared" si="0"/>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B909-0377-4ED9-BC72-99D8BC22836D}">
  <sheetPr>
    <pageSetUpPr fitToPage="1"/>
  </sheetPr>
  <dimension ref="B2:Q16"/>
  <sheetViews>
    <sheetView zoomScale="85" zoomScaleNormal="85" workbookViewId="0">
      <pane xSplit="10" ySplit="8" topLeftCell="M9" activePane="bottomRight" state="frozen"/>
      <selection pane="topRight" activeCell="K1" sqref="K1"/>
      <selection pane="bottomLeft" activeCell="A9" sqref="A9"/>
      <selection pane="bottomRight" activeCell="E4" sqref="E4"/>
    </sheetView>
  </sheetViews>
  <sheetFormatPr defaultRowHeight="18.75"/>
  <cols>
    <col min="1" max="1" width="2.625" style="3" customWidth="1"/>
    <col min="2" max="2" width="5.75" style="8" customWidth="1"/>
    <col min="3" max="4" width="15.75" style="3" customWidth="1"/>
    <col min="5" max="5" width="40.75" style="3" customWidth="1"/>
    <col min="6" max="6" width="6.25" style="3" customWidth="1"/>
    <col min="7" max="8" width="11.625" style="3" customWidth="1"/>
    <col min="9" max="9" width="5.75" style="10" customWidth="1"/>
    <col min="10" max="10" width="40.75" style="3" customWidth="1"/>
    <col min="11" max="11" width="30.75" style="3" customWidth="1"/>
    <col min="12" max="12" width="25.75" style="8" customWidth="1"/>
    <col min="13" max="13" width="13.75" style="8" customWidth="1"/>
    <col min="14" max="14" width="10.75" style="3" customWidth="1"/>
    <col min="15" max="15" width="13.25" style="10" customWidth="1"/>
    <col min="16" max="16" width="14.5" style="67" customWidth="1"/>
    <col min="17" max="17" width="15.625" style="68" customWidth="1"/>
    <col min="18" max="256" width="9" style="3"/>
    <col min="257" max="257" width="2.625" style="3" customWidth="1"/>
    <col min="258" max="258" width="5.75" style="3" customWidth="1"/>
    <col min="259" max="260" width="15.75" style="3" customWidth="1"/>
    <col min="261" max="261" width="40.75" style="3" customWidth="1"/>
    <col min="262" max="262" width="6.25" style="3" customWidth="1"/>
    <col min="263" max="264" width="11.625" style="3" customWidth="1"/>
    <col min="265" max="265" width="5.75" style="3" customWidth="1"/>
    <col min="266" max="266" width="40.75" style="3" customWidth="1"/>
    <col min="267" max="267" width="30.75" style="3" customWidth="1"/>
    <col min="268" max="268" width="25.75" style="3" customWidth="1"/>
    <col min="269" max="269" width="13.75" style="3" customWidth="1"/>
    <col min="270" max="270" width="10.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75" style="3" customWidth="1"/>
    <col min="518" max="518" width="6.25" style="3" customWidth="1"/>
    <col min="519" max="520" width="11.625" style="3" customWidth="1"/>
    <col min="521" max="521" width="5.75" style="3" customWidth="1"/>
    <col min="522" max="522" width="40.75" style="3" customWidth="1"/>
    <col min="523" max="523" width="30.75" style="3" customWidth="1"/>
    <col min="524" max="524" width="25.75" style="3" customWidth="1"/>
    <col min="525" max="525" width="13.75" style="3" customWidth="1"/>
    <col min="526" max="526" width="10.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75" style="3" customWidth="1"/>
    <col min="774" max="774" width="6.25" style="3" customWidth="1"/>
    <col min="775" max="776" width="11.625" style="3" customWidth="1"/>
    <col min="777" max="777" width="5.75" style="3" customWidth="1"/>
    <col min="778" max="778" width="40.75" style="3" customWidth="1"/>
    <col min="779" max="779" width="30.75" style="3" customWidth="1"/>
    <col min="780" max="780" width="25.75" style="3" customWidth="1"/>
    <col min="781" max="781" width="13.75" style="3" customWidth="1"/>
    <col min="782" max="782" width="10.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75" style="3" customWidth="1"/>
    <col min="1030" max="1030" width="6.25" style="3" customWidth="1"/>
    <col min="1031" max="1032" width="11.625" style="3" customWidth="1"/>
    <col min="1033" max="1033" width="5.75" style="3" customWidth="1"/>
    <col min="1034" max="1034" width="40.75" style="3" customWidth="1"/>
    <col min="1035" max="1035" width="30.75" style="3" customWidth="1"/>
    <col min="1036" max="1036" width="25.75" style="3" customWidth="1"/>
    <col min="1037" max="1037" width="13.75" style="3" customWidth="1"/>
    <col min="1038" max="1038" width="10.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75" style="3" customWidth="1"/>
    <col min="1286" max="1286" width="6.25" style="3" customWidth="1"/>
    <col min="1287" max="1288" width="11.625" style="3" customWidth="1"/>
    <col min="1289" max="1289" width="5.75" style="3" customWidth="1"/>
    <col min="1290" max="1290" width="40.75" style="3" customWidth="1"/>
    <col min="1291" max="1291" width="30.75" style="3" customWidth="1"/>
    <col min="1292" max="1292" width="25.75" style="3" customWidth="1"/>
    <col min="1293" max="1293" width="13.75" style="3" customWidth="1"/>
    <col min="1294" max="1294" width="10.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75" style="3" customWidth="1"/>
    <col min="1542" max="1542" width="6.25" style="3" customWidth="1"/>
    <col min="1543" max="1544" width="11.625" style="3" customWidth="1"/>
    <col min="1545" max="1545" width="5.75" style="3" customWidth="1"/>
    <col min="1546" max="1546" width="40.75" style="3" customWidth="1"/>
    <col min="1547" max="1547" width="30.75" style="3" customWidth="1"/>
    <col min="1548" max="1548" width="25.75" style="3" customWidth="1"/>
    <col min="1549" max="1549" width="13.75" style="3" customWidth="1"/>
    <col min="1550" max="1550" width="10.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75" style="3" customWidth="1"/>
    <col min="1798" max="1798" width="6.25" style="3" customWidth="1"/>
    <col min="1799" max="1800" width="11.625" style="3" customWidth="1"/>
    <col min="1801" max="1801" width="5.75" style="3" customWidth="1"/>
    <col min="1802" max="1802" width="40.75" style="3" customWidth="1"/>
    <col min="1803" max="1803" width="30.75" style="3" customWidth="1"/>
    <col min="1804" max="1804" width="25.75" style="3" customWidth="1"/>
    <col min="1805" max="1805" width="13.75" style="3" customWidth="1"/>
    <col min="1806" max="1806" width="10.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75" style="3" customWidth="1"/>
    <col min="2054" max="2054" width="6.25" style="3" customWidth="1"/>
    <col min="2055" max="2056" width="11.625" style="3" customWidth="1"/>
    <col min="2057" max="2057" width="5.75" style="3" customWidth="1"/>
    <col min="2058" max="2058" width="40.75" style="3" customWidth="1"/>
    <col min="2059" max="2059" width="30.75" style="3" customWidth="1"/>
    <col min="2060" max="2060" width="25.75" style="3" customWidth="1"/>
    <col min="2061" max="2061" width="13.75" style="3" customWidth="1"/>
    <col min="2062" max="2062" width="10.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75" style="3" customWidth="1"/>
    <col min="2310" max="2310" width="6.25" style="3" customWidth="1"/>
    <col min="2311" max="2312" width="11.625" style="3" customWidth="1"/>
    <col min="2313" max="2313" width="5.75" style="3" customWidth="1"/>
    <col min="2314" max="2314" width="40.75" style="3" customWidth="1"/>
    <col min="2315" max="2315" width="30.75" style="3" customWidth="1"/>
    <col min="2316" max="2316" width="25.75" style="3" customWidth="1"/>
    <col min="2317" max="2317" width="13.75" style="3" customWidth="1"/>
    <col min="2318" max="2318" width="10.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75" style="3" customWidth="1"/>
    <col min="2566" max="2566" width="6.25" style="3" customWidth="1"/>
    <col min="2567" max="2568" width="11.625" style="3" customWidth="1"/>
    <col min="2569" max="2569" width="5.75" style="3" customWidth="1"/>
    <col min="2570" max="2570" width="40.75" style="3" customWidth="1"/>
    <col min="2571" max="2571" width="30.75" style="3" customWidth="1"/>
    <col min="2572" max="2572" width="25.75" style="3" customWidth="1"/>
    <col min="2573" max="2573" width="13.75" style="3" customWidth="1"/>
    <col min="2574" max="2574" width="10.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75" style="3" customWidth="1"/>
    <col min="2822" max="2822" width="6.25" style="3" customWidth="1"/>
    <col min="2823" max="2824" width="11.625" style="3" customWidth="1"/>
    <col min="2825" max="2825" width="5.75" style="3" customWidth="1"/>
    <col min="2826" max="2826" width="40.75" style="3" customWidth="1"/>
    <col min="2827" max="2827" width="30.75" style="3" customWidth="1"/>
    <col min="2828" max="2828" width="25.75" style="3" customWidth="1"/>
    <col min="2829" max="2829" width="13.75" style="3" customWidth="1"/>
    <col min="2830" max="2830" width="10.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75" style="3" customWidth="1"/>
    <col min="3078" max="3078" width="6.25" style="3" customWidth="1"/>
    <col min="3079" max="3080" width="11.625" style="3" customWidth="1"/>
    <col min="3081" max="3081" width="5.75" style="3" customWidth="1"/>
    <col min="3082" max="3082" width="40.75" style="3" customWidth="1"/>
    <col min="3083" max="3083" width="30.75" style="3" customWidth="1"/>
    <col min="3084" max="3084" width="25.75" style="3" customWidth="1"/>
    <col min="3085" max="3085" width="13.75" style="3" customWidth="1"/>
    <col min="3086" max="3086" width="10.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75" style="3" customWidth="1"/>
    <col min="3334" max="3334" width="6.25" style="3" customWidth="1"/>
    <col min="3335" max="3336" width="11.625" style="3" customWidth="1"/>
    <col min="3337" max="3337" width="5.75" style="3" customWidth="1"/>
    <col min="3338" max="3338" width="40.75" style="3" customWidth="1"/>
    <col min="3339" max="3339" width="30.75" style="3" customWidth="1"/>
    <col min="3340" max="3340" width="25.75" style="3" customWidth="1"/>
    <col min="3341" max="3341" width="13.75" style="3" customWidth="1"/>
    <col min="3342" max="3342" width="10.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75" style="3" customWidth="1"/>
    <col min="3590" max="3590" width="6.25" style="3" customWidth="1"/>
    <col min="3591" max="3592" width="11.625" style="3" customWidth="1"/>
    <col min="3593" max="3593" width="5.75" style="3" customWidth="1"/>
    <col min="3594" max="3594" width="40.75" style="3" customWidth="1"/>
    <col min="3595" max="3595" width="30.75" style="3" customWidth="1"/>
    <col min="3596" max="3596" width="25.75" style="3" customWidth="1"/>
    <col min="3597" max="3597" width="13.75" style="3" customWidth="1"/>
    <col min="3598" max="3598" width="10.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75" style="3" customWidth="1"/>
    <col min="3846" max="3846" width="6.25" style="3" customWidth="1"/>
    <col min="3847" max="3848" width="11.625" style="3" customWidth="1"/>
    <col min="3849" max="3849" width="5.75" style="3" customWidth="1"/>
    <col min="3850" max="3850" width="40.75" style="3" customWidth="1"/>
    <col min="3851" max="3851" width="30.75" style="3" customWidth="1"/>
    <col min="3852" max="3852" width="25.75" style="3" customWidth="1"/>
    <col min="3853" max="3853" width="13.75" style="3" customWidth="1"/>
    <col min="3854" max="3854" width="10.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75" style="3" customWidth="1"/>
    <col min="4102" max="4102" width="6.25" style="3" customWidth="1"/>
    <col min="4103" max="4104" width="11.625" style="3" customWidth="1"/>
    <col min="4105" max="4105" width="5.75" style="3" customWidth="1"/>
    <col min="4106" max="4106" width="40.75" style="3" customWidth="1"/>
    <col min="4107" max="4107" width="30.75" style="3" customWidth="1"/>
    <col min="4108" max="4108" width="25.75" style="3" customWidth="1"/>
    <col min="4109" max="4109" width="13.75" style="3" customWidth="1"/>
    <col min="4110" max="4110" width="10.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75" style="3" customWidth="1"/>
    <col min="4358" max="4358" width="6.25" style="3" customWidth="1"/>
    <col min="4359" max="4360" width="11.625" style="3" customWidth="1"/>
    <col min="4361" max="4361" width="5.75" style="3" customWidth="1"/>
    <col min="4362" max="4362" width="40.75" style="3" customWidth="1"/>
    <col min="4363" max="4363" width="30.75" style="3" customWidth="1"/>
    <col min="4364" max="4364" width="25.75" style="3" customWidth="1"/>
    <col min="4365" max="4365" width="13.75" style="3" customWidth="1"/>
    <col min="4366" max="4366" width="10.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75" style="3" customWidth="1"/>
    <col min="4614" max="4614" width="6.25" style="3" customWidth="1"/>
    <col min="4615" max="4616" width="11.625" style="3" customWidth="1"/>
    <col min="4617" max="4617" width="5.75" style="3" customWidth="1"/>
    <col min="4618" max="4618" width="40.75" style="3" customWidth="1"/>
    <col min="4619" max="4619" width="30.75" style="3" customWidth="1"/>
    <col min="4620" max="4620" width="25.75" style="3" customWidth="1"/>
    <col min="4621" max="4621" width="13.75" style="3" customWidth="1"/>
    <col min="4622" max="4622" width="10.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75" style="3" customWidth="1"/>
    <col min="4870" max="4870" width="6.25" style="3" customWidth="1"/>
    <col min="4871" max="4872" width="11.625" style="3" customWidth="1"/>
    <col min="4873" max="4873" width="5.75" style="3" customWidth="1"/>
    <col min="4874" max="4874" width="40.75" style="3" customWidth="1"/>
    <col min="4875" max="4875" width="30.75" style="3" customWidth="1"/>
    <col min="4876" max="4876" width="25.75" style="3" customWidth="1"/>
    <col min="4877" max="4877" width="13.75" style="3" customWidth="1"/>
    <col min="4878" max="4878" width="10.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75" style="3" customWidth="1"/>
    <col min="5126" max="5126" width="6.25" style="3" customWidth="1"/>
    <col min="5127" max="5128" width="11.625" style="3" customWidth="1"/>
    <col min="5129" max="5129" width="5.75" style="3" customWidth="1"/>
    <col min="5130" max="5130" width="40.75" style="3" customWidth="1"/>
    <col min="5131" max="5131" width="30.75" style="3" customWidth="1"/>
    <col min="5132" max="5132" width="25.75" style="3" customWidth="1"/>
    <col min="5133" max="5133" width="13.75" style="3" customWidth="1"/>
    <col min="5134" max="5134" width="10.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75" style="3" customWidth="1"/>
    <col min="5382" max="5382" width="6.25" style="3" customWidth="1"/>
    <col min="5383" max="5384" width="11.625" style="3" customWidth="1"/>
    <col min="5385" max="5385" width="5.75" style="3" customWidth="1"/>
    <col min="5386" max="5386" width="40.75" style="3" customWidth="1"/>
    <col min="5387" max="5387" width="30.75" style="3" customWidth="1"/>
    <col min="5388" max="5388" width="25.75" style="3" customWidth="1"/>
    <col min="5389" max="5389" width="13.75" style="3" customWidth="1"/>
    <col min="5390" max="5390" width="10.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75" style="3" customWidth="1"/>
    <col min="5638" max="5638" width="6.25" style="3" customWidth="1"/>
    <col min="5639" max="5640" width="11.625" style="3" customWidth="1"/>
    <col min="5641" max="5641" width="5.75" style="3" customWidth="1"/>
    <col min="5642" max="5642" width="40.75" style="3" customWidth="1"/>
    <col min="5643" max="5643" width="30.75" style="3" customWidth="1"/>
    <col min="5644" max="5644" width="25.75" style="3" customWidth="1"/>
    <col min="5645" max="5645" width="13.75" style="3" customWidth="1"/>
    <col min="5646" max="5646" width="10.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75" style="3" customWidth="1"/>
    <col min="5894" max="5894" width="6.25" style="3" customWidth="1"/>
    <col min="5895" max="5896" width="11.625" style="3" customWidth="1"/>
    <col min="5897" max="5897" width="5.75" style="3" customWidth="1"/>
    <col min="5898" max="5898" width="40.75" style="3" customWidth="1"/>
    <col min="5899" max="5899" width="30.75" style="3" customWidth="1"/>
    <col min="5900" max="5900" width="25.75" style="3" customWidth="1"/>
    <col min="5901" max="5901" width="13.75" style="3" customWidth="1"/>
    <col min="5902" max="5902" width="10.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75" style="3" customWidth="1"/>
    <col min="6150" max="6150" width="6.25" style="3" customWidth="1"/>
    <col min="6151" max="6152" width="11.625" style="3" customWidth="1"/>
    <col min="6153" max="6153" width="5.75" style="3" customWidth="1"/>
    <col min="6154" max="6154" width="40.75" style="3" customWidth="1"/>
    <col min="6155" max="6155" width="30.75" style="3" customWidth="1"/>
    <col min="6156" max="6156" width="25.75" style="3" customWidth="1"/>
    <col min="6157" max="6157" width="13.75" style="3" customWidth="1"/>
    <col min="6158" max="6158" width="10.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75" style="3" customWidth="1"/>
    <col min="6406" max="6406" width="6.25" style="3" customWidth="1"/>
    <col min="6407" max="6408" width="11.625" style="3" customWidth="1"/>
    <col min="6409" max="6409" width="5.75" style="3" customWidth="1"/>
    <col min="6410" max="6410" width="40.75" style="3" customWidth="1"/>
    <col min="6411" max="6411" width="30.75" style="3" customWidth="1"/>
    <col min="6412" max="6412" width="25.75" style="3" customWidth="1"/>
    <col min="6413" max="6413" width="13.75" style="3" customWidth="1"/>
    <col min="6414" max="6414" width="10.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75" style="3" customWidth="1"/>
    <col min="6662" max="6662" width="6.25" style="3" customWidth="1"/>
    <col min="6663" max="6664" width="11.625" style="3" customWidth="1"/>
    <col min="6665" max="6665" width="5.75" style="3" customWidth="1"/>
    <col min="6666" max="6666" width="40.75" style="3" customWidth="1"/>
    <col min="6667" max="6667" width="30.75" style="3" customWidth="1"/>
    <col min="6668" max="6668" width="25.75" style="3" customWidth="1"/>
    <col min="6669" max="6669" width="13.75" style="3" customWidth="1"/>
    <col min="6670" max="6670" width="10.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75" style="3" customWidth="1"/>
    <col min="6918" max="6918" width="6.25" style="3" customWidth="1"/>
    <col min="6919" max="6920" width="11.625" style="3" customWidth="1"/>
    <col min="6921" max="6921" width="5.75" style="3" customWidth="1"/>
    <col min="6922" max="6922" width="40.75" style="3" customWidth="1"/>
    <col min="6923" max="6923" width="30.75" style="3" customWidth="1"/>
    <col min="6924" max="6924" width="25.75" style="3" customWidth="1"/>
    <col min="6925" max="6925" width="13.75" style="3" customWidth="1"/>
    <col min="6926" max="6926" width="10.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75" style="3" customWidth="1"/>
    <col min="7174" max="7174" width="6.25" style="3" customWidth="1"/>
    <col min="7175" max="7176" width="11.625" style="3" customWidth="1"/>
    <col min="7177" max="7177" width="5.75" style="3" customWidth="1"/>
    <col min="7178" max="7178" width="40.75" style="3" customWidth="1"/>
    <col min="7179" max="7179" width="30.75" style="3" customWidth="1"/>
    <col min="7180" max="7180" width="25.75" style="3" customWidth="1"/>
    <col min="7181" max="7181" width="13.75" style="3" customWidth="1"/>
    <col min="7182" max="7182" width="10.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75" style="3" customWidth="1"/>
    <col min="7430" max="7430" width="6.25" style="3" customWidth="1"/>
    <col min="7431" max="7432" width="11.625" style="3" customWidth="1"/>
    <col min="7433" max="7433" width="5.75" style="3" customWidth="1"/>
    <col min="7434" max="7434" width="40.75" style="3" customWidth="1"/>
    <col min="7435" max="7435" width="30.75" style="3" customWidth="1"/>
    <col min="7436" max="7436" width="25.75" style="3" customWidth="1"/>
    <col min="7437" max="7437" width="13.75" style="3" customWidth="1"/>
    <col min="7438" max="7438" width="10.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75" style="3" customWidth="1"/>
    <col min="7686" max="7686" width="6.25" style="3" customWidth="1"/>
    <col min="7687" max="7688" width="11.625" style="3" customWidth="1"/>
    <col min="7689" max="7689" width="5.75" style="3" customWidth="1"/>
    <col min="7690" max="7690" width="40.75" style="3" customWidth="1"/>
    <col min="7691" max="7691" width="30.75" style="3" customWidth="1"/>
    <col min="7692" max="7692" width="25.75" style="3" customWidth="1"/>
    <col min="7693" max="7693" width="13.75" style="3" customWidth="1"/>
    <col min="7694" max="7694" width="10.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75" style="3" customWidth="1"/>
    <col min="7942" max="7942" width="6.25" style="3" customWidth="1"/>
    <col min="7943" max="7944" width="11.625" style="3" customWidth="1"/>
    <col min="7945" max="7945" width="5.75" style="3" customWidth="1"/>
    <col min="7946" max="7946" width="40.75" style="3" customWidth="1"/>
    <col min="7947" max="7947" width="30.75" style="3" customWidth="1"/>
    <col min="7948" max="7948" width="25.75" style="3" customWidth="1"/>
    <col min="7949" max="7949" width="13.75" style="3" customWidth="1"/>
    <col min="7950" max="7950" width="10.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75" style="3" customWidth="1"/>
    <col min="8198" max="8198" width="6.25" style="3" customWidth="1"/>
    <col min="8199" max="8200" width="11.625" style="3" customWidth="1"/>
    <col min="8201" max="8201" width="5.75" style="3" customWidth="1"/>
    <col min="8202" max="8202" width="40.75" style="3" customWidth="1"/>
    <col min="8203" max="8203" width="30.75" style="3" customWidth="1"/>
    <col min="8204" max="8204" width="25.75" style="3" customWidth="1"/>
    <col min="8205" max="8205" width="13.75" style="3" customWidth="1"/>
    <col min="8206" max="8206" width="10.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75" style="3" customWidth="1"/>
    <col min="8454" max="8454" width="6.25" style="3" customWidth="1"/>
    <col min="8455" max="8456" width="11.625" style="3" customWidth="1"/>
    <col min="8457" max="8457" width="5.75" style="3" customWidth="1"/>
    <col min="8458" max="8458" width="40.75" style="3" customWidth="1"/>
    <col min="8459" max="8459" width="30.75" style="3" customWidth="1"/>
    <col min="8460" max="8460" width="25.75" style="3" customWidth="1"/>
    <col min="8461" max="8461" width="13.75" style="3" customWidth="1"/>
    <col min="8462" max="8462" width="10.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75" style="3" customWidth="1"/>
    <col min="8710" max="8710" width="6.25" style="3" customWidth="1"/>
    <col min="8711" max="8712" width="11.625" style="3" customWidth="1"/>
    <col min="8713" max="8713" width="5.75" style="3" customWidth="1"/>
    <col min="8714" max="8714" width="40.75" style="3" customWidth="1"/>
    <col min="8715" max="8715" width="30.75" style="3" customWidth="1"/>
    <col min="8716" max="8716" width="25.75" style="3" customWidth="1"/>
    <col min="8717" max="8717" width="13.75" style="3" customWidth="1"/>
    <col min="8718" max="8718" width="10.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75" style="3" customWidth="1"/>
    <col min="8966" max="8966" width="6.25" style="3" customWidth="1"/>
    <col min="8967" max="8968" width="11.625" style="3" customWidth="1"/>
    <col min="8969" max="8969" width="5.75" style="3" customWidth="1"/>
    <col min="8970" max="8970" width="40.75" style="3" customWidth="1"/>
    <col min="8971" max="8971" width="30.75" style="3" customWidth="1"/>
    <col min="8972" max="8972" width="25.75" style="3" customWidth="1"/>
    <col min="8973" max="8973" width="13.75" style="3" customWidth="1"/>
    <col min="8974" max="8974" width="10.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75" style="3" customWidth="1"/>
    <col min="9222" max="9222" width="6.25" style="3" customWidth="1"/>
    <col min="9223" max="9224" width="11.625" style="3" customWidth="1"/>
    <col min="9225" max="9225" width="5.75" style="3" customWidth="1"/>
    <col min="9226" max="9226" width="40.75" style="3" customWidth="1"/>
    <col min="9227" max="9227" width="30.75" style="3" customWidth="1"/>
    <col min="9228" max="9228" width="25.75" style="3" customWidth="1"/>
    <col min="9229" max="9229" width="13.75" style="3" customWidth="1"/>
    <col min="9230" max="9230" width="10.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75" style="3" customWidth="1"/>
    <col min="9478" max="9478" width="6.25" style="3" customWidth="1"/>
    <col min="9479" max="9480" width="11.625" style="3" customWidth="1"/>
    <col min="9481" max="9481" width="5.75" style="3" customWidth="1"/>
    <col min="9482" max="9482" width="40.75" style="3" customWidth="1"/>
    <col min="9483" max="9483" width="30.75" style="3" customWidth="1"/>
    <col min="9484" max="9484" width="25.75" style="3" customWidth="1"/>
    <col min="9485" max="9485" width="13.75" style="3" customWidth="1"/>
    <col min="9486" max="9486" width="10.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75" style="3" customWidth="1"/>
    <col min="9734" max="9734" width="6.25" style="3" customWidth="1"/>
    <col min="9735" max="9736" width="11.625" style="3" customWidth="1"/>
    <col min="9737" max="9737" width="5.75" style="3" customWidth="1"/>
    <col min="9738" max="9738" width="40.75" style="3" customWidth="1"/>
    <col min="9739" max="9739" width="30.75" style="3" customWidth="1"/>
    <col min="9740" max="9740" width="25.75" style="3" customWidth="1"/>
    <col min="9741" max="9741" width="13.75" style="3" customWidth="1"/>
    <col min="9742" max="9742" width="10.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75" style="3" customWidth="1"/>
    <col min="9990" max="9990" width="6.25" style="3" customWidth="1"/>
    <col min="9991" max="9992" width="11.625" style="3" customWidth="1"/>
    <col min="9993" max="9993" width="5.75" style="3" customWidth="1"/>
    <col min="9994" max="9994" width="40.75" style="3" customWidth="1"/>
    <col min="9995" max="9995" width="30.75" style="3" customWidth="1"/>
    <col min="9996" max="9996" width="25.75" style="3" customWidth="1"/>
    <col min="9997" max="9997" width="13.75" style="3" customWidth="1"/>
    <col min="9998" max="9998" width="10.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75" style="3" customWidth="1"/>
    <col min="10246" max="10246" width="6.25" style="3" customWidth="1"/>
    <col min="10247" max="10248" width="11.625" style="3" customWidth="1"/>
    <col min="10249" max="10249" width="5.75" style="3" customWidth="1"/>
    <col min="10250" max="10250" width="40.75" style="3" customWidth="1"/>
    <col min="10251" max="10251" width="30.75" style="3" customWidth="1"/>
    <col min="10252" max="10252" width="25.75" style="3" customWidth="1"/>
    <col min="10253" max="10253" width="13.75" style="3" customWidth="1"/>
    <col min="10254" max="10254" width="10.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75" style="3" customWidth="1"/>
    <col min="10502" max="10502" width="6.25" style="3" customWidth="1"/>
    <col min="10503" max="10504" width="11.625" style="3" customWidth="1"/>
    <col min="10505" max="10505" width="5.75" style="3" customWidth="1"/>
    <col min="10506" max="10506" width="40.75" style="3" customWidth="1"/>
    <col min="10507" max="10507" width="30.75" style="3" customWidth="1"/>
    <col min="10508" max="10508" width="25.75" style="3" customWidth="1"/>
    <col min="10509" max="10509" width="13.75" style="3" customWidth="1"/>
    <col min="10510" max="10510" width="10.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75" style="3" customWidth="1"/>
    <col min="10758" max="10758" width="6.25" style="3" customWidth="1"/>
    <col min="10759" max="10760" width="11.625" style="3" customWidth="1"/>
    <col min="10761" max="10761" width="5.75" style="3" customWidth="1"/>
    <col min="10762" max="10762" width="40.75" style="3" customWidth="1"/>
    <col min="10763" max="10763" width="30.75" style="3" customWidth="1"/>
    <col min="10764" max="10764" width="25.75" style="3" customWidth="1"/>
    <col min="10765" max="10765" width="13.75" style="3" customWidth="1"/>
    <col min="10766" max="10766" width="10.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75" style="3" customWidth="1"/>
    <col min="11014" max="11014" width="6.25" style="3" customWidth="1"/>
    <col min="11015" max="11016" width="11.625" style="3" customWidth="1"/>
    <col min="11017" max="11017" width="5.75" style="3" customWidth="1"/>
    <col min="11018" max="11018" width="40.75" style="3" customWidth="1"/>
    <col min="11019" max="11019" width="30.75" style="3" customWidth="1"/>
    <col min="11020" max="11020" width="25.75" style="3" customWidth="1"/>
    <col min="11021" max="11021" width="13.75" style="3" customWidth="1"/>
    <col min="11022" max="11022" width="10.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75" style="3" customWidth="1"/>
    <col min="11270" max="11270" width="6.25" style="3" customWidth="1"/>
    <col min="11271" max="11272" width="11.625" style="3" customWidth="1"/>
    <col min="11273" max="11273" width="5.75" style="3" customWidth="1"/>
    <col min="11274" max="11274" width="40.75" style="3" customWidth="1"/>
    <col min="11275" max="11275" width="30.75" style="3" customWidth="1"/>
    <col min="11276" max="11276" width="25.75" style="3" customWidth="1"/>
    <col min="11277" max="11277" width="13.75" style="3" customWidth="1"/>
    <col min="11278" max="11278" width="10.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75" style="3" customWidth="1"/>
    <col min="11526" max="11526" width="6.25" style="3" customWidth="1"/>
    <col min="11527" max="11528" width="11.625" style="3" customWidth="1"/>
    <col min="11529" max="11529" width="5.75" style="3" customWidth="1"/>
    <col min="11530" max="11530" width="40.75" style="3" customWidth="1"/>
    <col min="11531" max="11531" width="30.75" style="3" customWidth="1"/>
    <col min="11532" max="11532" width="25.75" style="3" customWidth="1"/>
    <col min="11533" max="11533" width="13.75" style="3" customWidth="1"/>
    <col min="11534" max="11534" width="10.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75" style="3" customWidth="1"/>
    <col min="11782" max="11782" width="6.25" style="3" customWidth="1"/>
    <col min="11783" max="11784" width="11.625" style="3" customWidth="1"/>
    <col min="11785" max="11785" width="5.75" style="3" customWidth="1"/>
    <col min="11786" max="11786" width="40.75" style="3" customWidth="1"/>
    <col min="11787" max="11787" width="30.75" style="3" customWidth="1"/>
    <col min="11788" max="11788" width="25.75" style="3" customWidth="1"/>
    <col min="11789" max="11789" width="13.75" style="3" customWidth="1"/>
    <col min="11790" max="11790" width="10.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75" style="3" customWidth="1"/>
    <col min="12038" max="12038" width="6.25" style="3" customWidth="1"/>
    <col min="12039" max="12040" width="11.625" style="3" customWidth="1"/>
    <col min="12041" max="12041" width="5.75" style="3" customWidth="1"/>
    <col min="12042" max="12042" width="40.75" style="3" customWidth="1"/>
    <col min="12043" max="12043" width="30.75" style="3" customWidth="1"/>
    <col min="12044" max="12044" width="25.75" style="3" customWidth="1"/>
    <col min="12045" max="12045" width="13.75" style="3" customWidth="1"/>
    <col min="12046" max="12046" width="10.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75" style="3" customWidth="1"/>
    <col min="12294" max="12294" width="6.25" style="3" customWidth="1"/>
    <col min="12295" max="12296" width="11.625" style="3" customWidth="1"/>
    <col min="12297" max="12297" width="5.75" style="3" customWidth="1"/>
    <col min="12298" max="12298" width="40.75" style="3" customWidth="1"/>
    <col min="12299" max="12299" width="30.75" style="3" customWidth="1"/>
    <col min="12300" max="12300" width="25.75" style="3" customWidth="1"/>
    <col min="12301" max="12301" width="13.75" style="3" customWidth="1"/>
    <col min="12302" max="12302" width="10.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75" style="3" customWidth="1"/>
    <col min="12550" max="12550" width="6.25" style="3" customWidth="1"/>
    <col min="12551" max="12552" width="11.625" style="3" customWidth="1"/>
    <col min="12553" max="12553" width="5.75" style="3" customWidth="1"/>
    <col min="12554" max="12554" width="40.75" style="3" customWidth="1"/>
    <col min="12555" max="12555" width="30.75" style="3" customWidth="1"/>
    <col min="12556" max="12556" width="25.75" style="3" customWidth="1"/>
    <col min="12557" max="12557" width="13.75" style="3" customWidth="1"/>
    <col min="12558" max="12558" width="10.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75" style="3" customWidth="1"/>
    <col min="12806" max="12806" width="6.25" style="3" customWidth="1"/>
    <col min="12807" max="12808" width="11.625" style="3" customWidth="1"/>
    <col min="12809" max="12809" width="5.75" style="3" customWidth="1"/>
    <col min="12810" max="12810" width="40.75" style="3" customWidth="1"/>
    <col min="12811" max="12811" width="30.75" style="3" customWidth="1"/>
    <col min="12812" max="12812" width="25.75" style="3" customWidth="1"/>
    <col min="12813" max="12813" width="13.75" style="3" customWidth="1"/>
    <col min="12814" max="12814" width="10.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75" style="3" customWidth="1"/>
    <col min="13062" max="13062" width="6.25" style="3" customWidth="1"/>
    <col min="13063" max="13064" width="11.625" style="3" customWidth="1"/>
    <col min="13065" max="13065" width="5.75" style="3" customWidth="1"/>
    <col min="13066" max="13066" width="40.75" style="3" customWidth="1"/>
    <col min="13067" max="13067" width="30.75" style="3" customWidth="1"/>
    <col min="13068" max="13068" width="25.75" style="3" customWidth="1"/>
    <col min="13069" max="13069" width="13.75" style="3" customWidth="1"/>
    <col min="13070" max="13070" width="10.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75" style="3" customWidth="1"/>
    <col min="13318" max="13318" width="6.25" style="3" customWidth="1"/>
    <col min="13319" max="13320" width="11.625" style="3" customWidth="1"/>
    <col min="13321" max="13321" width="5.75" style="3" customWidth="1"/>
    <col min="13322" max="13322" width="40.75" style="3" customWidth="1"/>
    <col min="13323" max="13323" width="30.75" style="3" customWidth="1"/>
    <col min="13324" max="13324" width="25.75" style="3" customWidth="1"/>
    <col min="13325" max="13325" width="13.75" style="3" customWidth="1"/>
    <col min="13326" max="13326" width="10.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75" style="3" customWidth="1"/>
    <col min="13574" max="13574" width="6.25" style="3" customWidth="1"/>
    <col min="13575" max="13576" width="11.625" style="3" customWidth="1"/>
    <col min="13577" max="13577" width="5.75" style="3" customWidth="1"/>
    <col min="13578" max="13578" width="40.75" style="3" customWidth="1"/>
    <col min="13579" max="13579" width="30.75" style="3" customWidth="1"/>
    <col min="13580" max="13580" width="25.75" style="3" customWidth="1"/>
    <col min="13581" max="13581" width="13.75" style="3" customWidth="1"/>
    <col min="13582" max="13582" width="10.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75" style="3" customWidth="1"/>
    <col min="13830" max="13830" width="6.25" style="3" customWidth="1"/>
    <col min="13831" max="13832" width="11.625" style="3" customWidth="1"/>
    <col min="13833" max="13833" width="5.75" style="3" customWidth="1"/>
    <col min="13834" max="13834" width="40.75" style="3" customWidth="1"/>
    <col min="13835" max="13835" width="30.75" style="3" customWidth="1"/>
    <col min="13836" max="13836" width="25.75" style="3" customWidth="1"/>
    <col min="13837" max="13837" width="13.75" style="3" customWidth="1"/>
    <col min="13838" max="13838" width="10.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75" style="3" customWidth="1"/>
    <col min="14086" max="14086" width="6.25" style="3" customWidth="1"/>
    <col min="14087" max="14088" width="11.625" style="3" customWidth="1"/>
    <col min="14089" max="14089" width="5.75" style="3" customWidth="1"/>
    <col min="14090" max="14090" width="40.75" style="3" customWidth="1"/>
    <col min="14091" max="14091" width="30.75" style="3" customWidth="1"/>
    <col min="14092" max="14092" width="25.75" style="3" customWidth="1"/>
    <col min="14093" max="14093" width="13.75" style="3" customWidth="1"/>
    <col min="14094" max="14094" width="10.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75" style="3" customWidth="1"/>
    <col min="14342" max="14342" width="6.25" style="3" customWidth="1"/>
    <col min="14343" max="14344" width="11.625" style="3" customWidth="1"/>
    <col min="14345" max="14345" width="5.75" style="3" customWidth="1"/>
    <col min="14346" max="14346" width="40.75" style="3" customWidth="1"/>
    <col min="14347" max="14347" width="30.75" style="3" customWidth="1"/>
    <col min="14348" max="14348" width="25.75" style="3" customWidth="1"/>
    <col min="14349" max="14349" width="13.75" style="3" customWidth="1"/>
    <col min="14350" max="14350" width="10.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75" style="3" customWidth="1"/>
    <col min="14598" max="14598" width="6.25" style="3" customWidth="1"/>
    <col min="14599" max="14600" width="11.625" style="3" customWidth="1"/>
    <col min="14601" max="14601" width="5.75" style="3" customWidth="1"/>
    <col min="14602" max="14602" width="40.75" style="3" customWidth="1"/>
    <col min="14603" max="14603" width="30.75" style="3" customWidth="1"/>
    <col min="14604" max="14604" width="25.75" style="3" customWidth="1"/>
    <col min="14605" max="14605" width="13.75" style="3" customWidth="1"/>
    <col min="14606" max="14606" width="10.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75" style="3" customWidth="1"/>
    <col min="14854" max="14854" width="6.25" style="3" customWidth="1"/>
    <col min="14855" max="14856" width="11.625" style="3" customWidth="1"/>
    <col min="14857" max="14857" width="5.75" style="3" customWidth="1"/>
    <col min="14858" max="14858" width="40.75" style="3" customWidth="1"/>
    <col min="14859" max="14859" width="30.75" style="3" customWidth="1"/>
    <col min="14860" max="14860" width="25.75" style="3" customWidth="1"/>
    <col min="14861" max="14861" width="13.75" style="3" customWidth="1"/>
    <col min="14862" max="14862" width="10.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75" style="3" customWidth="1"/>
    <col min="15110" max="15110" width="6.25" style="3" customWidth="1"/>
    <col min="15111" max="15112" width="11.625" style="3" customWidth="1"/>
    <col min="15113" max="15113" width="5.75" style="3" customWidth="1"/>
    <col min="15114" max="15114" width="40.75" style="3" customWidth="1"/>
    <col min="15115" max="15115" width="30.75" style="3" customWidth="1"/>
    <col min="15116" max="15116" width="25.75" style="3" customWidth="1"/>
    <col min="15117" max="15117" width="13.75" style="3" customWidth="1"/>
    <col min="15118" max="15118" width="10.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75" style="3" customWidth="1"/>
    <col min="15366" max="15366" width="6.25" style="3" customWidth="1"/>
    <col min="15367" max="15368" width="11.625" style="3" customWidth="1"/>
    <col min="15369" max="15369" width="5.75" style="3" customWidth="1"/>
    <col min="15370" max="15370" width="40.75" style="3" customWidth="1"/>
    <col min="15371" max="15371" width="30.75" style="3" customWidth="1"/>
    <col min="15372" max="15372" width="25.75" style="3" customWidth="1"/>
    <col min="15373" max="15373" width="13.75" style="3" customWidth="1"/>
    <col min="15374" max="15374" width="10.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75" style="3" customWidth="1"/>
    <col min="15622" max="15622" width="6.25" style="3" customWidth="1"/>
    <col min="15623" max="15624" width="11.625" style="3" customWidth="1"/>
    <col min="15625" max="15625" width="5.75" style="3" customWidth="1"/>
    <col min="15626" max="15626" width="40.75" style="3" customWidth="1"/>
    <col min="15627" max="15627" width="30.75" style="3" customWidth="1"/>
    <col min="15628" max="15628" width="25.75" style="3" customWidth="1"/>
    <col min="15629" max="15629" width="13.75" style="3" customWidth="1"/>
    <col min="15630" max="15630" width="10.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75" style="3" customWidth="1"/>
    <col min="15878" max="15878" width="6.25" style="3" customWidth="1"/>
    <col min="15879" max="15880" width="11.625" style="3" customWidth="1"/>
    <col min="15881" max="15881" width="5.75" style="3" customWidth="1"/>
    <col min="15882" max="15882" width="40.75" style="3" customWidth="1"/>
    <col min="15883" max="15883" width="30.75" style="3" customWidth="1"/>
    <col min="15884" max="15884" width="25.75" style="3" customWidth="1"/>
    <col min="15885" max="15885" width="13.75" style="3" customWidth="1"/>
    <col min="15886" max="15886" width="10.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75" style="3" customWidth="1"/>
    <col min="16134" max="16134" width="6.25" style="3" customWidth="1"/>
    <col min="16135" max="16136" width="11.625" style="3" customWidth="1"/>
    <col min="16137" max="16137" width="5.75" style="3" customWidth="1"/>
    <col min="16138" max="16138" width="40.75" style="3" customWidth="1"/>
    <col min="16139" max="16139" width="30.75" style="3" customWidth="1"/>
    <col min="16140" max="16140" width="25.75" style="3" customWidth="1"/>
    <col min="16141" max="16141" width="13.75" style="3" customWidth="1"/>
    <col min="16142" max="16142" width="10.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4487</v>
      </c>
      <c r="G2" s="4" t="s">
        <v>2</v>
      </c>
      <c r="H2" s="5"/>
      <c r="I2" s="6"/>
      <c r="J2" s="7">
        <f>SUM(H:H)</f>
        <v>2814</v>
      </c>
    </row>
    <row r="3" spans="2:17" ht="20.100000000000001" customHeight="1">
      <c r="B3" s="1" t="s">
        <v>3</v>
      </c>
      <c r="C3" s="1"/>
      <c r="D3" s="1"/>
      <c r="E3" s="13" t="s">
        <v>4488</v>
      </c>
    </row>
    <row r="4" spans="2:17" ht="20.100000000000001" customHeight="1">
      <c r="B4" s="1" t="s">
        <v>5</v>
      </c>
      <c r="C4" s="1"/>
      <c r="D4" s="1"/>
      <c r="E4" s="13">
        <v>132920</v>
      </c>
    </row>
    <row r="5" spans="2:17" ht="20.100000000000001" customHeight="1">
      <c r="B5" s="1" t="s">
        <v>6</v>
      </c>
      <c r="C5" s="1"/>
      <c r="D5" s="1"/>
      <c r="E5" s="14">
        <v>42321</v>
      </c>
    </row>
    <row r="6" spans="2:17" ht="20.100000000000001" customHeight="1">
      <c r="B6" s="1" t="s">
        <v>7</v>
      </c>
      <c r="C6" s="1"/>
      <c r="D6" s="1"/>
      <c r="E6" s="14">
        <v>42324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v>3</v>
      </c>
      <c r="C9" s="15" t="s">
        <v>58</v>
      </c>
      <c r="D9" s="15" t="s">
        <v>58</v>
      </c>
      <c r="E9" s="189" t="s">
        <v>4489</v>
      </c>
      <c r="F9" s="1047">
        <v>1</v>
      </c>
      <c r="G9" s="22">
        <v>2814</v>
      </c>
      <c r="H9" s="23">
        <f t="shared" ref="H9:H16" si="0">F9*G9</f>
        <v>2814</v>
      </c>
      <c r="I9" s="17"/>
      <c r="J9" s="26" t="s">
        <v>226</v>
      </c>
      <c r="K9" s="36"/>
      <c r="L9" s="16" t="s">
        <v>227</v>
      </c>
      <c r="M9" s="18">
        <v>42307</v>
      </c>
      <c r="N9" s="15"/>
      <c r="O9" s="16"/>
      <c r="P9" s="18">
        <v>42317</v>
      </c>
      <c r="Q9" s="70">
        <v>42317</v>
      </c>
    </row>
    <row r="10" spans="2:17" s="8" customFormat="1" ht="19.7" customHeight="1">
      <c r="B10" s="15"/>
      <c r="C10" s="15"/>
      <c r="D10" s="15"/>
      <c r="E10" s="189"/>
      <c r="F10" s="1047"/>
      <c r="G10" s="22"/>
      <c r="H10" s="23">
        <f t="shared" si="0"/>
        <v>0</v>
      </c>
      <c r="I10" s="17"/>
      <c r="J10" s="26"/>
      <c r="K10" s="36"/>
      <c r="L10" s="16"/>
      <c r="M10" s="18"/>
      <c r="N10" s="15"/>
      <c r="O10" s="16"/>
      <c r="P10" s="18"/>
      <c r="Q10" s="70"/>
    </row>
    <row r="11" spans="2:17" s="8" customFormat="1" ht="19.7" customHeight="1">
      <c r="B11" s="15"/>
      <c r="C11" s="15"/>
      <c r="D11" s="15"/>
      <c r="E11" s="246"/>
      <c r="F11" s="1341"/>
      <c r="G11" s="22"/>
      <c r="H11" s="23">
        <f t="shared" si="0"/>
        <v>0</v>
      </c>
      <c r="I11" s="17"/>
      <c r="J11" s="20"/>
      <c r="K11" s="36"/>
      <c r="L11" s="16"/>
      <c r="M11" s="18"/>
      <c r="N11" s="15"/>
      <c r="O11" s="16"/>
      <c r="P11" s="18"/>
      <c r="Q11" s="70"/>
    </row>
    <row r="12" spans="2:17" s="8" customFormat="1" ht="19.7" customHeight="1">
      <c r="B12" s="15"/>
      <c r="C12" s="15"/>
      <c r="D12" s="15"/>
      <c r="E12" s="858"/>
      <c r="F12" s="1342"/>
      <c r="G12" s="22"/>
      <c r="H12" s="23">
        <f t="shared" si="0"/>
        <v>0</v>
      </c>
      <c r="I12" s="17"/>
      <c r="J12" s="364"/>
      <c r="K12" s="36"/>
      <c r="L12" s="16"/>
      <c r="M12" s="18"/>
      <c r="N12" s="15"/>
      <c r="O12" s="16"/>
      <c r="P12" s="18"/>
      <c r="Q12" s="70"/>
    </row>
    <row r="13" spans="2:17" s="8" customFormat="1" ht="19.7" customHeight="1">
      <c r="B13" s="15"/>
      <c r="C13" s="15"/>
      <c r="D13" s="15"/>
      <c r="E13" s="858"/>
      <c r="F13" s="1342"/>
      <c r="G13" s="22"/>
      <c r="H13" s="23">
        <f t="shared" si="0"/>
        <v>0</v>
      </c>
      <c r="I13" s="17"/>
      <c r="J13" s="364"/>
      <c r="K13" s="36"/>
      <c r="L13" s="16"/>
      <c r="M13" s="18"/>
      <c r="N13" s="15"/>
      <c r="O13" s="16"/>
      <c r="P13" s="18"/>
      <c r="Q13" s="70"/>
    </row>
    <row r="14" spans="2:17" s="8" customFormat="1" ht="19.7" customHeight="1">
      <c r="B14" s="15"/>
      <c r="C14" s="15"/>
      <c r="D14" s="15"/>
      <c r="E14" s="189"/>
      <c r="F14" s="1343"/>
      <c r="G14" s="22"/>
      <c r="H14" s="23">
        <f t="shared" si="0"/>
        <v>0</v>
      </c>
      <c r="I14" s="17"/>
      <c r="J14" s="26"/>
      <c r="K14" s="36"/>
      <c r="L14" s="16"/>
      <c r="M14" s="18"/>
      <c r="N14" s="15"/>
      <c r="O14" s="16"/>
      <c r="P14" s="18"/>
      <c r="Q14" s="70"/>
    </row>
    <row r="15" spans="2:17" s="8" customFormat="1" ht="19.7" customHeight="1">
      <c r="B15" s="15"/>
      <c r="C15" s="15"/>
      <c r="D15" s="15"/>
      <c r="E15" s="246"/>
      <c r="F15" s="1341"/>
      <c r="G15" s="22"/>
      <c r="H15" s="23">
        <f t="shared" si="0"/>
        <v>0</v>
      </c>
      <c r="I15" s="17"/>
      <c r="J15" s="26"/>
      <c r="K15" s="36"/>
      <c r="L15" s="16"/>
      <c r="M15" s="18"/>
      <c r="N15" s="15"/>
      <c r="O15" s="16"/>
      <c r="P15" s="18"/>
      <c r="Q15" s="70"/>
    </row>
    <row r="16" spans="2:17" s="8" customFormat="1" ht="19.7" customHeight="1">
      <c r="B16" s="15"/>
      <c r="C16" s="15"/>
      <c r="D16" s="15"/>
      <c r="E16" s="189"/>
      <c r="F16" s="1343"/>
      <c r="G16" s="22"/>
      <c r="H16" s="23">
        <f t="shared" si="0"/>
        <v>0</v>
      </c>
      <c r="I16" s="17"/>
      <c r="J16" s="26"/>
      <c r="K16" s="36"/>
      <c r="L16" s="16"/>
      <c r="M16" s="18"/>
      <c r="N16" s="15"/>
      <c r="O16" s="16"/>
      <c r="P16" s="18"/>
      <c r="Q16" s="70"/>
    </row>
  </sheetData>
  <autoFilter ref="B8:O16" xr:uid="{B65E7BE6-CD18-4805-9567-66782E3A0872}"/>
  <mergeCells count="6">
    <mergeCell ref="B2:D2"/>
    <mergeCell ref="G2:I2"/>
    <mergeCell ref="B3:D3"/>
    <mergeCell ref="B4:D4"/>
    <mergeCell ref="B5:D5"/>
    <mergeCell ref="B6:D6"/>
  </mergeCells>
  <phoneticPr fontId="3"/>
  <pageMargins left="0.2" right="0.2" top="0.75" bottom="0.75" header="0.3" footer="0.3"/>
  <pageSetup paperSize="8" scale="54"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38EF-553A-4A19-AB91-42891966369C}">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7.5" style="137" customWidth="1"/>
    <col min="3" max="4" width="13.875" style="135" bestFit="1"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7.5" style="135" customWidth="1"/>
    <col min="259" max="260" width="13.875" style="135" bestFit="1"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7.5" style="135" customWidth="1"/>
    <col min="515" max="516" width="13.875" style="135" bestFit="1"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7.5" style="135" customWidth="1"/>
    <col min="771" max="772" width="13.875" style="135" bestFit="1"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7.5" style="135" customWidth="1"/>
    <col min="1027" max="1028" width="13.875" style="135" bestFit="1"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7.5" style="135" customWidth="1"/>
    <col min="1283" max="1284" width="13.875" style="135" bestFit="1"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7.5" style="135" customWidth="1"/>
    <col min="1539" max="1540" width="13.875" style="135" bestFit="1"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7.5" style="135" customWidth="1"/>
    <col min="1795" max="1796" width="13.875" style="135" bestFit="1"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7.5" style="135" customWidth="1"/>
    <col min="2051" max="2052" width="13.875" style="135" bestFit="1"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7.5" style="135" customWidth="1"/>
    <col min="2307" max="2308" width="13.875" style="135" bestFit="1"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7.5" style="135" customWidth="1"/>
    <col min="2563" max="2564" width="13.875" style="135" bestFit="1"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7.5" style="135" customWidth="1"/>
    <col min="2819" max="2820" width="13.875" style="135" bestFit="1"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7.5" style="135" customWidth="1"/>
    <col min="3075" max="3076" width="13.875" style="135" bestFit="1"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7.5" style="135" customWidth="1"/>
    <col min="3331" max="3332" width="13.875" style="135" bestFit="1"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7.5" style="135" customWidth="1"/>
    <col min="3587" max="3588" width="13.875" style="135" bestFit="1"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7.5" style="135" customWidth="1"/>
    <col min="3843" max="3844" width="13.875" style="135" bestFit="1"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7.5" style="135" customWidth="1"/>
    <col min="4099" max="4100" width="13.875" style="135" bestFit="1"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7.5" style="135" customWidth="1"/>
    <col min="4355" max="4356" width="13.875" style="135" bestFit="1"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7.5" style="135" customWidth="1"/>
    <col min="4611" max="4612" width="13.875" style="135" bestFit="1"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7.5" style="135" customWidth="1"/>
    <col min="4867" max="4868" width="13.875" style="135" bestFit="1"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7.5" style="135" customWidth="1"/>
    <col min="5123" max="5124" width="13.875" style="135" bestFit="1"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7.5" style="135" customWidth="1"/>
    <col min="5379" max="5380" width="13.875" style="135" bestFit="1"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7.5" style="135" customWidth="1"/>
    <col min="5635" max="5636" width="13.875" style="135" bestFit="1"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7.5" style="135" customWidth="1"/>
    <col min="5891" max="5892" width="13.875" style="135" bestFit="1"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7.5" style="135" customWidth="1"/>
    <col min="6147" max="6148" width="13.875" style="135" bestFit="1"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7.5" style="135" customWidth="1"/>
    <col min="6403" max="6404" width="13.875" style="135" bestFit="1"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7.5" style="135" customWidth="1"/>
    <col min="6659" max="6660" width="13.875" style="135" bestFit="1"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7.5" style="135" customWidth="1"/>
    <col min="6915" max="6916" width="13.875" style="135" bestFit="1"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7.5" style="135" customWidth="1"/>
    <col min="7171" max="7172" width="13.875" style="135" bestFit="1"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7.5" style="135" customWidth="1"/>
    <col min="7427" max="7428" width="13.875" style="135" bestFit="1"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7.5" style="135" customWidth="1"/>
    <col min="7683" max="7684" width="13.875" style="135" bestFit="1"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7.5" style="135" customWidth="1"/>
    <col min="7939" max="7940" width="13.875" style="135" bestFit="1"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7.5" style="135" customWidth="1"/>
    <col min="8195" max="8196" width="13.875" style="135" bestFit="1"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7.5" style="135" customWidth="1"/>
    <col min="8451" max="8452" width="13.875" style="135" bestFit="1"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7.5" style="135" customWidth="1"/>
    <col min="8707" max="8708" width="13.875" style="135" bestFit="1"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7.5" style="135" customWidth="1"/>
    <col min="8963" max="8964" width="13.875" style="135" bestFit="1"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7.5" style="135" customWidth="1"/>
    <col min="9219" max="9220" width="13.875" style="135" bestFit="1"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7.5" style="135" customWidth="1"/>
    <col min="9475" max="9476" width="13.875" style="135" bestFit="1"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7.5" style="135" customWidth="1"/>
    <col min="9731" max="9732" width="13.875" style="135" bestFit="1"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7.5" style="135" customWidth="1"/>
    <col min="9987" max="9988" width="13.875" style="135" bestFit="1"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7.5" style="135" customWidth="1"/>
    <col min="10243" max="10244" width="13.875" style="135" bestFit="1"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7.5" style="135" customWidth="1"/>
    <col min="10499" max="10500" width="13.875" style="135" bestFit="1"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7.5" style="135" customWidth="1"/>
    <col min="10755" max="10756" width="13.875" style="135" bestFit="1"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7.5" style="135" customWidth="1"/>
    <col min="11011" max="11012" width="13.875" style="135" bestFit="1"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7.5" style="135" customWidth="1"/>
    <col min="11267" max="11268" width="13.875" style="135" bestFit="1"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7.5" style="135" customWidth="1"/>
    <col min="11523" max="11524" width="13.875" style="135" bestFit="1"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7.5" style="135" customWidth="1"/>
    <col min="11779" max="11780" width="13.875" style="135" bestFit="1"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7.5" style="135" customWidth="1"/>
    <col min="12035" max="12036" width="13.875" style="135" bestFit="1"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7.5" style="135" customWidth="1"/>
    <col min="12291" max="12292" width="13.875" style="135" bestFit="1"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7.5" style="135" customWidth="1"/>
    <col min="12547" max="12548" width="13.875" style="135" bestFit="1"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7.5" style="135" customWidth="1"/>
    <col min="12803" max="12804" width="13.875" style="135" bestFit="1"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7.5" style="135" customWidth="1"/>
    <col min="13059" max="13060" width="13.875" style="135" bestFit="1"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7.5" style="135" customWidth="1"/>
    <col min="13315" max="13316" width="13.875" style="135" bestFit="1"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7.5" style="135" customWidth="1"/>
    <col min="13571" max="13572" width="13.875" style="135" bestFit="1"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7.5" style="135" customWidth="1"/>
    <col min="13827" max="13828" width="13.875" style="135" bestFit="1"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7.5" style="135" customWidth="1"/>
    <col min="14083" max="14084" width="13.875" style="135" bestFit="1"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7.5" style="135" customWidth="1"/>
    <col min="14339" max="14340" width="13.875" style="135" bestFit="1"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7.5" style="135" customWidth="1"/>
    <col min="14595" max="14596" width="13.875" style="135" bestFit="1"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7.5" style="135" customWidth="1"/>
    <col min="14851" max="14852" width="13.875" style="135" bestFit="1"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7.5" style="135" customWidth="1"/>
    <col min="15107" max="15108" width="13.875" style="135" bestFit="1"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7.5" style="135" customWidth="1"/>
    <col min="15363" max="15364" width="13.875" style="135" bestFit="1"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7.5" style="135" customWidth="1"/>
    <col min="15619" max="15620" width="13.875" style="135" bestFit="1"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7.5" style="135" customWidth="1"/>
    <col min="15875" max="15876" width="13.875" style="135" bestFit="1"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7.5" style="135" customWidth="1"/>
    <col min="16131" max="16132" width="13.875" style="135" bestFit="1"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4490</v>
      </c>
      <c r="G2" s="4" t="s">
        <v>2</v>
      </c>
      <c r="H2" s="5"/>
      <c r="I2" s="6"/>
      <c r="J2" s="136">
        <f>SUM(H:H)</f>
        <v>5000</v>
      </c>
    </row>
    <row r="3" spans="2:17" ht="20.100000000000001" customHeight="1">
      <c r="B3" s="133" t="s">
        <v>3</v>
      </c>
      <c r="C3" s="133"/>
      <c r="D3" s="133"/>
      <c r="E3" s="134" t="s">
        <v>641</v>
      </c>
    </row>
    <row r="4" spans="2:17" ht="20.100000000000001" customHeight="1">
      <c r="B4" s="133" t="s">
        <v>5</v>
      </c>
      <c r="C4" s="133"/>
      <c r="D4" s="133"/>
      <c r="E4" s="134">
        <v>133069</v>
      </c>
      <c r="G4" s="133" t="s">
        <v>16</v>
      </c>
      <c r="H4" s="133"/>
      <c r="I4" s="133"/>
      <c r="J4" s="212"/>
      <c r="K4" s="212"/>
    </row>
    <row r="5" spans="2:17" ht="20.100000000000001" customHeight="1">
      <c r="B5" s="133" t="s">
        <v>6</v>
      </c>
      <c r="C5" s="133"/>
      <c r="D5" s="133"/>
      <c r="E5" s="142">
        <v>42321</v>
      </c>
      <c r="G5" s="133"/>
      <c r="H5" s="133"/>
      <c r="I5" s="133"/>
      <c r="J5" s="212"/>
      <c r="K5" s="212"/>
    </row>
    <row r="6" spans="2:17" ht="20.100000000000001" customHeight="1">
      <c r="B6" s="133" t="s">
        <v>7</v>
      </c>
      <c r="C6" s="133"/>
      <c r="D6" s="133"/>
      <c r="E6" s="142">
        <v>42321</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1344" t="s">
        <v>4482</v>
      </c>
      <c r="C9" s="25" t="s">
        <v>3294</v>
      </c>
      <c r="D9" s="25" t="s">
        <v>3294</v>
      </c>
      <c r="E9" s="149" t="s">
        <v>4491</v>
      </c>
      <c r="F9" s="79">
        <v>10</v>
      </c>
      <c r="G9" s="150">
        <v>500</v>
      </c>
      <c r="H9" s="151">
        <f>F9*G9</f>
        <v>5000</v>
      </c>
      <c r="I9" s="147"/>
      <c r="J9" s="149" t="s">
        <v>4492</v>
      </c>
      <c r="K9" s="58" t="s">
        <v>1422</v>
      </c>
      <c r="L9" s="79"/>
      <c r="M9" s="650">
        <v>42306</v>
      </c>
      <c r="N9" s="239"/>
      <c r="O9" s="1025">
        <v>42319</v>
      </c>
      <c r="P9" s="153"/>
      <c r="Q9" s="154">
        <v>42319</v>
      </c>
    </row>
    <row r="10" spans="2:17" s="137" customFormat="1" ht="19.5" customHeight="1">
      <c r="B10" s="25"/>
      <c r="C10" s="25"/>
      <c r="D10" s="25"/>
      <c r="E10" s="149"/>
      <c r="F10" s="79"/>
      <c r="G10" s="150"/>
      <c r="H10" s="151">
        <f>F10*G10</f>
        <v>0</v>
      </c>
      <c r="I10" s="147"/>
      <c r="J10" s="79"/>
      <c r="K10" s="79"/>
      <c r="L10" s="79"/>
      <c r="M10" s="154"/>
      <c r="N10" s="25"/>
      <c r="O10" s="153"/>
      <c r="P10" s="153"/>
      <c r="Q10" s="154"/>
    </row>
    <row r="11" spans="2:17" s="137" customFormat="1" ht="19.5" customHeight="1">
      <c r="B11" s="25"/>
      <c r="C11" s="25"/>
      <c r="D11" s="25"/>
      <c r="E11" s="149"/>
      <c r="F11" s="79"/>
      <c r="G11" s="150"/>
      <c r="H11" s="151"/>
      <c r="I11" s="147"/>
      <c r="J11" s="149"/>
      <c r="K11" s="79"/>
      <c r="L11" s="79"/>
      <c r="M11" s="154"/>
      <c r="N11" s="25"/>
      <c r="O11" s="153"/>
      <c r="P11" s="152"/>
      <c r="Q11" s="154"/>
    </row>
    <row r="12" spans="2:17" s="137" customFormat="1" ht="18" customHeight="1">
      <c r="B12" s="79"/>
      <c r="C12" s="25"/>
      <c r="D12" s="25"/>
      <c r="E12" s="28"/>
      <c r="F12" s="155"/>
      <c r="G12" s="151"/>
      <c r="H12" s="151"/>
      <c r="I12" s="156"/>
      <c r="J12" s="28"/>
      <c r="K12" s="157"/>
      <c r="L12" s="158"/>
      <c r="M12" s="154"/>
      <c r="N12" s="148"/>
      <c r="O12" s="153"/>
      <c r="P12" s="152"/>
      <c r="Q12" s="154"/>
    </row>
    <row r="13" spans="2:17" s="137" customFormat="1" ht="18" customHeight="1">
      <c r="B13" s="79"/>
      <c r="C13" s="25"/>
      <c r="D13" s="25"/>
      <c r="E13" s="39"/>
      <c r="F13" s="155"/>
      <c r="G13" s="151"/>
      <c r="H13" s="151"/>
      <c r="I13" s="156"/>
      <c r="J13" s="149"/>
      <c r="K13" s="157"/>
      <c r="L13" s="158"/>
      <c r="M13" s="154"/>
      <c r="N13" s="148"/>
      <c r="O13" s="153"/>
      <c r="P13" s="152"/>
      <c r="Q13" s="154"/>
    </row>
    <row r="14" spans="2:17" s="137" customFormat="1" ht="18" customHeight="1">
      <c r="B14" s="79"/>
      <c r="C14" s="25"/>
      <c r="D14" s="25"/>
      <c r="E14" s="159"/>
      <c r="F14" s="155"/>
      <c r="G14" s="151"/>
      <c r="H14" s="151"/>
      <c r="I14" s="156"/>
      <c r="J14" s="149"/>
      <c r="K14" s="157"/>
      <c r="L14" s="158"/>
      <c r="M14" s="154"/>
      <c r="N14" s="148"/>
      <c r="O14" s="153"/>
      <c r="P14" s="152"/>
      <c r="Q14" s="154"/>
    </row>
    <row r="15" spans="2:17" s="137" customFormat="1" ht="18" customHeight="1">
      <c r="B15" s="79"/>
      <c r="C15" s="25"/>
      <c r="D15" s="25"/>
      <c r="E15" s="288"/>
      <c r="F15" s="79"/>
      <c r="G15" s="150"/>
      <c r="H15" s="151"/>
      <c r="I15" s="156"/>
      <c r="J15" s="36"/>
      <c r="K15" s="157"/>
      <c r="L15" s="158"/>
      <c r="M15" s="154"/>
      <c r="N15" s="148"/>
      <c r="O15" s="153"/>
      <c r="P15" s="152"/>
      <c r="Q15" s="154"/>
    </row>
    <row r="16" spans="2:17" s="137" customFormat="1" ht="18" customHeight="1">
      <c r="B16" s="58"/>
      <c r="C16" s="25"/>
      <c r="D16" s="25"/>
      <c r="E16" s="164"/>
      <c r="F16" s="163"/>
      <c r="G16" s="150"/>
      <c r="H16" s="151"/>
      <c r="I16" s="151"/>
      <c r="J16" s="28"/>
      <c r="K16" s="157"/>
      <c r="L16" s="158"/>
      <c r="M16" s="154"/>
      <c r="N16" s="148"/>
      <c r="O16" s="153"/>
      <c r="P16" s="153"/>
      <c r="Q16" s="154"/>
    </row>
    <row r="17" spans="2:17" s="137" customFormat="1" ht="18" customHeight="1">
      <c r="B17" s="79"/>
      <c r="C17" s="25"/>
      <c r="D17" s="25"/>
      <c r="E17" s="164"/>
      <c r="F17" s="163"/>
      <c r="G17" s="151"/>
      <c r="H17" s="151">
        <f>F17*G17</f>
        <v>0</v>
      </c>
      <c r="I17" s="151"/>
      <c r="J17" s="164"/>
      <c r="K17" s="157"/>
      <c r="L17" s="158"/>
      <c r="M17" s="154"/>
      <c r="N17" s="148"/>
      <c r="O17" s="153"/>
      <c r="P17" s="153"/>
      <c r="Q17" s="154"/>
    </row>
    <row r="18" spans="2:17" s="137" customFormat="1" ht="18" customHeight="1">
      <c r="B18" s="79"/>
      <c r="C18" s="15"/>
      <c r="D18" s="15"/>
      <c r="E18" s="43"/>
      <c r="F18" s="49"/>
      <c r="G18" s="23"/>
      <c r="H18" s="151">
        <f>F18*G18</f>
        <v>0</v>
      </c>
      <c r="I18" s="80"/>
      <c r="J18" s="78"/>
      <c r="K18" s="158"/>
      <c r="L18" s="158"/>
      <c r="M18" s="154"/>
      <c r="N18" s="148"/>
      <c r="O18" s="152"/>
      <c r="P18" s="152"/>
      <c r="Q18" s="154"/>
    </row>
    <row r="19" spans="2:17" s="137" customFormat="1" ht="18" customHeight="1">
      <c r="B19" s="79"/>
      <c r="C19" s="15"/>
      <c r="D19" s="15"/>
      <c r="E19" s="43"/>
      <c r="F19" s="49"/>
      <c r="G19" s="23"/>
      <c r="H19" s="151">
        <f>F19*G19</f>
        <v>0</v>
      </c>
      <c r="I19" s="80"/>
      <c r="J19" s="78"/>
      <c r="K19" s="158"/>
      <c r="L19" s="158"/>
      <c r="M19" s="154"/>
      <c r="N19" s="148"/>
      <c r="O19" s="152"/>
      <c r="P19" s="152"/>
      <c r="Q19" s="154"/>
    </row>
    <row r="20" spans="2:17" s="137" customFormat="1" ht="18" customHeight="1">
      <c r="B20" s="79"/>
      <c r="C20" s="25"/>
      <c r="D20" s="25"/>
      <c r="E20" s="109"/>
      <c r="F20" s="155"/>
      <c r="G20" s="23"/>
      <c r="H20" s="151">
        <f t="shared" ref="H20:H38" si="0">F20*G20</f>
        <v>0</v>
      </c>
      <c r="I20" s="23"/>
      <c r="J20" s="36"/>
      <c r="K20" s="158"/>
      <c r="L20" s="158"/>
      <c r="M20" s="152"/>
      <c r="N20" s="148"/>
      <c r="O20" s="166"/>
      <c r="P20" s="152"/>
      <c r="Q20" s="154"/>
    </row>
    <row r="21" spans="2:17" s="137" customFormat="1" ht="18" customHeight="1">
      <c r="B21" s="79"/>
      <c r="C21" s="25"/>
      <c r="D21" s="25"/>
      <c r="E21" s="109"/>
      <c r="F21" s="155"/>
      <c r="G21" s="23"/>
      <c r="H21" s="151">
        <f t="shared" si="0"/>
        <v>0</v>
      </c>
      <c r="I21" s="23"/>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52"/>
      <c r="N27" s="148"/>
      <c r="O27" s="166"/>
      <c r="P27" s="152"/>
      <c r="Q27" s="154"/>
    </row>
    <row r="28" spans="2:17" s="137" customFormat="1" ht="18" customHeight="1">
      <c r="B28" s="79"/>
      <c r="C28" s="25"/>
      <c r="D28" s="25"/>
      <c r="E28" s="158"/>
      <c r="F28" s="155"/>
      <c r="G28" s="151"/>
      <c r="H28" s="151">
        <f t="shared" si="0"/>
        <v>0</v>
      </c>
      <c r="I28" s="156"/>
      <c r="J28" s="158"/>
      <c r="K28" s="158"/>
      <c r="L28" s="158"/>
      <c r="M28" s="152"/>
      <c r="N28" s="148"/>
      <c r="O28" s="166"/>
      <c r="P28" s="152"/>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79"/>
      <c r="C30" s="25"/>
      <c r="D30" s="25"/>
      <c r="E30" s="158"/>
      <c r="F30" s="155"/>
      <c r="G30" s="151"/>
      <c r="H30" s="151">
        <f t="shared" si="0"/>
        <v>0</v>
      </c>
      <c r="I30" s="156"/>
      <c r="J30" s="158"/>
      <c r="K30" s="158"/>
      <c r="L30" s="158"/>
      <c r="M30" s="148"/>
      <c r="N30" s="148"/>
      <c r="O30" s="166"/>
      <c r="P30" s="148"/>
      <c r="Q30" s="154"/>
    </row>
    <row r="31" spans="2:17" s="137" customFormat="1" ht="18" customHeight="1">
      <c r="B31" s="79"/>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15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48"/>
      <c r="F36" s="155"/>
      <c r="G36" s="151"/>
      <c r="H36" s="151">
        <f t="shared" si="0"/>
        <v>0</v>
      </c>
      <c r="I36" s="156"/>
      <c r="J36" s="158"/>
      <c r="K36" s="158"/>
      <c r="L36" s="158"/>
      <c r="M36" s="148"/>
      <c r="N36" s="148"/>
      <c r="O36" s="166"/>
      <c r="P36" s="148"/>
      <c r="Q36" s="154"/>
    </row>
    <row r="37" spans="2:17" s="137" customFormat="1" ht="18" customHeight="1">
      <c r="B37" s="25"/>
      <c r="C37" s="25"/>
      <c r="D37" s="25"/>
      <c r="E37" s="158"/>
      <c r="F37" s="155"/>
      <c r="G37" s="151"/>
      <c r="H37" s="151">
        <f t="shared" si="0"/>
        <v>0</v>
      </c>
      <c r="I37" s="156"/>
      <c r="J37" s="158"/>
      <c r="K37" s="158"/>
      <c r="L37" s="158"/>
      <c r="M37" s="148"/>
      <c r="N37" s="148"/>
      <c r="O37" s="166"/>
      <c r="P37" s="148"/>
      <c r="Q37" s="154"/>
    </row>
    <row r="38" spans="2:17" s="137" customFormat="1" ht="18" customHeight="1">
      <c r="B38" s="25"/>
      <c r="C38" s="25"/>
      <c r="D38" s="25"/>
      <c r="E38" s="158"/>
      <c r="F38" s="155"/>
      <c r="G38" s="151"/>
      <c r="H38" s="151">
        <f t="shared" si="0"/>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AD35-7A5E-43C1-A910-7F08DC188DF0}">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4493</v>
      </c>
      <c r="G2" s="4" t="s">
        <v>2</v>
      </c>
      <c r="H2" s="5"/>
      <c r="I2" s="6"/>
      <c r="J2" s="7">
        <f>SUM(H:H)</f>
        <v>81834</v>
      </c>
    </row>
    <row r="3" spans="2:17" ht="20.100000000000001" customHeight="1">
      <c r="B3" s="1" t="s">
        <v>3</v>
      </c>
      <c r="C3" s="1"/>
      <c r="D3" s="1"/>
      <c r="E3" s="13" t="s">
        <v>2874</v>
      </c>
    </row>
    <row r="4" spans="2:17" ht="20.100000000000001" customHeight="1">
      <c r="B4" s="1" t="s">
        <v>5</v>
      </c>
      <c r="C4" s="1"/>
      <c r="D4" s="1"/>
      <c r="E4" s="13">
        <v>133370</v>
      </c>
    </row>
    <row r="5" spans="2:17" ht="20.100000000000001" customHeight="1">
      <c r="B5" s="1" t="s">
        <v>6</v>
      </c>
      <c r="C5" s="1"/>
      <c r="D5" s="1"/>
      <c r="E5" s="14">
        <v>42332</v>
      </c>
    </row>
    <row r="6" spans="2:17" ht="20.100000000000001" customHeight="1">
      <c r="B6" s="1" t="s">
        <v>7</v>
      </c>
      <c r="C6" s="1"/>
      <c r="D6" s="1"/>
      <c r="E6" s="14">
        <v>42334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2049</v>
      </c>
      <c r="D10" s="15" t="s">
        <v>2049</v>
      </c>
      <c r="E10" s="220" t="s">
        <v>280</v>
      </c>
      <c r="F10" s="79">
        <v>1</v>
      </c>
      <c r="G10" s="984">
        <v>31000</v>
      </c>
      <c r="H10" s="23">
        <f t="shared" ref="H10:H23" si="0">F10*G10</f>
        <v>31000</v>
      </c>
      <c r="I10" s="17"/>
      <c r="J10" s="149" t="s">
        <v>4494</v>
      </c>
      <c r="K10" s="16"/>
      <c r="L10" s="16"/>
      <c r="M10" s="18">
        <v>42320</v>
      </c>
      <c r="N10" s="15"/>
      <c r="O10" s="16"/>
      <c r="P10" s="18">
        <v>42327</v>
      </c>
      <c r="Q10" s="70">
        <v>42327</v>
      </c>
    </row>
    <row r="11" spans="2:17" s="8" customFormat="1" ht="19.7" customHeight="1">
      <c r="B11" s="15">
        <v>1</v>
      </c>
      <c r="C11" s="15" t="s">
        <v>2049</v>
      </c>
      <c r="D11" s="15" t="s">
        <v>2049</v>
      </c>
      <c r="E11" s="220" t="s">
        <v>278</v>
      </c>
      <c r="F11" s="79">
        <v>1</v>
      </c>
      <c r="G11" s="984">
        <v>15500</v>
      </c>
      <c r="H11" s="23">
        <f t="shared" si="0"/>
        <v>15500</v>
      </c>
      <c r="I11" s="17"/>
      <c r="J11" s="149" t="s">
        <v>4495</v>
      </c>
      <c r="K11" s="16"/>
      <c r="L11" s="16"/>
      <c r="M11" s="18">
        <v>42320</v>
      </c>
      <c r="N11" s="15"/>
      <c r="O11" s="16"/>
      <c r="P11" s="18">
        <v>42327</v>
      </c>
      <c r="Q11" s="70">
        <v>42327</v>
      </c>
    </row>
    <row r="12" spans="2:17" s="8" customFormat="1" ht="19.7" customHeight="1">
      <c r="B12" s="15">
        <v>1</v>
      </c>
      <c r="C12" s="15" t="s">
        <v>2049</v>
      </c>
      <c r="D12" s="15" t="s">
        <v>2049</v>
      </c>
      <c r="E12" s="220" t="s">
        <v>4496</v>
      </c>
      <c r="F12" s="79">
        <v>4</v>
      </c>
      <c r="G12" s="984">
        <v>130</v>
      </c>
      <c r="H12" s="23">
        <f t="shared" si="0"/>
        <v>520</v>
      </c>
      <c r="I12" s="17"/>
      <c r="J12" s="149" t="s">
        <v>341</v>
      </c>
      <c r="K12" s="16"/>
      <c r="L12" s="16"/>
      <c r="M12" s="18">
        <v>42320</v>
      </c>
      <c r="N12" s="15"/>
      <c r="O12" s="16"/>
      <c r="P12" s="18">
        <v>42327</v>
      </c>
      <c r="Q12" s="70">
        <v>42327</v>
      </c>
    </row>
    <row r="13" spans="2:17" s="8" customFormat="1" ht="19.7" customHeight="1">
      <c r="B13" s="15">
        <v>1</v>
      </c>
      <c r="C13" s="15" t="s">
        <v>2049</v>
      </c>
      <c r="D13" s="15" t="s">
        <v>2049</v>
      </c>
      <c r="E13" s="220" t="s">
        <v>282</v>
      </c>
      <c r="F13" s="79">
        <v>4</v>
      </c>
      <c r="G13" s="984">
        <v>130</v>
      </c>
      <c r="H13" s="23">
        <f>F13*G13</f>
        <v>520</v>
      </c>
      <c r="I13" s="17"/>
      <c r="J13" s="149" t="s">
        <v>341</v>
      </c>
      <c r="K13" s="16"/>
      <c r="L13" s="16"/>
      <c r="M13" s="18">
        <v>42320</v>
      </c>
      <c r="N13" s="15"/>
      <c r="O13" s="16"/>
      <c r="P13" s="18">
        <v>42327</v>
      </c>
      <c r="Q13" s="70">
        <v>42327</v>
      </c>
    </row>
    <row r="14" spans="2:17" s="8" customFormat="1" ht="19.7" customHeight="1">
      <c r="B14" s="15">
        <v>1</v>
      </c>
      <c r="C14" s="15" t="s">
        <v>2049</v>
      </c>
      <c r="D14" s="15" t="s">
        <v>2049</v>
      </c>
      <c r="E14" s="220" t="s">
        <v>4497</v>
      </c>
      <c r="F14" s="79">
        <v>2</v>
      </c>
      <c r="G14" s="984">
        <v>147</v>
      </c>
      <c r="H14" s="23">
        <f>F14*G14</f>
        <v>294</v>
      </c>
      <c r="I14" s="17"/>
      <c r="J14" s="149" t="s">
        <v>4498</v>
      </c>
      <c r="K14" s="16"/>
      <c r="L14" s="16"/>
      <c r="M14" s="18">
        <v>42320</v>
      </c>
      <c r="N14" s="15"/>
      <c r="O14" s="16"/>
      <c r="P14" s="18">
        <v>42327</v>
      </c>
      <c r="Q14" s="70">
        <v>42327</v>
      </c>
    </row>
    <row r="15" spans="2:17" s="8" customFormat="1" ht="19.7" customHeight="1">
      <c r="B15" s="15"/>
      <c r="C15" s="15"/>
      <c r="D15" s="15"/>
      <c r="E15" s="73"/>
      <c r="F15" s="16"/>
      <c r="G15" s="985"/>
      <c r="H15" s="23">
        <f t="shared" si="0"/>
        <v>0</v>
      </c>
      <c r="I15" s="17"/>
      <c r="J15" s="149"/>
      <c r="K15" s="16"/>
      <c r="L15" s="16"/>
      <c r="M15" s="18"/>
      <c r="N15" s="15"/>
      <c r="O15" s="16"/>
      <c r="P15" s="18"/>
      <c r="Q15" s="70"/>
    </row>
    <row r="16" spans="2:17" s="8" customFormat="1" ht="19.7" customHeight="1">
      <c r="B16" s="15">
        <v>1</v>
      </c>
      <c r="C16" s="15" t="s">
        <v>4499</v>
      </c>
      <c r="D16" s="15" t="s">
        <v>4499</v>
      </c>
      <c r="E16" s="26" t="s">
        <v>2877</v>
      </c>
      <c r="F16" s="16">
        <v>1</v>
      </c>
      <c r="G16" s="985">
        <v>6800</v>
      </c>
      <c r="H16" s="23">
        <f t="shared" si="0"/>
        <v>6800</v>
      </c>
      <c r="I16" s="17"/>
      <c r="J16" s="36" t="s">
        <v>264</v>
      </c>
      <c r="K16" s="16"/>
      <c r="L16" s="16"/>
      <c r="M16" s="18">
        <v>42320</v>
      </c>
      <c r="N16" s="15"/>
      <c r="O16" s="16"/>
      <c r="P16" s="18"/>
      <c r="Q16" s="70">
        <v>42333</v>
      </c>
    </row>
    <row r="17" spans="2:17" s="8" customFormat="1" ht="19.7" customHeight="1">
      <c r="B17" s="15">
        <v>1</v>
      </c>
      <c r="C17" s="15" t="s">
        <v>4499</v>
      </c>
      <c r="D17" s="15" t="s">
        <v>4499</v>
      </c>
      <c r="E17" s="26" t="s">
        <v>2878</v>
      </c>
      <c r="F17" s="16">
        <v>1</v>
      </c>
      <c r="G17" s="985">
        <v>6300</v>
      </c>
      <c r="H17" s="23">
        <f t="shared" si="0"/>
        <v>6300</v>
      </c>
      <c r="I17" s="17"/>
      <c r="J17" s="36" t="s">
        <v>4500</v>
      </c>
      <c r="K17" s="16"/>
      <c r="L17" s="16"/>
      <c r="M17" s="18">
        <v>42320</v>
      </c>
      <c r="N17" s="15"/>
      <c r="O17" s="16"/>
      <c r="P17" s="18"/>
      <c r="Q17" s="70">
        <v>42333</v>
      </c>
    </row>
    <row r="18" spans="2:17" s="8" customFormat="1" ht="19.7" customHeight="1">
      <c r="B18" s="15">
        <v>1</v>
      </c>
      <c r="C18" s="15" t="s">
        <v>4499</v>
      </c>
      <c r="D18" s="15" t="s">
        <v>4499</v>
      </c>
      <c r="E18" s="26" t="s">
        <v>4501</v>
      </c>
      <c r="F18" s="16">
        <v>1</v>
      </c>
      <c r="G18" s="985">
        <v>4900</v>
      </c>
      <c r="H18" s="23">
        <f t="shared" si="0"/>
        <v>4900</v>
      </c>
      <c r="I18" s="17"/>
      <c r="J18" s="36" t="s">
        <v>2881</v>
      </c>
      <c r="K18" s="16"/>
      <c r="L18" s="16"/>
      <c r="M18" s="18">
        <v>42320</v>
      </c>
      <c r="N18" s="15"/>
      <c r="O18" s="16"/>
      <c r="P18" s="18"/>
      <c r="Q18" s="70">
        <v>42333</v>
      </c>
    </row>
    <row r="19" spans="2:17" s="8" customFormat="1" ht="19.7" customHeight="1">
      <c r="B19" s="15">
        <v>1</v>
      </c>
      <c r="C19" s="15" t="s">
        <v>4499</v>
      </c>
      <c r="D19" s="15" t="s">
        <v>4499</v>
      </c>
      <c r="E19" s="26" t="s">
        <v>4502</v>
      </c>
      <c r="F19" s="16">
        <v>1</v>
      </c>
      <c r="G19" s="1345">
        <v>7800</v>
      </c>
      <c r="H19" s="23">
        <f t="shared" si="0"/>
        <v>7800</v>
      </c>
      <c r="I19" s="17"/>
      <c r="J19" s="36" t="s">
        <v>2883</v>
      </c>
      <c r="K19" s="16"/>
      <c r="L19" s="16"/>
      <c r="M19" s="18">
        <v>42320</v>
      </c>
      <c r="N19" s="15"/>
      <c r="O19" s="16"/>
      <c r="P19" s="18"/>
      <c r="Q19" s="70">
        <v>42333</v>
      </c>
    </row>
    <row r="20" spans="2:17" s="8" customFormat="1" ht="19.7" customHeight="1">
      <c r="B20" s="15">
        <v>1</v>
      </c>
      <c r="C20" s="15" t="s">
        <v>4499</v>
      </c>
      <c r="D20" s="15" t="s">
        <v>4499</v>
      </c>
      <c r="E20" s="82" t="s">
        <v>4503</v>
      </c>
      <c r="F20" s="16">
        <v>1</v>
      </c>
      <c r="G20" s="985">
        <v>8200</v>
      </c>
      <c r="H20" s="23">
        <f t="shared" si="0"/>
        <v>8200</v>
      </c>
      <c r="I20" s="17"/>
      <c r="J20" s="36" t="s">
        <v>4504</v>
      </c>
      <c r="K20" s="16"/>
      <c r="L20" s="16"/>
      <c r="M20" s="18">
        <v>42320</v>
      </c>
      <c r="N20" s="15"/>
      <c r="O20" s="16"/>
      <c r="P20" s="18"/>
      <c r="Q20" s="70">
        <v>42333</v>
      </c>
    </row>
    <row r="21" spans="2:17" s="8" customFormat="1" ht="19.7" customHeight="1">
      <c r="B21" s="15"/>
      <c r="C21" s="15"/>
      <c r="D21" s="15"/>
      <c r="E21" s="73"/>
      <c r="F21" s="26"/>
      <c r="G21" s="74"/>
      <c r="H21" s="23">
        <f t="shared" si="0"/>
        <v>0</v>
      </c>
      <c r="I21" s="17"/>
      <c r="J21" s="26"/>
      <c r="K21" s="16"/>
      <c r="L21" s="16"/>
      <c r="M21" s="18"/>
      <c r="N21" s="15"/>
      <c r="O21" s="16"/>
      <c r="P21" s="18"/>
      <c r="Q21" s="70"/>
    </row>
    <row r="22" spans="2:17" s="8" customFormat="1" ht="19.7" customHeight="1">
      <c r="B22" s="15"/>
      <c r="C22" s="15"/>
      <c r="D22" s="15"/>
      <c r="E22" s="73"/>
      <c r="F22" s="26"/>
      <c r="G22" s="74"/>
      <c r="H22" s="23">
        <f t="shared" si="0"/>
        <v>0</v>
      </c>
      <c r="I22" s="17"/>
      <c r="J22" s="26"/>
      <c r="K22" s="16"/>
      <c r="L22" s="16"/>
      <c r="M22" s="18"/>
      <c r="N22" s="15"/>
      <c r="O22" s="16"/>
      <c r="P22" s="18"/>
      <c r="Q22" s="70"/>
    </row>
    <row r="23" spans="2:17" s="8" customFormat="1" ht="19.7" customHeight="1">
      <c r="B23" s="15"/>
      <c r="C23" s="15"/>
      <c r="D23" s="15"/>
      <c r="E23" s="73"/>
      <c r="F23" s="26"/>
      <c r="G23" s="74"/>
      <c r="H23" s="23">
        <f t="shared" si="0"/>
        <v>0</v>
      </c>
      <c r="I23" s="17"/>
      <c r="J23" s="26"/>
      <c r="K23" s="16"/>
      <c r="L23" s="16"/>
      <c r="M23" s="18"/>
      <c r="N23" s="15"/>
      <c r="O23" s="16"/>
      <c r="P23" s="18"/>
      <c r="Q23" s="70"/>
    </row>
  </sheetData>
  <autoFilter ref="B8:O23" xr:uid="{7AFEBD3E-2077-4937-88AB-AB3666F7BDD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6005-E369-48AA-8CBE-A448057AE930}">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4505</v>
      </c>
      <c r="G2" s="4" t="s">
        <v>2</v>
      </c>
      <c r="H2" s="5"/>
      <c r="I2" s="6"/>
      <c r="J2" s="7">
        <f>SUM(H:H)</f>
        <v>41212</v>
      </c>
    </row>
    <row r="3" spans="2:17" ht="20.100000000000001" customHeight="1">
      <c r="B3" s="1" t="s">
        <v>3</v>
      </c>
      <c r="C3" s="1"/>
      <c r="D3" s="1"/>
      <c r="E3" s="13" t="s">
        <v>826</v>
      </c>
    </row>
    <row r="4" spans="2:17" ht="20.100000000000001" customHeight="1">
      <c r="B4" s="1" t="s">
        <v>5</v>
      </c>
      <c r="C4" s="1"/>
      <c r="D4" s="1"/>
      <c r="E4" s="13">
        <v>133436</v>
      </c>
    </row>
    <row r="5" spans="2:17" ht="20.100000000000001" customHeight="1">
      <c r="B5" s="1" t="s">
        <v>6</v>
      </c>
      <c r="C5" s="1"/>
      <c r="D5" s="1"/>
      <c r="E5" s="14">
        <v>42328</v>
      </c>
    </row>
    <row r="6" spans="2:17" ht="20.100000000000001" customHeight="1">
      <c r="B6" s="1" t="s">
        <v>7</v>
      </c>
      <c r="C6" s="1"/>
      <c r="D6" s="1"/>
      <c r="E6" s="14">
        <v>42335</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58</v>
      </c>
      <c r="D10" s="15" t="s">
        <v>58</v>
      </c>
      <c r="E10" s="73" t="s">
        <v>1743</v>
      </c>
      <c r="F10" s="26">
        <v>2</v>
      </c>
      <c r="G10" s="74">
        <v>147</v>
      </c>
      <c r="H10" s="23">
        <f t="shared" ref="H10:H27" si="0">F10*G10</f>
        <v>294</v>
      </c>
      <c r="I10" s="17"/>
      <c r="J10" s="26" t="s">
        <v>1524</v>
      </c>
      <c r="K10" s="16"/>
      <c r="L10" s="16"/>
      <c r="M10" s="18">
        <v>42321</v>
      </c>
      <c r="N10" s="15"/>
      <c r="O10" s="16"/>
      <c r="P10" s="18">
        <v>42326</v>
      </c>
      <c r="Q10" s="70">
        <v>42326</v>
      </c>
    </row>
    <row r="11" spans="2:17" s="8" customFormat="1" ht="19.7" customHeight="1">
      <c r="B11" s="15">
        <v>1</v>
      </c>
      <c r="C11" s="15" t="s">
        <v>58</v>
      </c>
      <c r="D11" s="15" t="s">
        <v>58</v>
      </c>
      <c r="E11" s="73" t="s">
        <v>228</v>
      </c>
      <c r="F11" s="26">
        <v>1</v>
      </c>
      <c r="G11" s="74">
        <v>78</v>
      </c>
      <c r="H11" s="23">
        <f t="shared" si="0"/>
        <v>78</v>
      </c>
      <c r="I11" s="17"/>
      <c r="J11" s="26" t="s">
        <v>4394</v>
      </c>
      <c r="K11" s="16"/>
      <c r="L11" s="16"/>
      <c r="M11" s="18">
        <v>42321</v>
      </c>
      <c r="N11" s="15"/>
      <c r="O11" s="16"/>
      <c r="P11" s="18">
        <v>42324</v>
      </c>
      <c r="Q11" s="70">
        <v>42324</v>
      </c>
    </row>
    <row r="12" spans="2:17" s="8" customFormat="1" ht="19.7" customHeight="1">
      <c r="B12" s="15">
        <v>2</v>
      </c>
      <c r="C12" s="15" t="s">
        <v>58</v>
      </c>
      <c r="D12" s="15" t="s">
        <v>58</v>
      </c>
      <c r="E12" s="73" t="s">
        <v>89</v>
      </c>
      <c r="F12" s="26">
        <v>1</v>
      </c>
      <c r="G12" s="74">
        <v>230</v>
      </c>
      <c r="H12" s="23">
        <f t="shared" si="0"/>
        <v>230</v>
      </c>
      <c r="I12" s="17"/>
      <c r="J12" s="26" t="s">
        <v>1306</v>
      </c>
      <c r="K12" s="16"/>
      <c r="L12" s="16"/>
      <c r="M12" s="18">
        <v>42321</v>
      </c>
      <c r="N12" s="15"/>
      <c r="O12" s="16"/>
      <c r="P12" s="18">
        <v>42324</v>
      </c>
      <c r="Q12" s="70">
        <v>42324</v>
      </c>
    </row>
    <row r="13" spans="2:17" s="8" customFormat="1" ht="19.7" customHeight="1">
      <c r="B13" s="15">
        <v>2</v>
      </c>
      <c r="C13" s="15" t="s">
        <v>58</v>
      </c>
      <c r="D13" s="15" t="s">
        <v>58</v>
      </c>
      <c r="E13" s="73" t="s">
        <v>68</v>
      </c>
      <c r="F13" s="26">
        <v>1</v>
      </c>
      <c r="G13" s="74">
        <v>200</v>
      </c>
      <c r="H13" s="23">
        <f t="shared" si="0"/>
        <v>200</v>
      </c>
      <c r="I13" s="17"/>
      <c r="J13" s="26" t="s">
        <v>1306</v>
      </c>
      <c r="K13" s="16"/>
      <c r="L13" s="16"/>
      <c r="M13" s="18">
        <v>42321</v>
      </c>
      <c r="N13" s="15"/>
      <c r="O13" s="16"/>
      <c r="P13" s="18">
        <v>42324</v>
      </c>
      <c r="Q13" s="70">
        <v>42324</v>
      </c>
    </row>
    <row r="14" spans="2:17" s="8" customFormat="1" ht="19.7" customHeight="1">
      <c r="B14" s="15">
        <v>2</v>
      </c>
      <c r="C14" s="15" t="s">
        <v>58</v>
      </c>
      <c r="D14" s="15" t="s">
        <v>58</v>
      </c>
      <c r="E14" s="73" t="s">
        <v>71</v>
      </c>
      <c r="F14" s="26">
        <v>1</v>
      </c>
      <c r="G14" s="74">
        <v>850</v>
      </c>
      <c r="H14" s="23">
        <f t="shared" si="0"/>
        <v>850</v>
      </c>
      <c r="I14" s="17"/>
      <c r="J14" s="26" t="s">
        <v>72</v>
      </c>
      <c r="K14" s="16"/>
      <c r="L14" s="16"/>
      <c r="M14" s="18">
        <v>42321</v>
      </c>
      <c r="N14" s="15"/>
      <c r="O14" s="16"/>
      <c r="P14" s="18">
        <v>42324</v>
      </c>
      <c r="Q14" s="70">
        <v>42324</v>
      </c>
    </row>
    <row r="15" spans="2:17" s="8" customFormat="1" ht="19.7" customHeight="1">
      <c r="B15" s="15">
        <v>2</v>
      </c>
      <c r="C15" s="15" t="s">
        <v>58</v>
      </c>
      <c r="D15" s="15" t="s">
        <v>58</v>
      </c>
      <c r="E15" s="73" t="s">
        <v>4439</v>
      </c>
      <c r="F15" s="26">
        <v>1</v>
      </c>
      <c r="G15" s="74">
        <v>280</v>
      </c>
      <c r="H15" s="23">
        <f t="shared" si="0"/>
        <v>280</v>
      </c>
      <c r="I15" s="17"/>
      <c r="J15" s="26" t="s">
        <v>4506</v>
      </c>
      <c r="K15" s="16"/>
      <c r="L15" s="16"/>
      <c r="M15" s="18">
        <v>42321</v>
      </c>
      <c r="N15" s="15"/>
      <c r="O15" s="16"/>
      <c r="P15" s="18">
        <v>42324</v>
      </c>
      <c r="Q15" s="70">
        <v>42324</v>
      </c>
    </row>
    <row r="16" spans="2:17" s="8" customFormat="1" ht="19.7" customHeight="1">
      <c r="B16" s="15">
        <v>2</v>
      </c>
      <c r="C16" s="15" t="s">
        <v>58</v>
      </c>
      <c r="D16" s="15" t="s">
        <v>58</v>
      </c>
      <c r="E16" s="73" t="s">
        <v>129</v>
      </c>
      <c r="F16" s="26">
        <v>1</v>
      </c>
      <c r="G16" s="74">
        <v>940</v>
      </c>
      <c r="H16" s="23">
        <f t="shared" si="0"/>
        <v>940</v>
      </c>
      <c r="I16" s="17"/>
      <c r="J16" s="26" t="s">
        <v>1310</v>
      </c>
      <c r="K16" s="16"/>
      <c r="L16" s="16"/>
      <c r="M16" s="18">
        <v>42321</v>
      </c>
      <c r="N16" s="15"/>
      <c r="O16" s="16"/>
      <c r="P16" s="18">
        <v>42324</v>
      </c>
      <c r="Q16" s="70">
        <v>42324</v>
      </c>
    </row>
    <row r="17" spans="2:17" s="8" customFormat="1" ht="19.7" customHeight="1">
      <c r="B17" s="15"/>
      <c r="C17" s="15"/>
      <c r="D17" s="15"/>
      <c r="E17" s="73"/>
      <c r="F17" s="26"/>
      <c r="G17" s="74"/>
      <c r="H17" s="23">
        <f t="shared" si="0"/>
        <v>0</v>
      </c>
      <c r="I17" s="17"/>
      <c r="J17" s="26"/>
      <c r="K17" s="16"/>
      <c r="L17" s="16"/>
      <c r="M17" s="18"/>
      <c r="N17" s="15"/>
      <c r="O17" s="16"/>
      <c r="P17" s="18"/>
      <c r="Q17" s="70"/>
    </row>
    <row r="18" spans="2:17" s="8" customFormat="1" ht="19.7" customHeight="1">
      <c r="B18" s="15">
        <v>2</v>
      </c>
      <c r="C18" s="15" t="s">
        <v>94</v>
      </c>
      <c r="D18" s="15" t="s">
        <v>4507</v>
      </c>
      <c r="E18" s="73" t="s">
        <v>4508</v>
      </c>
      <c r="F18" s="26">
        <v>1</v>
      </c>
      <c r="G18" s="74">
        <v>6540</v>
      </c>
      <c r="H18" s="23">
        <f t="shared" si="0"/>
        <v>6540</v>
      </c>
      <c r="I18" s="17"/>
      <c r="J18" s="26" t="s">
        <v>120</v>
      </c>
      <c r="K18" s="16"/>
      <c r="L18" s="16"/>
      <c r="M18" s="18">
        <v>42324</v>
      </c>
      <c r="N18" s="15"/>
      <c r="O18" s="16"/>
      <c r="P18" s="18">
        <v>42328</v>
      </c>
      <c r="Q18" s="70">
        <v>42327</v>
      </c>
    </row>
    <row r="19" spans="2:17" s="8" customFormat="1" ht="19.7" customHeight="1">
      <c r="B19" s="15"/>
      <c r="C19" s="15"/>
      <c r="D19" s="15"/>
      <c r="E19" s="73"/>
      <c r="F19" s="26"/>
      <c r="G19" s="74"/>
      <c r="H19" s="23">
        <f t="shared" si="0"/>
        <v>0</v>
      </c>
      <c r="I19" s="17"/>
      <c r="J19" s="26"/>
      <c r="K19" s="16"/>
      <c r="L19" s="16"/>
      <c r="M19" s="18"/>
      <c r="N19" s="15"/>
      <c r="O19" s="16"/>
      <c r="P19" s="18"/>
      <c r="Q19" s="70"/>
    </row>
    <row r="20" spans="2:17" s="8" customFormat="1" ht="19.7" customHeight="1">
      <c r="B20" s="15">
        <v>1</v>
      </c>
      <c r="C20" s="15" t="s">
        <v>165</v>
      </c>
      <c r="D20" s="15" t="s">
        <v>165</v>
      </c>
      <c r="E20" s="73" t="s">
        <v>4509</v>
      </c>
      <c r="F20" s="26">
        <v>1</v>
      </c>
      <c r="G20" s="74">
        <v>8800</v>
      </c>
      <c r="H20" s="23">
        <f t="shared" si="0"/>
        <v>8800</v>
      </c>
      <c r="I20" s="17"/>
      <c r="J20" s="26" t="s">
        <v>231</v>
      </c>
      <c r="K20" s="16"/>
      <c r="L20" s="16"/>
      <c r="M20" s="18">
        <v>42321</v>
      </c>
      <c r="N20" s="15"/>
      <c r="O20" s="16"/>
      <c r="P20" s="18"/>
      <c r="Q20" s="70">
        <v>42332</v>
      </c>
    </row>
    <row r="21" spans="2:17" s="8" customFormat="1" ht="19.7" customHeight="1">
      <c r="B21" s="15">
        <v>1</v>
      </c>
      <c r="C21" s="15" t="s">
        <v>165</v>
      </c>
      <c r="D21" s="15" t="s">
        <v>165</v>
      </c>
      <c r="E21" s="73" t="s">
        <v>4510</v>
      </c>
      <c r="F21" s="26">
        <v>1</v>
      </c>
      <c r="G21" s="74">
        <v>6600</v>
      </c>
      <c r="H21" s="23">
        <f t="shared" si="0"/>
        <v>6600</v>
      </c>
      <c r="I21" s="17"/>
      <c r="J21" s="26" t="s">
        <v>4265</v>
      </c>
      <c r="K21" s="16"/>
      <c r="L21" s="16"/>
      <c r="M21" s="18">
        <v>42321</v>
      </c>
      <c r="N21" s="15"/>
      <c r="O21" s="16"/>
      <c r="P21" s="18"/>
      <c r="Q21" s="70">
        <v>42332</v>
      </c>
    </row>
    <row r="22" spans="2:17" s="8" customFormat="1" ht="19.7" customHeight="1">
      <c r="B22" s="15">
        <v>1</v>
      </c>
      <c r="C22" s="15" t="s">
        <v>165</v>
      </c>
      <c r="D22" s="15" t="s">
        <v>165</v>
      </c>
      <c r="E22" s="73" t="s">
        <v>238</v>
      </c>
      <c r="F22" s="26">
        <v>1</v>
      </c>
      <c r="G22" s="74">
        <v>8200</v>
      </c>
      <c r="H22" s="23">
        <f t="shared" si="0"/>
        <v>8200</v>
      </c>
      <c r="I22" s="17"/>
      <c r="J22" s="26" t="s">
        <v>3762</v>
      </c>
      <c r="K22" s="16"/>
      <c r="L22" s="16"/>
      <c r="M22" s="18">
        <v>42321</v>
      </c>
      <c r="N22" s="15"/>
      <c r="O22" s="16"/>
      <c r="P22" s="18"/>
      <c r="Q22" s="70">
        <v>42332</v>
      </c>
    </row>
    <row r="23" spans="2:17" s="8" customFormat="1" ht="19.7" customHeight="1">
      <c r="B23" s="15"/>
      <c r="C23" s="15"/>
      <c r="D23" s="15"/>
      <c r="E23" s="73"/>
      <c r="F23" s="26"/>
      <c r="G23" s="74"/>
      <c r="H23" s="23">
        <f t="shared" si="0"/>
        <v>0</v>
      </c>
      <c r="I23" s="17"/>
      <c r="J23" s="26"/>
      <c r="K23" s="16"/>
      <c r="L23" s="16"/>
      <c r="M23" s="18"/>
      <c r="N23" s="15"/>
      <c r="O23" s="16"/>
      <c r="P23" s="18"/>
      <c r="Q23" s="70"/>
    </row>
    <row r="24" spans="2:17" s="8" customFormat="1" ht="19.7" customHeight="1">
      <c r="B24" s="15"/>
      <c r="C24" s="15"/>
      <c r="D24" s="15"/>
      <c r="E24" s="73"/>
      <c r="F24" s="26"/>
      <c r="G24" s="74"/>
      <c r="H24" s="23">
        <f t="shared" si="0"/>
        <v>0</v>
      </c>
      <c r="I24" s="17"/>
      <c r="J24" s="26"/>
      <c r="K24" s="16"/>
      <c r="L24" s="16"/>
      <c r="M24" s="18"/>
      <c r="N24" s="15"/>
      <c r="O24" s="16"/>
      <c r="P24" s="18"/>
      <c r="Q24" s="70"/>
    </row>
    <row r="25" spans="2:17" s="8" customFormat="1" ht="19.7" customHeight="1">
      <c r="B25" s="72">
        <v>1</v>
      </c>
      <c r="C25" s="72" t="s">
        <v>165</v>
      </c>
      <c r="D25" s="72" t="s">
        <v>165</v>
      </c>
      <c r="E25" s="96" t="s">
        <v>1574</v>
      </c>
      <c r="F25" s="97">
        <v>1</v>
      </c>
      <c r="G25" s="315">
        <v>8200</v>
      </c>
      <c r="H25" s="107">
        <f t="shared" si="0"/>
        <v>8200</v>
      </c>
      <c r="I25" s="182"/>
      <c r="J25" s="97" t="s">
        <v>1450</v>
      </c>
      <c r="K25" s="16"/>
      <c r="L25" s="16"/>
      <c r="M25" s="18">
        <v>42333</v>
      </c>
      <c r="N25" s="15"/>
      <c r="O25" s="16"/>
      <c r="P25" s="18"/>
      <c r="Q25" s="846" t="s">
        <v>4511</v>
      </c>
    </row>
    <row r="26" spans="2:17" s="8" customFormat="1" ht="19.7" customHeight="1">
      <c r="B26" s="15"/>
      <c r="C26" s="15"/>
      <c r="D26" s="15"/>
      <c r="E26" s="73"/>
      <c r="F26" s="26"/>
      <c r="G26" s="74"/>
      <c r="H26" s="23">
        <f t="shared" si="0"/>
        <v>0</v>
      </c>
      <c r="I26" s="17"/>
      <c r="J26" s="26"/>
      <c r="K26" s="16"/>
      <c r="L26" s="16"/>
      <c r="M26" s="18"/>
      <c r="N26" s="15"/>
      <c r="O26" s="16"/>
      <c r="P26" s="18"/>
      <c r="Q26" s="70"/>
    </row>
    <row r="27" spans="2:17" s="8" customFormat="1" ht="19.7" customHeight="1">
      <c r="B27" s="15"/>
      <c r="C27" s="15"/>
      <c r="D27" s="15"/>
      <c r="E27" s="73"/>
      <c r="F27" s="26"/>
      <c r="G27" s="74"/>
      <c r="H27" s="23">
        <f t="shared" si="0"/>
        <v>0</v>
      </c>
      <c r="I27" s="17"/>
      <c r="J27" s="26"/>
      <c r="K27" s="16"/>
      <c r="L27" s="16"/>
      <c r="M27" s="18"/>
      <c r="N27" s="15"/>
      <c r="O27" s="16"/>
      <c r="P27" s="18"/>
      <c r="Q27" s="70"/>
    </row>
  </sheetData>
  <autoFilter ref="B8:O27" xr:uid="{ED5387E0-732E-4ECE-9190-D434BA5E5EF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5338-BAD0-4E2A-BFAC-67396B0BDF2D}">
  <dimension ref="B2:Q12"/>
  <sheetViews>
    <sheetView zoomScale="85" zoomScaleNormal="85" workbookViewId="0">
      <pane xSplit="10" ySplit="8" topLeftCell="M9"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5.75" style="8" customWidth="1"/>
    <col min="3" max="4" width="15.75" style="3" customWidth="1"/>
    <col min="5" max="5" width="40.625" style="3" customWidth="1"/>
    <col min="6" max="6" width="6.25" style="3" customWidth="1"/>
    <col min="7" max="8" width="9.875" style="3" bestFit="1" customWidth="1"/>
    <col min="9" max="9" width="5.75" style="10" customWidth="1"/>
    <col min="10" max="10" width="40.75" style="3" customWidth="1"/>
    <col min="11" max="11" width="30.75" style="3" customWidth="1"/>
    <col min="12" max="12" width="30.7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75" style="3" customWidth="1"/>
    <col min="259" max="260" width="15.75" style="3" customWidth="1"/>
    <col min="261" max="261" width="40.6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6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6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6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6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6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6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6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6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6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6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6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6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6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6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6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6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6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6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6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6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6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6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6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6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6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6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6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6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6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6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6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6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6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6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6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6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6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6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6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6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6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6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6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6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6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6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6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6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6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6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6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6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6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6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6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6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6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6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6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6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6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6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3486</v>
      </c>
      <c r="G2" s="4" t="s">
        <v>2</v>
      </c>
      <c r="H2" s="5"/>
      <c r="I2" s="6"/>
      <c r="J2" s="7">
        <f>SUM(H:H)</f>
        <v>7220</v>
      </c>
    </row>
    <row r="3" spans="2:17" ht="20.100000000000001" customHeight="1">
      <c r="B3" s="1" t="s">
        <v>3</v>
      </c>
      <c r="C3" s="1"/>
      <c r="D3" s="1"/>
      <c r="E3" s="13" t="s">
        <v>658</v>
      </c>
    </row>
    <row r="4" spans="2:17" ht="20.100000000000001" customHeight="1">
      <c r="B4" s="1" t="s">
        <v>5</v>
      </c>
      <c r="C4" s="1"/>
      <c r="D4" s="1"/>
      <c r="E4" s="13">
        <v>131251</v>
      </c>
    </row>
    <row r="5" spans="2:17" ht="20.100000000000001" customHeight="1">
      <c r="B5" s="1" t="s">
        <v>6</v>
      </c>
      <c r="C5" s="1"/>
      <c r="D5" s="1"/>
      <c r="E5" s="14">
        <v>42360</v>
      </c>
    </row>
    <row r="6" spans="2:17" ht="20.100000000000001" customHeight="1">
      <c r="B6" s="1" t="s">
        <v>7</v>
      </c>
      <c r="C6" s="1"/>
      <c r="D6" s="1"/>
      <c r="E6" s="14">
        <v>42362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t="s">
        <v>58</v>
      </c>
      <c r="D9" s="15" t="s">
        <v>58</v>
      </c>
      <c r="E9" s="73" t="s">
        <v>2367</v>
      </c>
      <c r="F9" s="843">
        <v>3</v>
      </c>
      <c r="G9" s="74">
        <v>140</v>
      </c>
      <c r="H9" s="23">
        <f>F9*G9</f>
        <v>420</v>
      </c>
      <c r="I9" s="17"/>
      <c r="J9" s="36" t="s">
        <v>1704</v>
      </c>
      <c r="K9" s="16"/>
      <c r="L9" s="16"/>
      <c r="M9" s="18">
        <v>42354</v>
      </c>
      <c r="N9" s="15"/>
      <c r="O9" s="16"/>
      <c r="P9" s="18">
        <v>42355</v>
      </c>
      <c r="Q9" s="70">
        <v>42355</v>
      </c>
    </row>
    <row r="10" spans="2:17" s="8" customFormat="1" ht="19.7" customHeight="1">
      <c r="B10" s="72"/>
      <c r="C10" s="72" t="s">
        <v>165</v>
      </c>
      <c r="D10" s="72" t="s">
        <v>165</v>
      </c>
      <c r="E10" s="96" t="s">
        <v>4512</v>
      </c>
      <c r="F10" s="844">
        <v>1</v>
      </c>
      <c r="G10" s="74">
        <v>6800</v>
      </c>
      <c r="H10" s="23">
        <f>F10*G10</f>
        <v>6800</v>
      </c>
      <c r="I10" s="110"/>
      <c r="J10" s="183" t="s">
        <v>4513</v>
      </c>
      <c r="K10" s="94"/>
      <c r="L10" s="94"/>
      <c r="M10" s="18">
        <v>42354</v>
      </c>
      <c r="N10" s="72"/>
      <c r="O10" s="1346">
        <v>42360</v>
      </c>
      <c r="P10" s="59"/>
      <c r="Q10" s="70">
        <v>42360</v>
      </c>
    </row>
    <row r="11" spans="2:17" s="8" customFormat="1" ht="19.7" customHeight="1">
      <c r="B11" s="15"/>
      <c r="C11" s="15"/>
      <c r="D11" s="15"/>
      <c r="E11" s="73"/>
      <c r="F11" s="843"/>
      <c r="G11" s="74"/>
      <c r="H11" s="23">
        <f>F11*G11</f>
        <v>0</v>
      </c>
      <c r="I11" s="17"/>
      <c r="J11" s="36"/>
      <c r="K11" s="16"/>
      <c r="L11" s="16"/>
      <c r="M11" s="18"/>
      <c r="N11" s="15"/>
      <c r="O11" s="16"/>
      <c r="P11" s="18"/>
      <c r="Q11" s="70"/>
    </row>
    <row r="12" spans="2:17" s="8" customFormat="1" ht="19.7" customHeight="1">
      <c r="B12" s="15"/>
      <c r="C12" s="15"/>
      <c r="D12" s="15"/>
      <c r="E12" s="73"/>
      <c r="F12" s="843"/>
      <c r="G12" s="74"/>
      <c r="H12" s="23">
        <f>F12*G12</f>
        <v>0</v>
      </c>
      <c r="I12" s="17"/>
      <c r="J12" s="36"/>
      <c r="K12" s="16"/>
      <c r="L12" s="16"/>
      <c r="M12" s="18"/>
      <c r="N12" s="15"/>
      <c r="O12" s="16"/>
      <c r="P12" s="18"/>
      <c r="Q12" s="70"/>
    </row>
  </sheetData>
  <autoFilter ref="B8:O12" xr:uid="{41B2C5F8-7FDE-467B-9870-16CCECDFDB0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39AE-3D59-4841-B840-BC4217CBE15F}">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4514</v>
      </c>
      <c r="G2" s="4" t="s">
        <v>2</v>
      </c>
      <c r="H2" s="5"/>
      <c r="I2" s="6"/>
      <c r="J2" s="7">
        <f>SUM(H:H)</f>
        <v>63349</v>
      </c>
    </row>
    <row r="3" spans="2:17" ht="20.100000000000001" customHeight="1">
      <c r="B3" s="1" t="s">
        <v>3</v>
      </c>
      <c r="C3" s="1"/>
      <c r="D3" s="1"/>
      <c r="E3" s="13" t="s">
        <v>826</v>
      </c>
    </row>
    <row r="4" spans="2:17" ht="20.100000000000001" customHeight="1">
      <c r="B4" s="1" t="s">
        <v>5</v>
      </c>
      <c r="C4" s="1"/>
      <c r="D4" s="1"/>
      <c r="E4" s="13">
        <v>133106</v>
      </c>
    </row>
    <row r="5" spans="2:17" ht="20.100000000000001" customHeight="1">
      <c r="B5" s="1" t="s">
        <v>6</v>
      </c>
      <c r="C5" s="1"/>
      <c r="D5" s="1"/>
      <c r="E5" s="14">
        <v>42332</v>
      </c>
    </row>
    <row r="6" spans="2:17" ht="20.100000000000001" customHeight="1">
      <c r="B6" s="1" t="s">
        <v>7</v>
      </c>
      <c r="C6" s="1"/>
      <c r="D6" s="1"/>
      <c r="E6" s="14">
        <v>42347</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12</v>
      </c>
      <c r="C10" s="25" t="s">
        <v>58</v>
      </c>
      <c r="D10" s="25" t="s">
        <v>58</v>
      </c>
      <c r="E10" s="96" t="s">
        <v>4515</v>
      </c>
      <c r="F10" s="94">
        <v>1</v>
      </c>
      <c r="G10" s="343">
        <v>1695</v>
      </c>
      <c r="H10" s="23">
        <f t="shared" ref="H10:H20" si="0">F10*G10</f>
        <v>1695</v>
      </c>
      <c r="I10" s="17"/>
      <c r="J10" s="183" t="s">
        <v>1737</v>
      </c>
      <c r="K10" s="16"/>
      <c r="L10" s="16"/>
      <c r="M10" s="18">
        <v>42317</v>
      </c>
      <c r="N10" s="15"/>
      <c r="O10" s="75">
        <v>42326</v>
      </c>
      <c r="P10" s="18"/>
      <c r="Q10" s="70">
        <v>42326</v>
      </c>
    </row>
    <row r="11" spans="2:17" s="8" customFormat="1" ht="19.7" customHeight="1">
      <c r="B11" s="15">
        <v>11</v>
      </c>
      <c r="C11" s="25" t="s">
        <v>58</v>
      </c>
      <c r="D11" s="25" t="s">
        <v>58</v>
      </c>
      <c r="E11" s="96" t="s">
        <v>933</v>
      </c>
      <c r="F11" s="94">
        <v>1</v>
      </c>
      <c r="G11" s="343">
        <v>6615</v>
      </c>
      <c r="H11" s="23">
        <f t="shared" si="0"/>
        <v>6615</v>
      </c>
      <c r="I11" s="17"/>
      <c r="J11" s="183" t="s">
        <v>934</v>
      </c>
      <c r="K11" s="16"/>
      <c r="L11" s="16"/>
      <c r="M11" s="18">
        <v>42317</v>
      </c>
      <c r="N11" s="15"/>
      <c r="O11" s="75">
        <v>42321</v>
      </c>
      <c r="P11" s="18"/>
      <c r="Q11" s="70">
        <v>42321</v>
      </c>
    </row>
    <row r="12" spans="2:17" s="8" customFormat="1" ht="19.7" customHeight="1">
      <c r="B12" s="15">
        <v>11</v>
      </c>
      <c r="C12" s="25" t="s">
        <v>58</v>
      </c>
      <c r="D12" s="25" t="s">
        <v>58</v>
      </c>
      <c r="E12" s="96" t="s">
        <v>935</v>
      </c>
      <c r="F12" s="94">
        <v>1</v>
      </c>
      <c r="G12" s="343">
        <v>945</v>
      </c>
      <c r="H12" s="23">
        <f t="shared" si="0"/>
        <v>945</v>
      </c>
      <c r="I12" s="17"/>
      <c r="J12" s="183" t="s">
        <v>936</v>
      </c>
      <c r="K12" s="16"/>
      <c r="L12" s="16"/>
      <c r="M12" s="18">
        <v>42317</v>
      </c>
      <c r="N12" s="15"/>
      <c r="O12" s="75">
        <v>42321</v>
      </c>
      <c r="P12" s="18"/>
      <c r="Q12" s="70">
        <v>42321</v>
      </c>
    </row>
    <row r="13" spans="2:17" s="8" customFormat="1" ht="19.7" customHeight="1">
      <c r="B13" s="15"/>
      <c r="C13" s="15"/>
      <c r="D13" s="15"/>
      <c r="E13" s="73"/>
      <c r="F13" s="16"/>
      <c r="G13" s="74"/>
      <c r="H13" s="23">
        <f t="shared" si="0"/>
        <v>0</v>
      </c>
      <c r="I13" s="17"/>
      <c r="J13" s="26"/>
      <c r="K13" s="16"/>
      <c r="L13" s="16"/>
      <c r="M13" s="18"/>
      <c r="N13" s="15"/>
      <c r="O13" s="16"/>
      <c r="P13" s="18"/>
      <c r="Q13" s="70"/>
    </row>
    <row r="14" spans="2:17" s="8" customFormat="1" ht="19.7" customHeight="1">
      <c r="B14" s="15">
        <v>17</v>
      </c>
      <c r="C14" s="25" t="s">
        <v>58</v>
      </c>
      <c r="D14" s="25" t="s">
        <v>58</v>
      </c>
      <c r="E14" s="73" t="s">
        <v>1743</v>
      </c>
      <c r="F14" s="16">
        <v>2</v>
      </c>
      <c r="G14" s="74">
        <v>147</v>
      </c>
      <c r="H14" s="23">
        <f t="shared" si="0"/>
        <v>294</v>
      </c>
      <c r="I14" s="17"/>
      <c r="J14" s="26" t="s">
        <v>1524</v>
      </c>
      <c r="K14" s="16"/>
      <c r="L14" s="16"/>
      <c r="M14" s="18">
        <v>42317</v>
      </c>
      <c r="N14" s="15"/>
      <c r="O14" s="75">
        <v>42321</v>
      </c>
      <c r="P14" s="18"/>
      <c r="Q14" s="70">
        <v>42321</v>
      </c>
    </row>
    <row r="15" spans="2:17" s="8" customFormat="1" ht="19.7" customHeight="1">
      <c r="B15" s="15">
        <v>13</v>
      </c>
      <c r="C15" s="25" t="s">
        <v>58</v>
      </c>
      <c r="D15" s="25" t="s">
        <v>58</v>
      </c>
      <c r="E15" s="220" t="s">
        <v>2281</v>
      </c>
      <c r="F15" s="16">
        <v>22</v>
      </c>
      <c r="G15" s="74">
        <v>250</v>
      </c>
      <c r="H15" s="23">
        <f t="shared" si="0"/>
        <v>5500</v>
      </c>
      <c r="I15" s="17"/>
      <c r="J15" s="26" t="s">
        <v>4516</v>
      </c>
      <c r="K15" s="16"/>
      <c r="L15" s="16"/>
      <c r="M15" s="18">
        <v>42317</v>
      </c>
      <c r="N15" s="15"/>
      <c r="O15" s="75">
        <v>42321</v>
      </c>
      <c r="P15" s="18"/>
      <c r="Q15" s="70">
        <v>42321</v>
      </c>
    </row>
    <row r="16" spans="2:17" s="8" customFormat="1" ht="19.7" customHeight="1">
      <c r="B16" s="15"/>
      <c r="C16" s="15"/>
      <c r="D16" s="15"/>
      <c r="E16" s="73"/>
      <c r="F16" s="16"/>
      <c r="G16" s="74"/>
      <c r="H16" s="23">
        <f t="shared" si="0"/>
        <v>0</v>
      </c>
      <c r="I16" s="17"/>
      <c r="J16" s="26"/>
      <c r="K16" s="16"/>
      <c r="L16" s="16"/>
      <c r="M16" s="18"/>
      <c r="N16" s="15"/>
      <c r="O16" s="16"/>
      <c r="P16" s="18"/>
      <c r="Q16" s="70"/>
    </row>
    <row r="17" spans="2:17" s="8" customFormat="1" ht="19.7" customHeight="1">
      <c r="B17" s="15">
        <v>13</v>
      </c>
      <c r="C17" s="15" t="s">
        <v>165</v>
      </c>
      <c r="D17" s="15" t="s">
        <v>165</v>
      </c>
      <c r="E17" s="149" t="s">
        <v>4517</v>
      </c>
      <c r="F17" s="79">
        <v>1</v>
      </c>
      <c r="G17" s="74">
        <v>22400</v>
      </c>
      <c r="H17" s="23">
        <f t="shared" si="0"/>
        <v>22400</v>
      </c>
      <c r="I17" s="17"/>
      <c r="J17" s="149" t="s">
        <v>4518</v>
      </c>
      <c r="K17" s="16"/>
      <c r="L17" s="16"/>
      <c r="M17" s="18">
        <v>42317</v>
      </c>
      <c r="N17" s="15"/>
      <c r="O17" s="16"/>
      <c r="P17" s="18"/>
      <c r="Q17" s="70">
        <v>42332</v>
      </c>
    </row>
    <row r="18" spans="2:17" s="8" customFormat="1" ht="19.7" customHeight="1">
      <c r="B18" s="15">
        <v>13</v>
      </c>
      <c r="C18" s="15" t="s">
        <v>165</v>
      </c>
      <c r="D18" s="15" t="s">
        <v>165</v>
      </c>
      <c r="E18" s="149" t="s">
        <v>4519</v>
      </c>
      <c r="F18" s="79">
        <v>4</v>
      </c>
      <c r="G18" s="74">
        <v>2200</v>
      </c>
      <c r="H18" s="23">
        <f t="shared" si="0"/>
        <v>8800</v>
      </c>
      <c r="I18" s="17"/>
      <c r="J18" s="149" t="s">
        <v>4520</v>
      </c>
      <c r="K18" s="16"/>
      <c r="L18" s="16"/>
      <c r="M18" s="18">
        <v>42317</v>
      </c>
      <c r="N18" s="15"/>
      <c r="O18" s="16"/>
      <c r="P18" s="18"/>
      <c r="Q18" s="70">
        <v>42332</v>
      </c>
    </row>
    <row r="19" spans="2:17" s="8" customFormat="1" ht="19.7" customHeight="1">
      <c r="B19" s="15">
        <v>13</v>
      </c>
      <c r="C19" s="15" t="s">
        <v>165</v>
      </c>
      <c r="D19" s="15" t="s">
        <v>165</v>
      </c>
      <c r="E19" s="149" t="s">
        <v>4521</v>
      </c>
      <c r="F19" s="79">
        <v>4</v>
      </c>
      <c r="G19" s="74">
        <v>2200</v>
      </c>
      <c r="H19" s="23">
        <f t="shared" si="0"/>
        <v>8800</v>
      </c>
      <c r="I19" s="17"/>
      <c r="J19" s="149" t="s">
        <v>4522</v>
      </c>
      <c r="K19" s="16"/>
      <c r="L19" s="16"/>
      <c r="M19" s="18">
        <v>42317</v>
      </c>
      <c r="N19" s="15"/>
      <c r="O19" s="16"/>
      <c r="P19" s="18"/>
      <c r="Q19" s="70">
        <v>42332</v>
      </c>
    </row>
    <row r="20" spans="2:17" s="8" customFormat="1" ht="19.7" customHeight="1">
      <c r="B20" s="15">
        <v>17</v>
      </c>
      <c r="C20" s="15" t="s">
        <v>165</v>
      </c>
      <c r="D20" s="15" t="s">
        <v>165</v>
      </c>
      <c r="E20" s="73" t="s">
        <v>3771</v>
      </c>
      <c r="F20" s="16">
        <v>1</v>
      </c>
      <c r="G20" s="74">
        <v>8300</v>
      </c>
      <c r="H20" s="23">
        <f t="shared" si="0"/>
        <v>8300</v>
      </c>
      <c r="I20" s="17"/>
      <c r="J20" s="26" t="s">
        <v>950</v>
      </c>
      <c r="K20" s="16"/>
      <c r="L20" s="16"/>
      <c r="M20" s="18">
        <v>42317</v>
      </c>
      <c r="N20" s="15"/>
      <c r="O20" s="16"/>
      <c r="P20" s="18"/>
      <c r="Q20" s="70">
        <v>42332</v>
      </c>
    </row>
    <row r="21" spans="2:17" s="8" customFormat="1" ht="19.7" customHeight="1">
      <c r="B21" s="15"/>
      <c r="C21" s="15"/>
      <c r="D21" s="15"/>
      <c r="E21" s="73"/>
      <c r="F21" s="26"/>
      <c r="G21" s="74"/>
      <c r="H21" s="23">
        <f>F21*G21</f>
        <v>0</v>
      </c>
      <c r="I21" s="17"/>
      <c r="J21" s="26"/>
      <c r="K21" s="16"/>
      <c r="L21" s="16"/>
      <c r="M21" s="18"/>
      <c r="N21" s="15"/>
      <c r="O21" s="16"/>
      <c r="P21" s="18"/>
      <c r="Q21" s="70"/>
    </row>
    <row r="22" spans="2:17" s="8" customFormat="1" ht="19.7" customHeight="1">
      <c r="B22" s="15"/>
      <c r="C22" s="15"/>
      <c r="D22" s="15"/>
      <c r="E22" s="73"/>
      <c r="F22" s="26"/>
      <c r="G22" s="74"/>
      <c r="H22" s="23">
        <f>F22*G22</f>
        <v>0</v>
      </c>
      <c r="I22" s="17"/>
      <c r="J22" s="26"/>
      <c r="K22" s="16"/>
      <c r="L22" s="16"/>
      <c r="M22" s="18"/>
      <c r="N22" s="15"/>
      <c r="O22" s="16"/>
      <c r="P22" s="18"/>
      <c r="Q22" s="70"/>
    </row>
    <row r="23" spans="2:17" s="8" customFormat="1" ht="19.7" customHeight="1">
      <c r="B23" s="15"/>
      <c r="C23" s="15"/>
      <c r="D23" s="15"/>
      <c r="E23" s="73"/>
      <c r="F23" s="26"/>
      <c r="G23" s="74"/>
      <c r="H23" s="23">
        <f>F23*G23</f>
        <v>0</v>
      </c>
      <c r="I23" s="17"/>
      <c r="J23" s="26"/>
      <c r="K23" s="16"/>
      <c r="L23" s="16"/>
      <c r="M23" s="18"/>
      <c r="N23" s="15"/>
      <c r="O23" s="16"/>
      <c r="P23" s="18"/>
      <c r="Q23" s="70"/>
    </row>
  </sheetData>
  <autoFilter ref="B8:O23" xr:uid="{F4F989A5-FC77-45E9-83A1-371C92A3472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107B-A9A4-46EB-BA7B-A57EAACB8358}">
  <sheetPr>
    <pageSetUpPr fitToPage="1"/>
  </sheetPr>
  <dimension ref="B2:Q17"/>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8" customWidth="1"/>
    <col min="3" max="4" width="15.75" style="3" customWidth="1"/>
    <col min="5" max="5" width="40.75" style="3" customWidth="1"/>
    <col min="6" max="6" width="6.25" style="3" customWidth="1"/>
    <col min="7" max="8" width="11.625" style="3" customWidth="1"/>
    <col min="9" max="9" width="5.75" style="10" customWidth="1"/>
    <col min="10" max="10" width="40.75" style="3" customWidth="1"/>
    <col min="11" max="11" width="30.75" style="3" customWidth="1"/>
    <col min="12" max="12" width="25.75" style="8" customWidth="1"/>
    <col min="13" max="13" width="13.75" style="8" customWidth="1"/>
    <col min="14" max="14" width="10.75" style="3" customWidth="1"/>
    <col min="15" max="15" width="13.25" style="10" customWidth="1"/>
    <col min="16" max="16" width="14.5" style="67" customWidth="1"/>
    <col min="17" max="17" width="15.625" style="68" customWidth="1"/>
    <col min="18" max="256" width="9" style="3"/>
    <col min="257" max="257" width="2.625" style="3" customWidth="1"/>
    <col min="258" max="258" width="5.75" style="3" customWidth="1"/>
    <col min="259" max="260" width="15.75" style="3" customWidth="1"/>
    <col min="261" max="261" width="40.75" style="3" customWidth="1"/>
    <col min="262" max="262" width="6.25" style="3" customWidth="1"/>
    <col min="263" max="264" width="11.625" style="3" customWidth="1"/>
    <col min="265" max="265" width="5.75" style="3" customWidth="1"/>
    <col min="266" max="266" width="40.75" style="3" customWidth="1"/>
    <col min="267" max="267" width="30.75" style="3" customWidth="1"/>
    <col min="268" max="268" width="25.75" style="3" customWidth="1"/>
    <col min="269" max="269" width="13.75" style="3" customWidth="1"/>
    <col min="270" max="270" width="10.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75" style="3" customWidth="1"/>
    <col min="518" max="518" width="6.25" style="3" customWidth="1"/>
    <col min="519" max="520" width="11.625" style="3" customWidth="1"/>
    <col min="521" max="521" width="5.75" style="3" customWidth="1"/>
    <col min="522" max="522" width="40.75" style="3" customWidth="1"/>
    <col min="523" max="523" width="30.75" style="3" customWidth="1"/>
    <col min="524" max="524" width="25.75" style="3" customWidth="1"/>
    <col min="525" max="525" width="13.75" style="3" customWidth="1"/>
    <col min="526" max="526" width="10.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75" style="3" customWidth="1"/>
    <col min="774" max="774" width="6.25" style="3" customWidth="1"/>
    <col min="775" max="776" width="11.625" style="3" customWidth="1"/>
    <col min="777" max="777" width="5.75" style="3" customWidth="1"/>
    <col min="778" max="778" width="40.75" style="3" customWidth="1"/>
    <col min="779" max="779" width="30.75" style="3" customWidth="1"/>
    <col min="780" max="780" width="25.75" style="3" customWidth="1"/>
    <col min="781" max="781" width="13.75" style="3" customWidth="1"/>
    <col min="782" max="782" width="10.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75" style="3" customWidth="1"/>
    <col min="1030" max="1030" width="6.25" style="3" customWidth="1"/>
    <col min="1031" max="1032" width="11.625" style="3" customWidth="1"/>
    <col min="1033" max="1033" width="5.75" style="3" customWidth="1"/>
    <col min="1034" max="1034" width="40.75" style="3" customWidth="1"/>
    <col min="1035" max="1035" width="30.75" style="3" customWidth="1"/>
    <col min="1036" max="1036" width="25.75" style="3" customWidth="1"/>
    <col min="1037" max="1037" width="13.75" style="3" customWidth="1"/>
    <col min="1038" max="1038" width="10.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75" style="3" customWidth="1"/>
    <col min="1286" max="1286" width="6.25" style="3" customWidth="1"/>
    <col min="1287" max="1288" width="11.625" style="3" customWidth="1"/>
    <col min="1289" max="1289" width="5.75" style="3" customWidth="1"/>
    <col min="1290" max="1290" width="40.75" style="3" customWidth="1"/>
    <col min="1291" max="1291" width="30.75" style="3" customWidth="1"/>
    <col min="1292" max="1292" width="25.75" style="3" customWidth="1"/>
    <col min="1293" max="1293" width="13.75" style="3" customWidth="1"/>
    <col min="1294" max="1294" width="10.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75" style="3" customWidth="1"/>
    <col min="1542" max="1542" width="6.25" style="3" customWidth="1"/>
    <col min="1543" max="1544" width="11.625" style="3" customWidth="1"/>
    <col min="1545" max="1545" width="5.75" style="3" customWidth="1"/>
    <col min="1546" max="1546" width="40.75" style="3" customWidth="1"/>
    <col min="1547" max="1547" width="30.75" style="3" customWidth="1"/>
    <col min="1548" max="1548" width="25.75" style="3" customWidth="1"/>
    <col min="1549" max="1549" width="13.75" style="3" customWidth="1"/>
    <col min="1550" max="1550" width="10.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75" style="3" customWidth="1"/>
    <col min="1798" max="1798" width="6.25" style="3" customWidth="1"/>
    <col min="1799" max="1800" width="11.625" style="3" customWidth="1"/>
    <col min="1801" max="1801" width="5.75" style="3" customWidth="1"/>
    <col min="1802" max="1802" width="40.75" style="3" customWidth="1"/>
    <col min="1803" max="1803" width="30.75" style="3" customWidth="1"/>
    <col min="1804" max="1804" width="25.75" style="3" customWidth="1"/>
    <col min="1805" max="1805" width="13.75" style="3" customWidth="1"/>
    <col min="1806" max="1806" width="10.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75" style="3" customWidth="1"/>
    <col min="2054" max="2054" width="6.25" style="3" customWidth="1"/>
    <col min="2055" max="2056" width="11.625" style="3" customWidth="1"/>
    <col min="2057" max="2057" width="5.75" style="3" customWidth="1"/>
    <col min="2058" max="2058" width="40.75" style="3" customWidth="1"/>
    <col min="2059" max="2059" width="30.75" style="3" customWidth="1"/>
    <col min="2060" max="2060" width="25.75" style="3" customWidth="1"/>
    <col min="2061" max="2061" width="13.75" style="3" customWidth="1"/>
    <col min="2062" max="2062" width="10.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75" style="3" customWidth="1"/>
    <col min="2310" max="2310" width="6.25" style="3" customWidth="1"/>
    <col min="2311" max="2312" width="11.625" style="3" customWidth="1"/>
    <col min="2313" max="2313" width="5.75" style="3" customWidth="1"/>
    <col min="2314" max="2314" width="40.75" style="3" customWidth="1"/>
    <col min="2315" max="2315" width="30.75" style="3" customWidth="1"/>
    <col min="2316" max="2316" width="25.75" style="3" customWidth="1"/>
    <col min="2317" max="2317" width="13.75" style="3" customWidth="1"/>
    <col min="2318" max="2318" width="10.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75" style="3" customWidth="1"/>
    <col min="2566" max="2566" width="6.25" style="3" customWidth="1"/>
    <col min="2567" max="2568" width="11.625" style="3" customWidth="1"/>
    <col min="2569" max="2569" width="5.75" style="3" customWidth="1"/>
    <col min="2570" max="2570" width="40.75" style="3" customWidth="1"/>
    <col min="2571" max="2571" width="30.75" style="3" customWidth="1"/>
    <col min="2572" max="2572" width="25.75" style="3" customWidth="1"/>
    <col min="2573" max="2573" width="13.75" style="3" customWidth="1"/>
    <col min="2574" max="2574" width="10.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75" style="3" customWidth="1"/>
    <col min="2822" max="2822" width="6.25" style="3" customWidth="1"/>
    <col min="2823" max="2824" width="11.625" style="3" customWidth="1"/>
    <col min="2825" max="2825" width="5.75" style="3" customWidth="1"/>
    <col min="2826" max="2826" width="40.75" style="3" customWidth="1"/>
    <col min="2827" max="2827" width="30.75" style="3" customWidth="1"/>
    <col min="2828" max="2828" width="25.75" style="3" customWidth="1"/>
    <col min="2829" max="2829" width="13.75" style="3" customWidth="1"/>
    <col min="2830" max="2830" width="10.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75" style="3" customWidth="1"/>
    <col min="3078" max="3078" width="6.25" style="3" customWidth="1"/>
    <col min="3079" max="3080" width="11.625" style="3" customWidth="1"/>
    <col min="3081" max="3081" width="5.75" style="3" customWidth="1"/>
    <col min="3082" max="3082" width="40.75" style="3" customWidth="1"/>
    <col min="3083" max="3083" width="30.75" style="3" customWidth="1"/>
    <col min="3084" max="3084" width="25.75" style="3" customWidth="1"/>
    <col min="3085" max="3085" width="13.75" style="3" customWidth="1"/>
    <col min="3086" max="3086" width="10.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75" style="3" customWidth="1"/>
    <col min="3334" max="3334" width="6.25" style="3" customWidth="1"/>
    <col min="3335" max="3336" width="11.625" style="3" customWidth="1"/>
    <col min="3337" max="3337" width="5.75" style="3" customWidth="1"/>
    <col min="3338" max="3338" width="40.75" style="3" customWidth="1"/>
    <col min="3339" max="3339" width="30.75" style="3" customWidth="1"/>
    <col min="3340" max="3340" width="25.75" style="3" customWidth="1"/>
    <col min="3341" max="3341" width="13.75" style="3" customWidth="1"/>
    <col min="3342" max="3342" width="10.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75" style="3" customWidth="1"/>
    <col min="3590" max="3590" width="6.25" style="3" customWidth="1"/>
    <col min="3591" max="3592" width="11.625" style="3" customWidth="1"/>
    <col min="3593" max="3593" width="5.75" style="3" customWidth="1"/>
    <col min="3594" max="3594" width="40.75" style="3" customWidth="1"/>
    <col min="3595" max="3595" width="30.75" style="3" customWidth="1"/>
    <col min="3596" max="3596" width="25.75" style="3" customWidth="1"/>
    <col min="3597" max="3597" width="13.75" style="3" customWidth="1"/>
    <col min="3598" max="3598" width="10.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75" style="3" customWidth="1"/>
    <col min="3846" max="3846" width="6.25" style="3" customWidth="1"/>
    <col min="3847" max="3848" width="11.625" style="3" customWidth="1"/>
    <col min="3849" max="3849" width="5.75" style="3" customWidth="1"/>
    <col min="3850" max="3850" width="40.75" style="3" customWidth="1"/>
    <col min="3851" max="3851" width="30.75" style="3" customWidth="1"/>
    <col min="3852" max="3852" width="25.75" style="3" customWidth="1"/>
    <col min="3853" max="3853" width="13.75" style="3" customWidth="1"/>
    <col min="3854" max="3854" width="10.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75" style="3" customWidth="1"/>
    <col min="4102" max="4102" width="6.25" style="3" customWidth="1"/>
    <col min="4103" max="4104" width="11.625" style="3" customWidth="1"/>
    <col min="4105" max="4105" width="5.75" style="3" customWidth="1"/>
    <col min="4106" max="4106" width="40.75" style="3" customWidth="1"/>
    <col min="4107" max="4107" width="30.75" style="3" customWidth="1"/>
    <col min="4108" max="4108" width="25.75" style="3" customWidth="1"/>
    <col min="4109" max="4109" width="13.75" style="3" customWidth="1"/>
    <col min="4110" max="4110" width="10.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75" style="3" customWidth="1"/>
    <col min="4358" max="4358" width="6.25" style="3" customWidth="1"/>
    <col min="4359" max="4360" width="11.625" style="3" customWidth="1"/>
    <col min="4361" max="4361" width="5.75" style="3" customWidth="1"/>
    <col min="4362" max="4362" width="40.75" style="3" customWidth="1"/>
    <col min="4363" max="4363" width="30.75" style="3" customWidth="1"/>
    <col min="4364" max="4364" width="25.75" style="3" customWidth="1"/>
    <col min="4365" max="4365" width="13.75" style="3" customWidth="1"/>
    <col min="4366" max="4366" width="10.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75" style="3" customWidth="1"/>
    <col min="4614" max="4614" width="6.25" style="3" customWidth="1"/>
    <col min="4615" max="4616" width="11.625" style="3" customWidth="1"/>
    <col min="4617" max="4617" width="5.75" style="3" customWidth="1"/>
    <col min="4618" max="4618" width="40.75" style="3" customWidth="1"/>
    <col min="4619" max="4619" width="30.75" style="3" customWidth="1"/>
    <col min="4620" max="4620" width="25.75" style="3" customWidth="1"/>
    <col min="4621" max="4621" width="13.75" style="3" customWidth="1"/>
    <col min="4622" max="4622" width="10.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75" style="3" customWidth="1"/>
    <col min="4870" max="4870" width="6.25" style="3" customWidth="1"/>
    <col min="4871" max="4872" width="11.625" style="3" customWidth="1"/>
    <col min="4873" max="4873" width="5.75" style="3" customWidth="1"/>
    <col min="4874" max="4874" width="40.75" style="3" customWidth="1"/>
    <col min="4875" max="4875" width="30.75" style="3" customWidth="1"/>
    <col min="4876" max="4876" width="25.75" style="3" customWidth="1"/>
    <col min="4877" max="4877" width="13.75" style="3" customWidth="1"/>
    <col min="4878" max="4878" width="10.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75" style="3" customWidth="1"/>
    <col min="5126" max="5126" width="6.25" style="3" customWidth="1"/>
    <col min="5127" max="5128" width="11.625" style="3" customWidth="1"/>
    <col min="5129" max="5129" width="5.75" style="3" customWidth="1"/>
    <col min="5130" max="5130" width="40.75" style="3" customWidth="1"/>
    <col min="5131" max="5131" width="30.75" style="3" customWidth="1"/>
    <col min="5132" max="5132" width="25.75" style="3" customWidth="1"/>
    <col min="5133" max="5133" width="13.75" style="3" customWidth="1"/>
    <col min="5134" max="5134" width="10.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75" style="3" customWidth="1"/>
    <col min="5382" max="5382" width="6.25" style="3" customWidth="1"/>
    <col min="5383" max="5384" width="11.625" style="3" customWidth="1"/>
    <col min="5385" max="5385" width="5.75" style="3" customWidth="1"/>
    <col min="5386" max="5386" width="40.75" style="3" customWidth="1"/>
    <col min="5387" max="5387" width="30.75" style="3" customWidth="1"/>
    <col min="5388" max="5388" width="25.75" style="3" customWidth="1"/>
    <col min="5389" max="5389" width="13.75" style="3" customWidth="1"/>
    <col min="5390" max="5390" width="10.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75" style="3" customWidth="1"/>
    <col min="5638" max="5638" width="6.25" style="3" customWidth="1"/>
    <col min="5639" max="5640" width="11.625" style="3" customWidth="1"/>
    <col min="5641" max="5641" width="5.75" style="3" customWidth="1"/>
    <col min="5642" max="5642" width="40.75" style="3" customWidth="1"/>
    <col min="5643" max="5643" width="30.75" style="3" customWidth="1"/>
    <col min="5644" max="5644" width="25.75" style="3" customWidth="1"/>
    <col min="5645" max="5645" width="13.75" style="3" customWidth="1"/>
    <col min="5646" max="5646" width="10.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75" style="3" customWidth="1"/>
    <col min="5894" max="5894" width="6.25" style="3" customWidth="1"/>
    <col min="5895" max="5896" width="11.625" style="3" customWidth="1"/>
    <col min="5897" max="5897" width="5.75" style="3" customWidth="1"/>
    <col min="5898" max="5898" width="40.75" style="3" customWidth="1"/>
    <col min="5899" max="5899" width="30.75" style="3" customWidth="1"/>
    <col min="5900" max="5900" width="25.75" style="3" customWidth="1"/>
    <col min="5901" max="5901" width="13.75" style="3" customWidth="1"/>
    <col min="5902" max="5902" width="10.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75" style="3" customWidth="1"/>
    <col min="6150" max="6150" width="6.25" style="3" customWidth="1"/>
    <col min="6151" max="6152" width="11.625" style="3" customWidth="1"/>
    <col min="6153" max="6153" width="5.75" style="3" customWidth="1"/>
    <col min="6154" max="6154" width="40.75" style="3" customWidth="1"/>
    <col min="6155" max="6155" width="30.75" style="3" customWidth="1"/>
    <col min="6156" max="6156" width="25.75" style="3" customWidth="1"/>
    <col min="6157" max="6157" width="13.75" style="3" customWidth="1"/>
    <col min="6158" max="6158" width="10.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75" style="3" customWidth="1"/>
    <col min="6406" max="6406" width="6.25" style="3" customWidth="1"/>
    <col min="6407" max="6408" width="11.625" style="3" customWidth="1"/>
    <col min="6409" max="6409" width="5.75" style="3" customWidth="1"/>
    <col min="6410" max="6410" width="40.75" style="3" customWidth="1"/>
    <col min="6411" max="6411" width="30.75" style="3" customWidth="1"/>
    <col min="6412" max="6412" width="25.75" style="3" customWidth="1"/>
    <col min="6413" max="6413" width="13.75" style="3" customWidth="1"/>
    <col min="6414" max="6414" width="10.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75" style="3" customWidth="1"/>
    <col min="6662" max="6662" width="6.25" style="3" customWidth="1"/>
    <col min="6663" max="6664" width="11.625" style="3" customWidth="1"/>
    <col min="6665" max="6665" width="5.75" style="3" customWidth="1"/>
    <col min="6666" max="6666" width="40.75" style="3" customWidth="1"/>
    <col min="6667" max="6667" width="30.75" style="3" customWidth="1"/>
    <col min="6668" max="6668" width="25.75" style="3" customWidth="1"/>
    <col min="6669" max="6669" width="13.75" style="3" customWidth="1"/>
    <col min="6670" max="6670" width="10.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75" style="3" customWidth="1"/>
    <col min="6918" max="6918" width="6.25" style="3" customWidth="1"/>
    <col min="6919" max="6920" width="11.625" style="3" customWidth="1"/>
    <col min="6921" max="6921" width="5.75" style="3" customWidth="1"/>
    <col min="6922" max="6922" width="40.75" style="3" customWidth="1"/>
    <col min="6923" max="6923" width="30.75" style="3" customWidth="1"/>
    <col min="6924" max="6924" width="25.75" style="3" customWidth="1"/>
    <col min="6925" max="6925" width="13.75" style="3" customWidth="1"/>
    <col min="6926" max="6926" width="10.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75" style="3" customWidth="1"/>
    <col min="7174" max="7174" width="6.25" style="3" customWidth="1"/>
    <col min="7175" max="7176" width="11.625" style="3" customWidth="1"/>
    <col min="7177" max="7177" width="5.75" style="3" customWidth="1"/>
    <col min="7178" max="7178" width="40.75" style="3" customWidth="1"/>
    <col min="7179" max="7179" width="30.75" style="3" customWidth="1"/>
    <col min="7180" max="7180" width="25.75" style="3" customWidth="1"/>
    <col min="7181" max="7181" width="13.75" style="3" customWidth="1"/>
    <col min="7182" max="7182" width="10.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75" style="3" customWidth="1"/>
    <col min="7430" max="7430" width="6.25" style="3" customWidth="1"/>
    <col min="7431" max="7432" width="11.625" style="3" customWidth="1"/>
    <col min="7433" max="7433" width="5.75" style="3" customWidth="1"/>
    <col min="7434" max="7434" width="40.75" style="3" customWidth="1"/>
    <col min="7435" max="7435" width="30.75" style="3" customWidth="1"/>
    <col min="7436" max="7436" width="25.75" style="3" customWidth="1"/>
    <col min="7437" max="7437" width="13.75" style="3" customWidth="1"/>
    <col min="7438" max="7438" width="10.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75" style="3" customWidth="1"/>
    <col min="7686" max="7686" width="6.25" style="3" customWidth="1"/>
    <col min="7687" max="7688" width="11.625" style="3" customWidth="1"/>
    <col min="7689" max="7689" width="5.75" style="3" customWidth="1"/>
    <col min="7690" max="7690" width="40.75" style="3" customWidth="1"/>
    <col min="7691" max="7691" width="30.75" style="3" customWidth="1"/>
    <col min="7692" max="7692" width="25.75" style="3" customWidth="1"/>
    <col min="7693" max="7693" width="13.75" style="3" customWidth="1"/>
    <col min="7694" max="7694" width="10.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75" style="3" customWidth="1"/>
    <col min="7942" max="7942" width="6.25" style="3" customWidth="1"/>
    <col min="7943" max="7944" width="11.625" style="3" customWidth="1"/>
    <col min="7945" max="7945" width="5.75" style="3" customWidth="1"/>
    <col min="7946" max="7946" width="40.75" style="3" customWidth="1"/>
    <col min="7947" max="7947" width="30.75" style="3" customWidth="1"/>
    <col min="7948" max="7948" width="25.75" style="3" customWidth="1"/>
    <col min="7949" max="7949" width="13.75" style="3" customWidth="1"/>
    <col min="7950" max="7950" width="10.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75" style="3" customWidth="1"/>
    <col min="8198" max="8198" width="6.25" style="3" customWidth="1"/>
    <col min="8199" max="8200" width="11.625" style="3" customWidth="1"/>
    <col min="8201" max="8201" width="5.75" style="3" customWidth="1"/>
    <col min="8202" max="8202" width="40.75" style="3" customWidth="1"/>
    <col min="8203" max="8203" width="30.75" style="3" customWidth="1"/>
    <col min="8204" max="8204" width="25.75" style="3" customWidth="1"/>
    <col min="8205" max="8205" width="13.75" style="3" customWidth="1"/>
    <col min="8206" max="8206" width="10.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75" style="3" customWidth="1"/>
    <col min="8454" max="8454" width="6.25" style="3" customWidth="1"/>
    <col min="8455" max="8456" width="11.625" style="3" customWidth="1"/>
    <col min="8457" max="8457" width="5.75" style="3" customWidth="1"/>
    <col min="8458" max="8458" width="40.75" style="3" customWidth="1"/>
    <col min="8459" max="8459" width="30.75" style="3" customWidth="1"/>
    <col min="8460" max="8460" width="25.75" style="3" customWidth="1"/>
    <col min="8461" max="8461" width="13.75" style="3" customWidth="1"/>
    <col min="8462" max="8462" width="10.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75" style="3" customWidth="1"/>
    <col min="8710" max="8710" width="6.25" style="3" customWidth="1"/>
    <col min="8711" max="8712" width="11.625" style="3" customWidth="1"/>
    <col min="8713" max="8713" width="5.75" style="3" customWidth="1"/>
    <col min="8714" max="8714" width="40.75" style="3" customWidth="1"/>
    <col min="8715" max="8715" width="30.75" style="3" customWidth="1"/>
    <col min="8716" max="8716" width="25.75" style="3" customWidth="1"/>
    <col min="8717" max="8717" width="13.75" style="3" customWidth="1"/>
    <col min="8718" max="8718" width="10.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75" style="3" customWidth="1"/>
    <col min="8966" max="8966" width="6.25" style="3" customWidth="1"/>
    <col min="8967" max="8968" width="11.625" style="3" customWidth="1"/>
    <col min="8969" max="8969" width="5.75" style="3" customWidth="1"/>
    <col min="8970" max="8970" width="40.75" style="3" customWidth="1"/>
    <col min="8971" max="8971" width="30.75" style="3" customWidth="1"/>
    <col min="8972" max="8972" width="25.75" style="3" customWidth="1"/>
    <col min="8973" max="8973" width="13.75" style="3" customWidth="1"/>
    <col min="8974" max="8974" width="10.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75" style="3" customWidth="1"/>
    <col min="9222" max="9222" width="6.25" style="3" customWidth="1"/>
    <col min="9223" max="9224" width="11.625" style="3" customWidth="1"/>
    <col min="9225" max="9225" width="5.75" style="3" customWidth="1"/>
    <col min="9226" max="9226" width="40.75" style="3" customWidth="1"/>
    <col min="9227" max="9227" width="30.75" style="3" customWidth="1"/>
    <col min="9228" max="9228" width="25.75" style="3" customWidth="1"/>
    <col min="9229" max="9229" width="13.75" style="3" customWidth="1"/>
    <col min="9230" max="9230" width="10.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75" style="3" customWidth="1"/>
    <col min="9478" max="9478" width="6.25" style="3" customWidth="1"/>
    <col min="9479" max="9480" width="11.625" style="3" customWidth="1"/>
    <col min="9481" max="9481" width="5.75" style="3" customWidth="1"/>
    <col min="9482" max="9482" width="40.75" style="3" customWidth="1"/>
    <col min="9483" max="9483" width="30.75" style="3" customWidth="1"/>
    <col min="9484" max="9484" width="25.75" style="3" customWidth="1"/>
    <col min="9485" max="9485" width="13.75" style="3" customWidth="1"/>
    <col min="9486" max="9486" width="10.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75" style="3" customWidth="1"/>
    <col min="9734" max="9734" width="6.25" style="3" customWidth="1"/>
    <col min="9735" max="9736" width="11.625" style="3" customWidth="1"/>
    <col min="9737" max="9737" width="5.75" style="3" customWidth="1"/>
    <col min="9738" max="9738" width="40.75" style="3" customWidth="1"/>
    <col min="9739" max="9739" width="30.75" style="3" customWidth="1"/>
    <col min="9740" max="9740" width="25.75" style="3" customWidth="1"/>
    <col min="9741" max="9741" width="13.75" style="3" customWidth="1"/>
    <col min="9742" max="9742" width="10.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75" style="3" customWidth="1"/>
    <col min="9990" max="9990" width="6.25" style="3" customWidth="1"/>
    <col min="9991" max="9992" width="11.625" style="3" customWidth="1"/>
    <col min="9993" max="9993" width="5.75" style="3" customWidth="1"/>
    <col min="9994" max="9994" width="40.75" style="3" customWidth="1"/>
    <col min="9995" max="9995" width="30.75" style="3" customWidth="1"/>
    <col min="9996" max="9996" width="25.75" style="3" customWidth="1"/>
    <col min="9997" max="9997" width="13.75" style="3" customWidth="1"/>
    <col min="9998" max="9998" width="10.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75" style="3" customWidth="1"/>
    <col min="10246" max="10246" width="6.25" style="3" customWidth="1"/>
    <col min="10247" max="10248" width="11.625" style="3" customWidth="1"/>
    <col min="10249" max="10249" width="5.75" style="3" customWidth="1"/>
    <col min="10250" max="10250" width="40.75" style="3" customWidth="1"/>
    <col min="10251" max="10251" width="30.75" style="3" customWidth="1"/>
    <col min="10252" max="10252" width="25.75" style="3" customWidth="1"/>
    <col min="10253" max="10253" width="13.75" style="3" customWidth="1"/>
    <col min="10254" max="10254" width="10.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75" style="3" customWidth="1"/>
    <col min="10502" max="10502" width="6.25" style="3" customWidth="1"/>
    <col min="10503" max="10504" width="11.625" style="3" customWidth="1"/>
    <col min="10505" max="10505" width="5.75" style="3" customWidth="1"/>
    <col min="10506" max="10506" width="40.75" style="3" customWidth="1"/>
    <col min="10507" max="10507" width="30.75" style="3" customWidth="1"/>
    <col min="10508" max="10508" width="25.75" style="3" customWidth="1"/>
    <col min="10509" max="10509" width="13.75" style="3" customWidth="1"/>
    <col min="10510" max="10510" width="10.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75" style="3" customWidth="1"/>
    <col min="10758" max="10758" width="6.25" style="3" customWidth="1"/>
    <col min="10759" max="10760" width="11.625" style="3" customWidth="1"/>
    <col min="10761" max="10761" width="5.75" style="3" customWidth="1"/>
    <col min="10762" max="10762" width="40.75" style="3" customWidth="1"/>
    <col min="10763" max="10763" width="30.75" style="3" customWidth="1"/>
    <col min="10764" max="10764" width="25.75" style="3" customWidth="1"/>
    <col min="10765" max="10765" width="13.75" style="3" customWidth="1"/>
    <col min="10766" max="10766" width="10.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75" style="3" customWidth="1"/>
    <col min="11014" max="11014" width="6.25" style="3" customWidth="1"/>
    <col min="11015" max="11016" width="11.625" style="3" customWidth="1"/>
    <col min="11017" max="11017" width="5.75" style="3" customWidth="1"/>
    <col min="11018" max="11018" width="40.75" style="3" customWidth="1"/>
    <col min="11019" max="11019" width="30.75" style="3" customWidth="1"/>
    <col min="11020" max="11020" width="25.75" style="3" customWidth="1"/>
    <col min="11021" max="11021" width="13.75" style="3" customWidth="1"/>
    <col min="11022" max="11022" width="10.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75" style="3" customWidth="1"/>
    <col min="11270" max="11270" width="6.25" style="3" customWidth="1"/>
    <col min="11271" max="11272" width="11.625" style="3" customWidth="1"/>
    <col min="11273" max="11273" width="5.75" style="3" customWidth="1"/>
    <col min="11274" max="11274" width="40.75" style="3" customWidth="1"/>
    <col min="11275" max="11275" width="30.75" style="3" customWidth="1"/>
    <col min="11276" max="11276" width="25.75" style="3" customWidth="1"/>
    <col min="11277" max="11277" width="13.75" style="3" customWidth="1"/>
    <col min="11278" max="11278" width="10.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75" style="3" customWidth="1"/>
    <col min="11526" max="11526" width="6.25" style="3" customWidth="1"/>
    <col min="11527" max="11528" width="11.625" style="3" customWidth="1"/>
    <col min="11529" max="11529" width="5.75" style="3" customWidth="1"/>
    <col min="11530" max="11530" width="40.75" style="3" customWidth="1"/>
    <col min="11531" max="11531" width="30.75" style="3" customWidth="1"/>
    <col min="11532" max="11532" width="25.75" style="3" customWidth="1"/>
    <col min="11533" max="11533" width="13.75" style="3" customWidth="1"/>
    <col min="11534" max="11534" width="10.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75" style="3" customWidth="1"/>
    <col min="11782" max="11782" width="6.25" style="3" customWidth="1"/>
    <col min="11783" max="11784" width="11.625" style="3" customWidth="1"/>
    <col min="11785" max="11785" width="5.75" style="3" customWidth="1"/>
    <col min="11786" max="11786" width="40.75" style="3" customWidth="1"/>
    <col min="11787" max="11787" width="30.75" style="3" customWidth="1"/>
    <col min="11788" max="11788" width="25.75" style="3" customWidth="1"/>
    <col min="11789" max="11789" width="13.75" style="3" customWidth="1"/>
    <col min="11790" max="11790" width="10.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75" style="3" customWidth="1"/>
    <col min="12038" max="12038" width="6.25" style="3" customWidth="1"/>
    <col min="12039" max="12040" width="11.625" style="3" customWidth="1"/>
    <col min="12041" max="12041" width="5.75" style="3" customWidth="1"/>
    <col min="12042" max="12042" width="40.75" style="3" customWidth="1"/>
    <col min="12043" max="12043" width="30.75" style="3" customWidth="1"/>
    <col min="12044" max="12044" width="25.75" style="3" customWidth="1"/>
    <col min="12045" max="12045" width="13.75" style="3" customWidth="1"/>
    <col min="12046" max="12046" width="10.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75" style="3" customWidth="1"/>
    <col min="12294" max="12294" width="6.25" style="3" customWidth="1"/>
    <col min="12295" max="12296" width="11.625" style="3" customWidth="1"/>
    <col min="12297" max="12297" width="5.75" style="3" customWidth="1"/>
    <col min="12298" max="12298" width="40.75" style="3" customWidth="1"/>
    <col min="12299" max="12299" width="30.75" style="3" customWidth="1"/>
    <col min="12300" max="12300" width="25.75" style="3" customWidth="1"/>
    <col min="12301" max="12301" width="13.75" style="3" customWidth="1"/>
    <col min="12302" max="12302" width="10.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75" style="3" customWidth="1"/>
    <col min="12550" max="12550" width="6.25" style="3" customWidth="1"/>
    <col min="12551" max="12552" width="11.625" style="3" customWidth="1"/>
    <col min="12553" max="12553" width="5.75" style="3" customWidth="1"/>
    <col min="12554" max="12554" width="40.75" style="3" customWidth="1"/>
    <col min="12555" max="12555" width="30.75" style="3" customWidth="1"/>
    <col min="12556" max="12556" width="25.75" style="3" customWidth="1"/>
    <col min="12557" max="12557" width="13.75" style="3" customWidth="1"/>
    <col min="12558" max="12558" width="10.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75" style="3" customWidth="1"/>
    <col min="12806" max="12806" width="6.25" style="3" customWidth="1"/>
    <col min="12807" max="12808" width="11.625" style="3" customWidth="1"/>
    <col min="12809" max="12809" width="5.75" style="3" customWidth="1"/>
    <col min="12810" max="12810" width="40.75" style="3" customWidth="1"/>
    <col min="12811" max="12811" width="30.75" style="3" customWidth="1"/>
    <col min="12812" max="12812" width="25.75" style="3" customWidth="1"/>
    <col min="12813" max="12813" width="13.75" style="3" customWidth="1"/>
    <col min="12814" max="12814" width="10.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75" style="3" customWidth="1"/>
    <col min="13062" max="13062" width="6.25" style="3" customWidth="1"/>
    <col min="13063" max="13064" width="11.625" style="3" customWidth="1"/>
    <col min="13065" max="13065" width="5.75" style="3" customWidth="1"/>
    <col min="13066" max="13066" width="40.75" style="3" customWidth="1"/>
    <col min="13067" max="13067" width="30.75" style="3" customWidth="1"/>
    <col min="13068" max="13068" width="25.75" style="3" customWidth="1"/>
    <col min="13069" max="13069" width="13.75" style="3" customWidth="1"/>
    <col min="13070" max="13070" width="10.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75" style="3" customWidth="1"/>
    <col min="13318" max="13318" width="6.25" style="3" customWidth="1"/>
    <col min="13319" max="13320" width="11.625" style="3" customWidth="1"/>
    <col min="13321" max="13321" width="5.75" style="3" customWidth="1"/>
    <col min="13322" max="13322" width="40.75" style="3" customWidth="1"/>
    <col min="13323" max="13323" width="30.75" style="3" customWidth="1"/>
    <col min="13324" max="13324" width="25.75" style="3" customWidth="1"/>
    <col min="13325" max="13325" width="13.75" style="3" customWidth="1"/>
    <col min="13326" max="13326" width="10.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75" style="3" customWidth="1"/>
    <col min="13574" max="13574" width="6.25" style="3" customWidth="1"/>
    <col min="13575" max="13576" width="11.625" style="3" customWidth="1"/>
    <col min="13577" max="13577" width="5.75" style="3" customWidth="1"/>
    <col min="13578" max="13578" width="40.75" style="3" customWidth="1"/>
    <col min="13579" max="13579" width="30.75" style="3" customWidth="1"/>
    <col min="13580" max="13580" width="25.75" style="3" customWidth="1"/>
    <col min="13581" max="13581" width="13.75" style="3" customWidth="1"/>
    <col min="13582" max="13582" width="10.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75" style="3" customWidth="1"/>
    <col min="13830" max="13830" width="6.25" style="3" customWidth="1"/>
    <col min="13831" max="13832" width="11.625" style="3" customWidth="1"/>
    <col min="13833" max="13833" width="5.75" style="3" customWidth="1"/>
    <col min="13834" max="13834" width="40.75" style="3" customWidth="1"/>
    <col min="13835" max="13835" width="30.75" style="3" customWidth="1"/>
    <col min="13836" max="13836" width="25.75" style="3" customWidth="1"/>
    <col min="13837" max="13837" width="13.75" style="3" customWidth="1"/>
    <col min="13838" max="13838" width="10.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75" style="3" customWidth="1"/>
    <col min="14086" max="14086" width="6.25" style="3" customWidth="1"/>
    <col min="14087" max="14088" width="11.625" style="3" customWidth="1"/>
    <col min="14089" max="14089" width="5.75" style="3" customWidth="1"/>
    <col min="14090" max="14090" width="40.75" style="3" customWidth="1"/>
    <col min="14091" max="14091" width="30.75" style="3" customWidth="1"/>
    <col min="14092" max="14092" width="25.75" style="3" customWidth="1"/>
    <col min="14093" max="14093" width="13.75" style="3" customWidth="1"/>
    <col min="14094" max="14094" width="10.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75" style="3" customWidth="1"/>
    <col min="14342" max="14342" width="6.25" style="3" customWidth="1"/>
    <col min="14343" max="14344" width="11.625" style="3" customWidth="1"/>
    <col min="14345" max="14345" width="5.75" style="3" customWidth="1"/>
    <col min="14346" max="14346" width="40.75" style="3" customWidth="1"/>
    <col min="14347" max="14347" width="30.75" style="3" customWidth="1"/>
    <col min="14348" max="14348" width="25.75" style="3" customWidth="1"/>
    <col min="14349" max="14349" width="13.75" style="3" customWidth="1"/>
    <col min="14350" max="14350" width="10.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75" style="3" customWidth="1"/>
    <col min="14598" max="14598" width="6.25" style="3" customWidth="1"/>
    <col min="14599" max="14600" width="11.625" style="3" customWidth="1"/>
    <col min="14601" max="14601" width="5.75" style="3" customWidth="1"/>
    <col min="14602" max="14602" width="40.75" style="3" customWidth="1"/>
    <col min="14603" max="14603" width="30.75" style="3" customWidth="1"/>
    <col min="14604" max="14604" width="25.75" style="3" customWidth="1"/>
    <col min="14605" max="14605" width="13.75" style="3" customWidth="1"/>
    <col min="14606" max="14606" width="10.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75" style="3" customWidth="1"/>
    <col min="14854" max="14854" width="6.25" style="3" customWidth="1"/>
    <col min="14855" max="14856" width="11.625" style="3" customWidth="1"/>
    <col min="14857" max="14857" width="5.75" style="3" customWidth="1"/>
    <col min="14858" max="14858" width="40.75" style="3" customWidth="1"/>
    <col min="14859" max="14859" width="30.75" style="3" customWidth="1"/>
    <col min="14860" max="14860" width="25.75" style="3" customWidth="1"/>
    <col min="14861" max="14861" width="13.75" style="3" customWidth="1"/>
    <col min="14862" max="14862" width="10.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75" style="3" customWidth="1"/>
    <col min="15110" max="15110" width="6.25" style="3" customWidth="1"/>
    <col min="15111" max="15112" width="11.625" style="3" customWidth="1"/>
    <col min="15113" max="15113" width="5.75" style="3" customWidth="1"/>
    <col min="15114" max="15114" width="40.75" style="3" customWidth="1"/>
    <col min="15115" max="15115" width="30.75" style="3" customWidth="1"/>
    <col min="15116" max="15116" width="25.75" style="3" customWidth="1"/>
    <col min="15117" max="15117" width="13.75" style="3" customWidth="1"/>
    <col min="15118" max="15118" width="10.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75" style="3" customWidth="1"/>
    <col min="15366" max="15366" width="6.25" style="3" customWidth="1"/>
    <col min="15367" max="15368" width="11.625" style="3" customWidth="1"/>
    <col min="15369" max="15369" width="5.75" style="3" customWidth="1"/>
    <col min="15370" max="15370" width="40.75" style="3" customWidth="1"/>
    <col min="15371" max="15371" width="30.75" style="3" customWidth="1"/>
    <col min="15372" max="15372" width="25.75" style="3" customWidth="1"/>
    <col min="15373" max="15373" width="13.75" style="3" customWidth="1"/>
    <col min="15374" max="15374" width="10.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75" style="3" customWidth="1"/>
    <col min="15622" max="15622" width="6.25" style="3" customWidth="1"/>
    <col min="15623" max="15624" width="11.625" style="3" customWidth="1"/>
    <col min="15625" max="15625" width="5.75" style="3" customWidth="1"/>
    <col min="15626" max="15626" width="40.75" style="3" customWidth="1"/>
    <col min="15627" max="15627" width="30.75" style="3" customWidth="1"/>
    <col min="15628" max="15628" width="25.75" style="3" customWidth="1"/>
    <col min="15629" max="15629" width="13.75" style="3" customWidth="1"/>
    <col min="15630" max="15630" width="10.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75" style="3" customWidth="1"/>
    <col min="15878" max="15878" width="6.25" style="3" customWidth="1"/>
    <col min="15879" max="15880" width="11.625" style="3" customWidth="1"/>
    <col min="15881" max="15881" width="5.75" style="3" customWidth="1"/>
    <col min="15882" max="15882" width="40.75" style="3" customWidth="1"/>
    <col min="15883" max="15883" width="30.75" style="3" customWidth="1"/>
    <col min="15884" max="15884" width="25.75" style="3" customWidth="1"/>
    <col min="15885" max="15885" width="13.75" style="3" customWidth="1"/>
    <col min="15886" max="15886" width="10.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75" style="3" customWidth="1"/>
    <col min="16134" max="16134" width="6.25" style="3" customWidth="1"/>
    <col min="16135" max="16136" width="11.625" style="3" customWidth="1"/>
    <col min="16137" max="16137" width="5.75" style="3" customWidth="1"/>
    <col min="16138" max="16138" width="40.75" style="3" customWidth="1"/>
    <col min="16139" max="16139" width="30.75" style="3" customWidth="1"/>
    <col min="16140" max="16140" width="25.75" style="3" customWidth="1"/>
    <col min="16141" max="16141" width="13.75" style="3" customWidth="1"/>
    <col min="16142" max="16142" width="10.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4523</v>
      </c>
      <c r="G2" s="4" t="s">
        <v>2</v>
      </c>
      <c r="H2" s="5"/>
      <c r="I2" s="6"/>
      <c r="J2" s="7">
        <f>SUM(H:H)</f>
        <v>13850</v>
      </c>
    </row>
    <row r="3" spans="2:17" ht="20.100000000000001" customHeight="1">
      <c r="B3" s="1" t="s">
        <v>3</v>
      </c>
      <c r="C3" s="1"/>
      <c r="D3" s="1"/>
      <c r="E3" s="13" t="s">
        <v>4524</v>
      </c>
    </row>
    <row r="4" spans="2:17" ht="20.100000000000001" customHeight="1">
      <c r="B4" s="1" t="s">
        <v>5</v>
      </c>
      <c r="C4" s="1"/>
      <c r="D4" s="1"/>
      <c r="E4" s="13">
        <v>133227</v>
      </c>
    </row>
    <row r="5" spans="2:17" ht="20.100000000000001" customHeight="1">
      <c r="B5" s="1" t="s">
        <v>6</v>
      </c>
      <c r="C5" s="1"/>
      <c r="D5" s="1"/>
      <c r="E5" s="14">
        <v>42338</v>
      </c>
    </row>
    <row r="6" spans="2:17" ht="20.100000000000001" customHeight="1">
      <c r="B6" s="1" t="s">
        <v>7</v>
      </c>
      <c r="C6" s="1"/>
      <c r="D6" s="1"/>
      <c r="E6" s="14">
        <v>42349</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70" t="s">
        <v>151</v>
      </c>
    </row>
    <row r="9" spans="2:17" s="8" customFormat="1" ht="19.7" customHeight="1">
      <c r="B9" s="15"/>
      <c r="C9" s="15"/>
      <c r="D9" s="15"/>
      <c r="E9" s="189"/>
      <c r="F9" s="1047"/>
      <c r="G9" s="22"/>
      <c r="H9" s="23">
        <f t="shared" ref="H9:H17" si="0">F9*G9</f>
        <v>0</v>
      </c>
      <c r="I9" s="17"/>
      <c r="J9" s="26"/>
      <c r="K9" s="36"/>
      <c r="L9" s="16"/>
      <c r="M9" s="18"/>
      <c r="N9" s="15"/>
      <c r="O9" s="16"/>
      <c r="P9" s="18"/>
      <c r="Q9" s="70"/>
    </row>
    <row r="10" spans="2:17" s="8" customFormat="1" ht="19.7" customHeight="1">
      <c r="B10" s="15">
        <v>13</v>
      </c>
      <c r="C10" s="15" t="s">
        <v>58</v>
      </c>
      <c r="D10" s="15" t="s">
        <v>58</v>
      </c>
      <c r="E10" s="999" t="s">
        <v>4525</v>
      </c>
      <c r="F10" s="1047">
        <v>1</v>
      </c>
      <c r="G10" s="22">
        <v>1947</v>
      </c>
      <c r="H10" s="23">
        <f>F10*G10</f>
        <v>1947</v>
      </c>
      <c r="I10" s="17"/>
      <c r="J10" s="26" t="s">
        <v>226</v>
      </c>
      <c r="K10" s="36"/>
      <c r="L10" s="16"/>
      <c r="M10" s="18">
        <v>42321</v>
      </c>
      <c r="N10" s="15"/>
      <c r="O10" s="16"/>
      <c r="P10" s="18">
        <v>42333</v>
      </c>
      <c r="Q10" s="70">
        <v>42333</v>
      </c>
    </row>
    <row r="11" spans="2:17" s="8" customFormat="1" ht="19.7" customHeight="1">
      <c r="B11" s="15">
        <v>3</v>
      </c>
      <c r="C11" s="15" t="s">
        <v>58</v>
      </c>
      <c r="D11" s="15" t="s">
        <v>58</v>
      </c>
      <c r="E11" s="999" t="s">
        <v>255</v>
      </c>
      <c r="F11" s="1047">
        <v>1</v>
      </c>
      <c r="G11" s="22">
        <v>5200</v>
      </c>
      <c r="H11" s="23">
        <v>5200</v>
      </c>
      <c r="I11" s="17"/>
      <c r="J11" s="26" t="s">
        <v>4526</v>
      </c>
      <c r="K11" s="36"/>
      <c r="L11" s="16"/>
      <c r="M11" s="18">
        <v>42339</v>
      </c>
      <c r="N11" s="15"/>
      <c r="O11" s="16"/>
      <c r="P11" s="18">
        <v>42340</v>
      </c>
      <c r="Q11" s="70">
        <v>42340</v>
      </c>
    </row>
    <row r="12" spans="2:17" s="8" customFormat="1" ht="19.7" customHeight="1">
      <c r="B12" s="15">
        <v>3</v>
      </c>
      <c r="C12" s="15" t="s">
        <v>58</v>
      </c>
      <c r="D12" s="15" t="s">
        <v>58</v>
      </c>
      <c r="E12" s="999" t="s">
        <v>257</v>
      </c>
      <c r="F12" s="1047">
        <v>1</v>
      </c>
      <c r="G12" s="22">
        <v>203</v>
      </c>
      <c r="H12" s="23">
        <v>203</v>
      </c>
      <c r="I12" s="17"/>
      <c r="J12" s="26" t="s">
        <v>4527</v>
      </c>
      <c r="K12" s="36"/>
      <c r="L12" s="16"/>
      <c r="M12" s="18">
        <v>42339</v>
      </c>
      <c r="N12" s="15"/>
      <c r="O12" s="16"/>
      <c r="P12" s="18">
        <v>42340</v>
      </c>
      <c r="Q12" s="70">
        <v>42340</v>
      </c>
    </row>
    <row r="13" spans="2:17" s="8" customFormat="1" ht="19.7" customHeight="1">
      <c r="B13" s="15"/>
      <c r="C13" s="15"/>
      <c r="D13" s="15"/>
      <c r="E13" s="858"/>
      <c r="F13" s="1342"/>
      <c r="G13" s="22"/>
      <c r="H13" s="23">
        <f t="shared" si="0"/>
        <v>0</v>
      </c>
      <c r="I13" s="17"/>
      <c r="J13" s="364"/>
      <c r="K13" s="36"/>
      <c r="L13" s="16"/>
      <c r="M13" s="18"/>
      <c r="N13" s="15"/>
      <c r="O13" s="16"/>
      <c r="P13" s="18"/>
      <c r="Q13" s="70"/>
    </row>
    <row r="14" spans="2:17" s="8" customFormat="1" ht="19.7" customHeight="1">
      <c r="B14" s="15">
        <v>20</v>
      </c>
      <c r="C14" s="15" t="s">
        <v>3294</v>
      </c>
      <c r="D14" s="15" t="s">
        <v>3294</v>
      </c>
      <c r="E14" s="858" t="s">
        <v>4528</v>
      </c>
      <c r="F14" s="1342">
        <v>1</v>
      </c>
      <c r="G14" s="22">
        <v>6500</v>
      </c>
      <c r="H14" s="23">
        <f t="shared" si="0"/>
        <v>6500</v>
      </c>
      <c r="I14" s="17"/>
      <c r="J14" s="364" t="s">
        <v>4529</v>
      </c>
      <c r="K14" s="36"/>
      <c r="L14" s="16"/>
      <c r="M14" s="18">
        <v>42324</v>
      </c>
      <c r="N14" s="15"/>
      <c r="O14" s="16"/>
      <c r="P14" s="18"/>
      <c r="Q14" s="70">
        <v>42335</v>
      </c>
    </row>
    <row r="15" spans="2:17" s="8" customFormat="1" ht="19.7" customHeight="1">
      <c r="B15" s="15"/>
      <c r="C15" s="15"/>
      <c r="D15" s="15"/>
      <c r="E15" s="189"/>
      <c r="F15" s="1343"/>
      <c r="G15" s="22"/>
      <c r="H15" s="23">
        <f t="shared" si="0"/>
        <v>0</v>
      </c>
      <c r="I15" s="17"/>
      <c r="J15" s="26"/>
      <c r="K15" s="36"/>
      <c r="L15" s="16"/>
      <c r="M15" s="18"/>
      <c r="N15" s="15"/>
      <c r="O15" s="16"/>
      <c r="P15" s="18"/>
      <c r="Q15" s="70"/>
    </row>
    <row r="16" spans="2:17" s="8" customFormat="1" ht="19.7" customHeight="1">
      <c r="B16" s="15"/>
      <c r="C16" s="15"/>
      <c r="D16" s="15"/>
      <c r="E16" s="246"/>
      <c r="F16" s="1341"/>
      <c r="G16" s="22"/>
      <c r="H16" s="23">
        <f t="shared" si="0"/>
        <v>0</v>
      </c>
      <c r="I16" s="17"/>
      <c r="J16" s="26"/>
      <c r="K16" s="36"/>
      <c r="L16" s="16"/>
      <c r="M16" s="18"/>
      <c r="N16" s="15"/>
      <c r="O16" s="16"/>
      <c r="P16" s="18"/>
      <c r="Q16" s="70"/>
    </row>
    <row r="17" spans="2:17" s="8" customFormat="1" ht="19.7" customHeight="1">
      <c r="B17" s="15"/>
      <c r="C17" s="15"/>
      <c r="D17" s="15"/>
      <c r="E17" s="189"/>
      <c r="F17" s="1343"/>
      <c r="G17" s="22"/>
      <c r="H17" s="23">
        <f t="shared" si="0"/>
        <v>0</v>
      </c>
      <c r="I17" s="17"/>
      <c r="J17" s="26"/>
      <c r="K17" s="36"/>
      <c r="L17" s="16"/>
      <c r="M17" s="18"/>
      <c r="N17" s="15"/>
      <c r="O17" s="16"/>
      <c r="P17" s="18"/>
      <c r="Q17" s="70"/>
    </row>
  </sheetData>
  <autoFilter ref="B8:O17" xr:uid="{740B73B7-476C-44DD-B491-C840A0013375}"/>
  <mergeCells count="6">
    <mergeCell ref="B2:D2"/>
    <mergeCell ref="G2:I2"/>
    <mergeCell ref="B3:D3"/>
    <mergeCell ref="B4:D4"/>
    <mergeCell ref="B5:D5"/>
    <mergeCell ref="B6:D6"/>
  </mergeCells>
  <phoneticPr fontId="3"/>
  <pageMargins left="0.2" right="0.2" top="0.75" bottom="0.75" header="0.3" footer="0.3"/>
  <pageSetup paperSize="8" scale="54"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697F-1B49-456D-9EE9-E19C23B7EAAD}">
  <dimension ref="B2:Q103"/>
  <sheetViews>
    <sheetView zoomScale="85" zoomScaleNormal="85" workbookViewId="0">
      <pane xSplit="10" ySplit="8" topLeftCell="K88" activePane="bottomRight" state="frozen"/>
      <selection pane="topRight" activeCell="K1" sqref="K1"/>
      <selection pane="bottomLeft" activeCell="A9" sqref="A9"/>
      <selection pane="bottomRight" activeCell="J97" sqref="J97"/>
    </sheetView>
  </sheetViews>
  <sheetFormatPr defaultRowHeight="18.75"/>
  <cols>
    <col min="1" max="1" width="2.625" style="3" customWidth="1"/>
    <col min="2" max="2" width="5.625" style="8" customWidth="1"/>
    <col min="3" max="4" width="20.625" style="3" customWidth="1"/>
    <col min="5" max="5" width="40.625" style="3" customWidth="1"/>
    <col min="6" max="6" width="6.25" style="3" customWidth="1"/>
    <col min="7" max="8" width="9.875" style="3" bestFit="1" customWidth="1"/>
    <col min="9" max="9" width="5.75" style="10" customWidth="1"/>
    <col min="10" max="10" width="29.5" style="3" customWidth="1"/>
    <col min="11" max="11" width="11.375" style="3" customWidth="1"/>
    <col min="12" max="12" width="20.625" style="8" customWidth="1"/>
    <col min="13" max="13" width="13.75" style="9" customWidth="1"/>
    <col min="14" max="14" width="6.375" style="3" customWidth="1"/>
    <col min="15" max="15" width="13.25" style="10" customWidth="1"/>
    <col min="16" max="16" width="14.5" style="11" customWidth="1"/>
    <col min="17" max="17" width="15.625" style="68"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4530</v>
      </c>
      <c r="G2" s="4" t="s">
        <v>2</v>
      </c>
      <c r="H2" s="5"/>
      <c r="I2" s="6"/>
      <c r="J2" s="7">
        <f>SUM(H:H)</f>
        <v>928677</v>
      </c>
    </row>
    <row r="3" spans="2:17" ht="20.100000000000001" customHeight="1">
      <c r="B3" s="1" t="s">
        <v>3</v>
      </c>
      <c r="C3" s="1"/>
      <c r="D3" s="1"/>
      <c r="E3" s="13" t="s">
        <v>826</v>
      </c>
    </row>
    <row r="4" spans="2:17" ht="20.100000000000001" customHeight="1">
      <c r="B4" s="1" t="s">
        <v>5</v>
      </c>
      <c r="C4" s="1"/>
      <c r="D4" s="1"/>
      <c r="E4" s="13">
        <v>133273</v>
      </c>
    </row>
    <row r="5" spans="2:17" ht="20.100000000000001" customHeight="1">
      <c r="B5" s="1" t="s">
        <v>6</v>
      </c>
      <c r="C5" s="1"/>
      <c r="D5" s="1"/>
      <c r="E5" s="14">
        <v>42335</v>
      </c>
    </row>
    <row r="6" spans="2:17" ht="20.100000000000001" customHeight="1">
      <c r="B6" s="1" t="s">
        <v>7</v>
      </c>
      <c r="C6" s="1"/>
      <c r="D6" s="1"/>
      <c r="E6" s="14">
        <v>42354</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8" t="s">
        <v>18</v>
      </c>
      <c r="N8" s="15" t="s">
        <v>19</v>
      </c>
      <c r="O8" s="16" t="s">
        <v>20</v>
      </c>
      <c r="P8" s="18" t="s">
        <v>21</v>
      </c>
      <c r="Q8" s="70" t="s">
        <v>151</v>
      </c>
    </row>
    <row r="9" spans="2:17" s="8" customFormat="1" ht="19.7" customHeight="1">
      <c r="B9" s="15"/>
      <c r="C9" s="15"/>
      <c r="D9" s="15"/>
      <c r="E9" s="73"/>
      <c r="F9" s="26"/>
      <c r="G9" s="74"/>
      <c r="H9" s="23"/>
      <c r="I9" s="17"/>
      <c r="J9" s="36"/>
      <c r="K9" s="36"/>
      <c r="L9" s="16"/>
      <c r="M9" s="18"/>
      <c r="N9" s="15"/>
      <c r="O9" s="16"/>
      <c r="P9" s="18"/>
      <c r="Q9" s="70"/>
    </row>
    <row r="10" spans="2:17" s="8" customFormat="1" ht="19.7" customHeight="1">
      <c r="B10" s="15">
        <v>1</v>
      </c>
      <c r="C10" s="15" t="s">
        <v>252</v>
      </c>
      <c r="D10" s="15" t="s">
        <v>252</v>
      </c>
      <c r="E10" s="73" t="s">
        <v>4531</v>
      </c>
      <c r="F10" s="26">
        <v>1</v>
      </c>
      <c r="G10" s="74">
        <v>651000</v>
      </c>
      <c r="H10" s="23">
        <f t="shared" ref="H10:H16" si="0">F10*G10</f>
        <v>651000</v>
      </c>
      <c r="I10" s="17"/>
      <c r="J10" s="26" t="s">
        <v>4532</v>
      </c>
      <c r="K10" s="16"/>
      <c r="L10" s="16"/>
      <c r="M10" s="18">
        <v>42317</v>
      </c>
      <c r="N10" s="15"/>
      <c r="O10" s="16"/>
      <c r="P10" s="18">
        <v>42332</v>
      </c>
      <c r="Q10" s="70">
        <v>42332</v>
      </c>
    </row>
    <row r="11" spans="2:17" s="8" customFormat="1" ht="19.7" customHeight="1">
      <c r="B11" s="15">
        <v>1</v>
      </c>
      <c r="C11" s="15" t="s">
        <v>252</v>
      </c>
      <c r="D11" s="15" t="s">
        <v>252</v>
      </c>
      <c r="E11" s="73" t="s">
        <v>3421</v>
      </c>
      <c r="F11" s="26">
        <v>1</v>
      </c>
      <c r="G11" s="74">
        <v>10000</v>
      </c>
      <c r="H11" s="23">
        <f t="shared" si="0"/>
        <v>10000</v>
      </c>
      <c r="I11" s="17"/>
      <c r="J11" s="26" t="s">
        <v>4533</v>
      </c>
      <c r="K11" s="16"/>
      <c r="L11" s="16"/>
      <c r="M11" s="18">
        <v>42317</v>
      </c>
      <c r="N11" s="15"/>
      <c r="O11" s="16"/>
      <c r="P11" s="18"/>
      <c r="Q11" s="70"/>
    </row>
    <row r="12" spans="2:17" s="8" customFormat="1" ht="19.7" customHeight="1">
      <c r="B12" s="15">
        <v>1</v>
      </c>
      <c r="C12" s="15" t="s">
        <v>252</v>
      </c>
      <c r="D12" s="15" t="s">
        <v>252</v>
      </c>
      <c r="E12" s="73" t="s">
        <v>4534</v>
      </c>
      <c r="F12" s="26">
        <v>1</v>
      </c>
      <c r="G12" s="74">
        <v>10000</v>
      </c>
      <c r="H12" s="23">
        <f>F12*G12</f>
        <v>10000</v>
      </c>
      <c r="I12" s="17"/>
      <c r="J12" s="26"/>
      <c r="K12" s="16"/>
      <c r="L12" s="16"/>
      <c r="M12" s="18">
        <v>42317</v>
      </c>
      <c r="N12" s="15"/>
      <c r="O12" s="16"/>
      <c r="P12" s="18"/>
      <c r="Q12" s="70"/>
    </row>
    <row r="13" spans="2:17" s="8" customFormat="1" ht="19.7" customHeight="1">
      <c r="B13" s="15"/>
      <c r="C13" s="15"/>
      <c r="D13" s="15"/>
      <c r="E13" s="73"/>
      <c r="F13" s="26"/>
      <c r="G13" s="74"/>
      <c r="H13" s="23">
        <f t="shared" si="0"/>
        <v>0</v>
      </c>
      <c r="I13" s="17"/>
      <c r="J13" s="26"/>
      <c r="K13" s="16"/>
      <c r="L13" s="16"/>
      <c r="M13" s="18"/>
      <c r="N13" s="15"/>
      <c r="O13" s="16"/>
      <c r="P13" s="18"/>
      <c r="Q13" s="70"/>
    </row>
    <row r="14" spans="2:17" s="987" customFormat="1" ht="19.7" customHeight="1">
      <c r="B14" s="190"/>
      <c r="C14" s="1347" t="s">
        <v>4535</v>
      </c>
      <c r="D14" s="190"/>
      <c r="E14" s="191"/>
      <c r="F14" s="192"/>
      <c r="G14" s="193"/>
      <c r="H14" s="194">
        <f t="shared" si="0"/>
        <v>0</v>
      </c>
      <c r="I14" s="195"/>
      <c r="J14" s="192"/>
      <c r="K14" s="196"/>
      <c r="L14" s="196"/>
      <c r="M14" s="197"/>
      <c r="N14" s="190"/>
      <c r="O14" s="196"/>
      <c r="P14" s="197"/>
      <c r="Q14" s="808"/>
    </row>
    <row r="15" spans="2:17" s="8" customFormat="1" ht="19.7" customHeight="1">
      <c r="B15" s="15">
        <v>8</v>
      </c>
      <c r="C15" s="15" t="s">
        <v>58</v>
      </c>
      <c r="D15" s="15" t="s">
        <v>58</v>
      </c>
      <c r="E15" s="73" t="s">
        <v>4536</v>
      </c>
      <c r="F15" s="26">
        <v>1</v>
      </c>
      <c r="G15" s="74">
        <v>3030</v>
      </c>
      <c r="H15" s="23">
        <f t="shared" si="0"/>
        <v>3030</v>
      </c>
      <c r="I15" s="17"/>
      <c r="J15" s="26" t="s">
        <v>335</v>
      </c>
      <c r="K15" s="16"/>
      <c r="L15" s="16"/>
      <c r="M15" s="18">
        <v>42321</v>
      </c>
      <c r="N15" s="15"/>
      <c r="O15" s="16"/>
      <c r="P15" s="18">
        <v>42332</v>
      </c>
      <c r="Q15" s="70">
        <v>42332</v>
      </c>
    </row>
    <row r="16" spans="2:17" s="8" customFormat="1" ht="19.7" customHeight="1">
      <c r="B16" s="15">
        <v>8</v>
      </c>
      <c r="C16" s="15" t="s">
        <v>58</v>
      </c>
      <c r="D16" s="15" t="s">
        <v>58</v>
      </c>
      <c r="E16" s="73" t="s">
        <v>336</v>
      </c>
      <c r="F16" s="26">
        <v>1</v>
      </c>
      <c r="G16" s="74">
        <v>150</v>
      </c>
      <c r="H16" s="23">
        <f t="shared" si="0"/>
        <v>150</v>
      </c>
      <c r="I16" s="17"/>
      <c r="J16" s="26" t="s">
        <v>337</v>
      </c>
      <c r="K16" s="16"/>
      <c r="L16" s="16"/>
      <c r="M16" s="18">
        <v>42321</v>
      </c>
      <c r="N16" s="15"/>
      <c r="O16" s="16"/>
      <c r="P16" s="18">
        <v>42332</v>
      </c>
      <c r="Q16" s="70">
        <v>42332</v>
      </c>
    </row>
    <row r="17" spans="2:17" s="8" customFormat="1" ht="19.7" customHeight="1">
      <c r="B17" s="15">
        <v>8</v>
      </c>
      <c r="C17" s="15" t="s">
        <v>58</v>
      </c>
      <c r="D17" s="15" t="s">
        <v>58</v>
      </c>
      <c r="E17" s="73" t="s">
        <v>4537</v>
      </c>
      <c r="F17" s="26">
        <v>1</v>
      </c>
      <c r="G17" s="74">
        <v>26</v>
      </c>
      <c r="H17" s="23">
        <f>F17*G17</f>
        <v>26</v>
      </c>
      <c r="I17" s="17"/>
      <c r="J17" s="26" t="s">
        <v>4538</v>
      </c>
      <c r="K17" s="16"/>
      <c r="L17" s="16"/>
      <c r="M17" s="18">
        <v>42321</v>
      </c>
      <c r="N17" s="15"/>
      <c r="O17" s="16"/>
      <c r="P17" s="18">
        <v>42332</v>
      </c>
      <c r="Q17" s="70">
        <v>42332</v>
      </c>
    </row>
    <row r="18" spans="2:17" s="8" customFormat="1" ht="19.7" customHeight="1">
      <c r="B18" s="15">
        <v>8</v>
      </c>
      <c r="C18" s="15" t="s">
        <v>4539</v>
      </c>
      <c r="D18" s="15" t="s">
        <v>58</v>
      </c>
      <c r="E18" s="73" t="s">
        <v>4540</v>
      </c>
      <c r="F18" s="26">
        <v>1</v>
      </c>
      <c r="G18" s="74">
        <v>16941</v>
      </c>
      <c r="H18" s="23">
        <f t="shared" ref="H18:H23" si="1">F18*G18</f>
        <v>16941</v>
      </c>
      <c r="I18" s="17"/>
      <c r="J18" s="26" t="s">
        <v>4541</v>
      </c>
      <c r="K18" s="16"/>
      <c r="L18" s="16"/>
      <c r="M18" s="18">
        <v>42321</v>
      </c>
      <c r="N18" s="15"/>
      <c r="O18" s="16"/>
      <c r="P18" s="18">
        <v>42332</v>
      </c>
      <c r="Q18" s="70">
        <v>42332</v>
      </c>
    </row>
    <row r="19" spans="2:17" s="8" customFormat="1" ht="19.7" customHeight="1">
      <c r="B19" s="15">
        <v>8</v>
      </c>
      <c r="C19" s="15" t="s">
        <v>4539</v>
      </c>
      <c r="D19" s="15" t="s">
        <v>58</v>
      </c>
      <c r="E19" s="73" t="s">
        <v>4542</v>
      </c>
      <c r="F19" s="26">
        <v>1</v>
      </c>
      <c r="G19" s="74">
        <v>11858</v>
      </c>
      <c r="H19" s="23">
        <f t="shared" si="1"/>
        <v>11858</v>
      </c>
      <c r="I19" s="17"/>
      <c r="J19" s="26" t="s">
        <v>4543</v>
      </c>
      <c r="K19" s="16"/>
      <c r="L19" s="16"/>
      <c r="M19" s="18">
        <v>42321</v>
      </c>
      <c r="N19" s="15"/>
      <c r="O19" s="16"/>
      <c r="P19" s="18">
        <v>42332</v>
      </c>
      <c r="Q19" s="70">
        <v>42332</v>
      </c>
    </row>
    <row r="20" spans="2:17" s="8" customFormat="1" ht="19.7" customHeight="1">
      <c r="B20" s="15">
        <v>8</v>
      </c>
      <c r="C20" s="15" t="s">
        <v>58</v>
      </c>
      <c r="D20" s="15" t="s">
        <v>58</v>
      </c>
      <c r="E20" s="73" t="s">
        <v>4544</v>
      </c>
      <c r="F20" s="26">
        <v>2</v>
      </c>
      <c r="G20" s="74">
        <v>1050</v>
      </c>
      <c r="H20" s="23">
        <f t="shared" si="1"/>
        <v>2100</v>
      </c>
      <c r="I20" s="17"/>
      <c r="J20" s="26" t="s">
        <v>4545</v>
      </c>
      <c r="K20" s="16"/>
      <c r="L20" s="16"/>
      <c r="M20" s="18">
        <v>42321</v>
      </c>
      <c r="N20" s="15"/>
      <c r="O20" s="16"/>
      <c r="P20" s="18">
        <v>42332</v>
      </c>
      <c r="Q20" s="70">
        <v>42332</v>
      </c>
    </row>
    <row r="21" spans="2:17" s="8" customFormat="1" ht="19.7" customHeight="1">
      <c r="B21" s="15">
        <v>8</v>
      </c>
      <c r="C21" s="15" t="s">
        <v>58</v>
      </c>
      <c r="D21" s="15" t="s">
        <v>58</v>
      </c>
      <c r="E21" s="73" t="s">
        <v>4546</v>
      </c>
      <c r="F21" s="26">
        <v>2</v>
      </c>
      <c r="G21" s="74">
        <v>200</v>
      </c>
      <c r="H21" s="23">
        <f t="shared" si="1"/>
        <v>400</v>
      </c>
      <c r="I21" s="17"/>
      <c r="J21" s="26" t="s">
        <v>4545</v>
      </c>
      <c r="K21" s="16"/>
      <c r="L21" s="16"/>
      <c r="M21" s="18">
        <v>42321</v>
      </c>
      <c r="N21" s="15"/>
      <c r="O21" s="16"/>
      <c r="P21" s="18">
        <v>42332</v>
      </c>
      <c r="Q21" s="70">
        <v>42332</v>
      </c>
    </row>
    <row r="22" spans="2:17" s="8" customFormat="1" ht="19.7" customHeight="1">
      <c r="B22" s="15">
        <v>8</v>
      </c>
      <c r="C22" s="15" t="s">
        <v>58</v>
      </c>
      <c r="D22" s="15" t="s">
        <v>58</v>
      </c>
      <c r="E22" s="73" t="s">
        <v>4547</v>
      </c>
      <c r="F22" s="26">
        <v>2</v>
      </c>
      <c r="G22" s="74">
        <v>110</v>
      </c>
      <c r="H22" s="23">
        <f t="shared" si="1"/>
        <v>220</v>
      </c>
      <c r="I22" s="17"/>
      <c r="J22" s="26" t="s">
        <v>337</v>
      </c>
      <c r="K22" s="16"/>
      <c r="L22" s="16"/>
      <c r="M22" s="18">
        <v>42321</v>
      </c>
      <c r="N22" s="15"/>
      <c r="O22" s="16"/>
      <c r="P22" s="18">
        <v>42332</v>
      </c>
      <c r="Q22" s="70">
        <v>42332</v>
      </c>
    </row>
    <row r="23" spans="2:17" s="8" customFormat="1" ht="19.7" customHeight="1">
      <c r="B23" s="15">
        <v>8</v>
      </c>
      <c r="C23" s="15" t="s">
        <v>3055</v>
      </c>
      <c r="D23" s="15" t="s">
        <v>58</v>
      </c>
      <c r="E23" s="73" t="s">
        <v>4548</v>
      </c>
      <c r="F23" s="26">
        <v>1</v>
      </c>
      <c r="G23" s="74">
        <v>2139</v>
      </c>
      <c r="H23" s="23">
        <f t="shared" si="1"/>
        <v>2139</v>
      </c>
      <c r="I23" s="17"/>
      <c r="J23" s="26" t="s">
        <v>4549</v>
      </c>
      <c r="K23" s="16"/>
      <c r="L23" s="16"/>
      <c r="M23" s="18">
        <v>42321</v>
      </c>
      <c r="N23" s="15"/>
      <c r="O23" s="16"/>
      <c r="P23" s="18">
        <v>42332</v>
      </c>
      <c r="Q23" s="70">
        <v>42332</v>
      </c>
    </row>
    <row r="24" spans="2:17" s="8" customFormat="1" ht="19.7" customHeight="1">
      <c r="B24" s="15">
        <v>8</v>
      </c>
      <c r="C24" s="15" t="s">
        <v>3055</v>
      </c>
      <c r="D24" s="15" t="s">
        <v>58</v>
      </c>
      <c r="E24" s="73" t="s">
        <v>4550</v>
      </c>
      <c r="F24" s="26">
        <v>1</v>
      </c>
      <c r="G24" s="74">
        <v>308</v>
      </c>
      <c r="H24" s="23">
        <f>F24*G24</f>
        <v>308</v>
      </c>
      <c r="I24" s="17"/>
      <c r="J24" s="26" t="s">
        <v>4551</v>
      </c>
      <c r="K24" s="16"/>
      <c r="L24" s="16"/>
      <c r="M24" s="18">
        <v>42321</v>
      </c>
      <c r="N24" s="15"/>
      <c r="O24" s="16"/>
      <c r="P24" s="18">
        <v>42334</v>
      </c>
      <c r="Q24" s="127">
        <v>42334</v>
      </c>
    </row>
    <row r="25" spans="2:17" s="8" customFormat="1" ht="19.7" customHeight="1">
      <c r="B25" s="15">
        <v>8</v>
      </c>
      <c r="C25" s="15" t="s">
        <v>58</v>
      </c>
      <c r="D25" s="15" t="s">
        <v>58</v>
      </c>
      <c r="E25" s="73" t="s">
        <v>4552</v>
      </c>
      <c r="F25" s="26">
        <v>1</v>
      </c>
      <c r="G25" s="74">
        <v>3490</v>
      </c>
      <c r="H25" s="23">
        <f t="shared" ref="H25:H102" si="2">F25*G25</f>
        <v>3490</v>
      </c>
      <c r="I25" s="17"/>
      <c r="J25" s="26" t="s">
        <v>4553</v>
      </c>
      <c r="K25" s="16"/>
      <c r="L25" s="16"/>
      <c r="M25" s="18">
        <v>42321</v>
      </c>
      <c r="N25" s="15"/>
      <c r="O25" s="16"/>
      <c r="P25" s="18">
        <v>42332</v>
      </c>
      <c r="Q25" s="70">
        <v>42332</v>
      </c>
    </row>
    <row r="26" spans="2:17" s="8" customFormat="1" ht="19.7" customHeight="1">
      <c r="B26" s="15">
        <v>8</v>
      </c>
      <c r="C26" s="15" t="s">
        <v>58</v>
      </c>
      <c r="D26" s="15" t="s">
        <v>58</v>
      </c>
      <c r="E26" s="73" t="s">
        <v>228</v>
      </c>
      <c r="F26" s="26">
        <v>1</v>
      </c>
      <c r="G26" s="74">
        <v>78</v>
      </c>
      <c r="H26" s="23">
        <f t="shared" si="2"/>
        <v>78</v>
      </c>
      <c r="I26" s="17"/>
      <c r="J26" s="26" t="s">
        <v>4394</v>
      </c>
      <c r="K26" s="16"/>
      <c r="L26" s="16"/>
      <c r="M26" s="18">
        <v>42321</v>
      </c>
      <c r="N26" s="15"/>
      <c r="O26" s="16"/>
      <c r="P26" s="18">
        <v>42332</v>
      </c>
      <c r="Q26" s="70">
        <v>42332</v>
      </c>
    </row>
    <row r="27" spans="2:17" s="8" customFormat="1" ht="19.7" customHeight="1">
      <c r="B27" s="15">
        <v>8</v>
      </c>
      <c r="C27" s="25" t="s">
        <v>4200</v>
      </c>
      <c r="D27" s="25" t="s">
        <v>58</v>
      </c>
      <c r="E27" s="220" t="s">
        <v>1743</v>
      </c>
      <c r="F27" s="824">
        <v>4</v>
      </c>
      <c r="G27" s="74">
        <v>132</v>
      </c>
      <c r="H27" s="23">
        <f t="shared" si="2"/>
        <v>528</v>
      </c>
      <c r="I27" s="17"/>
      <c r="J27" s="149" t="s">
        <v>1742</v>
      </c>
      <c r="K27" s="16"/>
      <c r="L27" s="16"/>
      <c r="M27" s="18">
        <v>42321</v>
      </c>
      <c r="N27" s="15"/>
      <c r="O27" s="16"/>
      <c r="P27" s="18">
        <v>42332</v>
      </c>
      <c r="Q27" s="70">
        <v>42332</v>
      </c>
    </row>
    <row r="28" spans="2:17" s="8" customFormat="1" ht="19.7" customHeight="1">
      <c r="B28" s="15">
        <v>8</v>
      </c>
      <c r="C28" s="15" t="s">
        <v>58</v>
      </c>
      <c r="D28" s="15" t="s">
        <v>58</v>
      </c>
      <c r="E28" s="73" t="s">
        <v>4554</v>
      </c>
      <c r="F28" s="26">
        <v>4</v>
      </c>
      <c r="G28" s="74">
        <v>100</v>
      </c>
      <c r="H28" s="23">
        <f t="shared" si="2"/>
        <v>400</v>
      </c>
      <c r="I28" s="17"/>
      <c r="J28" s="26" t="s">
        <v>337</v>
      </c>
      <c r="K28" s="16"/>
      <c r="L28" s="16"/>
      <c r="M28" s="18">
        <v>42321</v>
      </c>
      <c r="N28" s="15"/>
      <c r="O28" s="16"/>
      <c r="P28" s="18">
        <v>42332</v>
      </c>
      <c r="Q28" s="70">
        <v>42332</v>
      </c>
    </row>
    <row r="29" spans="2:17" s="8" customFormat="1" ht="19.7" customHeight="1">
      <c r="B29" s="15">
        <v>8</v>
      </c>
      <c r="C29" s="15" t="s">
        <v>58</v>
      </c>
      <c r="D29" s="15" t="s">
        <v>58</v>
      </c>
      <c r="E29" s="73" t="s">
        <v>4555</v>
      </c>
      <c r="F29" s="26">
        <v>10</v>
      </c>
      <c r="G29" s="74">
        <v>33</v>
      </c>
      <c r="H29" s="23">
        <f t="shared" si="2"/>
        <v>330</v>
      </c>
      <c r="I29" s="17"/>
      <c r="J29" s="26" t="s">
        <v>283</v>
      </c>
      <c r="K29" s="16"/>
      <c r="L29" s="16"/>
      <c r="M29" s="18">
        <v>42321</v>
      </c>
      <c r="N29" s="15"/>
      <c r="O29" s="16"/>
      <c r="P29" s="18">
        <v>42332</v>
      </c>
      <c r="Q29" s="70">
        <v>42332</v>
      </c>
    </row>
    <row r="30" spans="2:17" s="8" customFormat="1" ht="19.7" customHeight="1">
      <c r="B30" s="15"/>
      <c r="C30" s="15"/>
      <c r="D30" s="15"/>
      <c r="E30" s="73"/>
      <c r="F30" s="26"/>
      <c r="G30" s="74"/>
      <c r="H30" s="23">
        <f t="shared" si="2"/>
        <v>0</v>
      </c>
      <c r="I30" s="17"/>
      <c r="J30" s="26"/>
      <c r="K30" s="16"/>
      <c r="L30" s="16"/>
      <c r="M30" s="18"/>
      <c r="N30" s="15"/>
      <c r="O30" s="16"/>
      <c r="P30" s="18"/>
      <c r="Q30" s="70"/>
    </row>
    <row r="31" spans="2:17" s="8" customFormat="1" ht="19.7" customHeight="1">
      <c r="B31" s="15">
        <v>9</v>
      </c>
      <c r="C31" s="15" t="s">
        <v>58</v>
      </c>
      <c r="D31" s="15" t="s">
        <v>58</v>
      </c>
      <c r="E31" s="73" t="s">
        <v>4556</v>
      </c>
      <c r="F31" s="26">
        <v>1</v>
      </c>
      <c r="G31" s="74">
        <v>2900</v>
      </c>
      <c r="H31" s="23">
        <f t="shared" si="2"/>
        <v>2900</v>
      </c>
      <c r="I31" s="17"/>
      <c r="J31" s="26" t="s">
        <v>335</v>
      </c>
      <c r="K31" s="16"/>
      <c r="L31" s="16"/>
      <c r="M31" s="18">
        <v>42321</v>
      </c>
      <c r="N31" s="15"/>
      <c r="O31" s="16"/>
      <c r="P31" s="18">
        <v>42332</v>
      </c>
      <c r="Q31" s="70">
        <v>42332</v>
      </c>
    </row>
    <row r="32" spans="2:17" s="8" customFormat="1" ht="19.7" customHeight="1">
      <c r="B32" s="15">
        <v>12</v>
      </c>
      <c r="C32" s="15" t="s">
        <v>58</v>
      </c>
      <c r="D32" s="15" t="s">
        <v>58</v>
      </c>
      <c r="E32" s="73" t="s">
        <v>4557</v>
      </c>
      <c r="F32" s="26">
        <v>4</v>
      </c>
      <c r="G32" s="74">
        <v>370</v>
      </c>
      <c r="H32" s="23">
        <f t="shared" si="2"/>
        <v>1480</v>
      </c>
      <c r="I32" s="17"/>
      <c r="J32" s="26" t="s">
        <v>4558</v>
      </c>
      <c r="K32" s="16"/>
      <c r="L32" s="16"/>
      <c r="M32" s="18">
        <v>42321</v>
      </c>
      <c r="N32" s="15"/>
      <c r="O32" s="16"/>
      <c r="P32" s="18">
        <v>42332</v>
      </c>
      <c r="Q32" s="70">
        <v>42332</v>
      </c>
    </row>
    <row r="33" spans="2:17" s="8" customFormat="1" ht="19.7" customHeight="1">
      <c r="B33" s="15">
        <v>12</v>
      </c>
      <c r="C33" s="15" t="s">
        <v>58</v>
      </c>
      <c r="D33" s="15" t="s">
        <v>58</v>
      </c>
      <c r="E33" s="73" t="s">
        <v>4559</v>
      </c>
      <c r="F33" s="26">
        <v>4</v>
      </c>
      <c r="G33" s="74">
        <v>160</v>
      </c>
      <c r="H33" s="23">
        <f t="shared" si="2"/>
        <v>640</v>
      </c>
      <c r="I33" s="17"/>
      <c r="J33" s="26" t="s">
        <v>4560</v>
      </c>
      <c r="K33" s="16"/>
      <c r="L33" s="16"/>
      <c r="M33" s="18">
        <v>42321</v>
      </c>
      <c r="N33" s="15"/>
      <c r="O33" s="16"/>
      <c r="P33" s="18">
        <v>42332</v>
      </c>
      <c r="Q33" s="70">
        <v>42332</v>
      </c>
    </row>
    <row r="34" spans="2:17" s="8" customFormat="1" ht="19.7" customHeight="1">
      <c r="B34" s="15">
        <v>12</v>
      </c>
      <c r="C34" s="15" t="s">
        <v>58</v>
      </c>
      <c r="D34" s="15" t="s">
        <v>58</v>
      </c>
      <c r="E34" s="73" t="s">
        <v>4561</v>
      </c>
      <c r="F34" s="26">
        <v>4</v>
      </c>
      <c r="G34" s="74">
        <v>59</v>
      </c>
      <c r="H34" s="23">
        <f t="shared" si="2"/>
        <v>236</v>
      </c>
      <c r="I34" s="17"/>
      <c r="J34" s="26" t="s">
        <v>4238</v>
      </c>
      <c r="K34" s="16"/>
      <c r="L34" s="16"/>
      <c r="M34" s="18">
        <v>42321</v>
      </c>
      <c r="N34" s="15"/>
      <c r="O34" s="16"/>
      <c r="P34" s="18">
        <v>42332</v>
      </c>
      <c r="Q34" s="70">
        <v>42332</v>
      </c>
    </row>
    <row r="35" spans="2:17" s="8" customFormat="1" ht="19.7" customHeight="1">
      <c r="B35" s="15">
        <v>10</v>
      </c>
      <c r="C35" s="15" t="s">
        <v>58</v>
      </c>
      <c r="D35" s="15" t="s">
        <v>58</v>
      </c>
      <c r="E35" s="73" t="s">
        <v>4562</v>
      </c>
      <c r="F35" s="26">
        <v>1</v>
      </c>
      <c r="G35" s="74">
        <v>3020</v>
      </c>
      <c r="H35" s="23">
        <f t="shared" si="2"/>
        <v>3020</v>
      </c>
      <c r="I35" s="17"/>
      <c r="J35" s="26" t="s">
        <v>4563</v>
      </c>
      <c r="K35" s="16"/>
      <c r="L35" s="16"/>
      <c r="M35" s="18">
        <v>42321</v>
      </c>
      <c r="N35" s="15"/>
      <c r="O35" s="16"/>
      <c r="P35" s="18">
        <v>42332</v>
      </c>
      <c r="Q35" s="70">
        <v>42332</v>
      </c>
    </row>
    <row r="36" spans="2:17" s="8" customFormat="1" ht="19.7" customHeight="1">
      <c r="B36" s="15">
        <v>10</v>
      </c>
      <c r="C36" s="15" t="s">
        <v>58</v>
      </c>
      <c r="D36" s="15" t="s">
        <v>58</v>
      </c>
      <c r="E36" s="73" t="s">
        <v>4564</v>
      </c>
      <c r="F36" s="26">
        <v>6</v>
      </c>
      <c r="G36" s="74">
        <v>85</v>
      </c>
      <c r="H36" s="23">
        <f t="shared" si="2"/>
        <v>510</v>
      </c>
      <c r="I36" s="17"/>
      <c r="J36" s="26" t="s">
        <v>4298</v>
      </c>
      <c r="K36" s="16"/>
      <c r="L36" s="16"/>
      <c r="M36" s="18">
        <v>42321</v>
      </c>
      <c r="N36" s="15"/>
      <c r="O36" s="16"/>
      <c r="P36" s="18">
        <v>42332</v>
      </c>
      <c r="Q36" s="70">
        <v>42332</v>
      </c>
    </row>
    <row r="37" spans="2:17" s="8" customFormat="1" ht="19.7" customHeight="1">
      <c r="B37" s="15">
        <v>10</v>
      </c>
      <c r="C37" s="15" t="s">
        <v>4157</v>
      </c>
      <c r="D37" s="15" t="s">
        <v>58</v>
      </c>
      <c r="E37" s="73" t="s">
        <v>4565</v>
      </c>
      <c r="F37" s="26">
        <v>50</v>
      </c>
      <c r="G37" s="74">
        <v>7</v>
      </c>
      <c r="H37" s="23">
        <f>F37*G37</f>
        <v>350</v>
      </c>
      <c r="I37" s="17"/>
      <c r="J37" s="26" t="s">
        <v>4238</v>
      </c>
      <c r="K37" s="16"/>
      <c r="L37" s="16"/>
      <c r="M37" s="18">
        <v>42321</v>
      </c>
      <c r="N37" s="15"/>
      <c r="O37" s="16"/>
      <c r="P37" s="18">
        <v>42332</v>
      </c>
      <c r="Q37" s="70">
        <v>42332</v>
      </c>
    </row>
    <row r="38" spans="2:17" s="8" customFormat="1" ht="19.7" customHeight="1">
      <c r="B38" s="15"/>
      <c r="C38" s="15"/>
      <c r="D38" s="15"/>
      <c r="E38" s="73"/>
      <c r="F38" s="26"/>
      <c r="G38" s="74"/>
      <c r="H38" s="23">
        <f t="shared" si="2"/>
        <v>0</v>
      </c>
      <c r="I38" s="17"/>
      <c r="J38" s="26"/>
      <c r="K38" s="16"/>
      <c r="L38" s="16"/>
      <c r="M38" s="18"/>
      <c r="N38" s="15"/>
      <c r="O38" s="16"/>
      <c r="P38" s="18"/>
      <c r="Q38" s="70"/>
    </row>
    <row r="39" spans="2:17" s="8" customFormat="1" ht="19.7" customHeight="1">
      <c r="B39" s="15">
        <v>3</v>
      </c>
      <c r="C39" s="15" t="s">
        <v>58</v>
      </c>
      <c r="D39" s="15" t="s">
        <v>58</v>
      </c>
      <c r="E39" s="73" t="s">
        <v>4566</v>
      </c>
      <c r="F39" s="26">
        <v>1</v>
      </c>
      <c r="G39" s="74">
        <v>5749</v>
      </c>
      <c r="H39" s="23">
        <f t="shared" si="2"/>
        <v>5749</v>
      </c>
      <c r="I39" s="17"/>
      <c r="J39" s="26" t="s">
        <v>60</v>
      </c>
      <c r="K39" s="16"/>
      <c r="L39" s="16"/>
      <c r="M39" s="18">
        <v>42321</v>
      </c>
      <c r="N39" s="15"/>
      <c r="O39" s="16"/>
      <c r="P39" s="18">
        <v>42332</v>
      </c>
      <c r="Q39" s="70">
        <v>42332</v>
      </c>
    </row>
    <row r="40" spans="2:17" s="8" customFormat="1" ht="19.7" customHeight="1">
      <c r="B40" s="15">
        <v>10</v>
      </c>
      <c r="C40" s="15" t="s">
        <v>58</v>
      </c>
      <c r="D40" s="15" t="s">
        <v>58</v>
      </c>
      <c r="E40" s="73" t="s">
        <v>3020</v>
      </c>
      <c r="F40" s="26">
        <v>1</v>
      </c>
      <c r="G40" s="74">
        <v>930</v>
      </c>
      <c r="H40" s="23">
        <f t="shared" si="2"/>
        <v>930</v>
      </c>
      <c r="I40" s="17"/>
      <c r="J40" s="26" t="s">
        <v>350</v>
      </c>
      <c r="K40" s="16"/>
      <c r="L40" s="16"/>
      <c r="M40" s="18">
        <v>42321</v>
      </c>
      <c r="N40" s="15"/>
      <c r="O40" s="16"/>
      <c r="P40" s="18">
        <v>42332</v>
      </c>
      <c r="Q40" s="70">
        <v>42332</v>
      </c>
    </row>
    <row r="41" spans="2:17" s="8" customFormat="1" ht="19.7" customHeight="1">
      <c r="B41" s="15">
        <v>10</v>
      </c>
      <c r="C41" s="15" t="s">
        <v>58</v>
      </c>
      <c r="D41" s="15" t="s">
        <v>58</v>
      </c>
      <c r="E41" s="73" t="s">
        <v>348</v>
      </c>
      <c r="F41" s="26">
        <v>1</v>
      </c>
      <c r="G41" s="74">
        <v>3350</v>
      </c>
      <c r="H41" s="23">
        <f t="shared" si="2"/>
        <v>3350</v>
      </c>
      <c r="I41" s="17"/>
      <c r="J41" s="26" t="s">
        <v>139</v>
      </c>
      <c r="K41" s="16"/>
      <c r="L41" s="16"/>
      <c r="M41" s="18">
        <v>42321</v>
      </c>
      <c r="N41" s="15"/>
      <c r="O41" s="16"/>
      <c r="P41" s="18">
        <v>42332</v>
      </c>
      <c r="Q41" s="70">
        <v>42332</v>
      </c>
    </row>
    <row r="42" spans="2:17" s="8" customFormat="1" ht="19.7" customHeight="1">
      <c r="B42" s="15">
        <v>10</v>
      </c>
      <c r="C42" s="15" t="s">
        <v>58</v>
      </c>
      <c r="D42" s="15" t="s">
        <v>58</v>
      </c>
      <c r="E42" s="73" t="s">
        <v>353</v>
      </c>
      <c r="F42" s="26">
        <v>1</v>
      </c>
      <c r="G42" s="74">
        <v>2218</v>
      </c>
      <c r="H42" s="23">
        <f t="shared" si="2"/>
        <v>2218</v>
      </c>
      <c r="I42" s="17"/>
      <c r="J42" s="26" t="s">
        <v>1792</v>
      </c>
      <c r="K42" s="16"/>
      <c r="L42" s="16"/>
      <c r="M42" s="18">
        <v>42321</v>
      </c>
      <c r="N42" s="15"/>
      <c r="O42" s="16"/>
      <c r="P42" s="18">
        <v>42332</v>
      </c>
      <c r="Q42" s="70">
        <v>42332</v>
      </c>
    </row>
    <row r="43" spans="2:17" s="8" customFormat="1" ht="19.7" customHeight="1">
      <c r="B43" s="15">
        <v>10</v>
      </c>
      <c r="C43" s="15" t="s">
        <v>1939</v>
      </c>
      <c r="D43" s="15" t="s">
        <v>58</v>
      </c>
      <c r="E43" s="73" t="s">
        <v>358</v>
      </c>
      <c r="F43" s="26">
        <v>2</v>
      </c>
      <c r="G43" s="74">
        <v>45</v>
      </c>
      <c r="H43" s="23">
        <f t="shared" si="2"/>
        <v>90</v>
      </c>
      <c r="I43" s="17"/>
      <c r="J43" s="26" t="s">
        <v>359</v>
      </c>
      <c r="K43" s="16"/>
      <c r="L43" s="16"/>
      <c r="M43" s="18">
        <v>42321</v>
      </c>
      <c r="N43" s="15"/>
      <c r="O43" s="16"/>
      <c r="P43" s="18">
        <v>42332</v>
      </c>
      <c r="Q43" s="70">
        <v>42332</v>
      </c>
    </row>
    <row r="44" spans="2:17" s="8" customFormat="1" ht="19.7" customHeight="1">
      <c r="B44" s="15">
        <v>10</v>
      </c>
      <c r="C44" s="15" t="s">
        <v>58</v>
      </c>
      <c r="D44" s="15" t="s">
        <v>58</v>
      </c>
      <c r="E44" s="73" t="s">
        <v>2654</v>
      </c>
      <c r="F44" s="26">
        <v>1</v>
      </c>
      <c r="G44" s="74">
        <v>830</v>
      </c>
      <c r="H44" s="23">
        <f t="shared" si="2"/>
        <v>830</v>
      </c>
      <c r="I44" s="17"/>
      <c r="J44" s="26" t="s">
        <v>517</v>
      </c>
      <c r="K44" s="16"/>
      <c r="L44" s="16"/>
      <c r="M44" s="18">
        <v>42321</v>
      </c>
      <c r="N44" s="15"/>
      <c r="O44" s="16"/>
      <c r="P44" s="18">
        <v>42332</v>
      </c>
      <c r="Q44" s="70">
        <v>42332</v>
      </c>
    </row>
    <row r="45" spans="2:17" s="8" customFormat="1" ht="19.7" customHeight="1">
      <c r="B45" s="15">
        <v>10</v>
      </c>
      <c r="C45" s="15" t="s">
        <v>58</v>
      </c>
      <c r="D45" s="15" t="s">
        <v>58</v>
      </c>
      <c r="E45" s="73" t="s">
        <v>4567</v>
      </c>
      <c r="F45" s="26">
        <v>1</v>
      </c>
      <c r="G45" s="74">
        <v>2317</v>
      </c>
      <c r="H45" s="23">
        <f t="shared" si="2"/>
        <v>2317</v>
      </c>
      <c r="I45" s="17"/>
      <c r="J45" s="26" t="s">
        <v>60</v>
      </c>
      <c r="K45" s="16"/>
      <c r="L45" s="16"/>
      <c r="M45" s="18">
        <v>42321</v>
      </c>
      <c r="N45" s="15"/>
      <c r="O45" s="16"/>
      <c r="P45" s="18">
        <v>42332</v>
      </c>
      <c r="Q45" s="70">
        <v>42332</v>
      </c>
    </row>
    <row r="46" spans="2:17" s="8" customFormat="1" ht="19.7" customHeight="1">
      <c r="B46" s="15">
        <v>10</v>
      </c>
      <c r="C46" s="15" t="s">
        <v>58</v>
      </c>
      <c r="D46" s="15" t="s">
        <v>58</v>
      </c>
      <c r="E46" s="73" t="s">
        <v>933</v>
      </c>
      <c r="F46" s="26">
        <v>1</v>
      </c>
      <c r="G46" s="74">
        <v>6615</v>
      </c>
      <c r="H46" s="23">
        <f t="shared" si="2"/>
        <v>6615</v>
      </c>
      <c r="I46" s="17"/>
      <c r="J46" s="26" t="s">
        <v>934</v>
      </c>
      <c r="K46" s="16"/>
      <c r="L46" s="16"/>
      <c r="M46" s="18">
        <v>42321</v>
      </c>
      <c r="N46" s="15"/>
      <c r="O46" s="16"/>
      <c r="P46" s="18">
        <v>42332</v>
      </c>
      <c r="Q46" s="70">
        <v>42332</v>
      </c>
    </row>
    <row r="47" spans="2:17" s="8" customFormat="1" ht="19.7" customHeight="1">
      <c r="B47" s="15">
        <v>10</v>
      </c>
      <c r="C47" s="15" t="s">
        <v>175</v>
      </c>
      <c r="D47" s="15" t="s">
        <v>58</v>
      </c>
      <c r="E47" s="73" t="s">
        <v>4568</v>
      </c>
      <c r="F47" s="26">
        <v>3</v>
      </c>
      <c r="G47" s="74">
        <v>4424</v>
      </c>
      <c r="H47" s="23">
        <f>F47*G47</f>
        <v>13272</v>
      </c>
      <c r="I47" s="17"/>
      <c r="J47" s="26" t="s">
        <v>3305</v>
      </c>
      <c r="K47" s="16"/>
      <c r="L47" s="16"/>
      <c r="M47" s="18">
        <v>42321</v>
      </c>
      <c r="N47" s="15"/>
      <c r="O47" s="16"/>
      <c r="P47" s="18">
        <v>42332</v>
      </c>
      <c r="Q47" s="70">
        <v>42332</v>
      </c>
    </row>
    <row r="48" spans="2:17" s="8" customFormat="1" ht="19.7" customHeight="1">
      <c r="B48" s="15">
        <v>10</v>
      </c>
      <c r="C48" s="15" t="s">
        <v>58</v>
      </c>
      <c r="D48" s="15" t="s">
        <v>58</v>
      </c>
      <c r="E48" s="73" t="s">
        <v>4569</v>
      </c>
      <c r="F48" s="26">
        <v>1</v>
      </c>
      <c r="G48" s="74">
        <v>2796</v>
      </c>
      <c r="H48" s="23">
        <f>F48*G48</f>
        <v>2796</v>
      </c>
      <c r="I48" s="17"/>
      <c r="J48" s="26" t="s">
        <v>4570</v>
      </c>
      <c r="K48" s="16"/>
      <c r="L48" s="16"/>
      <c r="M48" s="18">
        <v>42321</v>
      </c>
      <c r="N48" s="15"/>
      <c r="O48" s="16"/>
      <c r="P48" s="18">
        <v>42332</v>
      </c>
      <c r="Q48" s="70">
        <v>42332</v>
      </c>
    </row>
    <row r="49" spans="2:17" s="8" customFormat="1" ht="19.7" customHeight="1">
      <c r="B49" s="15"/>
      <c r="C49" s="15"/>
      <c r="D49" s="15"/>
      <c r="E49" s="73"/>
      <c r="F49" s="26"/>
      <c r="G49" s="74"/>
      <c r="H49" s="23">
        <f>F49*G49</f>
        <v>0</v>
      </c>
      <c r="I49" s="17"/>
      <c r="J49" s="26"/>
      <c r="K49" s="16"/>
      <c r="L49" s="16"/>
      <c r="M49" s="18"/>
      <c r="N49" s="15"/>
      <c r="O49" s="16"/>
      <c r="P49" s="18"/>
      <c r="Q49" s="70"/>
    </row>
    <row r="50" spans="2:17" s="8" customFormat="1" ht="19.7" customHeight="1">
      <c r="B50" s="15">
        <v>13</v>
      </c>
      <c r="C50" s="15" t="s">
        <v>94</v>
      </c>
      <c r="D50" s="15" t="s">
        <v>4507</v>
      </c>
      <c r="E50" s="73" t="s">
        <v>4508</v>
      </c>
      <c r="F50" s="26">
        <v>1</v>
      </c>
      <c r="G50" s="74">
        <v>6540</v>
      </c>
      <c r="H50" s="23">
        <f t="shared" si="2"/>
        <v>6540</v>
      </c>
      <c r="I50" s="17"/>
      <c r="J50" s="26" t="s">
        <v>3312</v>
      </c>
      <c r="K50" s="16"/>
      <c r="L50" s="16"/>
      <c r="M50" s="18">
        <v>42324</v>
      </c>
      <c r="N50" s="15"/>
      <c r="O50" s="16"/>
      <c r="P50" s="18">
        <v>42328</v>
      </c>
      <c r="Q50" s="70">
        <v>42327</v>
      </c>
    </row>
    <row r="51" spans="2:17" s="8" customFormat="1" ht="19.7" customHeight="1">
      <c r="B51" s="15">
        <v>13</v>
      </c>
      <c r="C51" s="15" t="s">
        <v>58</v>
      </c>
      <c r="D51" s="15" t="s">
        <v>58</v>
      </c>
      <c r="E51" s="73" t="s">
        <v>68</v>
      </c>
      <c r="F51" s="26">
        <v>2</v>
      </c>
      <c r="G51" s="74">
        <v>200</v>
      </c>
      <c r="H51" s="23">
        <f t="shared" si="2"/>
        <v>400</v>
      </c>
      <c r="I51" s="17"/>
      <c r="J51" s="26" t="s">
        <v>1306</v>
      </c>
      <c r="K51" s="16"/>
      <c r="L51" s="16"/>
      <c r="M51" s="18">
        <v>42321</v>
      </c>
      <c r="N51" s="15"/>
      <c r="O51" s="16"/>
      <c r="P51" s="18">
        <v>42332</v>
      </c>
      <c r="Q51" s="70">
        <v>42332</v>
      </c>
    </row>
    <row r="52" spans="2:17" s="8" customFormat="1" ht="19.7" customHeight="1">
      <c r="B52" s="15">
        <v>13</v>
      </c>
      <c r="C52" s="15" t="s">
        <v>58</v>
      </c>
      <c r="D52" s="15" t="s">
        <v>58</v>
      </c>
      <c r="E52" s="73" t="s">
        <v>3307</v>
      </c>
      <c r="F52" s="26">
        <v>1</v>
      </c>
      <c r="G52" s="74">
        <v>130</v>
      </c>
      <c r="H52" s="23">
        <f t="shared" si="2"/>
        <v>130</v>
      </c>
      <c r="I52" s="17"/>
      <c r="J52" s="26" t="s">
        <v>1308</v>
      </c>
      <c r="K52" s="16"/>
      <c r="L52" s="16"/>
      <c r="M52" s="18">
        <v>42321</v>
      </c>
      <c r="N52" s="15"/>
      <c r="O52" s="16"/>
      <c r="P52" s="18">
        <v>42332</v>
      </c>
      <c r="Q52" s="70">
        <v>42332</v>
      </c>
    </row>
    <row r="53" spans="2:17" s="8" customFormat="1" ht="19.7" customHeight="1">
      <c r="B53" s="15">
        <v>13</v>
      </c>
      <c r="C53" s="15" t="s">
        <v>58</v>
      </c>
      <c r="D53" s="15" t="s">
        <v>58</v>
      </c>
      <c r="E53" s="73" t="s">
        <v>4439</v>
      </c>
      <c r="F53" s="26">
        <v>1</v>
      </c>
      <c r="G53" s="74">
        <v>280</v>
      </c>
      <c r="H53" s="23">
        <f t="shared" si="2"/>
        <v>280</v>
      </c>
      <c r="I53" s="17"/>
      <c r="J53" s="26" t="s">
        <v>4506</v>
      </c>
      <c r="K53" s="16"/>
      <c r="L53" s="16"/>
      <c r="M53" s="18">
        <v>42321</v>
      </c>
      <c r="N53" s="15"/>
      <c r="O53" s="16"/>
      <c r="P53" s="18">
        <v>42332</v>
      </c>
      <c r="Q53" s="70">
        <v>42332</v>
      </c>
    </row>
    <row r="54" spans="2:17" s="8" customFormat="1" ht="19.7" customHeight="1">
      <c r="B54" s="15">
        <v>13</v>
      </c>
      <c r="C54" s="15" t="s">
        <v>58</v>
      </c>
      <c r="D54" s="15" t="s">
        <v>58</v>
      </c>
      <c r="E54" s="73" t="s">
        <v>127</v>
      </c>
      <c r="F54" s="26">
        <v>1</v>
      </c>
      <c r="G54" s="74">
        <v>570</v>
      </c>
      <c r="H54" s="23">
        <f t="shared" si="2"/>
        <v>570</v>
      </c>
      <c r="I54" s="17"/>
      <c r="J54" s="26" t="s">
        <v>78</v>
      </c>
      <c r="K54" s="16"/>
      <c r="L54" s="16"/>
      <c r="M54" s="18">
        <v>42321</v>
      </c>
      <c r="N54" s="15"/>
      <c r="O54" s="16"/>
      <c r="P54" s="18">
        <v>42332</v>
      </c>
      <c r="Q54" s="70">
        <v>42332</v>
      </c>
    </row>
    <row r="55" spans="2:17" s="8" customFormat="1" ht="19.7" customHeight="1">
      <c r="B55" s="15">
        <v>13</v>
      </c>
      <c r="C55" s="15" t="s">
        <v>58</v>
      </c>
      <c r="D55" s="15" t="s">
        <v>58</v>
      </c>
      <c r="E55" s="73" t="s">
        <v>129</v>
      </c>
      <c r="F55" s="26">
        <v>1</v>
      </c>
      <c r="G55" s="74">
        <v>940</v>
      </c>
      <c r="H55" s="23">
        <f t="shared" si="2"/>
        <v>940</v>
      </c>
      <c r="I55" s="17"/>
      <c r="J55" s="26" t="s">
        <v>78</v>
      </c>
      <c r="K55" s="16"/>
      <c r="L55" s="16"/>
      <c r="M55" s="18">
        <v>42321</v>
      </c>
      <c r="N55" s="15"/>
      <c r="O55" s="16"/>
      <c r="P55" s="18">
        <v>42332</v>
      </c>
      <c r="Q55" s="70">
        <v>42332</v>
      </c>
    </row>
    <row r="56" spans="2:17" s="8" customFormat="1" ht="19.7" customHeight="1">
      <c r="B56" s="15"/>
      <c r="C56" s="15"/>
      <c r="D56" s="15"/>
      <c r="E56" s="73"/>
      <c r="F56" s="26"/>
      <c r="G56" s="74"/>
      <c r="H56" s="23">
        <f t="shared" si="2"/>
        <v>0</v>
      </c>
      <c r="I56" s="17"/>
      <c r="J56" s="26"/>
      <c r="K56" s="16"/>
      <c r="L56" s="16"/>
      <c r="M56" s="18"/>
      <c r="N56" s="15"/>
      <c r="O56" s="16"/>
      <c r="P56" s="18"/>
      <c r="Q56" s="70"/>
    </row>
    <row r="57" spans="2:17" s="8" customFormat="1" ht="19.7" customHeight="1">
      <c r="B57" s="15">
        <v>13</v>
      </c>
      <c r="C57" s="15" t="s">
        <v>165</v>
      </c>
      <c r="D57" s="15" t="s">
        <v>165</v>
      </c>
      <c r="E57" s="26" t="s">
        <v>2444</v>
      </c>
      <c r="F57" s="21">
        <v>1</v>
      </c>
      <c r="G57" s="74">
        <v>2800</v>
      </c>
      <c r="H57" s="23">
        <f t="shared" si="2"/>
        <v>2800</v>
      </c>
      <c r="I57" s="17"/>
      <c r="J57" s="36" t="s">
        <v>2445</v>
      </c>
      <c r="K57" s="16"/>
      <c r="L57" s="16"/>
      <c r="M57" s="18">
        <v>42324</v>
      </c>
      <c r="N57" s="15"/>
      <c r="O57" s="16"/>
      <c r="P57" s="18"/>
      <c r="Q57" s="70">
        <v>42335</v>
      </c>
    </row>
    <row r="58" spans="2:17" s="8" customFormat="1" ht="19.7" customHeight="1">
      <c r="B58" s="15">
        <v>12</v>
      </c>
      <c r="C58" s="15" t="s">
        <v>165</v>
      </c>
      <c r="D58" s="15" t="s">
        <v>165</v>
      </c>
      <c r="E58" s="26" t="s">
        <v>4571</v>
      </c>
      <c r="F58" s="21">
        <v>1</v>
      </c>
      <c r="G58" s="74">
        <v>13700</v>
      </c>
      <c r="H58" s="23">
        <f t="shared" si="2"/>
        <v>13700</v>
      </c>
      <c r="I58" s="17"/>
      <c r="J58" s="36" t="s">
        <v>2284</v>
      </c>
      <c r="K58" s="16"/>
      <c r="L58" s="16"/>
      <c r="M58" s="18">
        <v>42324</v>
      </c>
      <c r="N58" s="15"/>
      <c r="O58" s="16"/>
      <c r="P58" s="18"/>
      <c r="Q58" s="70">
        <v>42335</v>
      </c>
    </row>
    <row r="59" spans="2:17" s="8" customFormat="1" ht="19.7" customHeight="1">
      <c r="B59" s="15">
        <v>12</v>
      </c>
      <c r="C59" s="15" t="s">
        <v>165</v>
      </c>
      <c r="D59" s="15" t="s">
        <v>165</v>
      </c>
      <c r="E59" s="26" t="s">
        <v>4572</v>
      </c>
      <c r="F59" s="21">
        <v>1</v>
      </c>
      <c r="G59" s="74">
        <v>12300</v>
      </c>
      <c r="H59" s="23">
        <f t="shared" si="2"/>
        <v>12300</v>
      </c>
      <c r="I59" s="17"/>
      <c r="J59" s="36" t="s">
        <v>2065</v>
      </c>
      <c r="K59" s="16"/>
      <c r="L59" s="16"/>
      <c r="M59" s="18">
        <v>42324</v>
      </c>
      <c r="N59" s="15"/>
      <c r="O59" s="16"/>
      <c r="P59" s="18"/>
      <c r="Q59" s="70">
        <v>42335</v>
      </c>
    </row>
    <row r="60" spans="2:17" s="8" customFormat="1" ht="19.7" customHeight="1">
      <c r="B60" s="15">
        <v>9</v>
      </c>
      <c r="C60" s="15" t="s">
        <v>165</v>
      </c>
      <c r="D60" s="15" t="s">
        <v>165</v>
      </c>
      <c r="E60" s="26" t="s">
        <v>4573</v>
      </c>
      <c r="F60" s="21">
        <v>1</v>
      </c>
      <c r="G60" s="74">
        <v>7700</v>
      </c>
      <c r="H60" s="23">
        <f t="shared" si="2"/>
        <v>7700</v>
      </c>
      <c r="I60" s="17"/>
      <c r="J60" s="36" t="s">
        <v>4574</v>
      </c>
      <c r="K60" s="16"/>
      <c r="L60" s="16"/>
      <c r="M60" s="18">
        <v>42324</v>
      </c>
      <c r="N60" s="15"/>
      <c r="O60" s="16"/>
      <c r="P60" s="18"/>
      <c r="Q60" s="70">
        <v>42335</v>
      </c>
    </row>
    <row r="61" spans="2:17" s="8" customFormat="1" ht="19.7" customHeight="1">
      <c r="B61" s="15">
        <v>10</v>
      </c>
      <c r="C61" s="15" t="s">
        <v>165</v>
      </c>
      <c r="D61" s="15" t="s">
        <v>165</v>
      </c>
      <c r="E61" s="26" t="s">
        <v>4575</v>
      </c>
      <c r="F61" s="21">
        <v>1</v>
      </c>
      <c r="G61" s="74">
        <v>2800</v>
      </c>
      <c r="H61" s="23">
        <f t="shared" si="2"/>
        <v>2800</v>
      </c>
      <c r="I61" s="17"/>
      <c r="J61" s="36" t="s">
        <v>4576</v>
      </c>
      <c r="K61" s="16"/>
      <c r="L61" s="16"/>
      <c r="M61" s="18">
        <v>42324</v>
      </c>
      <c r="N61" s="15"/>
      <c r="O61" s="16"/>
      <c r="P61" s="18"/>
      <c r="Q61" s="70">
        <v>42335</v>
      </c>
    </row>
    <row r="62" spans="2:17" s="8" customFormat="1" ht="19.7" customHeight="1">
      <c r="B62" s="15">
        <v>10</v>
      </c>
      <c r="C62" s="15" t="s">
        <v>165</v>
      </c>
      <c r="D62" s="15" t="s">
        <v>165</v>
      </c>
      <c r="E62" s="26" t="s">
        <v>4577</v>
      </c>
      <c r="F62" s="21">
        <v>1</v>
      </c>
      <c r="G62" s="74">
        <v>2400</v>
      </c>
      <c r="H62" s="23">
        <f t="shared" si="2"/>
        <v>2400</v>
      </c>
      <c r="I62" s="17"/>
      <c r="J62" s="36" t="s">
        <v>4578</v>
      </c>
      <c r="K62" s="16"/>
      <c r="L62" s="16"/>
      <c r="M62" s="18">
        <v>42324</v>
      </c>
      <c r="N62" s="15"/>
      <c r="O62" s="16"/>
      <c r="P62" s="18"/>
      <c r="Q62" s="70">
        <v>42335</v>
      </c>
    </row>
    <row r="63" spans="2:17" s="8" customFormat="1" ht="19.7" customHeight="1">
      <c r="B63" s="15">
        <v>8</v>
      </c>
      <c r="C63" s="15" t="s">
        <v>165</v>
      </c>
      <c r="D63" s="15" t="s">
        <v>165</v>
      </c>
      <c r="E63" s="26" t="s">
        <v>4579</v>
      </c>
      <c r="F63" s="21">
        <v>1</v>
      </c>
      <c r="G63" s="74">
        <v>7000</v>
      </c>
      <c r="H63" s="23">
        <f t="shared" si="2"/>
        <v>7000</v>
      </c>
      <c r="I63" s="17"/>
      <c r="J63" s="36" t="s">
        <v>4580</v>
      </c>
      <c r="K63" s="16"/>
      <c r="L63" s="16"/>
      <c r="M63" s="18">
        <v>42324</v>
      </c>
      <c r="N63" s="15"/>
      <c r="O63" s="16"/>
      <c r="P63" s="18"/>
      <c r="Q63" s="70">
        <v>42335</v>
      </c>
    </row>
    <row r="64" spans="2:17" s="8" customFormat="1" ht="19.7" customHeight="1">
      <c r="B64" s="15">
        <v>8</v>
      </c>
      <c r="C64" s="15" t="s">
        <v>165</v>
      </c>
      <c r="D64" s="15" t="s">
        <v>165</v>
      </c>
      <c r="E64" s="26" t="s">
        <v>4581</v>
      </c>
      <c r="F64" s="21">
        <v>1</v>
      </c>
      <c r="G64" s="74">
        <v>6000</v>
      </c>
      <c r="H64" s="23">
        <f t="shared" si="2"/>
        <v>6000</v>
      </c>
      <c r="I64" s="17"/>
      <c r="J64" s="36" t="s">
        <v>4576</v>
      </c>
      <c r="K64" s="16"/>
      <c r="L64" s="16"/>
      <c r="M64" s="18">
        <v>42324</v>
      </c>
      <c r="N64" s="15"/>
      <c r="O64" s="16"/>
      <c r="P64" s="18"/>
      <c r="Q64" s="70">
        <v>42335</v>
      </c>
    </row>
    <row r="65" spans="2:17" s="8" customFormat="1" ht="19.7" customHeight="1">
      <c r="B65" s="15">
        <v>8</v>
      </c>
      <c r="C65" s="15" t="s">
        <v>165</v>
      </c>
      <c r="D65" s="15" t="s">
        <v>165</v>
      </c>
      <c r="E65" s="26" t="s">
        <v>4582</v>
      </c>
      <c r="F65" s="21">
        <v>1</v>
      </c>
      <c r="G65" s="74">
        <v>8700</v>
      </c>
      <c r="H65" s="23">
        <f t="shared" si="2"/>
        <v>8700</v>
      </c>
      <c r="I65" s="17"/>
      <c r="J65" s="36" t="s">
        <v>4583</v>
      </c>
      <c r="K65" s="16"/>
      <c r="L65" s="16"/>
      <c r="M65" s="18">
        <v>42324</v>
      </c>
      <c r="N65" s="15"/>
      <c r="O65" s="16"/>
      <c r="P65" s="18"/>
      <c r="Q65" s="70">
        <v>42335</v>
      </c>
    </row>
    <row r="66" spans="2:17" s="8" customFormat="1" ht="19.7" customHeight="1">
      <c r="B66" s="15">
        <v>8</v>
      </c>
      <c r="C66" s="15" t="s">
        <v>165</v>
      </c>
      <c r="D66" s="15" t="s">
        <v>165</v>
      </c>
      <c r="E66" s="26" t="s">
        <v>4584</v>
      </c>
      <c r="F66" s="21">
        <v>1</v>
      </c>
      <c r="G66" s="74">
        <v>11800</v>
      </c>
      <c r="H66" s="23">
        <f t="shared" si="2"/>
        <v>11800</v>
      </c>
      <c r="I66" s="17"/>
      <c r="J66" s="36" t="s">
        <v>1450</v>
      </c>
      <c r="K66" s="16"/>
      <c r="L66" s="16"/>
      <c r="M66" s="18">
        <v>42324</v>
      </c>
      <c r="N66" s="15"/>
      <c r="O66" s="16"/>
      <c r="P66" s="18"/>
      <c r="Q66" s="70">
        <v>42335</v>
      </c>
    </row>
    <row r="67" spans="2:17" s="8" customFormat="1" ht="19.7" customHeight="1">
      <c r="B67" s="15">
        <v>8</v>
      </c>
      <c r="C67" s="15" t="s">
        <v>165</v>
      </c>
      <c r="D67" s="15" t="s">
        <v>165</v>
      </c>
      <c r="E67" s="26" t="s">
        <v>4585</v>
      </c>
      <c r="F67" s="21">
        <v>1</v>
      </c>
      <c r="G67" s="74">
        <v>3800</v>
      </c>
      <c r="H67" s="23">
        <f t="shared" si="2"/>
        <v>3800</v>
      </c>
      <c r="I67" s="17"/>
      <c r="J67" s="36" t="s">
        <v>1452</v>
      </c>
      <c r="K67" s="16"/>
      <c r="L67" s="16"/>
      <c r="M67" s="18">
        <v>42324</v>
      </c>
      <c r="N67" s="15"/>
      <c r="O67" s="16"/>
      <c r="P67" s="18"/>
      <c r="Q67" s="70">
        <v>42335</v>
      </c>
    </row>
    <row r="68" spans="2:17" s="8" customFormat="1" ht="19.7" customHeight="1">
      <c r="B68" s="15">
        <v>4</v>
      </c>
      <c r="C68" s="15" t="s">
        <v>165</v>
      </c>
      <c r="D68" s="15" t="s">
        <v>165</v>
      </c>
      <c r="E68" s="26" t="s">
        <v>4586</v>
      </c>
      <c r="F68" s="21">
        <v>1</v>
      </c>
      <c r="G68" s="74">
        <v>5100</v>
      </c>
      <c r="H68" s="23">
        <f t="shared" si="2"/>
        <v>5100</v>
      </c>
      <c r="I68" s="17"/>
      <c r="J68" s="36" t="s">
        <v>4587</v>
      </c>
      <c r="K68" s="16"/>
      <c r="L68" s="16"/>
      <c r="M68" s="18">
        <v>42324</v>
      </c>
      <c r="N68" s="15"/>
      <c r="O68" s="16"/>
      <c r="P68" s="18"/>
      <c r="Q68" s="70">
        <v>42335</v>
      </c>
    </row>
    <row r="69" spans="2:17" s="8" customFormat="1" ht="19.7" customHeight="1">
      <c r="B69" s="15">
        <v>8</v>
      </c>
      <c r="C69" s="15" t="s">
        <v>165</v>
      </c>
      <c r="D69" s="15" t="s">
        <v>165</v>
      </c>
      <c r="E69" s="26" t="s">
        <v>4588</v>
      </c>
      <c r="F69" s="21">
        <v>2</v>
      </c>
      <c r="G69" s="74">
        <v>6300</v>
      </c>
      <c r="H69" s="23">
        <f t="shared" si="2"/>
        <v>12600</v>
      </c>
      <c r="I69" s="17"/>
      <c r="J69" s="36" t="s">
        <v>2443</v>
      </c>
      <c r="K69" s="16"/>
      <c r="L69" s="16"/>
      <c r="M69" s="18">
        <v>42324</v>
      </c>
      <c r="N69" s="15"/>
      <c r="O69" s="16"/>
      <c r="P69" s="18"/>
      <c r="Q69" s="70">
        <v>42335</v>
      </c>
    </row>
    <row r="70" spans="2:17" s="8" customFormat="1" ht="19.7" customHeight="1">
      <c r="B70" s="15">
        <v>8</v>
      </c>
      <c r="C70" s="15" t="s">
        <v>165</v>
      </c>
      <c r="D70" s="15" t="s">
        <v>165</v>
      </c>
      <c r="E70" s="26" t="s">
        <v>4589</v>
      </c>
      <c r="F70" s="21">
        <v>1</v>
      </c>
      <c r="G70" s="74">
        <v>5400</v>
      </c>
      <c r="H70" s="23">
        <f t="shared" si="2"/>
        <v>5400</v>
      </c>
      <c r="I70" s="17"/>
      <c r="J70" s="36" t="s">
        <v>4590</v>
      </c>
      <c r="K70" s="16"/>
      <c r="L70" s="16"/>
      <c r="M70" s="18">
        <v>42324</v>
      </c>
      <c r="N70" s="15"/>
      <c r="O70" s="16"/>
      <c r="P70" s="18"/>
      <c r="Q70" s="70">
        <v>42335</v>
      </c>
    </row>
    <row r="71" spans="2:17" s="8" customFormat="1" ht="19.7" customHeight="1">
      <c r="B71" s="15">
        <v>8</v>
      </c>
      <c r="C71" s="15" t="s">
        <v>165</v>
      </c>
      <c r="D71" s="15" t="s">
        <v>165</v>
      </c>
      <c r="E71" s="26" t="s">
        <v>4591</v>
      </c>
      <c r="F71" s="21">
        <v>1</v>
      </c>
      <c r="G71" s="74">
        <v>4600</v>
      </c>
      <c r="H71" s="23">
        <f>F71*G71</f>
        <v>4600</v>
      </c>
      <c r="I71" s="17"/>
      <c r="J71" s="36" t="s">
        <v>4592</v>
      </c>
      <c r="K71" s="16"/>
      <c r="L71" s="16"/>
      <c r="M71" s="18">
        <v>42324</v>
      </c>
      <c r="N71" s="15"/>
      <c r="O71" s="16"/>
      <c r="P71" s="18"/>
      <c r="Q71" s="70">
        <v>42335</v>
      </c>
    </row>
    <row r="72" spans="2:17" s="8" customFormat="1" ht="19.7" customHeight="1">
      <c r="B72" s="15">
        <v>8</v>
      </c>
      <c r="C72" s="15" t="s">
        <v>165</v>
      </c>
      <c r="D72" s="15" t="s">
        <v>165</v>
      </c>
      <c r="E72" s="26" t="s">
        <v>4593</v>
      </c>
      <c r="F72" s="21">
        <v>1</v>
      </c>
      <c r="G72" s="74">
        <v>9500</v>
      </c>
      <c r="H72" s="23">
        <f>F72*G72</f>
        <v>9500</v>
      </c>
      <c r="I72" s="17"/>
      <c r="J72" s="36" t="s">
        <v>4594</v>
      </c>
      <c r="K72" s="16"/>
      <c r="L72" s="16"/>
      <c r="M72" s="18">
        <v>42324</v>
      </c>
      <c r="N72" s="15"/>
      <c r="O72" s="16"/>
      <c r="P72" s="18"/>
      <c r="Q72" s="70">
        <v>42335</v>
      </c>
    </row>
    <row r="73" spans="2:17" s="8" customFormat="1" ht="19.7" customHeight="1">
      <c r="B73" s="15">
        <v>10</v>
      </c>
      <c r="C73" s="15" t="s">
        <v>165</v>
      </c>
      <c r="D73" s="15" t="s">
        <v>165</v>
      </c>
      <c r="E73" s="26" t="s">
        <v>4595</v>
      </c>
      <c r="F73" s="21">
        <v>1</v>
      </c>
      <c r="G73" s="74">
        <v>13700</v>
      </c>
      <c r="H73" s="23">
        <f>F73*G73</f>
        <v>13700</v>
      </c>
      <c r="I73" s="17"/>
      <c r="J73" s="36" t="s">
        <v>809</v>
      </c>
      <c r="K73" s="16"/>
      <c r="L73" s="16"/>
      <c r="M73" s="18">
        <v>42324</v>
      </c>
      <c r="N73" s="15"/>
      <c r="O73" s="16"/>
      <c r="P73" s="18"/>
      <c r="Q73" s="70">
        <v>42335</v>
      </c>
    </row>
    <row r="74" spans="2:17" s="8" customFormat="1" ht="19.7" customHeight="1">
      <c r="B74" s="15">
        <v>10</v>
      </c>
      <c r="C74" s="15" t="s">
        <v>165</v>
      </c>
      <c r="D74" s="15" t="s">
        <v>165</v>
      </c>
      <c r="E74" s="26" t="s">
        <v>4596</v>
      </c>
      <c r="F74" s="21">
        <v>1</v>
      </c>
      <c r="G74" s="74">
        <v>2600</v>
      </c>
      <c r="H74" s="23">
        <f>F74*G74</f>
        <v>2600</v>
      </c>
      <c r="I74" s="17"/>
      <c r="J74" s="36" t="s">
        <v>4597</v>
      </c>
      <c r="K74" s="179" t="s">
        <v>4598</v>
      </c>
      <c r="L74" s="16"/>
      <c r="M74" s="18">
        <v>42324</v>
      </c>
      <c r="N74" s="15"/>
      <c r="O74" s="16"/>
      <c r="P74" s="18"/>
      <c r="Q74" s="70">
        <v>42335</v>
      </c>
    </row>
    <row r="75" spans="2:17" s="8" customFormat="1" ht="19.7" customHeight="1">
      <c r="B75" s="15"/>
      <c r="C75" s="15"/>
      <c r="D75" s="15"/>
      <c r="E75" s="73"/>
      <c r="F75" s="26"/>
      <c r="G75" s="74"/>
      <c r="H75" s="23">
        <f t="shared" si="2"/>
        <v>0</v>
      </c>
      <c r="I75" s="17"/>
      <c r="J75" s="26"/>
      <c r="K75" s="16"/>
      <c r="L75" s="16"/>
      <c r="M75" s="18"/>
      <c r="N75" s="15"/>
      <c r="O75" s="16"/>
      <c r="P75" s="18"/>
      <c r="Q75" s="70"/>
    </row>
    <row r="76" spans="2:17" s="8" customFormat="1" ht="19.7" customHeight="1">
      <c r="B76" s="72">
        <v>10</v>
      </c>
      <c r="C76" s="72" t="s">
        <v>1552</v>
      </c>
      <c r="D76" s="72" t="s">
        <v>58</v>
      </c>
      <c r="E76" s="96" t="s">
        <v>4599</v>
      </c>
      <c r="F76" s="97">
        <v>1</v>
      </c>
      <c r="G76" s="315">
        <v>1028</v>
      </c>
      <c r="H76" s="107">
        <f t="shared" si="2"/>
        <v>1028</v>
      </c>
      <c r="I76" s="110"/>
      <c r="J76" s="97" t="s">
        <v>4600</v>
      </c>
      <c r="K76" s="183" t="s">
        <v>4601</v>
      </c>
      <c r="L76" s="94"/>
      <c r="M76" s="18">
        <v>42338</v>
      </c>
      <c r="N76" s="15"/>
      <c r="O76" s="16"/>
      <c r="P76" s="18">
        <v>42339</v>
      </c>
      <c r="Q76" s="70">
        <v>42339</v>
      </c>
    </row>
    <row r="77" spans="2:17" s="8" customFormat="1" ht="19.7" customHeight="1">
      <c r="B77" s="72">
        <v>10</v>
      </c>
      <c r="C77" s="72" t="s">
        <v>58</v>
      </c>
      <c r="D77" s="72" t="s">
        <v>58</v>
      </c>
      <c r="E77" s="96" t="s">
        <v>4602</v>
      </c>
      <c r="F77" s="97">
        <v>1</v>
      </c>
      <c r="G77" s="315">
        <v>203</v>
      </c>
      <c r="H77" s="107">
        <f t="shared" si="2"/>
        <v>203</v>
      </c>
      <c r="I77" s="110"/>
      <c r="J77" s="97" t="s">
        <v>4603</v>
      </c>
      <c r="K77" s="183" t="s">
        <v>4601</v>
      </c>
      <c r="L77" s="94"/>
      <c r="M77" s="18">
        <v>42338</v>
      </c>
      <c r="N77" s="15"/>
      <c r="O77" s="16"/>
      <c r="P77" s="18">
        <v>42339</v>
      </c>
      <c r="Q77" s="70">
        <v>42339</v>
      </c>
    </row>
    <row r="78" spans="2:17" s="8" customFormat="1" ht="19.7" customHeight="1">
      <c r="B78" s="72">
        <v>10</v>
      </c>
      <c r="C78" s="72" t="s">
        <v>2866</v>
      </c>
      <c r="D78" s="72" t="s">
        <v>58</v>
      </c>
      <c r="E78" s="96" t="s">
        <v>765</v>
      </c>
      <c r="F78" s="97">
        <v>1</v>
      </c>
      <c r="G78" s="315">
        <v>403</v>
      </c>
      <c r="H78" s="107">
        <f t="shared" si="2"/>
        <v>403</v>
      </c>
      <c r="I78" s="110"/>
      <c r="J78" s="97" t="s">
        <v>4309</v>
      </c>
      <c r="K78" s="183" t="s">
        <v>4601</v>
      </c>
      <c r="L78" s="94"/>
      <c r="M78" s="18">
        <v>42338</v>
      </c>
      <c r="N78" s="15"/>
      <c r="O78" s="16"/>
      <c r="P78" s="18">
        <v>42339</v>
      </c>
      <c r="Q78" s="70">
        <v>42339</v>
      </c>
    </row>
    <row r="79" spans="2:17" s="8" customFormat="1" ht="19.7" customHeight="1">
      <c r="B79" s="72">
        <v>10</v>
      </c>
      <c r="C79" s="72" t="s">
        <v>175</v>
      </c>
      <c r="D79" s="72" t="s">
        <v>58</v>
      </c>
      <c r="E79" s="96" t="s">
        <v>4604</v>
      </c>
      <c r="F79" s="97">
        <v>1</v>
      </c>
      <c r="G79" s="315">
        <v>5117</v>
      </c>
      <c r="H79" s="107">
        <f t="shared" si="2"/>
        <v>5117</v>
      </c>
      <c r="I79" s="110"/>
      <c r="J79" s="97" t="s">
        <v>2813</v>
      </c>
      <c r="K79" s="183" t="s">
        <v>4601</v>
      </c>
      <c r="L79" s="94"/>
      <c r="M79" s="18">
        <v>42338</v>
      </c>
      <c r="N79" s="15"/>
      <c r="O79" s="16"/>
      <c r="P79" s="18">
        <v>42342</v>
      </c>
      <c r="Q79" s="127">
        <v>42345</v>
      </c>
    </row>
    <row r="80" spans="2:17" s="8" customFormat="1" ht="19.7" customHeight="1">
      <c r="B80" s="72">
        <v>10</v>
      </c>
      <c r="C80" s="72" t="s">
        <v>58</v>
      </c>
      <c r="D80" s="72" t="s">
        <v>58</v>
      </c>
      <c r="E80" s="96" t="s">
        <v>4605</v>
      </c>
      <c r="F80" s="97">
        <v>10</v>
      </c>
      <c r="G80" s="315">
        <v>54</v>
      </c>
      <c r="H80" s="107">
        <f t="shared" si="2"/>
        <v>540</v>
      </c>
      <c r="I80" s="110"/>
      <c r="J80" s="97" t="s">
        <v>4606</v>
      </c>
      <c r="K80" s="183" t="s">
        <v>4601</v>
      </c>
      <c r="L80" s="94"/>
      <c r="M80" s="18">
        <v>42338</v>
      </c>
      <c r="N80" s="15"/>
      <c r="O80" s="16"/>
      <c r="P80" s="18">
        <v>42339</v>
      </c>
      <c r="Q80" s="70">
        <v>42339</v>
      </c>
    </row>
    <row r="81" spans="2:17" s="8" customFormat="1" ht="19.7" customHeight="1">
      <c r="B81" s="72">
        <v>10</v>
      </c>
      <c r="C81" s="72" t="s">
        <v>58</v>
      </c>
      <c r="D81" s="72" t="s">
        <v>58</v>
      </c>
      <c r="E81" s="96" t="s">
        <v>4434</v>
      </c>
      <c r="F81" s="97">
        <v>1</v>
      </c>
      <c r="G81" s="315">
        <v>1093</v>
      </c>
      <c r="H81" s="107">
        <f>F81*G81</f>
        <v>1093</v>
      </c>
      <c r="I81" s="110"/>
      <c r="J81" s="97" t="s">
        <v>332</v>
      </c>
      <c r="K81" s="183" t="s">
        <v>4601</v>
      </c>
      <c r="L81" s="94"/>
      <c r="M81" s="18">
        <v>42338</v>
      </c>
      <c r="N81" s="15"/>
      <c r="O81" s="16"/>
      <c r="P81" s="18">
        <v>42339</v>
      </c>
      <c r="Q81" s="70">
        <v>42339</v>
      </c>
    </row>
    <row r="82" spans="2:17" s="8" customFormat="1" ht="19.7" customHeight="1">
      <c r="B82" s="72">
        <v>10</v>
      </c>
      <c r="C82" s="72" t="s">
        <v>58</v>
      </c>
      <c r="D82" s="72" t="s">
        <v>58</v>
      </c>
      <c r="E82" s="96" t="s">
        <v>3270</v>
      </c>
      <c r="F82" s="97">
        <v>1</v>
      </c>
      <c r="G82" s="315">
        <v>1002</v>
      </c>
      <c r="H82" s="107">
        <f>F82*G82</f>
        <v>1002</v>
      </c>
      <c r="I82" s="110"/>
      <c r="J82" s="97" t="s">
        <v>330</v>
      </c>
      <c r="K82" s="183" t="s">
        <v>4601</v>
      </c>
      <c r="L82" s="94"/>
      <c r="M82" s="18">
        <v>42338</v>
      </c>
      <c r="N82" s="15"/>
      <c r="O82" s="16"/>
      <c r="P82" s="18">
        <v>42339</v>
      </c>
      <c r="Q82" s="70">
        <v>42339</v>
      </c>
    </row>
    <row r="83" spans="2:17" s="8" customFormat="1" ht="19.7" customHeight="1">
      <c r="B83" s="72"/>
      <c r="C83" s="72"/>
      <c r="D83" s="72"/>
      <c r="E83" s="96"/>
      <c r="F83" s="97"/>
      <c r="G83" s="315"/>
      <c r="H83" s="107">
        <f>F83*G83</f>
        <v>0</v>
      </c>
      <c r="I83" s="110"/>
      <c r="J83" s="97"/>
      <c r="K83" s="94"/>
      <c r="L83" s="94"/>
      <c r="M83" s="18"/>
      <c r="N83" s="15"/>
      <c r="O83" s="16"/>
      <c r="P83" s="18"/>
      <c r="Q83" s="70"/>
    </row>
    <row r="84" spans="2:17" s="8" customFormat="1" ht="19.7" customHeight="1">
      <c r="B84" s="72">
        <v>10</v>
      </c>
      <c r="C84" s="72" t="s">
        <v>165</v>
      </c>
      <c r="D84" s="72" t="s">
        <v>165</v>
      </c>
      <c r="E84" s="97" t="s">
        <v>4607</v>
      </c>
      <c r="F84" s="97">
        <v>1</v>
      </c>
      <c r="G84" s="315">
        <v>3000</v>
      </c>
      <c r="H84" s="107">
        <f t="shared" si="2"/>
        <v>3000</v>
      </c>
      <c r="I84" s="110"/>
      <c r="J84" s="183" t="s">
        <v>4608</v>
      </c>
      <c r="K84" s="94"/>
      <c r="L84" s="94"/>
      <c r="M84" s="18">
        <v>42339</v>
      </c>
      <c r="N84" s="15"/>
      <c r="O84" s="16"/>
      <c r="P84" s="18"/>
      <c r="Q84" s="70">
        <v>42345</v>
      </c>
    </row>
    <row r="85" spans="2:17" s="8" customFormat="1" ht="19.7" customHeight="1">
      <c r="B85" s="15"/>
      <c r="C85" s="15"/>
      <c r="D85" s="15"/>
      <c r="E85" s="73"/>
      <c r="F85" s="26"/>
      <c r="G85" s="74"/>
      <c r="H85" s="23">
        <f t="shared" si="2"/>
        <v>0</v>
      </c>
      <c r="I85" s="17"/>
      <c r="J85" s="26"/>
      <c r="K85" s="16"/>
      <c r="L85" s="16"/>
      <c r="M85" s="18"/>
      <c r="N85" s="15"/>
      <c r="O85" s="16"/>
      <c r="P85" s="18"/>
      <c r="Q85" s="70"/>
    </row>
    <row r="86" spans="2:17" s="8" customFormat="1" ht="19.7" customHeight="1">
      <c r="B86" s="15"/>
      <c r="C86" s="15"/>
      <c r="D86" s="15"/>
      <c r="E86" s="73"/>
      <c r="F86" s="26"/>
      <c r="G86" s="74"/>
      <c r="H86" s="23">
        <f t="shared" si="2"/>
        <v>0</v>
      </c>
      <c r="I86" s="17"/>
      <c r="J86" s="26"/>
      <c r="K86" s="16"/>
      <c r="L86" s="16"/>
      <c r="M86" s="18"/>
      <c r="N86" s="15"/>
      <c r="O86" s="16"/>
      <c r="P86" s="18"/>
      <c r="Q86" s="70"/>
    </row>
    <row r="87" spans="2:17" s="61" customFormat="1" ht="19.7" customHeight="1">
      <c r="B87" s="72">
        <v>10</v>
      </c>
      <c r="C87" s="72" t="s">
        <v>58</v>
      </c>
      <c r="D87" s="72" t="s">
        <v>58</v>
      </c>
      <c r="E87" s="96" t="s">
        <v>1799</v>
      </c>
      <c r="F87" s="97">
        <v>1</v>
      </c>
      <c r="G87" s="315">
        <v>600</v>
      </c>
      <c r="H87" s="107">
        <f t="shared" si="2"/>
        <v>600</v>
      </c>
      <c r="I87" s="110"/>
      <c r="J87" s="97" t="s">
        <v>538</v>
      </c>
      <c r="K87" s="183" t="s">
        <v>4601</v>
      </c>
      <c r="L87" s="94"/>
      <c r="M87" s="59">
        <v>42340</v>
      </c>
      <c r="N87" s="72"/>
      <c r="O87" s="94"/>
      <c r="P87" s="59">
        <v>42342</v>
      </c>
      <c r="Q87" s="327">
        <v>42345</v>
      </c>
    </row>
    <row r="88" spans="2:17" s="61" customFormat="1" ht="19.7" customHeight="1">
      <c r="B88" s="72">
        <v>8</v>
      </c>
      <c r="C88" s="72" t="s">
        <v>58</v>
      </c>
      <c r="D88" s="72" t="s">
        <v>58</v>
      </c>
      <c r="E88" s="96" t="s">
        <v>4609</v>
      </c>
      <c r="F88" s="97">
        <v>1</v>
      </c>
      <c r="G88" s="315">
        <v>340</v>
      </c>
      <c r="H88" s="107">
        <f t="shared" si="2"/>
        <v>340</v>
      </c>
      <c r="I88" s="110"/>
      <c r="J88" s="97" t="s">
        <v>4610</v>
      </c>
      <c r="K88" s="183" t="s">
        <v>4601</v>
      </c>
      <c r="L88" s="94"/>
      <c r="M88" s="59">
        <v>42340</v>
      </c>
      <c r="N88" s="72"/>
      <c r="O88" s="94"/>
      <c r="P88" s="59">
        <v>42342</v>
      </c>
      <c r="Q88" s="327">
        <v>42345</v>
      </c>
    </row>
    <row r="89" spans="2:17" s="61" customFormat="1" ht="19.7" customHeight="1">
      <c r="B89" s="72">
        <v>8</v>
      </c>
      <c r="C89" s="72" t="s">
        <v>58</v>
      </c>
      <c r="D89" s="72" t="s">
        <v>58</v>
      </c>
      <c r="E89" s="96" t="s">
        <v>4611</v>
      </c>
      <c r="F89" s="97">
        <v>1</v>
      </c>
      <c r="G89" s="315">
        <v>820</v>
      </c>
      <c r="H89" s="107">
        <f t="shared" si="2"/>
        <v>820</v>
      </c>
      <c r="I89" s="110"/>
      <c r="J89" s="97" t="s">
        <v>4612</v>
      </c>
      <c r="K89" s="183" t="s">
        <v>4601</v>
      </c>
      <c r="L89" s="94"/>
      <c r="M89" s="59">
        <v>42340</v>
      </c>
      <c r="N89" s="72"/>
      <c r="O89" s="94"/>
      <c r="P89" s="59">
        <v>42342</v>
      </c>
      <c r="Q89" s="327">
        <v>42345</v>
      </c>
    </row>
    <row r="90" spans="2:17" s="61" customFormat="1" ht="19.7" customHeight="1">
      <c r="B90" s="72">
        <v>9</v>
      </c>
      <c r="C90" s="72" t="s">
        <v>58</v>
      </c>
      <c r="D90" s="72" t="s">
        <v>58</v>
      </c>
      <c r="E90" s="96" t="s">
        <v>4613</v>
      </c>
      <c r="F90" s="97">
        <v>1</v>
      </c>
      <c r="G90" s="315">
        <v>840</v>
      </c>
      <c r="H90" s="107">
        <f t="shared" si="2"/>
        <v>840</v>
      </c>
      <c r="I90" s="110"/>
      <c r="J90" s="97" t="s">
        <v>4612</v>
      </c>
      <c r="K90" s="183" t="s">
        <v>4601</v>
      </c>
      <c r="L90" s="94"/>
      <c r="M90" s="59">
        <v>42340</v>
      </c>
      <c r="N90" s="72"/>
      <c r="O90" s="94"/>
      <c r="P90" s="59">
        <v>42342</v>
      </c>
      <c r="Q90" s="327">
        <v>42345</v>
      </c>
    </row>
    <row r="91" spans="2:17" s="61" customFormat="1" ht="19.7" customHeight="1">
      <c r="B91" s="72">
        <v>13</v>
      </c>
      <c r="C91" s="72" t="s">
        <v>58</v>
      </c>
      <c r="D91" s="72" t="s">
        <v>58</v>
      </c>
      <c r="E91" s="96" t="s">
        <v>562</v>
      </c>
      <c r="F91" s="97">
        <v>1</v>
      </c>
      <c r="G91" s="315">
        <v>850</v>
      </c>
      <c r="H91" s="107">
        <f t="shared" si="2"/>
        <v>850</v>
      </c>
      <c r="I91" s="110"/>
      <c r="J91" s="97" t="s">
        <v>72</v>
      </c>
      <c r="K91" s="183" t="s">
        <v>4601</v>
      </c>
      <c r="L91" s="94"/>
      <c r="M91" s="59">
        <v>42340</v>
      </c>
      <c r="N91" s="72"/>
      <c r="O91" s="94"/>
      <c r="P91" s="59">
        <v>42342</v>
      </c>
      <c r="Q91" s="327">
        <v>42345</v>
      </c>
    </row>
    <row r="92" spans="2:17" s="61" customFormat="1" ht="19.7" customHeight="1">
      <c r="B92" s="72"/>
      <c r="C92" s="72"/>
      <c r="D92" s="72"/>
      <c r="E92" s="96"/>
      <c r="F92" s="97"/>
      <c r="G92" s="315"/>
      <c r="H92" s="107">
        <f t="shared" si="2"/>
        <v>0</v>
      </c>
      <c r="I92" s="110"/>
      <c r="J92" s="97"/>
      <c r="K92" s="94"/>
      <c r="L92" s="94"/>
      <c r="M92" s="59"/>
      <c r="N92" s="72"/>
      <c r="O92" s="94"/>
      <c r="P92" s="59"/>
      <c r="Q92" s="327"/>
    </row>
    <row r="93" spans="2:17" s="61" customFormat="1" ht="19.7" customHeight="1">
      <c r="B93" s="72">
        <v>8</v>
      </c>
      <c r="C93" s="72" t="s">
        <v>165</v>
      </c>
      <c r="D93" s="72" t="s">
        <v>165</v>
      </c>
      <c r="E93" s="97" t="s">
        <v>4614</v>
      </c>
      <c r="F93" s="97">
        <v>1</v>
      </c>
      <c r="G93" s="315">
        <v>2100</v>
      </c>
      <c r="H93" s="107">
        <f t="shared" si="2"/>
        <v>2100</v>
      </c>
      <c r="I93" s="110"/>
      <c r="J93" s="183" t="s">
        <v>4615</v>
      </c>
      <c r="K93" s="94"/>
      <c r="L93" s="94"/>
      <c r="M93" s="59">
        <v>42340</v>
      </c>
      <c r="N93" s="72"/>
      <c r="O93" s="94"/>
      <c r="P93" s="59"/>
      <c r="Q93" s="327">
        <v>42345</v>
      </c>
    </row>
    <row r="94" spans="2:17" s="61" customFormat="1" ht="19.7" customHeight="1">
      <c r="B94" s="72">
        <v>4</v>
      </c>
      <c r="C94" s="72" t="s">
        <v>165</v>
      </c>
      <c r="D94" s="72" t="s">
        <v>165</v>
      </c>
      <c r="E94" s="97" t="s">
        <v>4616</v>
      </c>
      <c r="F94" s="97">
        <v>1</v>
      </c>
      <c r="G94" s="315">
        <v>2700</v>
      </c>
      <c r="H94" s="107">
        <f t="shared" si="2"/>
        <v>2700</v>
      </c>
      <c r="I94" s="110"/>
      <c r="J94" s="183" t="s">
        <v>4617</v>
      </c>
      <c r="K94" s="94"/>
      <c r="L94" s="94"/>
      <c r="M94" s="59">
        <v>42340</v>
      </c>
      <c r="N94" s="72"/>
      <c r="O94" s="94"/>
      <c r="P94" s="59"/>
      <c r="Q94" s="327">
        <v>42345</v>
      </c>
    </row>
    <row r="95" spans="2:17" s="8" customFormat="1" ht="19.7" customHeight="1">
      <c r="B95" s="15"/>
      <c r="C95" s="15"/>
      <c r="D95" s="15"/>
      <c r="E95" s="73"/>
      <c r="F95" s="26"/>
      <c r="G95" s="74"/>
      <c r="H95" s="23">
        <f t="shared" si="2"/>
        <v>0</v>
      </c>
      <c r="I95" s="17"/>
      <c r="J95" s="26"/>
      <c r="K95" s="16"/>
      <c r="L95" s="16"/>
      <c r="M95" s="18"/>
      <c r="N95" s="15"/>
      <c r="O95" s="16"/>
      <c r="P95" s="18"/>
      <c r="Q95" s="70"/>
    </row>
    <row r="96" spans="2:17" s="8" customFormat="1" ht="19.7" customHeight="1">
      <c r="B96" s="15"/>
      <c r="C96" s="15"/>
      <c r="D96" s="15"/>
      <c r="E96" s="73"/>
      <c r="F96" s="26"/>
      <c r="G96" s="74"/>
      <c r="H96" s="23">
        <f t="shared" si="2"/>
        <v>0</v>
      </c>
      <c r="I96" s="17"/>
      <c r="J96" s="26"/>
      <c r="K96" s="16"/>
      <c r="L96" s="16"/>
      <c r="M96" s="18"/>
      <c r="N96" s="15"/>
      <c r="O96" s="16"/>
      <c r="P96" s="18"/>
      <c r="Q96" s="70"/>
    </row>
    <row r="97" spans="2:17" s="8" customFormat="1" ht="19.7" customHeight="1">
      <c r="B97" s="72">
        <v>13</v>
      </c>
      <c r="C97" s="72" t="s">
        <v>94</v>
      </c>
      <c r="D97" s="72" t="s">
        <v>4507</v>
      </c>
      <c r="E97" s="96" t="s">
        <v>4618</v>
      </c>
      <c r="F97" s="97">
        <v>1</v>
      </c>
      <c r="G97" s="74">
        <v>6380</v>
      </c>
      <c r="H97" s="23">
        <f t="shared" si="2"/>
        <v>6380</v>
      </c>
      <c r="I97" s="17"/>
      <c r="J97" s="97" t="s">
        <v>3312</v>
      </c>
      <c r="K97" s="16"/>
      <c r="L97" s="16"/>
      <c r="M97" s="18">
        <v>42359</v>
      </c>
      <c r="N97" s="15"/>
      <c r="O97" s="16"/>
      <c r="P97" s="18">
        <v>42363</v>
      </c>
      <c r="Q97" s="70">
        <v>42363</v>
      </c>
    </row>
    <row r="98" spans="2:17" s="8" customFormat="1" ht="19.7" customHeight="1">
      <c r="B98" s="15"/>
      <c r="C98" s="15"/>
      <c r="D98" s="15"/>
      <c r="E98" s="73"/>
      <c r="F98" s="26"/>
      <c r="G98" s="74"/>
      <c r="H98" s="23">
        <f t="shared" si="2"/>
        <v>0</v>
      </c>
      <c r="I98" s="17"/>
      <c r="J98" s="26"/>
      <c r="K98" s="16"/>
      <c r="L98" s="16"/>
      <c r="M98" s="18"/>
      <c r="N98" s="15"/>
      <c r="O98" s="16"/>
      <c r="P98" s="18"/>
      <c r="Q98" s="70"/>
    </row>
    <row r="99" spans="2:17" s="8" customFormat="1" ht="19.7" customHeight="1">
      <c r="B99" s="15"/>
      <c r="C99" s="15"/>
      <c r="D99" s="15"/>
      <c r="E99" s="73"/>
      <c r="F99" s="26"/>
      <c r="G99" s="74"/>
      <c r="H99" s="23">
        <f>F99*G99</f>
        <v>0</v>
      </c>
      <c r="I99" s="17"/>
      <c r="J99" s="26"/>
      <c r="K99" s="16"/>
      <c r="L99" s="16"/>
      <c r="M99" s="18"/>
      <c r="N99" s="15"/>
      <c r="O99" s="16"/>
      <c r="P99" s="18"/>
      <c r="Q99" s="70"/>
    </row>
    <row r="100" spans="2:17" s="8" customFormat="1" ht="19.7" customHeight="1">
      <c r="B100" s="15"/>
      <c r="C100" s="15"/>
      <c r="D100" s="15"/>
      <c r="E100" s="73"/>
      <c r="F100" s="26"/>
      <c r="G100" s="74"/>
      <c r="H100" s="23">
        <f>F100*G100</f>
        <v>0</v>
      </c>
      <c r="I100" s="17"/>
      <c r="J100" s="26"/>
      <c r="K100" s="16"/>
      <c r="L100" s="16"/>
      <c r="M100" s="18"/>
      <c r="N100" s="15"/>
      <c r="O100" s="16"/>
      <c r="P100" s="18"/>
      <c r="Q100" s="70"/>
    </row>
    <row r="101" spans="2:17" s="8" customFormat="1" ht="19.7" customHeight="1">
      <c r="B101" s="15"/>
      <c r="C101" s="15"/>
      <c r="D101" s="15"/>
      <c r="E101" s="73"/>
      <c r="F101" s="26"/>
      <c r="G101" s="74"/>
      <c r="H101" s="23">
        <f>F101*G101</f>
        <v>0</v>
      </c>
      <c r="I101" s="17"/>
      <c r="J101" s="26"/>
      <c r="K101" s="16"/>
      <c r="L101" s="16"/>
      <c r="M101" s="18"/>
      <c r="N101" s="15"/>
      <c r="O101" s="16"/>
      <c r="P101" s="18"/>
      <c r="Q101" s="70"/>
    </row>
    <row r="102" spans="2:17" s="8" customFormat="1" ht="19.7" customHeight="1">
      <c r="B102" s="15"/>
      <c r="C102" s="15"/>
      <c r="D102" s="15"/>
      <c r="E102" s="73"/>
      <c r="F102" s="26"/>
      <c r="G102" s="74"/>
      <c r="H102" s="23">
        <f t="shared" si="2"/>
        <v>0</v>
      </c>
      <c r="I102" s="17"/>
      <c r="J102" s="26"/>
      <c r="K102" s="16"/>
      <c r="L102" s="16"/>
      <c r="M102" s="18"/>
      <c r="N102" s="15"/>
      <c r="O102" s="16"/>
      <c r="P102" s="18"/>
      <c r="Q102" s="70"/>
    </row>
    <row r="103" spans="2:17" s="8" customFormat="1" ht="19.7" customHeight="1">
      <c r="B103" s="15"/>
      <c r="C103" s="15"/>
      <c r="D103" s="15"/>
      <c r="E103" s="73"/>
      <c r="F103" s="26"/>
      <c r="G103" s="74"/>
      <c r="H103" s="23">
        <f>F103*G103</f>
        <v>0</v>
      </c>
      <c r="I103" s="17"/>
      <c r="J103" s="26"/>
      <c r="K103" s="16"/>
      <c r="L103" s="16"/>
      <c r="M103" s="18"/>
      <c r="N103" s="15"/>
      <c r="O103" s="16"/>
      <c r="P103" s="18"/>
      <c r="Q103" s="70"/>
    </row>
  </sheetData>
  <autoFilter ref="B8:O103" xr:uid="{EA31D15B-0B16-477B-9E49-EA82B24E887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5B2-D054-488F-B27E-3471566B857A}">
  <dimension ref="B2:Q41"/>
  <sheetViews>
    <sheetView zoomScale="70" zoomScaleNormal="70"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4.375" style="3" customWidth="1"/>
    <col min="2" max="2" width="6" style="8" customWidth="1"/>
    <col min="3" max="3" width="14" style="3" bestFit="1" customWidth="1"/>
    <col min="4" max="4" width="13.125" style="3" bestFit="1" customWidth="1"/>
    <col min="5" max="5" width="49.875" style="3" bestFit="1" customWidth="1"/>
    <col min="6" max="6" width="6.25" style="3" customWidth="1"/>
    <col min="7" max="8" width="9.875" style="3" bestFit="1" customWidth="1"/>
    <col min="9" max="9" width="5.75" style="10" customWidth="1"/>
    <col min="10" max="10" width="26.625" style="3" customWidth="1"/>
    <col min="11" max="11" width="15.5" style="3" bestFit="1" customWidth="1"/>
    <col min="12" max="12" width="20.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4.375" style="3" customWidth="1"/>
    <col min="258" max="258" width="6" style="3" customWidth="1"/>
    <col min="259" max="259" width="14" style="3" bestFit="1" customWidth="1"/>
    <col min="260" max="260" width="13.12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5.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375" style="3" customWidth="1"/>
    <col min="514" max="514" width="6" style="3" customWidth="1"/>
    <col min="515" max="515" width="14" style="3" bestFit="1" customWidth="1"/>
    <col min="516" max="516" width="13.12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5.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375" style="3" customWidth="1"/>
    <col min="770" max="770" width="6" style="3" customWidth="1"/>
    <col min="771" max="771" width="14" style="3" bestFit="1" customWidth="1"/>
    <col min="772" max="772" width="13.12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5.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375" style="3" customWidth="1"/>
    <col min="1026" max="1026" width="6" style="3" customWidth="1"/>
    <col min="1027" max="1027" width="14" style="3" bestFit="1" customWidth="1"/>
    <col min="1028" max="1028" width="13.12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5.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375" style="3" customWidth="1"/>
    <col min="1282" max="1282" width="6" style="3" customWidth="1"/>
    <col min="1283" max="1283" width="14" style="3" bestFit="1" customWidth="1"/>
    <col min="1284" max="1284" width="13.12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5.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375" style="3" customWidth="1"/>
    <col min="1538" max="1538" width="6" style="3" customWidth="1"/>
    <col min="1539" max="1539" width="14" style="3" bestFit="1" customWidth="1"/>
    <col min="1540" max="1540" width="13.12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5.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375" style="3" customWidth="1"/>
    <col min="1794" max="1794" width="6" style="3" customWidth="1"/>
    <col min="1795" max="1795" width="14" style="3" bestFit="1" customWidth="1"/>
    <col min="1796" max="1796" width="13.12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5.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375" style="3" customWidth="1"/>
    <col min="2050" max="2050" width="6" style="3" customWidth="1"/>
    <col min="2051" max="2051" width="14" style="3" bestFit="1" customWidth="1"/>
    <col min="2052" max="2052" width="13.12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5.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375" style="3" customWidth="1"/>
    <col min="2306" max="2306" width="6" style="3" customWidth="1"/>
    <col min="2307" max="2307" width="14" style="3" bestFit="1" customWidth="1"/>
    <col min="2308" max="2308" width="13.12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5.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375" style="3" customWidth="1"/>
    <col min="2562" max="2562" width="6" style="3" customWidth="1"/>
    <col min="2563" max="2563" width="14" style="3" bestFit="1" customWidth="1"/>
    <col min="2564" max="2564" width="13.12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5.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375" style="3" customWidth="1"/>
    <col min="2818" max="2818" width="6" style="3" customWidth="1"/>
    <col min="2819" max="2819" width="14" style="3" bestFit="1" customWidth="1"/>
    <col min="2820" max="2820" width="13.12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5.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375" style="3" customWidth="1"/>
    <col min="3074" max="3074" width="6" style="3" customWidth="1"/>
    <col min="3075" max="3075" width="14" style="3" bestFit="1" customWidth="1"/>
    <col min="3076" max="3076" width="13.12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5.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375" style="3" customWidth="1"/>
    <col min="3330" max="3330" width="6" style="3" customWidth="1"/>
    <col min="3331" max="3331" width="14" style="3" bestFit="1" customWidth="1"/>
    <col min="3332" max="3332" width="13.12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5.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375" style="3" customWidth="1"/>
    <col min="3586" max="3586" width="6" style="3" customWidth="1"/>
    <col min="3587" max="3587" width="14" style="3" bestFit="1" customWidth="1"/>
    <col min="3588" max="3588" width="13.12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5.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375" style="3" customWidth="1"/>
    <col min="3842" max="3842" width="6" style="3" customWidth="1"/>
    <col min="3843" max="3843" width="14" style="3" bestFit="1" customWidth="1"/>
    <col min="3844" max="3844" width="13.12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5.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375" style="3" customWidth="1"/>
    <col min="4098" max="4098" width="6" style="3" customWidth="1"/>
    <col min="4099" max="4099" width="14" style="3" bestFit="1" customWidth="1"/>
    <col min="4100" max="4100" width="13.12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5.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375" style="3" customWidth="1"/>
    <col min="4354" max="4354" width="6" style="3" customWidth="1"/>
    <col min="4355" max="4355" width="14" style="3" bestFit="1" customWidth="1"/>
    <col min="4356" max="4356" width="13.12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5.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375" style="3" customWidth="1"/>
    <col min="4610" max="4610" width="6" style="3" customWidth="1"/>
    <col min="4611" max="4611" width="14" style="3" bestFit="1" customWidth="1"/>
    <col min="4612" max="4612" width="13.12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5.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375" style="3" customWidth="1"/>
    <col min="4866" max="4866" width="6" style="3" customWidth="1"/>
    <col min="4867" max="4867" width="14" style="3" bestFit="1" customWidth="1"/>
    <col min="4868" max="4868" width="13.12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5.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375" style="3" customWidth="1"/>
    <col min="5122" max="5122" width="6" style="3" customWidth="1"/>
    <col min="5123" max="5123" width="14" style="3" bestFit="1" customWidth="1"/>
    <col min="5124" max="5124" width="13.12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5.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375" style="3" customWidth="1"/>
    <col min="5378" max="5378" width="6" style="3" customWidth="1"/>
    <col min="5379" max="5379" width="14" style="3" bestFit="1" customWidth="1"/>
    <col min="5380" max="5380" width="13.12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5.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375" style="3" customWidth="1"/>
    <col min="5634" max="5634" width="6" style="3" customWidth="1"/>
    <col min="5635" max="5635" width="14" style="3" bestFit="1" customWidth="1"/>
    <col min="5636" max="5636" width="13.12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5.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375" style="3" customWidth="1"/>
    <col min="5890" max="5890" width="6" style="3" customWidth="1"/>
    <col min="5891" max="5891" width="14" style="3" bestFit="1" customWidth="1"/>
    <col min="5892" max="5892" width="13.12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5.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375" style="3" customWidth="1"/>
    <col min="6146" max="6146" width="6" style="3" customWidth="1"/>
    <col min="6147" max="6147" width="14" style="3" bestFit="1" customWidth="1"/>
    <col min="6148" max="6148" width="13.12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5.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375" style="3" customWidth="1"/>
    <col min="6402" max="6402" width="6" style="3" customWidth="1"/>
    <col min="6403" max="6403" width="14" style="3" bestFit="1" customWidth="1"/>
    <col min="6404" max="6404" width="13.12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5.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375" style="3" customWidth="1"/>
    <col min="6658" max="6658" width="6" style="3" customWidth="1"/>
    <col min="6659" max="6659" width="14" style="3" bestFit="1" customWidth="1"/>
    <col min="6660" max="6660" width="13.12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5.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375" style="3" customWidth="1"/>
    <col min="6914" max="6914" width="6" style="3" customWidth="1"/>
    <col min="6915" max="6915" width="14" style="3" bestFit="1" customWidth="1"/>
    <col min="6916" max="6916" width="13.12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5.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375" style="3" customWidth="1"/>
    <col min="7170" max="7170" width="6" style="3" customWidth="1"/>
    <col min="7171" max="7171" width="14" style="3" bestFit="1" customWidth="1"/>
    <col min="7172" max="7172" width="13.12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5.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375" style="3" customWidth="1"/>
    <col min="7426" max="7426" width="6" style="3" customWidth="1"/>
    <col min="7427" max="7427" width="14" style="3" bestFit="1" customWidth="1"/>
    <col min="7428" max="7428" width="13.12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5.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375" style="3" customWidth="1"/>
    <col min="7682" max="7682" width="6" style="3" customWidth="1"/>
    <col min="7683" max="7683" width="14" style="3" bestFit="1" customWidth="1"/>
    <col min="7684" max="7684" width="13.12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5.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375" style="3" customWidth="1"/>
    <col min="7938" max="7938" width="6" style="3" customWidth="1"/>
    <col min="7939" max="7939" width="14" style="3" bestFit="1" customWidth="1"/>
    <col min="7940" max="7940" width="13.12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5.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375" style="3" customWidth="1"/>
    <col min="8194" max="8194" width="6" style="3" customWidth="1"/>
    <col min="8195" max="8195" width="14" style="3" bestFit="1" customWidth="1"/>
    <col min="8196" max="8196" width="13.12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5.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375" style="3" customWidth="1"/>
    <col min="8450" max="8450" width="6" style="3" customWidth="1"/>
    <col min="8451" max="8451" width="14" style="3" bestFit="1" customWidth="1"/>
    <col min="8452" max="8452" width="13.12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5.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375" style="3" customWidth="1"/>
    <col min="8706" max="8706" width="6" style="3" customWidth="1"/>
    <col min="8707" max="8707" width="14" style="3" bestFit="1" customWidth="1"/>
    <col min="8708" max="8708" width="13.12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5.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375" style="3" customWidth="1"/>
    <col min="8962" max="8962" width="6" style="3" customWidth="1"/>
    <col min="8963" max="8963" width="14" style="3" bestFit="1" customWidth="1"/>
    <col min="8964" max="8964" width="13.12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5.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375" style="3" customWidth="1"/>
    <col min="9218" max="9218" width="6" style="3" customWidth="1"/>
    <col min="9219" max="9219" width="14" style="3" bestFit="1" customWidth="1"/>
    <col min="9220" max="9220" width="13.12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5.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375" style="3" customWidth="1"/>
    <col min="9474" max="9474" width="6" style="3" customWidth="1"/>
    <col min="9475" max="9475" width="14" style="3" bestFit="1" customWidth="1"/>
    <col min="9476" max="9476" width="13.12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5.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375" style="3" customWidth="1"/>
    <col min="9730" max="9730" width="6" style="3" customWidth="1"/>
    <col min="9731" max="9731" width="14" style="3" bestFit="1" customWidth="1"/>
    <col min="9732" max="9732" width="13.12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5.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375" style="3" customWidth="1"/>
    <col min="9986" max="9986" width="6" style="3" customWidth="1"/>
    <col min="9987" max="9987" width="14" style="3" bestFit="1" customWidth="1"/>
    <col min="9988" max="9988" width="13.12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5.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6" style="3" customWidth="1"/>
    <col min="10243" max="10243" width="14" style="3" bestFit="1" customWidth="1"/>
    <col min="10244" max="10244" width="13.12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5.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6" style="3" customWidth="1"/>
    <col min="10499" max="10499" width="14" style="3" bestFit="1" customWidth="1"/>
    <col min="10500" max="10500" width="13.12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5.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6" style="3" customWidth="1"/>
    <col min="10755" max="10755" width="14" style="3" bestFit="1" customWidth="1"/>
    <col min="10756" max="10756" width="13.12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5.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6" style="3" customWidth="1"/>
    <col min="11011" max="11011" width="14" style="3" bestFit="1" customWidth="1"/>
    <col min="11012" max="11012" width="13.12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5.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6" style="3" customWidth="1"/>
    <col min="11267" max="11267" width="14" style="3" bestFit="1" customWidth="1"/>
    <col min="11268" max="11268" width="13.12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5.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6" style="3" customWidth="1"/>
    <col min="11523" max="11523" width="14" style="3" bestFit="1" customWidth="1"/>
    <col min="11524" max="11524" width="13.12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5.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6" style="3" customWidth="1"/>
    <col min="11779" max="11779" width="14" style="3" bestFit="1" customWidth="1"/>
    <col min="11780" max="11780" width="13.12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5.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6" style="3" customWidth="1"/>
    <col min="12035" max="12035" width="14" style="3" bestFit="1" customWidth="1"/>
    <col min="12036" max="12036" width="13.12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5.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6" style="3" customWidth="1"/>
    <col min="12291" max="12291" width="14" style="3" bestFit="1" customWidth="1"/>
    <col min="12292" max="12292" width="13.12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5.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6" style="3" customWidth="1"/>
    <col min="12547" max="12547" width="14" style="3" bestFit="1" customWidth="1"/>
    <col min="12548" max="12548" width="13.12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5.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6" style="3" customWidth="1"/>
    <col min="12803" max="12803" width="14" style="3" bestFit="1" customWidth="1"/>
    <col min="12804" max="12804" width="13.12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5.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6" style="3" customWidth="1"/>
    <col min="13059" max="13059" width="14" style="3" bestFit="1" customWidth="1"/>
    <col min="13060" max="13060" width="13.12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5.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6" style="3" customWidth="1"/>
    <col min="13315" max="13315" width="14" style="3" bestFit="1" customWidth="1"/>
    <col min="13316" max="13316" width="13.12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5.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6" style="3" customWidth="1"/>
    <col min="13571" max="13571" width="14" style="3" bestFit="1" customWidth="1"/>
    <col min="13572" max="13572" width="13.12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5.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6" style="3" customWidth="1"/>
    <col min="13827" max="13827" width="14" style="3" bestFit="1" customWidth="1"/>
    <col min="13828" max="13828" width="13.12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5.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6" style="3" customWidth="1"/>
    <col min="14083" max="14083" width="14" style="3" bestFit="1" customWidth="1"/>
    <col min="14084" max="14084" width="13.12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5.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6" style="3" customWidth="1"/>
    <col min="14339" max="14339" width="14" style="3" bestFit="1" customWidth="1"/>
    <col min="14340" max="14340" width="13.12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5.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6" style="3" customWidth="1"/>
    <col min="14595" max="14595" width="14" style="3" bestFit="1" customWidth="1"/>
    <col min="14596" max="14596" width="13.12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5.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6" style="3" customWidth="1"/>
    <col min="14851" max="14851" width="14" style="3" bestFit="1" customWidth="1"/>
    <col min="14852" max="14852" width="13.12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5.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6" style="3" customWidth="1"/>
    <col min="15107" max="15107" width="14" style="3" bestFit="1" customWidth="1"/>
    <col min="15108" max="15108" width="13.12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5.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6" style="3" customWidth="1"/>
    <col min="15363" max="15363" width="14" style="3" bestFit="1" customWidth="1"/>
    <col min="15364" max="15364" width="13.12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5.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6" style="3" customWidth="1"/>
    <col min="15619" max="15619" width="14" style="3" bestFit="1" customWidth="1"/>
    <col min="15620" max="15620" width="13.12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5.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6" style="3" customWidth="1"/>
    <col min="15875" max="15875" width="14" style="3" bestFit="1" customWidth="1"/>
    <col min="15876" max="15876" width="13.12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5.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6" style="3" customWidth="1"/>
    <col min="16131" max="16131" width="14" style="3" bestFit="1" customWidth="1"/>
    <col min="16132" max="16132" width="13.12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5.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4619</v>
      </c>
      <c r="G2" s="4" t="s">
        <v>2</v>
      </c>
      <c r="H2" s="5"/>
      <c r="I2" s="6"/>
      <c r="J2" s="7">
        <f>SUM(H:H)</f>
        <v>87525</v>
      </c>
    </row>
    <row r="3" spans="2:17" ht="20.100000000000001" customHeight="1">
      <c r="B3" s="1" t="s">
        <v>3</v>
      </c>
      <c r="C3" s="1"/>
      <c r="D3" s="1"/>
      <c r="E3" s="13" t="s">
        <v>4620</v>
      </c>
    </row>
    <row r="4" spans="2:17" ht="20.100000000000001" customHeight="1">
      <c r="B4" s="1" t="s">
        <v>5</v>
      </c>
      <c r="C4" s="1"/>
      <c r="D4" s="1"/>
      <c r="E4" s="13">
        <v>133364</v>
      </c>
      <c r="J4" s="98"/>
    </row>
    <row r="5" spans="2:17" ht="20.100000000000001" customHeight="1">
      <c r="B5" s="1" t="s">
        <v>6</v>
      </c>
      <c r="C5" s="1"/>
      <c r="D5" s="1"/>
      <c r="E5" s="14">
        <v>42333</v>
      </c>
    </row>
    <row r="6" spans="2:17" ht="20.100000000000001" customHeight="1">
      <c r="B6" s="1" t="s">
        <v>7</v>
      </c>
      <c r="C6" s="1"/>
      <c r="D6" s="1"/>
      <c r="E6" s="14">
        <v>42342</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70" t="s">
        <v>151</v>
      </c>
    </row>
    <row r="9" spans="2:17" s="8" customFormat="1" ht="19.7" customHeight="1">
      <c r="B9" s="15">
        <v>2</v>
      </c>
      <c r="C9" s="15" t="s">
        <v>58</v>
      </c>
      <c r="D9" s="15" t="s">
        <v>58</v>
      </c>
      <c r="E9" s="36" t="s">
        <v>68</v>
      </c>
      <c r="F9" s="16">
        <v>2</v>
      </c>
      <c r="G9" s="23">
        <v>200</v>
      </c>
      <c r="H9" s="23">
        <f t="shared" ref="H9:H34" si="0">F9*G9</f>
        <v>400</v>
      </c>
      <c r="I9" s="22"/>
      <c r="J9" s="26" t="s">
        <v>69</v>
      </c>
      <c r="K9" s="38"/>
      <c r="L9" s="16"/>
      <c r="M9" s="18">
        <v>42320</v>
      </c>
      <c r="N9" s="15"/>
      <c r="O9" s="75"/>
      <c r="P9" s="75">
        <v>42321</v>
      </c>
      <c r="Q9" s="70">
        <v>42321</v>
      </c>
    </row>
    <row r="10" spans="2:17" s="8" customFormat="1" ht="19.7" customHeight="1">
      <c r="B10" s="15">
        <v>2</v>
      </c>
      <c r="C10" s="15" t="s">
        <v>58</v>
      </c>
      <c r="D10" s="15" t="s">
        <v>58</v>
      </c>
      <c r="E10" s="36" t="s">
        <v>70</v>
      </c>
      <c r="F10" s="16">
        <v>5</v>
      </c>
      <c r="G10" s="23">
        <v>320</v>
      </c>
      <c r="H10" s="23">
        <f t="shared" si="0"/>
        <v>1600</v>
      </c>
      <c r="I10" s="22"/>
      <c r="J10" s="26" t="s">
        <v>69</v>
      </c>
      <c r="K10" s="38"/>
      <c r="L10" s="16"/>
      <c r="M10" s="18">
        <v>42320</v>
      </c>
      <c r="N10" s="15"/>
      <c r="O10" s="16"/>
      <c r="P10" s="75">
        <v>42321</v>
      </c>
      <c r="Q10" s="70">
        <v>42321</v>
      </c>
    </row>
    <row r="11" spans="2:17" s="8" customFormat="1" ht="19.7" customHeight="1">
      <c r="B11" s="15">
        <v>2</v>
      </c>
      <c r="C11" s="15" t="s">
        <v>58</v>
      </c>
      <c r="D11" s="15" t="s">
        <v>58</v>
      </c>
      <c r="E11" s="36" t="s">
        <v>129</v>
      </c>
      <c r="F11" s="16">
        <v>1</v>
      </c>
      <c r="G11" s="23">
        <v>940</v>
      </c>
      <c r="H11" s="23">
        <f t="shared" si="0"/>
        <v>940</v>
      </c>
      <c r="I11" s="22"/>
      <c r="J11" s="26" t="s">
        <v>78</v>
      </c>
      <c r="K11" s="38"/>
      <c r="L11" s="16"/>
      <c r="M11" s="18">
        <v>42320</v>
      </c>
      <c r="N11" s="15"/>
      <c r="O11" s="75"/>
      <c r="P11" s="75">
        <v>42321</v>
      </c>
      <c r="Q11" s="70">
        <v>42321</v>
      </c>
    </row>
    <row r="12" spans="2:17" s="8" customFormat="1" ht="19.7" customHeight="1">
      <c r="B12" s="15">
        <v>2</v>
      </c>
      <c r="C12" s="15" t="s">
        <v>58</v>
      </c>
      <c r="D12" s="15" t="s">
        <v>58</v>
      </c>
      <c r="E12" s="36" t="s">
        <v>79</v>
      </c>
      <c r="F12" s="16">
        <v>1</v>
      </c>
      <c r="G12" s="23">
        <v>103</v>
      </c>
      <c r="H12" s="23">
        <f t="shared" si="0"/>
        <v>103</v>
      </c>
      <c r="I12" s="22"/>
      <c r="J12" s="26" t="s">
        <v>80</v>
      </c>
      <c r="K12" s="38"/>
      <c r="L12" s="16"/>
      <c r="M12" s="18">
        <v>42320</v>
      </c>
      <c r="N12" s="15"/>
      <c r="O12" s="75"/>
      <c r="P12" s="75">
        <v>42321</v>
      </c>
      <c r="Q12" s="70">
        <v>42321</v>
      </c>
    </row>
    <row r="13" spans="2:17" s="8" customFormat="1" ht="19.7" customHeight="1">
      <c r="B13" s="15">
        <v>2</v>
      </c>
      <c r="C13" s="15" t="s">
        <v>58</v>
      </c>
      <c r="D13" s="15" t="s">
        <v>58</v>
      </c>
      <c r="E13" s="36" t="s">
        <v>81</v>
      </c>
      <c r="F13" s="16">
        <v>1</v>
      </c>
      <c r="G13" s="23">
        <v>72</v>
      </c>
      <c r="H13" s="23">
        <f t="shared" si="0"/>
        <v>72</v>
      </c>
      <c r="I13" s="22"/>
      <c r="J13" s="26" t="s">
        <v>80</v>
      </c>
      <c r="K13" s="38"/>
      <c r="L13" s="16"/>
      <c r="M13" s="18">
        <v>42320</v>
      </c>
      <c r="N13" s="15"/>
      <c r="O13" s="75"/>
      <c r="P13" s="75">
        <v>42321</v>
      </c>
      <c r="Q13" s="70">
        <v>42321</v>
      </c>
    </row>
    <row r="14" spans="2:17" s="8" customFormat="1" ht="19.7" customHeight="1">
      <c r="B14" s="15">
        <v>2</v>
      </c>
      <c r="C14" s="15" t="s">
        <v>58</v>
      </c>
      <c r="D14" s="15" t="s">
        <v>58</v>
      </c>
      <c r="E14" s="36" t="s">
        <v>82</v>
      </c>
      <c r="F14" s="16">
        <v>1</v>
      </c>
      <c r="G14" s="23">
        <v>120</v>
      </c>
      <c r="H14" s="23">
        <f t="shared" si="0"/>
        <v>120</v>
      </c>
      <c r="I14" s="22"/>
      <c r="J14" s="26" t="s">
        <v>80</v>
      </c>
      <c r="K14" s="38"/>
      <c r="L14" s="16"/>
      <c r="M14" s="18">
        <v>42320</v>
      </c>
      <c r="N14" s="15"/>
      <c r="O14" s="75"/>
      <c r="P14" s="75">
        <v>42321</v>
      </c>
      <c r="Q14" s="70">
        <v>42321</v>
      </c>
    </row>
    <row r="15" spans="2:17" s="8" customFormat="1" ht="19.7" customHeight="1">
      <c r="B15" s="15">
        <v>2</v>
      </c>
      <c r="C15" s="15" t="s">
        <v>58</v>
      </c>
      <c r="D15" s="15" t="s">
        <v>58</v>
      </c>
      <c r="E15" s="36" t="s">
        <v>83</v>
      </c>
      <c r="F15" s="16">
        <v>3</v>
      </c>
      <c r="G15" s="23">
        <v>260</v>
      </c>
      <c r="H15" s="23">
        <f t="shared" si="0"/>
        <v>780</v>
      </c>
      <c r="I15" s="22"/>
      <c r="J15" s="26" t="s">
        <v>84</v>
      </c>
      <c r="K15" s="38"/>
      <c r="L15" s="16"/>
      <c r="M15" s="18">
        <v>42320</v>
      </c>
      <c r="N15" s="15"/>
      <c r="O15" s="16"/>
      <c r="P15" s="18">
        <v>42327</v>
      </c>
      <c r="Q15" s="127">
        <v>42327</v>
      </c>
    </row>
    <row r="16" spans="2:17" s="8" customFormat="1" ht="19.7" customHeight="1">
      <c r="B16" s="15">
        <v>2</v>
      </c>
      <c r="C16" s="15" t="s">
        <v>58</v>
      </c>
      <c r="D16" s="15" t="s">
        <v>58</v>
      </c>
      <c r="E16" s="36" t="s">
        <v>85</v>
      </c>
      <c r="F16" s="16">
        <v>1</v>
      </c>
      <c r="G16" s="23">
        <v>350</v>
      </c>
      <c r="H16" s="23">
        <f t="shared" si="0"/>
        <v>350</v>
      </c>
      <c r="I16" s="22"/>
      <c r="J16" s="26" t="s">
        <v>86</v>
      </c>
      <c r="K16" s="38"/>
      <c r="L16" s="16"/>
      <c r="M16" s="18">
        <v>42320</v>
      </c>
      <c r="N16" s="15"/>
      <c r="O16" s="16"/>
      <c r="P16" s="75">
        <v>42321</v>
      </c>
      <c r="Q16" s="70">
        <v>42321</v>
      </c>
    </row>
    <row r="17" spans="2:17" s="8" customFormat="1" ht="19.7" customHeight="1">
      <c r="B17" s="15">
        <v>2</v>
      </c>
      <c r="C17" s="15" t="s">
        <v>58</v>
      </c>
      <c r="D17" s="15" t="s">
        <v>58</v>
      </c>
      <c r="E17" s="36" t="s">
        <v>87</v>
      </c>
      <c r="F17" s="16">
        <v>1</v>
      </c>
      <c r="G17" s="23">
        <v>200</v>
      </c>
      <c r="H17" s="23">
        <f t="shared" si="0"/>
        <v>200</v>
      </c>
      <c r="I17" s="22"/>
      <c r="J17" s="36" t="s">
        <v>88</v>
      </c>
      <c r="K17" s="38"/>
      <c r="L17" s="16"/>
      <c r="M17" s="18">
        <v>42320</v>
      </c>
      <c r="N17" s="15"/>
      <c r="O17" s="75"/>
      <c r="P17" s="75">
        <v>42321</v>
      </c>
      <c r="Q17" s="70">
        <v>42321</v>
      </c>
    </row>
    <row r="18" spans="2:17" s="8" customFormat="1" ht="19.7" customHeight="1">
      <c r="B18" s="15">
        <v>2</v>
      </c>
      <c r="C18" s="15" t="s">
        <v>58</v>
      </c>
      <c r="D18" s="15" t="s">
        <v>58</v>
      </c>
      <c r="E18" s="36" t="s">
        <v>89</v>
      </c>
      <c r="F18" s="16">
        <v>2</v>
      </c>
      <c r="G18" s="23">
        <v>230</v>
      </c>
      <c r="H18" s="23">
        <f t="shared" si="0"/>
        <v>460</v>
      </c>
      <c r="I18" s="22"/>
      <c r="J18" s="26" t="s">
        <v>69</v>
      </c>
      <c r="K18" s="38"/>
      <c r="L18" s="16"/>
      <c r="M18" s="18">
        <v>42320</v>
      </c>
      <c r="N18" s="15"/>
      <c r="O18" s="75"/>
      <c r="P18" s="75">
        <v>42321</v>
      </c>
      <c r="Q18" s="70">
        <v>42321</v>
      </c>
    </row>
    <row r="19" spans="2:17" s="8" customFormat="1" ht="19.7" customHeight="1">
      <c r="B19" s="15">
        <v>2</v>
      </c>
      <c r="C19" s="15" t="s">
        <v>58</v>
      </c>
      <c r="D19" s="15" t="s">
        <v>58</v>
      </c>
      <c r="E19" s="36" t="s">
        <v>90</v>
      </c>
      <c r="F19" s="16">
        <v>2</v>
      </c>
      <c r="G19" s="23">
        <v>130</v>
      </c>
      <c r="H19" s="23">
        <f t="shared" si="0"/>
        <v>260</v>
      </c>
      <c r="I19" s="22"/>
      <c r="J19" s="26" t="s">
        <v>91</v>
      </c>
      <c r="K19" s="38"/>
      <c r="L19" s="16"/>
      <c r="M19" s="18">
        <v>42320</v>
      </c>
      <c r="N19" s="15"/>
      <c r="O19" s="75"/>
      <c r="P19" s="75">
        <v>42321</v>
      </c>
      <c r="Q19" s="70">
        <v>42321</v>
      </c>
    </row>
    <row r="20" spans="2:17" s="8" customFormat="1" ht="19.7" customHeight="1">
      <c r="B20" s="15">
        <v>2</v>
      </c>
      <c r="C20" s="15" t="s">
        <v>58</v>
      </c>
      <c r="D20" s="15" t="s">
        <v>58</v>
      </c>
      <c r="E20" s="36" t="s">
        <v>92</v>
      </c>
      <c r="F20" s="16">
        <v>1</v>
      </c>
      <c r="G20" s="23">
        <v>280</v>
      </c>
      <c r="H20" s="23">
        <f t="shared" si="0"/>
        <v>280</v>
      </c>
      <c r="I20" s="22"/>
      <c r="J20" s="26" t="s">
        <v>93</v>
      </c>
      <c r="K20" s="38"/>
      <c r="L20" s="16"/>
      <c r="M20" s="18">
        <v>42320</v>
      </c>
      <c r="N20" s="15"/>
      <c r="O20" s="75"/>
      <c r="P20" s="75">
        <v>42321</v>
      </c>
      <c r="Q20" s="70">
        <v>42321</v>
      </c>
    </row>
    <row r="21" spans="2:17" s="8" customFormat="1" ht="19.7" customHeight="1">
      <c r="B21" s="15">
        <v>2</v>
      </c>
      <c r="C21" s="15" t="s">
        <v>58</v>
      </c>
      <c r="D21" s="15" t="s">
        <v>58</v>
      </c>
      <c r="E21" s="36" t="s">
        <v>562</v>
      </c>
      <c r="F21" s="16">
        <v>2</v>
      </c>
      <c r="G21" s="23">
        <v>850</v>
      </c>
      <c r="H21" s="23">
        <f>F21*G21</f>
        <v>1700</v>
      </c>
      <c r="I21" s="22"/>
      <c r="J21" s="26" t="s">
        <v>72</v>
      </c>
      <c r="K21" s="16"/>
      <c r="L21" s="16"/>
      <c r="M21" s="18">
        <v>42320</v>
      </c>
      <c r="N21" s="15"/>
      <c r="O21" s="75"/>
      <c r="P21" s="75">
        <v>42321</v>
      </c>
      <c r="Q21" s="70">
        <v>42321</v>
      </c>
    </row>
    <row r="22" spans="2:17" s="8" customFormat="1" ht="19.7" customHeight="1">
      <c r="B22" s="15"/>
      <c r="C22" s="15"/>
      <c r="D22" s="15"/>
      <c r="E22" s="36"/>
      <c r="F22" s="16"/>
      <c r="G22" s="23"/>
      <c r="H22" s="23"/>
      <c r="I22" s="22"/>
      <c r="J22" s="26"/>
      <c r="K22" s="16"/>
      <c r="L22" s="16"/>
      <c r="M22" s="18"/>
      <c r="N22" s="15"/>
      <c r="O22" s="75"/>
      <c r="P22" s="75"/>
      <c r="Q22" s="70"/>
    </row>
    <row r="23" spans="2:17" s="8" customFormat="1" ht="19.7" customHeight="1">
      <c r="B23" s="15">
        <v>2</v>
      </c>
      <c r="C23" s="15" t="s">
        <v>94</v>
      </c>
      <c r="D23" s="15" t="s">
        <v>23</v>
      </c>
      <c r="E23" s="36" t="s">
        <v>1869</v>
      </c>
      <c r="F23" s="16">
        <v>2</v>
      </c>
      <c r="G23" s="23">
        <v>2290</v>
      </c>
      <c r="H23" s="23">
        <v>4580</v>
      </c>
      <c r="I23" s="22"/>
      <c r="J23" s="26" t="s">
        <v>621</v>
      </c>
      <c r="K23" s="39"/>
      <c r="L23" s="16"/>
      <c r="M23" s="18">
        <v>42321</v>
      </c>
      <c r="N23" s="15"/>
      <c r="O23" s="75"/>
      <c r="P23" s="18">
        <v>42333</v>
      </c>
      <c r="Q23" s="70">
        <v>42327</v>
      </c>
    </row>
    <row r="24" spans="2:17" s="8" customFormat="1" ht="19.7" customHeight="1">
      <c r="B24" s="15">
        <v>2</v>
      </c>
      <c r="C24" s="15" t="s">
        <v>94</v>
      </c>
      <c r="D24" s="15" t="s">
        <v>23</v>
      </c>
      <c r="E24" s="36" t="s">
        <v>95</v>
      </c>
      <c r="F24" s="16">
        <v>1</v>
      </c>
      <c r="G24" s="23">
        <v>6080</v>
      </c>
      <c r="H24" s="23">
        <v>6080</v>
      </c>
      <c r="I24" s="22"/>
      <c r="J24" s="26" t="s">
        <v>96</v>
      </c>
      <c r="K24" s="39"/>
      <c r="L24" s="16"/>
      <c r="M24" s="18">
        <v>42321</v>
      </c>
      <c r="N24" s="15"/>
      <c r="O24" s="75"/>
      <c r="P24" s="18">
        <v>42339</v>
      </c>
      <c r="Q24" s="70">
        <v>42338</v>
      </c>
    </row>
    <row r="25" spans="2:17" s="8" customFormat="1" ht="19.7" customHeight="1">
      <c r="B25" s="15"/>
      <c r="C25" s="15"/>
      <c r="D25" s="15"/>
      <c r="E25" s="36"/>
      <c r="F25" s="16"/>
      <c r="G25" s="23"/>
      <c r="H25" s="23">
        <f t="shared" si="0"/>
        <v>0</v>
      </c>
      <c r="I25" s="22"/>
      <c r="J25" s="26"/>
      <c r="K25" s="38"/>
      <c r="L25" s="16"/>
      <c r="M25" s="18"/>
      <c r="N25" s="15"/>
      <c r="O25" s="16"/>
      <c r="P25" s="18"/>
      <c r="Q25" s="70"/>
    </row>
    <row r="26" spans="2:17" s="8" customFormat="1" ht="19.7" customHeight="1">
      <c r="B26" s="15">
        <v>2</v>
      </c>
      <c r="C26" s="15" t="s">
        <v>165</v>
      </c>
      <c r="D26" s="15" t="s">
        <v>165</v>
      </c>
      <c r="E26" s="36" t="s">
        <v>4621</v>
      </c>
      <c r="F26" s="66">
        <v>1</v>
      </c>
      <c r="G26" s="23">
        <v>16100</v>
      </c>
      <c r="H26" s="23">
        <f t="shared" si="0"/>
        <v>16100</v>
      </c>
      <c r="I26" s="17"/>
      <c r="J26" s="39" t="s">
        <v>99</v>
      </c>
      <c r="K26" s="38"/>
      <c r="L26" s="16"/>
      <c r="M26" s="18">
        <v>42320</v>
      </c>
      <c r="N26" s="15"/>
      <c r="O26" s="75"/>
      <c r="P26" s="18"/>
      <c r="Q26" s="70">
        <v>42333</v>
      </c>
    </row>
    <row r="27" spans="2:17" s="8" customFormat="1" ht="19.7" customHeight="1">
      <c r="B27" s="15">
        <v>2</v>
      </c>
      <c r="C27" s="15" t="s">
        <v>165</v>
      </c>
      <c r="D27" s="15" t="s">
        <v>165</v>
      </c>
      <c r="E27" s="36" t="s">
        <v>100</v>
      </c>
      <c r="F27" s="66">
        <v>1</v>
      </c>
      <c r="G27" s="23">
        <v>6300</v>
      </c>
      <c r="H27" s="23">
        <f t="shared" si="0"/>
        <v>6300</v>
      </c>
      <c r="I27" s="41"/>
      <c r="J27" s="39" t="s">
        <v>101</v>
      </c>
      <c r="K27" s="38"/>
      <c r="L27" s="16"/>
      <c r="M27" s="18">
        <v>42320</v>
      </c>
      <c r="N27" s="15"/>
      <c r="O27" s="75"/>
      <c r="P27" s="18"/>
      <c r="Q27" s="70">
        <v>42333</v>
      </c>
    </row>
    <row r="28" spans="2:17" s="8" customFormat="1" ht="19.7" customHeight="1">
      <c r="B28" s="15">
        <v>2</v>
      </c>
      <c r="C28" s="15" t="s">
        <v>165</v>
      </c>
      <c r="D28" s="15" t="s">
        <v>165</v>
      </c>
      <c r="E28" s="36" t="s">
        <v>102</v>
      </c>
      <c r="F28" s="66">
        <v>1</v>
      </c>
      <c r="G28" s="23">
        <v>14000</v>
      </c>
      <c r="H28" s="23">
        <f t="shared" si="0"/>
        <v>14000</v>
      </c>
      <c r="I28" s="41"/>
      <c r="J28" s="39" t="s">
        <v>103</v>
      </c>
      <c r="K28" s="38"/>
      <c r="L28" s="16"/>
      <c r="M28" s="18">
        <v>42320</v>
      </c>
      <c r="N28" s="15"/>
      <c r="O28" s="75"/>
      <c r="P28" s="18"/>
      <c r="Q28" s="70">
        <v>42333</v>
      </c>
    </row>
    <row r="29" spans="2:17" s="8" customFormat="1" ht="19.7" customHeight="1">
      <c r="B29" s="15">
        <v>2</v>
      </c>
      <c r="C29" s="15" t="s">
        <v>165</v>
      </c>
      <c r="D29" s="15" t="s">
        <v>165</v>
      </c>
      <c r="E29" s="36" t="s">
        <v>4622</v>
      </c>
      <c r="F29" s="66">
        <v>1</v>
      </c>
      <c r="G29" s="23">
        <v>3500</v>
      </c>
      <c r="H29" s="23">
        <f t="shared" si="0"/>
        <v>3500</v>
      </c>
      <c r="I29" s="41"/>
      <c r="J29" s="39" t="s">
        <v>109</v>
      </c>
      <c r="K29" s="38"/>
      <c r="L29" s="16"/>
      <c r="M29" s="18">
        <v>42320</v>
      </c>
      <c r="N29" s="15"/>
      <c r="O29" s="75"/>
      <c r="P29" s="18"/>
      <c r="Q29" s="70">
        <v>42333</v>
      </c>
    </row>
    <row r="30" spans="2:17" s="8" customFormat="1" ht="19.7" customHeight="1">
      <c r="B30" s="15">
        <v>2</v>
      </c>
      <c r="C30" s="15" t="s">
        <v>165</v>
      </c>
      <c r="D30" s="15" t="s">
        <v>165</v>
      </c>
      <c r="E30" s="36" t="s">
        <v>110</v>
      </c>
      <c r="F30" s="66">
        <v>1</v>
      </c>
      <c r="G30" s="23">
        <v>4000</v>
      </c>
      <c r="H30" s="23">
        <f t="shared" si="0"/>
        <v>4000</v>
      </c>
      <c r="I30" s="41"/>
      <c r="J30" s="39" t="s">
        <v>111</v>
      </c>
      <c r="K30" s="38"/>
      <c r="L30" s="16"/>
      <c r="M30" s="18">
        <v>42320</v>
      </c>
      <c r="N30" s="15"/>
      <c r="O30" s="75"/>
      <c r="P30" s="18"/>
      <c r="Q30" s="70">
        <v>42333</v>
      </c>
    </row>
    <row r="31" spans="2:17" s="8" customFormat="1" ht="19.7" customHeight="1">
      <c r="B31" s="15">
        <v>2</v>
      </c>
      <c r="C31" s="15" t="s">
        <v>165</v>
      </c>
      <c r="D31" s="15" t="s">
        <v>165</v>
      </c>
      <c r="E31" s="43" t="s">
        <v>112</v>
      </c>
      <c r="F31" s="1162">
        <v>1</v>
      </c>
      <c r="G31" s="45">
        <v>3000</v>
      </c>
      <c r="H31" s="45">
        <f t="shared" si="0"/>
        <v>3000</v>
      </c>
      <c r="I31" s="46"/>
      <c r="J31" s="47" t="s">
        <v>113</v>
      </c>
      <c r="K31" s="48"/>
      <c r="L31" s="49"/>
      <c r="M31" s="18">
        <v>42320</v>
      </c>
      <c r="N31" s="15"/>
      <c r="O31" s="75"/>
      <c r="P31" s="18"/>
      <c r="Q31" s="70">
        <v>42333</v>
      </c>
    </row>
    <row r="32" spans="2:17" s="8" customFormat="1" ht="19.7" customHeight="1">
      <c r="B32" s="15"/>
      <c r="C32" s="15"/>
      <c r="D32" s="15"/>
      <c r="E32" s="43"/>
      <c r="F32" s="1162"/>
      <c r="G32" s="45"/>
      <c r="H32" s="45"/>
      <c r="I32" s="46"/>
      <c r="J32" s="47"/>
      <c r="K32" s="48"/>
      <c r="L32" s="49"/>
      <c r="M32" s="18"/>
      <c r="N32" s="15"/>
      <c r="O32" s="75"/>
      <c r="P32" s="18"/>
      <c r="Q32" s="70"/>
    </row>
    <row r="33" spans="2:17" s="8" customFormat="1" ht="19.7" customHeight="1">
      <c r="B33" s="15">
        <v>2</v>
      </c>
      <c r="C33" s="15" t="s">
        <v>97</v>
      </c>
      <c r="D33" s="15" t="s">
        <v>97</v>
      </c>
      <c r="E33" s="26" t="s">
        <v>4623</v>
      </c>
      <c r="F33" s="66">
        <v>1</v>
      </c>
      <c r="G33" s="23">
        <v>18500</v>
      </c>
      <c r="H33" s="23">
        <f t="shared" si="0"/>
        <v>18500</v>
      </c>
      <c r="I33" s="41"/>
      <c r="J33" s="39" t="s">
        <v>105</v>
      </c>
      <c r="K33" s="38"/>
      <c r="L33" s="16"/>
      <c r="M33" s="18">
        <v>42325</v>
      </c>
      <c r="N33" s="15"/>
      <c r="O33" s="16"/>
      <c r="P33" s="18">
        <v>42333</v>
      </c>
      <c r="Q33" s="70">
        <v>42338</v>
      </c>
    </row>
    <row r="34" spans="2:17" s="8" customFormat="1" ht="19.7" customHeight="1">
      <c r="B34" s="15">
        <v>2</v>
      </c>
      <c r="C34" s="15" t="s">
        <v>97</v>
      </c>
      <c r="D34" s="15" t="s">
        <v>97</v>
      </c>
      <c r="E34" s="26" t="s">
        <v>4624</v>
      </c>
      <c r="F34" s="66">
        <v>1</v>
      </c>
      <c r="G34" s="23">
        <v>4200</v>
      </c>
      <c r="H34" s="23">
        <f t="shared" si="0"/>
        <v>4200</v>
      </c>
      <c r="I34" s="614"/>
      <c r="J34" s="39" t="s">
        <v>107</v>
      </c>
      <c r="K34" s="38"/>
      <c r="L34" s="16"/>
      <c r="M34" s="18">
        <v>42325</v>
      </c>
      <c r="N34" s="15"/>
      <c r="O34" s="16"/>
      <c r="P34" s="18">
        <v>42333</v>
      </c>
      <c r="Q34" s="70">
        <v>42338</v>
      </c>
    </row>
    <row r="35" spans="2:17" s="8" customFormat="1" ht="19.7" customHeight="1">
      <c r="B35" s="15"/>
      <c r="C35" s="15"/>
      <c r="D35" s="15"/>
      <c r="E35" s="16"/>
      <c r="F35" s="16"/>
      <c r="G35" s="16"/>
      <c r="H35" s="23"/>
      <c r="I35" s="17"/>
      <c r="J35" s="16"/>
      <c r="K35" s="16"/>
      <c r="L35" s="16"/>
      <c r="M35" s="15"/>
      <c r="N35" s="15"/>
      <c r="O35" s="16"/>
      <c r="P35" s="69"/>
      <c r="Q35" s="70"/>
    </row>
    <row r="36" spans="2:17" ht="19.7" customHeight="1">
      <c r="B36" s="16"/>
      <c r="C36" s="26"/>
      <c r="D36" s="26"/>
      <c r="E36" s="26"/>
      <c r="F36" s="26"/>
      <c r="G36" s="26"/>
      <c r="H36" s="26"/>
      <c r="I36" s="21"/>
      <c r="J36" s="26"/>
      <c r="K36" s="26"/>
      <c r="L36" s="16"/>
      <c r="M36" s="16"/>
      <c r="N36" s="26"/>
      <c r="O36" s="21"/>
      <c r="P36" s="210"/>
      <c r="Q36" s="211"/>
    </row>
    <row r="37" spans="2:17" ht="19.7" customHeight="1">
      <c r="B37" s="16"/>
      <c r="C37" s="26"/>
      <c r="D37" s="26"/>
      <c r="E37" s="26"/>
      <c r="F37" s="26"/>
      <c r="G37" s="26"/>
      <c r="H37" s="26"/>
      <c r="I37" s="21"/>
      <c r="J37" s="26"/>
      <c r="K37" s="26"/>
      <c r="L37" s="16"/>
      <c r="M37" s="16"/>
      <c r="N37" s="26"/>
      <c r="O37" s="21"/>
      <c r="P37" s="210"/>
      <c r="Q37" s="211"/>
    </row>
    <row r="38" spans="2:17" ht="19.7" customHeight="1"/>
    <row r="39" spans="2:17" ht="19.7" customHeight="1"/>
    <row r="40" spans="2:17" ht="19.7" customHeight="1"/>
    <row r="41" spans="2:17" ht="19.7" customHeight="1"/>
  </sheetData>
  <autoFilter ref="B8:O8" xr:uid="{2C6D9ABC-B7E6-4B58-84CA-419F9CE1622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FCD7-5722-4B16-B377-8359B7723C24}">
  <sheetPr>
    <pageSetUpPr fitToPage="1"/>
  </sheetPr>
  <dimension ref="B2:Q23"/>
  <sheetViews>
    <sheetView zoomScale="85" zoomScaleNormal="85" workbookViewId="0">
      <pane xSplit="6" ySplit="8" topLeftCell="G9" activePane="bottomRight" state="frozen"/>
      <selection pane="topRight" activeCell="G1" sqref="G1"/>
      <selection pane="bottomLeft" activeCell="A9" sqref="A9"/>
      <selection pane="bottomRight" activeCell="E7" sqref="E7"/>
    </sheetView>
  </sheetViews>
  <sheetFormatPr defaultRowHeight="18.75"/>
  <cols>
    <col min="1" max="1" width="2.625" style="3" customWidth="1"/>
    <col min="2" max="2" width="10.625" style="8" customWidth="1"/>
    <col min="3" max="4" width="15.75" style="3" customWidth="1"/>
    <col min="5" max="5" width="35.75" style="3" customWidth="1"/>
    <col min="6" max="6" width="6.25" style="3" customWidth="1"/>
    <col min="7" max="8" width="9.875" style="3" bestFit="1" customWidth="1"/>
    <col min="9" max="9" width="5.75" style="10" customWidth="1"/>
    <col min="10" max="10" width="35.75" style="226"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8" customWidth="1"/>
    <col min="18" max="256" width="9" style="3"/>
    <col min="257" max="257" width="2.625" style="3" customWidth="1"/>
    <col min="258" max="258" width="10.625" style="3" customWidth="1"/>
    <col min="259" max="260" width="15.75" style="3" customWidth="1"/>
    <col min="261" max="261" width="35.75" style="3" customWidth="1"/>
    <col min="262" max="262" width="6.25" style="3" customWidth="1"/>
    <col min="263" max="264" width="9.875" style="3" bestFit="1" customWidth="1"/>
    <col min="265" max="265" width="5.75" style="3" customWidth="1"/>
    <col min="266" max="266" width="35.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0.625" style="3" customWidth="1"/>
    <col min="515" max="516" width="15.75" style="3" customWidth="1"/>
    <col min="517" max="517" width="35.75" style="3" customWidth="1"/>
    <col min="518" max="518" width="6.25" style="3" customWidth="1"/>
    <col min="519" max="520" width="9.875" style="3" bestFit="1" customWidth="1"/>
    <col min="521" max="521" width="5.75" style="3" customWidth="1"/>
    <col min="522" max="522" width="35.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0.625" style="3" customWidth="1"/>
    <col min="771" max="772" width="15.75" style="3" customWidth="1"/>
    <col min="773" max="773" width="35.75" style="3" customWidth="1"/>
    <col min="774" max="774" width="6.25" style="3" customWidth="1"/>
    <col min="775" max="776" width="9.875" style="3" bestFit="1" customWidth="1"/>
    <col min="777" max="777" width="5.75" style="3" customWidth="1"/>
    <col min="778" max="778" width="35.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0.625" style="3" customWidth="1"/>
    <col min="1027" max="1028" width="15.75" style="3" customWidth="1"/>
    <col min="1029" max="1029" width="35.75" style="3" customWidth="1"/>
    <col min="1030" max="1030" width="6.25" style="3" customWidth="1"/>
    <col min="1031" max="1032" width="9.875" style="3" bestFit="1" customWidth="1"/>
    <col min="1033" max="1033" width="5.75" style="3" customWidth="1"/>
    <col min="1034" max="1034" width="35.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0.625" style="3" customWidth="1"/>
    <col min="1283" max="1284" width="15.75" style="3" customWidth="1"/>
    <col min="1285" max="1285" width="35.75" style="3" customWidth="1"/>
    <col min="1286" max="1286" width="6.25" style="3" customWidth="1"/>
    <col min="1287" max="1288" width="9.875" style="3" bestFit="1" customWidth="1"/>
    <col min="1289" max="1289" width="5.75" style="3" customWidth="1"/>
    <col min="1290" max="1290" width="35.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0.625" style="3" customWidth="1"/>
    <col min="1539" max="1540" width="15.75" style="3" customWidth="1"/>
    <col min="1541" max="1541" width="35.75" style="3" customWidth="1"/>
    <col min="1542" max="1542" width="6.25" style="3" customWidth="1"/>
    <col min="1543" max="1544" width="9.875" style="3" bestFit="1" customWidth="1"/>
    <col min="1545" max="1545" width="5.75" style="3" customWidth="1"/>
    <col min="1546" max="1546" width="35.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0.625" style="3" customWidth="1"/>
    <col min="1795" max="1796" width="15.75" style="3" customWidth="1"/>
    <col min="1797" max="1797" width="35.75" style="3" customWidth="1"/>
    <col min="1798" max="1798" width="6.25" style="3" customWidth="1"/>
    <col min="1799" max="1800" width="9.875" style="3" bestFit="1" customWidth="1"/>
    <col min="1801" max="1801" width="5.75" style="3" customWidth="1"/>
    <col min="1802" max="1802" width="35.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0.625" style="3" customWidth="1"/>
    <col min="2051" max="2052" width="15.75" style="3" customWidth="1"/>
    <col min="2053" max="2053" width="35.75" style="3" customWidth="1"/>
    <col min="2054" max="2054" width="6.25" style="3" customWidth="1"/>
    <col min="2055" max="2056" width="9.875" style="3" bestFit="1" customWidth="1"/>
    <col min="2057" max="2057" width="5.75" style="3" customWidth="1"/>
    <col min="2058" max="2058" width="35.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0.625" style="3" customWidth="1"/>
    <col min="2307" max="2308" width="15.75" style="3" customWidth="1"/>
    <col min="2309" max="2309" width="35.75" style="3" customWidth="1"/>
    <col min="2310" max="2310" width="6.25" style="3" customWidth="1"/>
    <col min="2311" max="2312" width="9.875" style="3" bestFit="1" customWidth="1"/>
    <col min="2313" max="2313" width="5.75" style="3" customWidth="1"/>
    <col min="2314" max="2314" width="35.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0.625" style="3" customWidth="1"/>
    <col min="2563" max="2564" width="15.75" style="3" customWidth="1"/>
    <col min="2565" max="2565" width="35.75" style="3" customWidth="1"/>
    <col min="2566" max="2566" width="6.25" style="3" customWidth="1"/>
    <col min="2567" max="2568" width="9.875" style="3" bestFit="1" customWidth="1"/>
    <col min="2569" max="2569" width="5.75" style="3" customWidth="1"/>
    <col min="2570" max="2570" width="35.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0.625" style="3" customWidth="1"/>
    <col min="2819" max="2820" width="15.75" style="3" customWidth="1"/>
    <col min="2821" max="2821" width="35.75" style="3" customWidth="1"/>
    <col min="2822" max="2822" width="6.25" style="3" customWidth="1"/>
    <col min="2823" max="2824" width="9.875" style="3" bestFit="1" customWidth="1"/>
    <col min="2825" max="2825" width="5.75" style="3" customWidth="1"/>
    <col min="2826" max="2826" width="35.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0.625" style="3" customWidth="1"/>
    <col min="3075" max="3076" width="15.75" style="3" customWidth="1"/>
    <col min="3077" max="3077" width="35.75" style="3" customWidth="1"/>
    <col min="3078" max="3078" width="6.25" style="3" customWidth="1"/>
    <col min="3079" max="3080" width="9.875" style="3" bestFit="1" customWidth="1"/>
    <col min="3081" max="3081" width="5.75" style="3" customWidth="1"/>
    <col min="3082" max="3082" width="35.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0.625" style="3" customWidth="1"/>
    <col min="3331" max="3332" width="15.75" style="3" customWidth="1"/>
    <col min="3333" max="3333" width="35.75" style="3" customWidth="1"/>
    <col min="3334" max="3334" width="6.25" style="3" customWidth="1"/>
    <col min="3335" max="3336" width="9.875" style="3" bestFit="1" customWidth="1"/>
    <col min="3337" max="3337" width="5.75" style="3" customWidth="1"/>
    <col min="3338" max="3338" width="35.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0.625" style="3" customWidth="1"/>
    <col min="3587" max="3588" width="15.75" style="3" customWidth="1"/>
    <col min="3589" max="3589" width="35.75" style="3" customWidth="1"/>
    <col min="3590" max="3590" width="6.25" style="3" customWidth="1"/>
    <col min="3591" max="3592" width="9.875" style="3" bestFit="1" customWidth="1"/>
    <col min="3593" max="3593" width="5.75" style="3" customWidth="1"/>
    <col min="3594" max="3594" width="35.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0.625" style="3" customWidth="1"/>
    <col min="3843" max="3844" width="15.75" style="3" customWidth="1"/>
    <col min="3845" max="3845" width="35.75" style="3" customWidth="1"/>
    <col min="3846" max="3846" width="6.25" style="3" customWidth="1"/>
    <col min="3847" max="3848" width="9.875" style="3" bestFit="1" customWidth="1"/>
    <col min="3849" max="3849" width="5.75" style="3" customWidth="1"/>
    <col min="3850" max="3850" width="35.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0.625" style="3" customWidth="1"/>
    <col min="4099" max="4100" width="15.75" style="3" customWidth="1"/>
    <col min="4101" max="4101" width="35.75" style="3" customWidth="1"/>
    <col min="4102" max="4102" width="6.25" style="3" customWidth="1"/>
    <col min="4103" max="4104" width="9.875" style="3" bestFit="1" customWidth="1"/>
    <col min="4105" max="4105" width="5.75" style="3" customWidth="1"/>
    <col min="4106" max="4106" width="35.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0.625" style="3" customWidth="1"/>
    <col min="4355" max="4356" width="15.75" style="3" customWidth="1"/>
    <col min="4357" max="4357" width="35.75" style="3" customWidth="1"/>
    <col min="4358" max="4358" width="6.25" style="3" customWidth="1"/>
    <col min="4359" max="4360" width="9.875" style="3" bestFit="1" customWidth="1"/>
    <col min="4361" max="4361" width="5.75" style="3" customWidth="1"/>
    <col min="4362" max="4362" width="35.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0.625" style="3" customWidth="1"/>
    <col min="4611" max="4612" width="15.75" style="3" customWidth="1"/>
    <col min="4613" max="4613" width="35.75" style="3" customWidth="1"/>
    <col min="4614" max="4614" width="6.25" style="3" customWidth="1"/>
    <col min="4615" max="4616" width="9.875" style="3" bestFit="1" customWidth="1"/>
    <col min="4617" max="4617" width="5.75" style="3" customWidth="1"/>
    <col min="4618" max="4618" width="35.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0.625" style="3" customWidth="1"/>
    <col min="4867" max="4868" width="15.75" style="3" customWidth="1"/>
    <col min="4869" max="4869" width="35.75" style="3" customWidth="1"/>
    <col min="4870" max="4870" width="6.25" style="3" customWidth="1"/>
    <col min="4871" max="4872" width="9.875" style="3" bestFit="1" customWidth="1"/>
    <col min="4873" max="4873" width="5.75" style="3" customWidth="1"/>
    <col min="4874" max="4874" width="35.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0.625" style="3" customWidth="1"/>
    <col min="5123" max="5124" width="15.75" style="3" customWidth="1"/>
    <col min="5125" max="5125" width="35.75" style="3" customWidth="1"/>
    <col min="5126" max="5126" width="6.25" style="3" customWidth="1"/>
    <col min="5127" max="5128" width="9.875" style="3" bestFit="1" customWidth="1"/>
    <col min="5129" max="5129" width="5.75" style="3" customWidth="1"/>
    <col min="5130" max="5130" width="35.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0.625" style="3" customWidth="1"/>
    <col min="5379" max="5380" width="15.75" style="3" customWidth="1"/>
    <col min="5381" max="5381" width="35.75" style="3" customWidth="1"/>
    <col min="5382" max="5382" width="6.25" style="3" customWidth="1"/>
    <col min="5383" max="5384" width="9.875" style="3" bestFit="1" customWidth="1"/>
    <col min="5385" max="5385" width="5.75" style="3" customWidth="1"/>
    <col min="5386" max="5386" width="35.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0.625" style="3" customWidth="1"/>
    <col min="5635" max="5636" width="15.75" style="3" customWidth="1"/>
    <col min="5637" max="5637" width="35.75" style="3" customWidth="1"/>
    <col min="5638" max="5638" width="6.25" style="3" customWidth="1"/>
    <col min="5639" max="5640" width="9.875" style="3" bestFit="1" customWidth="1"/>
    <col min="5641" max="5641" width="5.75" style="3" customWidth="1"/>
    <col min="5642" max="5642" width="35.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0.625" style="3" customWidth="1"/>
    <col min="5891" max="5892" width="15.75" style="3" customWidth="1"/>
    <col min="5893" max="5893" width="35.75" style="3" customWidth="1"/>
    <col min="5894" max="5894" width="6.25" style="3" customWidth="1"/>
    <col min="5895" max="5896" width="9.875" style="3" bestFit="1" customWidth="1"/>
    <col min="5897" max="5897" width="5.75" style="3" customWidth="1"/>
    <col min="5898" max="5898" width="35.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0.625" style="3" customWidth="1"/>
    <col min="6147" max="6148" width="15.75" style="3" customWidth="1"/>
    <col min="6149" max="6149" width="35.75" style="3" customWidth="1"/>
    <col min="6150" max="6150" width="6.25" style="3" customWidth="1"/>
    <col min="6151" max="6152" width="9.875" style="3" bestFit="1" customWidth="1"/>
    <col min="6153" max="6153" width="5.75" style="3" customWidth="1"/>
    <col min="6154" max="6154" width="35.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0.625" style="3" customWidth="1"/>
    <col min="6403" max="6404" width="15.75" style="3" customWidth="1"/>
    <col min="6405" max="6405" width="35.75" style="3" customWidth="1"/>
    <col min="6406" max="6406" width="6.25" style="3" customWidth="1"/>
    <col min="6407" max="6408" width="9.875" style="3" bestFit="1" customWidth="1"/>
    <col min="6409" max="6409" width="5.75" style="3" customWidth="1"/>
    <col min="6410" max="6410" width="35.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0.625" style="3" customWidth="1"/>
    <col min="6659" max="6660" width="15.75" style="3" customWidth="1"/>
    <col min="6661" max="6661" width="35.75" style="3" customWidth="1"/>
    <col min="6662" max="6662" width="6.25" style="3" customWidth="1"/>
    <col min="6663" max="6664" width="9.875" style="3" bestFit="1" customWidth="1"/>
    <col min="6665" max="6665" width="5.75" style="3" customWidth="1"/>
    <col min="6666" max="6666" width="35.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0.625" style="3" customWidth="1"/>
    <col min="6915" max="6916" width="15.75" style="3" customWidth="1"/>
    <col min="6917" max="6917" width="35.75" style="3" customWidth="1"/>
    <col min="6918" max="6918" width="6.25" style="3" customWidth="1"/>
    <col min="6919" max="6920" width="9.875" style="3" bestFit="1" customWidth="1"/>
    <col min="6921" max="6921" width="5.75" style="3" customWidth="1"/>
    <col min="6922" max="6922" width="35.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0.625" style="3" customWidth="1"/>
    <col min="7171" max="7172" width="15.75" style="3" customWidth="1"/>
    <col min="7173" max="7173" width="35.75" style="3" customWidth="1"/>
    <col min="7174" max="7174" width="6.25" style="3" customWidth="1"/>
    <col min="7175" max="7176" width="9.875" style="3" bestFit="1" customWidth="1"/>
    <col min="7177" max="7177" width="5.75" style="3" customWidth="1"/>
    <col min="7178" max="7178" width="35.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0.625" style="3" customWidth="1"/>
    <col min="7427" max="7428" width="15.75" style="3" customWidth="1"/>
    <col min="7429" max="7429" width="35.75" style="3" customWidth="1"/>
    <col min="7430" max="7430" width="6.25" style="3" customWidth="1"/>
    <col min="7431" max="7432" width="9.875" style="3" bestFit="1" customWidth="1"/>
    <col min="7433" max="7433" width="5.75" style="3" customWidth="1"/>
    <col min="7434" max="7434" width="35.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0.625" style="3" customWidth="1"/>
    <col min="7683" max="7684" width="15.75" style="3" customWidth="1"/>
    <col min="7685" max="7685" width="35.75" style="3" customWidth="1"/>
    <col min="7686" max="7686" width="6.25" style="3" customWidth="1"/>
    <col min="7687" max="7688" width="9.875" style="3" bestFit="1" customWidth="1"/>
    <col min="7689" max="7689" width="5.75" style="3" customWidth="1"/>
    <col min="7690" max="7690" width="35.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0.625" style="3" customWidth="1"/>
    <col min="7939" max="7940" width="15.75" style="3" customWidth="1"/>
    <col min="7941" max="7941" width="35.75" style="3" customWidth="1"/>
    <col min="7942" max="7942" width="6.25" style="3" customWidth="1"/>
    <col min="7943" max="7944" width="9.875" style="3" bestFit="1" customWidth="1"/>
    <col min="7945" max="7945" width="5.75" style="3" customWidth="1"/>
    <col min="7946" max="7946" width="35.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0.625" style="3" customWidth="1"/>
    <col min="8195" max="8196" width="15.75" style="3" customWidth="1"/>
    <col min="8197" max="8197" width="35.75" style="3" customWidth="1"/>
    <col min="8198" max="8198" width="6.25" style="3" customWidth="1"/>
    <col min="8199" max="8200" width="9.875" style="3" bestFit="1" customWidth="1"/>
    <col min="8201" max="8201" width="5.75" style="3" customWidth="1"/>
    <col min="8202" max="8202" width="35.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0.625" style="3" customWidth="1"/>
    <col min="8451" max="8452" width="15.75" style="3" customWidth="1"/>
    <col min="8453" max="8453" width="35.75" style="3" customWidth="1"/>
    <col min="8454" max="8454" width="6.25" style="3" customWidth="1"/>
    <col min="8455" max="8456" width="9.875" style="3" bestFit="1" customWidth="1"/>
    <col min="8457" max="8457" width="5.75" style="3" customWidth="1"/>
    <col min="8458" max="8458" width="35.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0.625" style="3" customWidth="1"/>
    <col min="8707" max="8708" width="15.75" style="3" customWidth="1"/>
    <col min="8709" max="8709" width="35.75" style="3" customWidth="1"/>
    <col min="8710" max="8710" width="6.25" style="3" customWidth="1"/>
    <col min="8711" max="8712" width="9.875" style="3" bestFit="1" customWidth="1"/>
    <col min="8713" max="8713" width="5.75" style="3" customWidth="1"/>
    <col min="8714" max="8714" width="35.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0.625" style="3" customWidth="1"/>
    <col min="8963" max="8964" width="15.75" style="3" customWidth="1"/>
    <col min="8965" max="8965" width="35.75" style="3" customWidth="1"/>
    <col min="8966" max="8966" width="6.25" style="3" customWidth="1"/>
    <col min="8967" max="8968" width="9.875" style="3" bestFit="1" customWidth="1"/>
    <col min="8969" max="8969" width="5.75" style="3" customWidth="1"/>
    <col min="8970" max="8970" width="35.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0.625" style="3" customWidth="1"/>
    <col min="9219" max="9220" width="15.75" style="3" customWidth="1"/>
    <col min="9221" max="9221" width="35.75" style="3" customWidth="1"/>
    <col min="9222" max="9222" width="6.25" style="3" customWidth="1"/>
    <col min="9223" max="9224" width="9.875" style="3" bestFit="1" customWidth="1"/>
    <col min="9225" max="9225" width="5.75" style="3" customWidth="1"/>
    <col min="9226" max="9226" width="35.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0.625" style="3" customWidth="1"/>
    <col min="9475" max="9476" width="15.75" style="3" customWidth="1"/>
    <col min="9477" max="9477" width="35.75" style="3" customWidth="1"/>
    <col min="9478" max="9478" width="6.25" style="3" customWidth="1"/>
    <col min="9479" max="9480" width="9.875" style="3" bestFit="1" customWidth="1"/>
    <col min="9481" max="9481" width="5.75" style="3" customWidth="1"/>
    <col min="9482" max="9482" width="35.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0.625" style="3" customWidth="1"/>
    <col min="9731" max="9732" width="15.75" style="3" customWidth="1"/>
    <col min="9733" max="9733" width="35.75" style="3" customWidth="1"/>
    <col min="9734" max="9734" width="6.25" style="3" customWidth="1"/>
    <col min="9735" max="9736" width="9.875" style="3" bestFit="1" customWidth="1"/>
    <col min="9737" max="9737" width="5.75" style="3" customWidth="1"/>
    <col min="9738" max="9738" width="35.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0.625" style="3" customWidth="1"/>
    <col min="9987" max="9988" width="15.75" style="3" customWidth="1"/>
    <col min="9989" max="9989" width="35.75" style="3" customWidth="1"/>
    <col min="9990" max="9990" width="6.25" style="3" customWidth="1"/>
    <col min="9991" max="9992" width="9.875" style="3" bestFit="1" customWidth="1"/>
    <col min="9993" max="9993" width="5.75" style="3" customWidth="1"/>
    <col min="9994" max="9994" width="35.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0.625" style="3" customWidth="1"/>
    <col min="10243" max="10244" width="15.75" style="3" customWidth="1"/>
    <col min="10245" max="10245" width="35.75" style="3" customWidth="1"/>
    <col min="10246" max="10246" width="6.25" style="3" customWidth="1"/>
    <col min="10247" max="10248" width="9.875" style="3" bestFit="1" customWidth="1"/>
    <col min="10249" max="10249" width="5.75" style="3" customWidth="1"/>
    <col min="10250" max="10250" width="35.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0.625" style="3" customWidth="1"/>
    <col min="10499" max="10500" width="15.75" style="3" customWidth="1"/>
    <col min="10501" max="10501" width="35.75" style="3" customWidth="1"/>
    <col min="10502" max="10502" width="6.25" style="3" customWidth="1"/>
    <col min="10503" max="10504" width="9.875" style="3" bestFit="1" customWidth="1"/>
    <col min="10505" max="10505" width="5.75" style="3" customWidth="1"/>
    <col min="10506" max="10506" width="35.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0.625" style="3" customWidth="1"/>
    <col min="10755" max="10756" width="15.75" style="3" customWidth="1"/>
    <col min="10757" max="10757" width="35.75" style="3" customWidth="1"/>
    <col min="10758" max="10758" width="6.25" style="3" customWidth="1"/>
    <col min="10759" max="10760" width="9.875" style="3" bestFit="1" customWidth="1"/>
    <col min="10761" max="10761" width="5.75" style="3" customWidth="1"/>
    <col min="10762" max="10762" width="35.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0.625" style="3" customWidth="1"/>
    <col min="11011" max="11012" width="15.75" style="3" customWidth="1"/>
    <col min="11013" max="11013" width="35.75" style="3" customWidth="1"/>
    <col min="11014" max="11014" width="6.25" style="3" customWidth="1"/>
    <col min="11015" max="11016" width="9.875" style="3" bestFit="1" customWidth="1"/>
    <col min="11017" max="11017" width="5.75" style="3" customWidth="1"/>
    <col min="11018" max="11018" width="35.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0.625" style="3" customWidth="1"/>
    <col min="11267" max="11268" width="15.75" style="3" customWidth="1"/>
    <col min="11269" max="11269" width="35.75" style="3" customWidth="1"/>
    <col min="11270" max="11270" width="6.25" style="3" customWidth="1"/>
    <col min="11271" max="11272" width="9.875" style="3" bestFit="1" customWidth="1"/>
    <col min="11273" max="11273" width="5.75" style="3" customWidth="1"/>
    <col min="11274" max="11274" width="35.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0.625" style="3" customWidth="1"/>
    <col min="11523" max="11524" width="15.75" style="3" customWidth="1"/>
    <col min="11525" max="11525" width="35.75" style="3" customWidth="1"/>
    <col min="11526" max="11526" width="6.25" style="3" customWidth="1"/>
    <col min="11527" max="11528" width="9.875" style="3" bestFit="1" customWidth="1"/>
    <col min="11529" max="11529" width="5.75" style="3" customWidth="1"/>
    <col min="11530" max="11530" width="35.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0.625" style="3" customWidth="1"/>
    <col min="11779" max="11780" width="15.75" style="3" customWidth="1"/>
    <col min="11781" max="11781" width="35.75" style="3" customWidth="1"/>
    <col min="11782" max="11782" width="6.25" style="3" customWidth="1"/>
    <col min="11783" max="11784" width="9.875" style="3" bestFit="1" customWidth="1"/>
    <col min="11785" max="11785" width="5.75" style="3" customWidth="1"/>
    <col min="11786" max="11786" width="35.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0.625" style="3" customWidth="1"/>
    <col min="12035" max="12036" width="15.75" style="3" customWidth="1"/>
    <col min="12037" max="12037" width="35.75" style="3" customWidth="1"/>
    <col min="12038" max="12038" width="6.25" style="3" customWidth="1"/>
    <col min="12039" max="12040" width="9.875" style="3" bestFit="1" customWidth="1"/>
    <col min="12041" max="12041" width="5.75" style="3" customWidth="1"/>
    <col min="12042" max="12042" width="35.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0.625" style="3" customWidth="1"/>
    <col min="12291" max="12292" width="15.75" style="3" customWidth="1"/>
    <col min="12293" max="12293" width="35.75" style="3" customWidth="1"/>
    <col min="12294" max="12294" width="6.25" style="3" customWidth="1"/>
    <col min="12295" max="12296" width="9.875" style="3" bestFit="1" customWidth="1"/>
    <col min="12297" max="12297" width="5.75" style="3" customWidth="1"/>
    <col min="12298" max="12298" width="35.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0.625" style="3" customWidth="1"/>
    <col min="12547" max="12548" width="15.75" style="3" customWidth="1"/>
    <col min="12549" max="12549" width="35.75" style="3" customWidth="1"/>
    <col min="12550" max="12550" width="6.25" style="3" customWidth="1"/>
    <col min="12551" max="12552" width="9.875" style="3" bestFit="1" customWidth="1"/>
    <col min="12553" max="12553" width="5.75" style="3" customWidth="1"/>
    <col min="12554" max="12554" width="35.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0.625" style="3" customWidth="1"/>
    <col min="12803" max="12804" width="15.75" style="3" customWidth="1"/>
    <col min="12805" max="12805" width="35.75" style="3" customWidth="1"/>
    <col min="12806" max="12806" width="6.25" style="3" customWidth="1"/>
    <col min="12807" max="12808" width="9.875" style="3" bestFit="1" customWidth="1"/>
    <col min="12809" max="12809" width="5.75" style="3" customWidth="1"/>
    <col min="12810" max="12810" width="35.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0.625" style="3" customWidth="1"/>
    <col min="13059" max="13060" width="15.75" style="3" customWidth="1"/>
    <col min="13061" max="13061" width="35.75" style="3" customWidth="1"/>
    <col min="13062" max="13062" width="6.25" style="3" customWidth="1"/>
    <col min="13063" max="13064" width="9.875" style="3" bestFit="1" customWidth="1"/>
    <col min="13065" max="13065" width="5.75" style="3" customWidth="1"/>
    <col min="13066" max="13066" width="35.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0.625" style="3" customWidth="1"/>
    <col min="13315" max="13316" width="15.75" style="3" customWidth="1"/>
    <col min="13317" max="13317" width="35.75" style="3" customWidth="1"/>
    <col min="13318" max="13318" width="6.25" style="3" customWidth="1"/>
    <col min="13319" max="13320" width="9.875" style="3" bestFit="1" customWidth="1"/>
    <col min="13321" max="13321" width="5.75" style="3" customWidth="1"/>
    <col min="13322" max="13322" width="35.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0.625" style="3" customWidth="1"/>
    <col min="13571" max="13572" width="15.75" style="3" customWidth="1"/>
    <col min="13573" max="13573" width="35.75" style="3" customWidth="1"/>
    <col min="13574" max="13574" width="6.25" style="3" customWidth="1"/>
    <col min="13575" max="13576" width="9.875" style="3" bestFit="1" customWidth="1"/>
    <col min="13577" max="13577" width="5.75" style="3" customWidth="1"/>
    <col min="13578" max="13578" width="35.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0.625" style="3" customWidth="1"/>
    <col min="13827" max="13828" width="15.75" style="3" customWidth="1"/>
    <col min="13829" max="13829" width="35.75" style="3" customWidth="1"/>
    <col min="13830" max="13830" width="6.25" style="3" customWidth="1"/>
    <col min="13831" max="13832" width="9.875" style="3" bestFit="1" customWidth="1"/>
    <col min="13833" max="13833" width="5.75" style="3" customWidth="1"/>
    <col min="13834" max="13834" width="35.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0.625" style="3" customWidth="1"/>
    <col min="14083" max="14084" width="15.75" style="3" customWidth="1"/>
    <col min="14085" max="14085" width="35.75" style="3" customWidth="1"/>
    <col min="14086" max="14086" width="6.25" style="3" customWidth="1"/>
    <col min="14087" max="14088" width="9.875" style="3" bestFit="1" customWidth="1"/>
    <col min="14089" max="14089" width="5.75" style="3" customWidth="1"/>
    <col min="14090" max="14090" width="35.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0.625" style="3" customWidth="1"/>
    <col min="14339" max="14340" width="15.75" style="3" customWidth="1"/>
    <col min="14341" max="14341" width="35.75" style="3" customWidth="1"/>
    <col min="14342" max="14342" width="6.25" style="3" customWidth="1"/>
    <col min="14343" max="14344" width="9.875" style="3" bestFit="1" customWidth="1"/>
    <col min="14345" max="14345" width="5.75" style="3" customWidth="1"/>
    <col min="14346" max="14346" width="35.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0.625" style="3" customWidth="1"/>
    <col min="14595" max="14596" width="15.75" style="3" customWidth="1"/>
    <col min="14597" max="14597" width="35.75" style="3" customWidth="1"/>
    <col min="14598" max="14598" width="6.25" style="3" customWidth="1"/>
    <col min="14599" max="14600" width="9.875" style="3" bestFit="1" customWidth="1"/>
    <col min="14601" max="14601" width="5.75" style="3" customWidth="1"/>
    <col min="14602" max="14602" width="35.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0.625" style="3" customWidth="1"/>
    <col min="14851" max="14852" width="15.75" style="3" customWidth="1"/>
    <col min="14853" max="14853" width="35.75" style="3" customWidth="1"/>
    <col min="14854" max="14854" width="6.25" style="3" customWidth="1"/>
    <col min="14855" max="14856" width="9.875" style="3" bestFit="1" customWidth="1"/>
    <col min="14857" max="14857" width="5.75" style="3" customWidth="1"/>
    <col min="14858" max="14858" width="35.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0.625" style="3" customWidth="1"/>
    <col min="15107" max="15108" width="15.75" style="3" customWidth="1"/>
    <col min="15109" max="15109" width="35.75" style="3" customWidth="1"/>
    <col min="15110" max="15110" width="6.25" style="3" customWidth="1"/>
    <col min="15111" max="15112" width="9.875" style="3" bestFit="1" customWidth="1"/>
    <col min="15113" max="15113" width="5.75" style="3" customWidth="1"/>
    <col min="15114" max="15114" width="35.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0.625" style="3" customWidth="1"/>
    <col min="15363" max="15364" width="15.75" style="3" customWidth="1"/>
    <col min="15365" max="15365" width="35.75" style="3" customWidth="1"/>
    <col min="15366" max="15366" width="6.25" style="3" customWidth="1"/>
    <col min="15367" max="15368" width="9.875" style="3" bestFit="1" customWidth="1"/>
    <col min="15369" max="15369" width="5.75" style="3" customWidth="1"/>
    <col min="15370" max="15370" width="35.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0.625" style="3" customWidth="1"/>
    <col min="15619" max="15620" width="15.75" style="3" customWidth="1"/>
    <col min="15621" max="15621" width="35.75" style="3" customWidth="1"/>
    <col min="15622" max="15622" width="6.25" style="3" customWidth="1"/>
    <col min="15623" max="15624" width="9.875" style="3" bestFit="1" customWidth="1"/>
    <col min="15625" max="15625" width="5.75" style="3" customWidth="1"/>
    <col min="15626" max="15626" width="35.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0.625" style="3" customWidth="1"/>
    <col min="15875" max="15876" width="15.75" style="3" customWidth="1"/>
    <col min="15877" max="15877" width="35.75" style="3" customWidth="1"/>
    <col min="15878" max="15878" width="6.25" style="3" customWidth="1"/>
    <col min="15879" max="15880" width="9.875" style="3" bestFit="1" customWidth="1"/>
    <col min="15881" max="15881" width="5.75" style="3" customWidth="1"/>
    <col min="15882" max="15882" width="35.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0.625" style="3" customWidth="1"/>
    <col min="16131" max="16132" width="15.75" style="3" customWidth="1"/>
    <col min="16133" max="16133" width="35.75" style="3" customWidth="1"/>
    <col min="16134" max="16134" width="6.25" style="3" customWidth="1"/>
    <col min="16135" max="16136" width="9.875" style="3" bestFit="1" customWidth="1"/>
    <col min="16137" max="16137" width="5.75" style="3" customWidth="1"/>
    <col min="16138" max="16138" width="35.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3" t="s">
        <v>4625</v>
      </c>
      <c r="G2" s="4" t="s">
        <v>2</v>
      </c>
      <c r="H2" s="5"/>
      <c r="I2" s="6"/>
      <c r="J2" s="1348">
        <f>SUM(H:H)</f>
        <v>114178</v>
      </c>
    </row>
    <row r="3" spans="2:17" ht="20.100000000000001" customHeight="1">
      <c r="B3" s="1" t="s">
        <v>3</v>
      </c>
      <c r="C3" s="1"/>
      <c r="D3" s="1"/>
      <c r="E3" s="13" t="s">
        <v>658</v>
      </c>
    </row>
    <row r="4" spans="2:17" ht="20.100000000000001" customHeight="1">
      <c r="B4" s="1" t="s">
        <v>5</v>
      </c>
      <c r="C4" s="1"/>
      <c r="D4" s="1"/>
      <c r="E4" s="13">
        <v>133397</v>
      </c>
    </row>
    <row r="5" spans="2:17" ht="20.100000000000001" customHeight="1">
      <c r="B5" s="1" t="s">
        <v>6</v>
      </c>
      <c r="C5" s="1"/>
      <c r="D5" s="1"/>
      <c r="E5" s="14">
        <v>42333</v>
      </c>
    </row>
    <row r="6" spans="2:17" ht="20.100000000000001" customHeight="1">
      <c r="B6" s="1" t="s">
        <v>7</v>
      </c>
      <c r="C6" s="1"/>
      <c r="D6" s="1"/>
      <c r="E6" s="14">
        <v>42345</v>
      </c>
    </row>
    <row r="8" spans="2:17" s="8" customFormat="1" ht="19.7" customHeight="1">
      <c r="B8" s="15" t="s">
        <v>150</v>
      </c>
      <c r="C8" s="15" t="s">
        <v>8</v>
      </c>
      <c r="D8" s="15" t="s">
        <v>9</v>
      </c>
      <c r="E8" s="16" t="s">
        <v>10</v>
      </c>
      <c r="F8" s="16" t="s">
        <v>11</v>
      </c>
      <c r="G8" s="16" t="s">
        <v>12</v>
      </c>
      <c r="H8" s="17" t="s">
        <v>13</v>
      </c>
      <c r="I8" s="17" t="s">
        <v>14</v>
      </c>
      <c r="J8" s="36" t="s">
        <v>15</v>
      </c>
      <c r="K8" s="16" t="s">
        <v>16</v>
      </c>
      <c r="L8" s="16" t="s">
        <v>17</v>
      </c>
      <c r="M8" s="15" t="s">
        <v>18</v>
      </c>
      <c r="N8" s="15" t="s">
        <v>19</v>
      </c>
      <c r="O8" s="16" t="s">
        <v>20</v>
      </c>
      <c r="P8" s="69" t="s">
        <v>21</v>
      </c>
      <c r="Q8" s="70" t="s">
        <v>151</v>
      </c>
    </row>
    <row r="9" spans="2:17" s="8" customFormat="1" ht="18" customHeight="1">
      <c r="B9" s="16" t="s">
        <v>4626</v>
      </c>
      <c r="C9" s="15" t="s">
        <v>97</v>
      </c>
      <c r="D9" s="15" t="s">
        <v>97</v>
      </c>
      <c r="E9" s="36" t="s">
        <v>4627</v>
      </c>
      <c r="F9" s="23">
        <v>1</v>
      </c>
      <c r="G9" s="23">
        <v>7500</v>
      </c>
      <c r="H9" s="23">
        <f t="shared" ref="H9:H16" si="0">F9*G9</f>
        <v>7500</v>
      </c>
      <c r="I9" s="22"/>
      <c r="J9" s="39" t="s">
        <v>4628</v>
      </c>
      <c r="K9" s="16"/>
      <c r="L9" s="38"/>
      <c r="M9" s="18">
        <v>42320</v>
      </c>
      <c r="N9" s="69"/>
      <c r="O9" s="209"/>
      <c r="P9" s="18">
        <v>42333</v>
      </c>
      <c r="Q9" s="70">
        <v>42333</v>
      </c>
    </row>
    <row r="10" spans="2:17" s="8" customFormat="1" ht="18" customHeight="1">
      <c r="B10" s="16" t="s">
        <v>4626</v>
      </c>
      <c r="C10" s="15" t="s">
        <v>97</v>
      </c>
      <c r="D10" s="15" t="s">
        <v>97</v>
      </c>
      <c r="E10" s="131" t="s">
        <v>4629</v>
      </c>
      <c r="F10" s="23">
        <v>1</v>
      </c>
      <c r="G10" s="23">
        <v>3800</v>
      </c>
      <c r="H10" s="23">
        <f t="shared" si="0"/>
        <v>3800</v>
      </c>
      <c r="I10" s="41"/>
      <c r="J10" s="39" t="s">
        <v>4630</v>
      </c>
      <c r="K10" s="131"/>
      <c r="L10" s="38"/>
      <c r="M10" s="18">
        <v>42320</v>
      </c>
      <c r="N10" s="69"/>
      <c r="O10" s="209"/>
      <c r="P10" s="18">
        <v>42333</v>
      </c>
      <c r="Q10" s="70">
        <v>42333</v>
      </c>
    </row>
    <row r="11" spans="2:17" s="8" customFormat="1" ht="18" customHeight="1">
      <c r="B11" s="16" t="s">
        <v>4626</v>
      </c>
      <c r="C11" s="15" t="s">
        <v>97</v>
      </c>
      <c r="D11" s="15" t="s">
        <v>97</v>
      </c>
      <c r="E11" s="131" t="s">
        <v>4631</v>
      </c>
      <c r="F11" s="23">
        <v>1</v>
      </c>
      <c r="G11" s="23">
        <v>2500</v>
      </c>
      <c r="H11" s="23">
        <f t="shared" si="0"/>
        <v>2500</v>
      </c>
      <c r="I11" s="41"/>
      <c r="J11" s="39" t="s">
        <v>4632</v>
      </c>
      <c r="K11" s="131"/>
      <c r="L11" s="38"/>
      <c r="M11" s="18">
        <v>42320</v>
      </c>
      <c r="N11" s="69"/>
      <c r="O11" s="209"/>
      <c r="P11" s="18">
        <v>42333</v>
      </c>
      <c r="Q11" s="70">
        <v>42333</v>
      </c>
    </row>
    <row r="12" spans="2:17" s="8" customFormat="1" ht="18" customHeight="1">
      <c r="B12" s="16" t="s">
        <v>4626</v>
      </c>
      <c r="C12" s="15" t="s">
        <v>97</v>
      </c>
      <c r="D12" s="15" t="s">
        <v>97</v>
      </c>
      <c r="E12" s="131" t="s">
        <v>4633</v>
      </c>
      <c r="F12" s="23">
        <v>1</v>
      </c>
      <c r="G12" s="23">
        <v>2400</v>
      </c>
      <c r="H12" s="23">
        <f t="shared" si="0"/>
        <v>2400</v>
      </c>
      <c r="I12" s="41"/>
      <c r="J12" s="39" t="s">
        <v>4634</v>
      </c>
      <c r="K12" s="131"/>
      <c r="L12" s="38"/>
      <c r="M12" s="18">
        <v>42320</v>
      </c>
      <c r="N12" s="69"/>
      <c r="O12" s="209"/>
      <c r="P12" s="18">
        <v>42333</v>
      </c>
      <c r="Q12" s="70">
        <v>42333</v>
      </c>
    </row>
    <row r="13" spans="2:17" s="8" customFormat="1" ht="18" customHeight="1">
      <c r="B13" s="16" t="s">
        <v>4626</v>
      </c>
      <c r="C13" s="15" t="s">
        <v>97</v>
      </c>
      <c r="D13" s="15" t="s">
        <v>97</v>
      </c>
      <c r="E13" s="131" t="s">
        <v>3198</v>
      </c>
      <c r="F13" s="23">
        <v>1</v>
      </c>
      <c r="G13" s="23">
        <v>22200</v>
      </c>
      <c r="H13" s="23">
        <f t="shared" si="0"/>
        <v>22200</v>
      </c>
      <c r="I13" s="41"/>
      <c r="J13" s="39" t="s">
        <v>4635</v>
      </c>
      <c r="K13" s="131"/>
      <c r="L13" s="38"/>
      <c r="M13" s="18">
        <v>42320</v>
      </c>
      <c r="N13" s="69"/>
      <c r="O13" s="209"/>
      <c r="P13" s="18">
        <v>42333</v>
      </c>
      <c r="Q13" s="70">
        <v>42333</v>
      </c>
    </row>
    <row r="14" spans="2:17" s="8" customFormat="1" ht="18" customHeight="1">
      <c r="B14" s="16" t="s">
        <v>4626</v>
      </c>
      <c r="C14" s="16" t="s">
        <v>58</v>
      </c>
      <c r="D14" s="16" t="s">
        <v>58</v>
      </c>
      <c r="E14" s="131" t="s">
        <v>4636</v>
      </c>
      <c r="F14" s="23">
        <v>1</v>
      </c>
      <c r="G14" s="23">
        <v>54000</v>
      </c>
      <c r="H14" s="23">
        <f t="shared" si="0"/>
        <v>54000</v>
      </c>
      <c r="I14" s="41"/>
      <c r="J14" s="39" t="s">
        <v>4637</v>
      </c>
      <c r="K14" s="131"/>
      <c r="L14" s="38"/>
      <c r="M14" s="18">
        <v>42320</v>
      </c>
      <c r="N14" s="69"/>
      <c r="O14" s="209"/>
      <c r="P14" s="18">
        <v>42327</v>
      </c>
      <c r="Q14" s="70">
        <v>42327</v>
      </c>
    </row>
    <row r="15" spans="2:17" s="8" customFormat="1" ht="18" customHeight="1">
      <c r="B15" s="16">
        <v>3</v>
      </c>
      <c r="C15" s="16" t="s">
        <v>58</v>
      </c>
      <c r="D15" s="16" t="s">
        <v>58</v>
      </c>
      <c r="E15" s="131" t="s">
        <v>1844</v>
      </c>
      <c r="F15" s="23">
        <v>1</v>
      </c>
      <c r="G15" s="20">
        <v>21700</v>
      </c>
      <c r="H15" s="23">
        <f t="shared" si="0"/>
        <v>21700</v>
      </c>
      <c r="I15" s="41"/>
      <c r="J15" s="39" t="s">
        <v>1725</v>
      </c>
      <c r="K15" s="131"/>
      <c r="L15" s="38"/>
      <c r="M15" s="18">
        <v>42320</v>
      </c>
      <c r="N15" s="69"/>
      <c r="O15" s="209"/>
      <c r="P15" s="18">
        <v>42334</v>
      </c>
      <c r="Q15" s="70">
        <v>42334</v>
      </c>
    </row>
    <row r="16" spans="2:17" s="8" customFormat="1" ht="18" customHeight="1">
      <c r="B16" s="16">
        <v>4</v>
      </c>
      <c r="C16" s="16" t="s">
        <v>58</v>
      </c>
      <c r="D16" s="16" t="s">
        <v>58</v>
      </c>
      <c r="E16" s="131" t="s">
        <v>228</v>
      </c>
      <c r="F16" s="23">
        <v>1</v>
      </c>
      <c r="G16" s="23">
        <v>78</v>
      </c>
      <c r="H16" s="23">
        <f t="shared" si="0"/>
        <v>78</v>
      </c>
      <c r="I16" s="41"/>
      <c r="J16" s="39" t="s">
        <v>4638</v>
      </c>
      <c r="K16" s="131"/>
      <c r="L16" s="38"/>
      <c r="M16" s="18">
        <v>42334</v>
      </c>
      <c r="N16" s="69"/>
      <c r="O16" s="209"/>
      <c r="P16" s="18">
        <v>42335</v>
      </c>
      <c r="Q16" s="70">
        <v>42335</v>
      </c>
    </row>
    <row r="17" spans="2:17" s="8" customFormat="1" ht="18" customHeight="1">
      <c r="B17" s="16"/>
      <c r="C17" s="16"/>
      <c r="D17" s="16"/>
      <c r="E17" s="131"/>
      <c r="F17" s="23"/>
      <c r="G17" s="23"/>
      <c r="H17" s="23"/>
      <c r="I17" s="41"/>
      <c r="J17" s="39"/>
      <c r="K17" s="131"/>
      <c r="L17" s="38"/>
      <c r="M17" s="18"/>
      <c r="N17" s="69"/>
      <c r="O17" s="209"/>
      <c r="P17" s="18"/>
      <c r="Q17" s="70"/>
    </row>
    <row r="21" spans="2:17">
      <c r="M21" s="132"/>
    </row>
    <row r="23" spans="2:17">
      <c r="M23" s="132"/>
    </row>
  </sheetData>
  <autoFilter ref="B8:O17" xr:uid="{C08DBE04-3079-4562-A236-6E98E2F6861B}"/>
  <mergeCells count="6">
    <mergeCell ref="B2:D2"/>
    <mergeCell ref="G2:I2"/>
    <mergeCell ref="B3:D3"/>
    <mergeCell ref="B4:D4"/>
    <mergeCell ref="B5:D5"/>
    <mergeCell ref="B6:D6"/>
  </mergeCells>
  <phoneticPr fontId="3"/>
  <pageMargins left="0.2" right="0.2" top="0.75" bottom="0.75" header="0.3" footer="0.3"/>
  <pageSetup paperSize="9" scale="56"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F294-86C3-4A99-84CD-BA3EE8489B30}">
  <sheetPr>
    <pageSetUpPr fitToPage="1"/>
  </sheetPr>
  <dimension ref="A2:Q90"/>
  <sheetViews>
    <sheetView zoomScale="85" zoomScaleNormal="85" workbookViewId="0">
      <pane xSplit="10" ySplit="8" topLeftCell="M69" activePane="bottomRight" state="frozen"/>
      <selection pane="topRight" activeCell="K1" sqref="K1"/>
      <selection pane="bottomLeft" activeCell="A9" sqref="A9"/>
      <selection pane="bottomRight" activeCell="B76" sqref="B76"/>
    </sheetView>
  </sheetViews>
  <sheetFormatPr defaultRowHeight="18.75"/>
  <cols>
    <col min="1" max="1" width="2.625" style="3" customWidth="1"/>
    <col min="2" max="2" width="5.75" style="8" customWidth="1"/>
    <col min="3" max="4" width="15.75" style="3" customWidth="1"/>
    <col min="5" max="5" width="40.75" style="3" customWidth="1"/>
    <col min="6" max="6" width="6.25" style="3" customWidth="1"/>
    <col min="7" max="8" width="11.625" style="3" customWidth="1"/>
    <col min="9" max="9" width="5.75" style="10" customWidth="1"/>
    <col min="10" max="10" width="40.75" style="3" customWidth="1"/>
    <col min="11" max="11" width="30.75" style="3" customWidth="1"/>
    <col min="12" max="12" width="25.75" style="8" customWidth="1"/>
    <col min="13" max="13" width="13.75" style="8" customWidth="1"/>
    <col min="14" max="14" width="10.75" style="3" customWidth="1"/>
    <col min="15" max="15" width="13.25" style="10" customWidth="1"/>
    <col min="16" max="16" width="14.5" style="67" customWidth="1"/>
    <col min="17" max="17" width="15.625" style="1349" customWidth="1"/>
    <col min="18" max="256" width="9" style="3"/>
    <col min="257" max="257" width="2.625" style="3" customWidth="1"/>
    <col min="258" max="258" width="5.75" style="3" customWidth="1"/>
    <col min="259" max="260" width="15.75" style="3" customWidth="1"/>
    <col min="261" max="261" width="40.75" style="3" customWidth="1"/>
    <col min="262" max="262" width="6.25" style="3" customWidth="1"/>
    <col min="263" max="264" width="11.625" style="3" customWidth="1"/>
    <col min="265" max="265" width="5.75" style="3" customWidth="1"/>
    <col min="266" max="266" width="40.75" style="3" customWidth="1"/>
    <col min="267" max="267" width="30.75" style="3" customWidth="1"/>
    <col min="268" max="268" width="25.75" style="3" customWidth="1"/>
    <col min="269" max="269" width="13.75" style="3" customWidth="1"/>
    <col min="270" max="270" width="10.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15.75" style="3" customWidth="1"/>
    <col min="517" max="517" width="40.75" style="3" customWidth="1"/>
    <col min="518" max="518" width="6.25" style="3" customWidth="1"/>
    <col min="519" max="520" width="11.625" style="3" customWidth="1"/>
    <col min="521" max="521" width="5.75" style="3" customWidth="1"/>
    <col min="522" max="522" width="40.75" style="3" customWidth="1"/>
    <col min="523" max="523" width="30.75" style="3" customWidth="1"/>
    <col min="524" max="524" width="25.75" style="3" customWidth="1"/>
    <col min="525" max="525" width="13.75" style="3" customWidth="1"/>
    <col min="526" max="526" width="10.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15.75" style="3" customWidth="1"/>
    <col min="773" max="773" width="40.75" style="3" customWidth="1"/>
    <col min="774" max="774" width="6.25" style="3" customWidth="1"/>
    <col min="775" max="776" width="11.625" style="3" customWidth="1"/>
    <col min="777" max="777" width="5.75" style="3" customWidth="1"/>
    <col min="778" max="778" width="40.75" style="3" customWidth="1"/>
    <col min="779" max="779" width="30.75" style="3" customWidth="1"/>
    <col min="780" max="780" width="25.75" style="3" customWidth="1"/>
    <col min="781" max="781" width="13.75" style="3" customWidth="1"/>
    <col min="782" max="782" width="10.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15.75" style="3" customWidth="1"/>
    <col min="1029" max="1029" width="40.75" style="3" customWidth="1"/>
    <col min="1030" max="1030" width="6.25" style="3" customWidth="1"/>
    <col min="1031" max="1032" width="11.625" style="3" customWidth="1"/>
    <col min="1033" max="1033" width="5.75" style="3" customWidth="1"/>
    <col min="1034" max="1034" width="40.75" style="3" customWidth="1"/>
    <col min="1035" max="1035" width="30.75" style="3" customWidth="1"/>
    <col min="1036" max="1036" width="25.75" style="3" customWidth="1"/>
    <col min="1037" max="1037" width="13.75" style="3" customWidth="1"/>
    <col min="1038" max="1038" width="10.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0.75" style="3" customWidth="1"/>
    <col min="1286" max="1286" width="6.25" style="3" customWidth="1"/>
    <col min="1287" max="1288" width="11.625" style="3" customWidth="1"/>
    <col min="1289" max="1289" width="5.75" style="3" customWidth="1"/>
    <col min="1290" max="1290" width="40.75" style="3" customWidth="1"/>
    <col min="1291" max="1291" width="30.75" style="3" customWidth="1"/>
    <col min="1292" max="1292" width="25.75" style="3" customWidth="1"/>
    <col min="1293" max="1293" width="13.75" style="3" customWidth="1"/>
    <col min="1294" max="1294" width="10.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0.75" style="3" customWidth="1"/>
    <col min="1542" max="1542" width="6.25" style="3" customWidth="1"/>
    <col min="1543" max="1544" width="11.625" style="3" customWidth="1"/>
    <col min="1545" max="1545" width="5.75" style="3" customWidth="1"/>
    <col min="1546" max="1546" width="40.75" style="3" customWidth="1"/>
    <col min="1547" max="1547" width="30.75" style="3" customWidth="1"/>
    <col min="1548" max="1548" width="25.75" style="3" customWidth="1"/>
    <col min="1549" max="1549" width="13.75" style="3" customWidth="1"/>
    <col min="1550" max="1550" width="10.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0.75" style="3" customWidth="1"/>
    <col min="1798" max="1798" width="6.25" style="3" customWidth="1"/>
    <col min="1799" max="1800" width="11.625" style="3" customWidth="1"/>
    <col min="1801" max="1801" width="5.75" style="3" customWidth="1"/>
    <col min="1802" max="1802" width="40.75" style="3" customWidth="1"/>
    <col min="1803" max="1803" width="30.75" style="3" customWidth="1"/>
    <col min="1804" max="1804" width="25.75" style="3" customWidth="1"/>
    <col min="1805" max="1805" width="13.75" style="3" customWidth="1"/>
    <col min="1806" max="1806" width="10.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0.75" style="3" customWidth="1"/>
    <col min="2054" max="2054" width="6.25" style="3" customWidth="1"/>
    <col min="2055" max="2056" width="11.625" style="3" customWidth="1"/>
    <col min="2057" max="2057" width="5.75" style="3" customWidth="1"/>
    <col min="2058" max="2058" width="40.75" style="3" customWidth="1"/>
    <col min="2059" max="2059" width="30.75" style="3" customWidth="1"/>
    <col min="2060" max="2060" width="25.75" style="3" customWidth="1"/>
    <col min="2061" max="2061" width="13.75" style="3" customWidth="1"/>
    <col min="2062" max="2062" width="10.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0.75" style="3" customWidth="1"/>
    <col min="2310" max="2310" width="6.25" style="3" customWidth="1"/>
    <col min="2311" max="2312" width="11.625" style="3" customWidth="1"/>
    <col min="2313" max="2313" width="5.75" style="3" customWidth="1"/>
    <col min="2314" max="2314" width="40.75" style="3" customWidth="1"/>
    <col min="2315" max="2315" width="30.75" style="3" customWidth="1"/>
    <col min="2316" max="2316" width="25.75" style="3" customWidth="1"/>
    <col min="2317" max="2317" width="13.75" style="3" customWidth="1"/>
    <col min="2318" max="2318" width="10.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0.75" style="3" customWidth="1"/>
    <col min="2566" max="2566" width="6.25" style="3" customWidth="1"/>
    <col min="2567" max="2568" width="11.625" style="3" customWidth="1"/>
    <col min="2569" max="2569" width="5.75" style="3" customWidth="1"/>
    <col min="2570" max="2570" width="40.75" style="3" customWidth="1"/>
    <col min="2571" max="2571" width="30.75" style="3" customWidth="1"/>
    <col min="2572" max="2572" width="25.75" style="3" customWidth="1"/>
    <col min="2573" max="2573" width="13.75" style="3" customWidth="1"/>
    <col min="2574" max="2574" width="10.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0.75" style="3" customWidth="1"/>
    <col min="2822" max="2822" width="6.25" style="3" customWidth="1"/>
    <col min="2823" max="2824" width="11.625" style="3" customWidth="1"/>
    <col min="2825" max="2825" width="5.75" style="3" customWidth="1"/>
    <col min="2826" max="2826" width="40.75" style="3" customWidth="1"/>
    <col min="2827" max="2827" width="30.75" style="3" customWidth="1"/>
    <col min="2828" max="2828" width="25.75" style="3" customWidth="1"/>
    <col min="2829" max="2829" width="13.75" style="3" customWidth="1"/>
    <col min="2830" max="2830" width="10.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0.75" style="3" customWidth="1"/>
    <col min="3078" max="3078" width="6.25" style="3" customWidth="1"/>
    <col min="3079" max="3080" width="11.625" style="3" customWidth="1"/>
    <col min="3081" max="3081" width="5.75" style="3" customWidth="1"/>
    <col min="3082" max="3082" width="40.75" style="3" customWidth="1"/>
    <col min="3083" max="3083" width="30.75" style="3" customWidth="1"/>
    <col min="3084" max="3084" width="25.75" style="3" customWidth="1"/>
    <col min="3085" max="3085" width="13.75" style="3" customWidth="1"/>
    <col min="3086" max="3086" width="10.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0.75" style="3" customWidth="1"/>
    <col min="3334" max="3334" width="6.25" style="3" customWidth="1"/>
    <col min="3335" max="3336" width="11.625" style="3" customWidth="1"/>
    <col min="3337" max="3337" width="5.75" style="3" customWidth="1"/>
    <col min="3338" max="3338" width="40.75" style="3" customWidth="1"/>
    <col min="3339" max="3339" width="30.75" style="3" customWidth="1"/>
    <col min="3340" max="3340" width="25.75" style="3" customWidth="1"/>
    <col min="3341" max="3341" width="13.75" style="3" customWidth="1"/>
    <col min="3342" max="3342" width="10.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0.75" style="3" customWidth="1"/>
    <col min="3590" max="3590" width="6.25" style="3" customWidth="1"/>
    <col min="3591" max="3592" width="11.625" style="3" customWidth="1"/>
    <col min="3593" max="3593" width="5.75" style="3" customWidth="1"/>
    <col min="3594" max="3594" width="40.75" style="3" customWidth="1"/>
    <col min="3595" max="3595" width="30.75" style="3" customWidth="1"/>
    <col min="3596" max="3596" width="25.75" style="3" customWidth="1"/>
    <col min="3597" max="3597" width="13.75" style="3" customWidth="1"/>
    <col min="3598" max="3598" width="10.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0.75" style="3" customWidth="1"/>
    <col min="3846" max="3846" width="6.25" style="3" customWidth="1"/>
    <col min="3847" max="3848" width="11.625" style="3" customWidth="1"/>
    <col min="3849" max="3849" width="5.75" style="3" customWidth="1"/>
    <col min="3850" max="3850" width="40.75" style="3" customWidth="1"/>
    <col min="3851" max="3851" width="30.75" style="3" customWidth="1"/>
    <col min="3852" max="3852" width="25.75" style="3" customWidth="1"/>
    <col min="3853" max="3853" width="13.75" style="3" customWidth="1"/>
    <col min="3854" max="3854" width="10.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0.75" style="3" customWidth="1"/>
    <col min="4102" max="4102" width="6.25" style="3" customWidth="1"/>
    <col min="4103" max="4104" width="11.625" style="3" customWidth="1"/>
    <col min="4105" max="4105" width="5.75" style="3" customWidth="1"/>
    <col min="4106" max="4106" width="40.75" style="3" customWidth="1"/>
    <col min="4107" max="4107" width="30.75" style="3" customWidth="1"/>
    <col min="4108" max="4108" width="25.75" style="3" customWidth="1"/>
    <col min="4109" max="4109" width="13.75" style="3" customWidth="1"/>
    <col min="4110" max="4110" width="10.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0.75" style="3" customWidth="1"/>
    <col min="4358" max="4358" width="6.25" style="3" customWidth="1"/>
    <col min="4359" max="4360" width="11.625" style="3" customWidth="1"/>
    <col min="4361" max="4361" width="5.75" style="3" customWidth="1"/>
    <col min="4362" max="4362" width="40.75" style="3" customWidth="1"/>
    <col min="4363" max="4363" width="30.75" style="3" customWidth="1"/>
    <col min="4364" max="4364" width="25.75" style="3" customWidth="1"/>
    <col min="4365" max="4365" width="13.75" style="3" customWidth="1"/>
    <col min="4366" max="4366" width="10.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0.75" style="3" customWidth="1"/>
    <col min="4614" max="4614" width="6.25" style="3" customWidth="1"/>
    <col min="4615" max="4616" width="11.625" style="3" customWidth="1"/>
    <col min="4617" max="4617" width="5.75" style="3" customWidth="1"/>
    <col min="4618" max="4618" width="40.75" style="3" customWidth="1"/>
    <col min="4619" max="4619" width="30.75" style="3" customWidth="1"/>
    <col min="4620" max="4620" width="25.75" style="3" customWidth="1"/>
    <col min="4621" max="4621" width="13.75" style="3" customWidth="1"/>
    <col min="4622" max="4622" width="10.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0.75" style="3" customWidth="1"/>
    <col min="4870" max="4870" width="6.25" style="3" customWidth="1"/>
    <col min="4871" max="4872" width="11.625" style="3" customWidth="1"/>
    <col min="4873" max="4873" width="5.75" style="3" customWidth="1"/>
    <col min="4874" max="4874" width="40.75" style="3" customWidth="1"/>
    <col min="4875" max="4875" width="30.75" style="3" customWidth="1"/>
    <col min="4876" max="4876" width="25.75" style="3" customWidth="1"/>
    <col min="4877" max="4877" width="13.75" style="3" customWidth="1"/>
    <col min="4878" max="4878" width="10.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0.75" style="3" customWidth="1"/>
    <col min="5126" max="5126" width="6.25" style="3" customWidth="1"/>
    <col min="5127" max="5128" width="11.625" style="3" customWidth="1"/>
    <col min="5129" max="5129" width="5.75" style="3" customWidth="1"/>
    <col min="5130" max="5130" width="40.75" style="3" customWidth="1"/>
    <col min="5131" max="5131" width="30.75" style="3" customWidth="1"/>
    <col min="5132" max="5132" width="25.75" style="3" customWidth="1"/>
    <col min="5133" max="5133" width="13.75" style="3" customWidth="1"/>
    <col min="5134" max="5134" width="10.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0.75" style="3" customWidth="1"/>
    <col min="5382" max="5382" width="6.25" style="3" customWidth="1"/>
    <col min="5383" max="5384" width="11.625" style="3" customWidth="1"/>
    <col min="5385" max="5385" width="5.75" style="3" customWidth="1"/>
    <col min="5386" max="5386" width="40.75" style="3" customWidth="1"/>
    <col min="5387" max="5387" width="30.75" style="3" customWidth="1"/>
    <col min="5388" max="5388" width="25.75" style="3" customWidth="1"/>
    <col min="5389" max="5389" width="13.75" style="3" customWidth="1"/>
    <col min="5390" max="5390" width="10.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0.75" style="3" customWidth="1"/>
    <col min="5638" max="5638" width="6.25" style="3" customWidth="1"/>
    <col min="5639" max="5640" width="11.625" style="3" customWidth="1"/>
    <col min="5641" max="5641" width="5.75" style="3" customWidth="1"/>
    <col min="5642" max="5642" width="40.75" style="3" customWidth="1"/>
    <col min="5643" max="5643" width="30.75" style="3" customWidth="1"/>
    <col min="5644" max="5644" width="25.75" style="3" customWidth="1"/>
    <col min="5645" max="5645" width="13.75" style="3" customWidth="1"/>
    <col min="5646" max="5646" width="10.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0.75" style="3" customWidth="1"/>
    <col min="5894" max="5894" width="6.25" style="3" customWidth="1"/>
    <col min="5895" max="5896" width="11.625" style="3" customWidth="1"/>
    <col min="5897" max="5897" width="5.75" style="3" customWidth="1"/>
    <col min="5898" max="5898" width="40.75" style="3" customWidth="1"/>
    <col min="5899" max="5899" width="30.75" style="3" customWidth="1"/>
    <col min="5900" max="5900" width="25.75" style="3" customWidth="1"/>
    <col min="5901" max="5901" width="13.75" style="3" customWidth="1"/>
    <col min="5902" max="5902" width="10.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0.75" style="3" customWidth="1"/>
    <col min="6150" max="6150" width="6.25" style="3" customWidth="1"/>
    <col min="6151" max="6152" width="11.625" style="3" customWidth="1"/>
    <col min="6153" max="6153" width="5.75" style="3" customWidth="1"/>
    <col min="6154" max="6154" width="40.75" style="3" customWidth="1"/>
    <col min="6155" max="6155" width="30.75" style="3" customWidth="1"/>
    <col min="6156" max="6156" width="25.75" style="3" customWidth="1"/>
    <col min="6157" max="6157" width="13.75" style="3" customWidth="1"/>
    <col min="6158" max="6158" width="10.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0.75" style="3" customWidth="1"/>
    <col min="6406" max="6406" width="6.25" style="3" customWidth="1"/>
    <col min="6407" max="6408" width="11.625" style="3" customWidth="1"/>
    <col min="6409" max="6409" width="5.75" style="3" customWidth="1"/>
    <col min="6410" max="6410" width="40.75" style="3" customWidth="1"/>
    <col min="6411" max="6411" width="30.75" style="3" customWidth="1"/>
    <col min="6412" max="6412" width="25.75" style="3" customWidth="1"/>
    <col min="6413" max="6413" width="13.75" style="3" customWidth="1"/>
    <col min="6414" max="6414" width="10.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0.75" style="3" customWidth="1"/>
    <col min="6662" max="6662" width="6.25" style="3" customWidth="1"/>
    <col min="6663" max="6664" width="11.625" style="3" customWidth="1"/>
    <col min="6665" max="6665" width="5.75" style="3" customWidth="1"/>
    <col min="6666" max="6666" width="40.75" style="3" customWidth="1"/>
    <col min="6667" max="6667" width="30.75" style="3" customWidth="1"/>
    <col min="6668" max="6668" width="25.75" style="3" customWidth="1"/>
    <col min="6669" max="6669" width="13.75" style="3" customWidth="1"/>
    <col min="6670" max="6670" width="10.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0.75" style="3" customWidth="1"/>
    <col min="6918" max="6918" width="6.25" style="3" customWidth="1"/>
    <col min="6919" max="6920" width="11.625" style="3" customWidth="1"/>
    <col min="6921" max="6921" width="5.75" style="3" customWidth="1"/>
    <col min="6922" max="6922" width="40.75" style="3" customWidth="1"/>
    <col min="6923" max="6923" width="30.75" style="3" customWidth="1"/>
    <col min="6924" max="6924" width="25.75" style="3" customWidth="1"/>
    <col min="6925" max="6925" width="13.75" style="3" customWidth="1"/>
    <col min="6926" max="6926" width="10.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0.75" style="3" customWidth="1"/>
    <col min="7174" max="7174" width="6.25" style="3" customWidth="1"/>
    <col min="7175" max="7176" width="11.625" style="3" customWidth="1"/>
    <col min="7177" max="7177" width="5.75" style="3" customWidth="1"/>
    <col min="7178" max="7178" width="40.75" style="3" customWidth="1"/>
    <col min="7179" max="7179" width="30.75" style="3" customWidth="1"/>
    <col min="7180" max="7180" width="25.75" style="3" customWidth="1"/>
    <col min="7181" max="7181" width="13.75" style="3" customWidth="1"/>
    <col min="7182" max="7182" width="10.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0.75" style="3" customWidth="1"/>
    <col min="7430" max="7430" width="6.25" style="3" customWidth="1"/>
    <col min="7431" max="7432" width="11.625" style="3" customWidth="1"/>
    <col min="7433" max="7433" width="5.75" style="3" customWidth="1"/>
    <col min="7434" max="7434" width="40.75" style="3" customWidth="1"/>
    <col min="7435" max="7435" width="30.75" style="3" customWidth="1"/>
    <col min="7436" max="7436" width="25.75" style="3" customWidth="1"/>
    <col min="7437" max="7437" width="13.75" style="3" customWidth="1"/>
    <col min="7438" max="7438" width="10.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0.75" style="3" customWidth="1"/>
    <col min="7686" max="7686" width="6.25" style="3" customWidth="1"/>
    <col min="7687" max="7688" width="11.625" style="3" customWidth="1"/>
    <col min="7689" max="7689" width="5.75" style="3" customWidth="1"/>
    <col min="7690" max="7690" width="40.75" style="3" customWidth="1"/>
    <col min="7691" max="7691" width="30.75" style="3" customWidth="1"/>
    <col min="7692" max="7692" width="25.75" style="3" customWidth="1"/>
    <col min="7693" max="7693" width="13.75" style="3" customWidth="1"/>
    <col min="7694" max="7694" width="10.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0.75" style="3" customWidth="1"/>
    <col min="7942" max="7942" width="6.25" style="3" customWidth="1"/>
    <col min="7943" max="7944" width="11.625" style="3" customWidth="1"/>
    <col min="7945" max="7945" width="5.75" style="3" customWidth="1"/>
    <col min="7946" max="7946" width="40.75" style="3" customWidth="1"/>
    <col min="7947" max="7947" width="30.75" style="3" customWidth="1"/>
    <col min="7948" max="7948" width="25.75" style="3" customWidth="1"/>
    <col min="7949" max="7949" width="13.75" style="3" customWidth="1"/>
    <col min="7950" max="7950" width="10.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0.75" style="3" customWidth="1"/>
    <col min="8198" max="8198" width="6.25" style="3" customWidth="1"/>
    <col min="8199" max="8200" width="11.625" style="3" customWidth="1"/>
    <col min="8201" max="8201" width="5.75" style="3" customWidth="1"/>
    <col min="8202" max="8202" width="40.75" style="3" customWidth="1"/>
    <col min="8203" max="8203" width="30.75" style="3" customWidth="1"/>
    <col min="8204" max="8204" width="25.75" style="3" customWidth="1"/>
    <col min="8205" max="8205" width="13.75" style="3" customWidth="1"/>
    <col min="8206" max="8206" width="10.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0.75" style="3" customWidth="1"/>
    <col min="8454" max="8454" width="6.25" style="3" customWidth="1"/>
    <col min="8455" max="8456" width="11.625" style="3" customWidth="1"/>
    <col min="8457" max="8457" width="5.75" style="3" customWidth="1"/>
    <col min="8458" max="8458" width="40.75" style="3" customWidth="1"/>
    <col min="8459" max="8459" width="30.75" style="3" customWidth="1"/>
    <col min="8460" max="8460" width="25.75" style="3" customWidth="1"/>
    <col min="8461" max="8461" width="13.75" style="3" customWidth="1"/>
    <col min="8462" max="8462" width="10.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0.75" style="3" customWidth="1"/>
    <col min="8710" max="8710" width="6.25" style="3" customWidth="1"/>
    <col min="8711" max="8712" width="11.625" style="3" customWidth="1"/>
    <col min="8713" max="8713" width="5.75" style="3" customWidth="1"/>
    <col min="8714" max="8714" width="40.75" style="3" customWidth="1"/>
    <col min="8715" max="8715" width="30.75" style="3" customWidth="1"/>
    <col min="8716" max="8716" width="25.75" style="3" customWidth="1"/>
    <col min="8717" max="8717" width="13.75" style="3" customWidth="1"/>
    <col min="8718" max="8718" width="10.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0.75" style="3" customWidth="1"/>
    <col min="8966" max="8966" width="6.25" style="3" customWidth="1"/>
    <col min="8967" max="8968" width="11.625" style="3" customWidth="1"/>
    <col min="8969" max="8969" width="5.75" style="3" customWidth="1"/>
    <col min="8970" max="8970" width="40.75" style="3" customWidth="1"/>
    <col min="8971" max="8971" width="30.75" style="3" customWidth="1"/>
    <col min="8972" max="8972" width="25.75" style="3" customWidth="1"/>
    <col min="8973" max="8973" width="13.75" style="3" customWidth="1"/>
    <col min="8974" max="8974" width="10.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0.75" style="3" customWidth="1"/>
    <col min="9222" max="9222" width="6.25" style="3" customWidth="1"/>
    <col min="9223" max="9224" width="11.625" style="3" customWidth="1"/>
    <col min="9225" max="9225" width="5.75" style="3" customWidth="1"/>
    <col min="9226" max="9226" width="40.75" style="3" customWidth="1"/>
    <col min="9227" max="9227" width="30.75" style="3" customWidth="1"/>
    <col min="9228" max="9228" width="25.75" style="3" customWidth="1"/>
    <col min="9229" max="9229" width="13.75" style="3" customWidth="1"/>
    <col min="9230" max="9230" width="10.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0.75" style="3" customWidth="1"/>
    <col min="9478" max="9478" width="6.25" style="3" customWidth="1"/>
    <col min="9479" max="9480" width="11.625" style="3" customWidth="1"/>
    <col min="9481" max="9481" width="5.75" style="3" customWidth="1"/>
    <col min="9482" max="9482" width="40.75" style="3" customWidth="1"/>
    <col min="9483" max="9483" width="30.75" style="3" customWidth="1"/>
    <col min="9484" max="9484" width="25.75" style="3" customWidth="1"/>
    <col min="9485" max="9485" width="13.75" style="3" customWidth="1"/>
    <col min="9486" max="9486" width="10.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0.75" style="3" customWidth="1"/>
    <col min="9734" max="9734" width="6.25" style="3" customWidth="1"/>
    <col min="9735" max="9736" width="11.625" style="3" customWidth="1"/>
    <col min="9737" max="9737" width="5.75" style="3" customWidth="1"/>
    <col min="9738" max="9738" width="40.75" style="3" customWidth="1"/>
    <col min="9739" max="9739" width="30.75" style="3" customWidth="1"/>
    <col min="9740" max="9740" width="25.75" style="3" customWidth="1"/>
    <col min="9741" max="9741" width="13.75" style="3" customWidth="1"/>
    <col min="9742" max="9742" width="10.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0.75" style="3" customWidth="1"/>
    <col min="9990" max="9990" width="6.25" style="3" customWidth="1"/>
    <col min="9991" max="9992" width="11.625" style="3" customWidth="1"/>
    <col min="9993" max="9993" width="5.75" style="3" customWidth="1"/>
    <col min="9994" max="9994" width="40.75" style="3" customWidth="1"/>
    <col min="9995" max="9995" width="30.75" style="3" customWidth="1"/>
    <col min="9996" max="9996" width="25.75" style="3" customWidth="1"/>
    <col min="9997" max="9997" width="13.75" style="3" customWidth="1"/>
    <col min="9998" max="9998" width="10.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0.75" style="3" customWidth="1"/>
    <col min="10246" max="10246" width="6.25" style="3" customWidth="1"/>
    <col min="10247" max="10248" width="11.625" style="3" customWidth="1"/>
    <col min="10249" max="10249" width="5.75" style="3" customWidth="1"/>
    <col min="10250" max="10250" width="40.75" style="3" customWidth="1"/>
    <col min="10251" max="10251" width="30.75" style="3" customWidth="1"/>
    <col min="10252" max="10252" width="25.75" style="3" customWidth="1"/>
    <col min="10253" max="10253" width="13.75" style="3" customWidth="1"/>
    <col min="10254" max="10254" width="10.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0.75" style="3" customWidth="1"/>
    <col min="10502" max="10502" width="6.25" style="3" customWidth="1"/>
    <col min="10503" max="10504" width="11.625" style="3" customWidth="1"/>
    <col min="10505" max="10505" width="5.75" style="3" customWidth="1"/>
    <col min="10506" max="10506" width="40.75" style="3" customWidth="1"/>
    <col min="10507" max="10507" width="30.75" style="3" customWidth="1"/>
    <col min="10508" max="10508" width="25.75" style="3" customWidth="1"/>
    <col min="10509" max="10509" width="13.75" style="3" customWidth="1"/>
    <col min="10510" max="10510" width="10.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0.75" style="3" customWidth="1"/>
    <col min="10758" max="10758" width="6.25" style="3" customWidth="1"/>
    <col min="10759" max="10760" width="11.625" style="3" customWidth="1"/>
    <col min="10761" max="10761" width="5.75" style="3" customWidth="1"/>
    <col min="10762" max="10762" width="40.75" style="3" customWidth="1"/>
    <col min="10763" max="10763" width="30.75" style="3" customWidth="1"/>
    <col min="10764" max="10764" width="25.75" style="3" customWidth="1"/>
    <col min="10765" max="10765" width="13.75" style="3" customWidth="1"/>
    <col min="10766" max="10766" width="10.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0.75" style="3" customWidth="1"/>
    <col min="11014" max="11014" width="6.25" style="3" customWidth="1"/>
    <col min="11015" max="11016" width="11.625" style="3" customWidth="1"/>
    <col min="11017" max="11017" width="5.75" style="3" customWidth="1"/>
    <col min="11018" max="11018" width="40.75" style="3" customWidth="1"/>
    <col min="11019" max="11019" width="30.75" style="3" customWidth="1"/>
    <col min="11020" max="11020" width="25.75" style="3" customWidth="1"/>
    <col min="11021" max="11021" width="13.75" style="3" customWidth="1"/>
    <col min="11022" max="11022" width="10.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0.75" style="3" customWidth="1"/>
    <col min="11270" max="11270" width="6.25" style="3" customWidth="1"/>
    <col min="11271" max="11272" width="11.625" style="3" customWidth="1"/>
    <col min="11273" max="11273" width="5.75" style="3" customWidth="1"/>
    <col min="11274" max="11274" width="40.75" style="3" customWidth="1"/>
    <col min="11275" max="11275" width="30.75" style="3" customWidth="1"/>
    <col min="11276" max="11276" width="25.75" style="3" customWidth="1"/>
    <col min="11277" max="11277" width="13.75" style="3" customWidth="1"/>
    <col min="11278" max="11278" width="10.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0.75" style="3" customWidth="1"/>
    <col min="11526" max="11526" width="6.25" style="3" customWidth="1"/>
    <col min="11527" max="11528" width="11.625" style="3" customWidth="1"/>
    <col min="11529" max="11529" width="5.75" style="3" customWidth="1"/>
    <col min="11530" max="11530" width="40.75" style="3" customWidth="1"/>
    <col min="11531" max="11531" width="30.75" style="3" customWidth="1"/>
    <col min="11532" max="11532" width="25.75" style="3" customWidth="1"/>
    <col min="11533" max="11533" width="13.75" style="3" customWidth="1"/>
    <col min="11534" max="11534" width="10.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0.75" style="3" customWidth="1"/>
    <col min="11782" max="11782" width="6.25" style="3" customWidth="1"/>
    <col min="11783" max="11784" width="11.625" style="3" customWidth="1"/>
    <col min="11785" max="11785" width="5.75" style="3" customWidth="1"/>
    <col min="11786" max="11786" width="40.75" style="3" customWidth="1"/>
    <col min="11787" max="11787" width="30.75" style="3" customWidth="1"/>
    <col min="11788" max="11788" width="25.75" style="3" customWidth="1"/>
    <col min="11789" max="11789" width="13.75" style="3" customWidth="1"/>
    <col min="11790" max="11790" width="10.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0.75" style="3" customWidth="1"/>
    <col min="12038" max="12038" width="6.25" style="3" customWidth="1"/>
    <col min="12039" max="12040" width="11.625" style="3" customWidth="1"/>
    <col min="12041" max="12041" width="5.75" style="3" customWidth="1"/>
    <col min="12042" max="12042" width="40.75" style="3" customWidth="1"/>
    <col min="12043" max="12043" width="30.75" style="3" customWidth="1"/>
    <col min="12044" max="12044" width="25.75" style="3" customWidth="1"/>
    <col min="12045" max="12045" width="13.75" style="3" customWidth="1"/>
    <col min="12046" max="12046" width="10.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0.75" style="3" customWidth="1"/>
    <col min="12294" max="12294" width="6.25" style="3" customWidth="1"/>
    <col min="12295" max="12296" width="11.625" style="3" customWidth="1"/>
    <col min="12297" max="12297" width="5.75" style="3" customWidth="1"/>
    <col min="12298" max="12298" width="40.75" style="3" customWidth="1"/>
    <col min="12299" max="12299" width="30.75" style="3" customWidth="1"/>
    <col min="12300" max="12300" width="25.75" style="3" customWidth="1"/>
    <col min="12301" max="12301" width="13.75" style="3" customWidth="1"/>
    <col min="12302" max="12302" width="10.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0.75" style="3" customWidth="1"/>
    <col min="12550" max="12550" width="6.25" style="3" customWidth="1"/>
    <col min="12551" max="12552" width="11.625" style="3" customWidth="1"/>
    <col min="12553" max="12553" width="5.75" style="3" customWidth="1"/>
    <col min="12554" max="12554" width="40.75" style="3" customWidth="1"/>
    <col min="12555" max="12555" width="30.75" style="3" customWidth="1"/>
    <col min="12556" max="12556" width="25.75" style="3" customWidth="1"/>
    <col min="12557" max="12557" width="13.75" style="3" customWidth="1"/>
    <col min="12558" max="12558" width="10.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0.75" style="3" customWidth="1"/>
    <col min="12806" max="12806" width="6.25" style="3" customWidth="1"/>
    <col min="12807" max="12808" width="11.625" style="3" customWidth="1"/>
    <col min="12809" max="12809" width="5.75" style="3" customWidth="1"/>
    <col min="12810" max="12810" width="40.75" style="3" customWidth="1"/>
    <col min="12811" max="12811" width="30.75" style="3" customWidth="1"/>
    <col min="12812" max="12812" width="25.75" style="3" customWidth="1"/>
    <col min="12813" max="12813" width="13.75" style="3" customWidth="1"/>
    <col min="12814" max="12814" width="10.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0.75" style="3" customWidth="1"/>
    <col min="13062" max="13062" width="6.25" style="3" customWidth="1"/>
    <col min="13063" max="13064" width="11.625" style="3" customWidth="1"/>
    <col min="13065" max="13065" width="5.75" style="3" customWidth="1"/>
    <col min="13066" max="13066" width="40.75" style="3" customWidth="1"/>
    <col min="13067" max="13067" width="30.75" style="3" customWidth="1"/>
    <col min="13068" max="13068" width="25.75" style="3" customWidth="1"/>
    <col min="13069" max="13069" width="13.75" style="3" customWidth="1"/>
    <col min="13070" max="13070" width="10.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0.75" style="3" customWidth="1"/>
    <col min="13318" max="13318" width="6.25" style="3" customWidth="1"/>
    <col min="13319" max="13320" width="11.625" style="3" customWidth="1"/>
    <col min="13321" max="13321" width="5.75" style="3" customWidth="1"/>
    <col min="13322" max="13322" width="40.75" style="3" customWidth="1"/>
    <col min="13323" max="13323" width="30.75" style="3" customWidth="1"/>
    <col min="13324" max="13324" width="25.75" style="3" customWidth="1"/>
    <col min="13325" max="13325" width="13.75" style="3" customWidth="1"/>
    <col min="13326" max="13326" width="10.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0.75" style="3" customWidth="1"/>
    <col min="13574" max="13574" width="6.25" style="3" customWidth="1"/>
    <col min="13575" max="13576" width="11.625" style="3" customWidth="1"/>
    <col min="13577" max="13577" width="5.75" style="3" customWidth="1"/>
    <col min="13578" max="13578" width="40.75" style="3" customWidth="1"/>
    <col min="13579" max="13579" width="30.75" style="3" customWidth="1"/>
    <col min="13580" max="13580" width="25.75" style="3" customWidth="1"/>
    <col min="13581" max="13581" width="13.75" style="3" customWidth="1"/>
    <col min="13582" max="13582" width="10.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0.75" style="3" customWidth="1"/>
    <col min="13830" max="13830" width="6.25" style="3" customWidth="1"/>
    <col min="13831" max="13832" width="11.625" style="3" customWidth="1"/>
    <col min="13833" max="13833" width="5.75" style="3" customWidth="1"/>
    <col min="13834" max="13834" width="40.75" style="3" customWidth="1"/>
    <col min="13835" max="13835" width="30.75" style="3" customWidth="1"/>
    <col min="13836" max="13836" width="25.75" style="3" customWidth="1"/>
    <col min="13837" max="13837" width="13.75" style="3" customWidth="1"/>
    <col min="13838" max="13838" width="10.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0.75" style="3" customWidth="1"/>
    <col min="14086" max="14086" width="6.25" style="3" customWidth="1"/>
    <col min="14087" max="14088" width="11.625" style="3" customWidth="1"/>
    <col min="14089" max="14089" width="5.75" style="3" customWidth="1"/>
    <col min="14090" max="14090" width="40.75" style="3" customWidth="1"/>
    <col min="14091" max="14091" width="30.75" style="3" customWidth="1"/>
    <col min="14092" max="14092" width="25.75" style="3" customWidth="1"/>
    <col min="14093" max="14093" width="13.75" style="3" customWidth="1"/>
    <col min="14094" max="14094" width="10.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0.75" style="3" customWidth="1"/>
    <col min="14342" max="14342" width="6.25" style="3" customWidth="1"/>
    <col min="14343" max="14344" width="11.625" style="3" customWidth="1"/>
    <col min="14345" max="14345" width="5.75" style="3" customWidth="1"/>
    <col min="14346" max="14346" width="40.75" style="3" customWidth="1"/>
    <col min="14347" max="14347" width="30.75" style="3" customWidth="1"/>
    <col min="14348" max="14348" width="25.75" style="3" customWidth="1"/>
    <col min="14349" max="14349" width="13.75" style="3" customWidth="1"/>
    <col min="14350" max="14350" width="10.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0.75" style="3" customWidth="1"/>
    <col min="14598" max="14598" width="6.25" style="3" customWidth="1"/>
    <col min="14599" max="14600" width="11.625" style="3" customWidth="1"/>
    <col min="14601" max="14601" width="5.75" style="3" customWidth="1"/>
    <col min="14602" max="14602" width="40.75" style="3" customWidth="1"/>
    <col min="14603" max="14603" width="30.75" style="3" customWidth="1"/>
    <col min="14604" max="14604" width="25.75" style="3" customWidth="1"/>
    <col min="14605" max="14605" width="13.75" style="3" customWidth="1"/>
    <col min="14606" max="14606" width="10.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0.75" style="3" customWidth="1"/>
    <col min="14854" max="14854" width="6.25" style="3" customWidth="1"/>
    <col min="14855" max="14856" width="11.625" style="3" customWidth="1"/>
    <col min="14857" max="14857" width="5.75" style="3" customWidth="1"/>
    <col min="14858" max="14858" width="40.75" style="3" customWidth="1"/>
    <col min="14859" max="14859" width="30.75" style="3" customWidth="1"/>
    <col min="14860" max="14860" width="25.75" style="3" customWidth="1"/>
    <col min="14861" max="14861" width="13.75" style="3" customWidth="1"/>
    <col min="14862" max="14862" width="10.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0.75" style="3" customWidth="1"/>
    <col min="15110" max="15110" width="6.25" style="3" customWidth="1"/>
    <col min="15111" max="15112" width="11.625" style="3" customWidth="1"/>
    <col min="15113" max="15113" width="5.75" style="3" customWidth="1"/>
    <col min="15114" max="15114" width="40.75" style="3" customWidth="1"/>
    <col min="15115" max="15115" width="30.75" style="3" customWidth="1"/>
    <col min="15116" max="15116" width="25.75" style="3" customWidth="1"/>
    <col min="15117" max="15117" width="13.75" style="3" customWidth="1"/>
    <col min="15118" max="15118" width="10.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0.75" style="3" customWidth="1"/>
    <col min="15366" max="15366" width="6.25" style="3" customWidth="1"/>
    <col min="15367" max="15368" width="11.625" style="3" customWidth="1"/>
    <col min="15369" max="15369" width="5.75" style="3" customWidth="1"/>
    <col min="15370" max="15370" width="40.75" style="3" customWidth="1"/>
    <col min="15371" max="15371" width="30.75" style="3" customWidth="1"/>
    <col min="15372" max="15372" width="25.75" style="3" customWidth="1"/>
    <col min="15373" max="15373" width="13.75" style="3" customWidth="1"/>
    <col min="15374" max="15374" width="10.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0.75" style="3" customWidth="1"/>
    <col min="15622" max="15622" width="6.25" style="3" customWidth="1"/>
    <col min="15623" max="15624" width="11.625" style="3" customWidth="1"/>
    <col min="15625" max="15625" width="5.75" style="3" customWidth="1"/>
    <col min="15626" max="15626" width="40.75" style="3" customWidth="1"/>
    <col min="15627" max="15627" width="30.75" style="3" customWidth="1"/>
    <col min="15628" max="15628" width="25.75" style="3" customWidth="1"/>
    <col min="15629" max="15629" width="13.75" style="3" customWidth="1"/>
    <col min="15630" max="15630" width="10.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0.75" style="3" customWidth="1"/>
    <col min="15878" max="15878" width="6.25" style="3" customWidth="1"/>
    <col min="15879" max="15880" width="11.625" style="3" customWidth="1"/>
    <col min="15881" max="15881" width="5.75" style="3" customWidth="1"/>
    <col min="15882" max="15882" width="40.75" style="3" customWidth="1"/>
    <col min="15883" max="15883" width="30.75" style="3" customWidth="1"/>
    <col min="15884" max="15884" width="25.75" style="3" customWidth="1"/>
    <col min="15885" max="15885" width="13.75" style="3" customWidth="1"/>
    <col min="15886" max="15886" width="10.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0.75" style="3" customWidth="1"/>
    <col min="16134" max="16134" width="6.25" style="3" customWidth="1"/>
    <col min="16135" max="16136" width="11.625" style="3" customWidth="1"/>
    <col min="16137" max="16137" width="5.75" style="3" customWidth="1"/>
    <col min="16138" max="16138" width="40.75" style="3" customWidth="1"/>
    <col min="16139" max="16139" width="30.75" style="3" customWidth="1"/>
    <col min="16140" max="16140" width="25.75" style="3" customWidth="1"/>
    <col min="16141" max="16141" width="13.75" style="3" customWidth="1"/>
    <col min="16142" max="16142" width="10.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4639</v>
      </c>
      <c r="G2" s="4" t="s">
        <v>2</v>
      </c>
      <c r="H2" s="5"/>
      <c r="I2" s="6"/>
      <c r="J2" s="7">
        <f>SUM(H:H)</f>
        <v>1131416</v>
      </c>
    </row>
    <row r="3" spans="2:17" ht="20.100000000000001" customHeight="1">
      <c r="B3" s="1" t="s">
        <v>3</v>
      </c>
      <c r="C3" s="1"/>
      <c r="D3" s="1"/>
      <c r="E3" s="13" t="s">
        <v>4524</v>
      </c>
    </row>
    <row r="4" spans="2:17" ht="20.100000000000001" customHeight="1">
      <c r="B4" s="1" t="s">
        <v>5</v>
      </c>
      <c r="C4" s="1"/>
      <c r="D4" s="1"/>
      <c r="E4" s="13">
        <v>133492</v>
      </c>
    </row>
    <row r="5" spans="2:17" ht="20.100000000000001" customHeight="1">
      <c r="B5" s="1" t="s">
        <v>6</v>
      </c>
      <c r="C5" s="1"/>
      <c r="D5" s="1"/>
      <c r="E5" s="14">
        <v>42339</v>
      </c>
    </row>
    <row r="6" spans="2:17" ht="20.100000000000001" customHeight="1">
      <c r="B6" s="1" t="s">
        <v>7</v>
      </c>
      <c r="C6" s="1"/>
      <c r="D6" s="1"/>
      <c r="E6" s="14">
        <v>42356</v>
      </c>
    </row>
    <row r="8" spans="2:17"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18" t="s">
        <v>21</v>
      </c>
      <c r="Q8" s="127" t="s">
        <v>151</v>
      </c>
    </row>
    <row r="9" spans="2:17" s="8" customFormat="1" ht="19.7" customHeight="1">
      <c r="B9" s="15" t="s">
        <v>4640</v>
      </c>
      <c r="C9" s="15" t="s">
        <v>4019</v>
      </c>
      <c r="D9" s="15" t="s">
        <v>4019</v>
      </c>
      <c r="E9" s="36" t="s">
        <v>3113</v>
      </c>
      <c r="F9" s="1047">
        <v>1</v>
      </c>
      <c r="G9" s="22">
        <v>754000</v>
      </c>
      <c r="H9" s="23">
        <f>F9*G9</f>
        <v>754000</v>
      </c>
      <c r="I9" s="17"/>
      <c r="J9" s="16"/>
      <c r="K9" s="36" t="s">
        <v>4641</v>
      </c>
      <c r="L9" s="16"/>
      <c r="M9" s="18">
        <v>42325</v>
      </c>
      <c r="N9" s="15"/>
      <c r="O9" s="16"/>
      <c r="P9" s="18">
        <v>42345</v>
      </c>
      <c r="Q9" s="127">
        <v>42345</v>
      </c>
    </row>
    <row r="10" spans="2:17" s="8" customFormat="1" ht="19.7" customHeight="1">
      <c r="B10" s="15" t="s">
        <v>4640</v>
      </c>
      <c r="C10" s="15" t="s">
        <v>4019</v>
      </c>
      <c r="D10" s="15" t="s">
        <v>4019</v>
      </c>
      <c r="E10" s="36" t="s">
        <v>1724</v>
      </c>
      <c r="F10" s="1047">
        <v>1</v>
      </c>
      <c r="G10" s="22">
        <v>10000</v>
      </c>
      <c r="H10" s="23">
        <f>F10*G10</f>
        <v>10000</v>
      </c>
      <c r="I10" s="17"/>
      <c r="J10" s="16"/>
      <c r="K10" s="36" t="s">
        <v>4641</v>
      </c>
      <c r="L10" s="16"/>
      <c r="M10" s="18">
        <v>42325</v>
      </c>
      <c r="N10" s="15"/>
      <c r="O10" s="16"/>
      <c r="P10" s="18"/>
      <c r="Q10" s="127"/>
    </row>
    <row r="11" spans="2:17" s="8" customFormat="1" ht="19.7" customHeight="1">
      <c r="B11" s="15"/>
      <c r="C11" s="15"/>
      <c r="D11" s="15"/>
      <c r="E11" s="16"/>
      <c r="F11" s="1047"/>
      <c r="G11" s="22"/>
      <c r="H11" s="23">
        <f>F11*G11</f>
        <v>0</v>
      </c>
      <c r="I11" s="17"/>
      <c r="J11" s="16"/>
      <c r="K11" s="16"/>
      <c r="L11" s="16"/>
      <c r="M11" s="18"/>
      <c r="N11" s="15"/>
      <c r="O11" s="16"/>
      <c r="P11" s="18"/>
      <c r="Q11" s="127"/>
    </row>
    <row r="12" spans="2:17" s="8" customFormat="1" ht="19.7" customHeight="1">
      <c r="B12" s="15">
        <v>4</v>
      </c>
      <c r="C12" s="15" t="s">
        <v>58</v>
      </c>
      <c r="D12" s="15" t="s">
        <v>58</v>
      </c>
      <c r="E12" s="189" t="s">
        <v>4642</v>
      </c>
      <c r="F12" s="1047">
        <v>2</v>
      </c>
      <c r="G12" s="22">
        <v>3530</v>
      </c>
      <c r="H12" s="23">
        <f t="shared" ref="H12:H81" si="0">F12*G12</f>
        <v>7060</v>
      </c>
      <c r="I12" s="17"/>
      <c r="J12" s="26" t="s">
        <v>4643</v>
      </c>
      <c r="K12" s="36"/>
      <c r="L12" s="16" t="s">
        <v>4644</v>
      </c>
      <c r="M12" s="18">
        <v>42325</v>
      </c>
      <c r="N12" s="15"/>
      <c r="O12" s="16"/>
      <c r="P12" s="18">
        <v>42332</v>
      </c>
      <c r="Q12" s="127">
        <v>42332</v>
      </c>
    </row>
    <row r="13" spans="2:17" s="8" customFormat="1" ht="19.7" customHeight="1">
      <c r="B13" s="15">
        <v>4</v>
      </c>
      <c r="C13" s="15" t="s">
        <v>58</v>
      </c>
      <c r="D13" s="15" t="s">
        <v>58</v>
      </c>
      <c r="E13" s="189" t="s">
        <v>4645</v>
      </c>
      <c r="F13" s="1047">
        <v>1</v>
      </c>
      <c r="G13" s="22">
        <v>5370</v>
      </c>
      <c r="H13" s="23">
        <f t="shared" si="0"/>
        <v>5370</v>
      </c>
      <c r="I13" s="17"/>
      <c r="J13" s="26" t="s">
        <v>4643</v>
      </c>
      <c r="K13" s="36"/>
      <c r="L13" s="16" t="s">
        <v>4646</v>
      </c>
      <c r="M13" s="18">
        <v>42325</v>
      </c>
      <c r="N13" s="15"/>
      <c r="O13" s="16"/>
      <c r="P13" s="18">
        <v>42332</v>
      </c>
      <c r="Q13" s="127">
        <v>42332</v>
      </c>
    </row>
    <row r="14" spans="2:17" s="8" customFormat="1" ht="19.7" customHeight="1">
      <c r="B14" s="15">
        <v>5</v>
      </c>
      <c r="C14" s="15" t="s">
        <v>58</v>
      </c>
      <c r="D14" s="15" t="s">
        <v>58</v>
      </c>
      <c r="E14" s="246" t="s">
        <v>4647</v>
      </c>
      <c r="F14" s="1341">
        <v>1</v>
      </c>
      <c r="G14" s="22">
        <v>20180</v>
      </c>
      <c r="H14" s="23">
        <f t="shared" si="0"/>
        <v>20180</v>
      </c>
      <c r="I14" s="17"/>
      <c r="J14" s="20" t="s">
        <v>4648</v>
      </c>
      <c r="K14" s="36"/>
      <c r="L14" s="16" t="s">
        <v>4649</v>
      </c>
      <c r="M14" s="18">
        <v>42325</v>
      </c>
      <c r="N14" s="15"/>
      <c r="O14" s="16"/>
      <c r="P14" s="18">
        <v>42332</v>
      </c>
      <c r="Q14" s="127">
        <v>42332</v>
      </c>
    </row>
    <row r="15" spans="2:17" s="128" customFormat="1" ht="19.7" customHeight="1">
      <c r="B15" s="118">
        <v>5</v>
      </c>
      <c r="C15" s="118" t="s">
        <v>58</v>
      </c>
      <c r="D15" s="118" t="s">
        <v>58</v>
      </c>
      <c r="E15" s="858" t="s">
        <v>136</v>
      </c>
      <c r="F15" s="1342">
        <v>2</v>
      </c>
      <c r="G15" s="253">
        <v>860</v>
      </c>
      <c r="H15" s="122">
        <f t="shared" si="0"/>
        <v>1720</v>
      </c>
      <c r="I15" s="123"/>
      <c r="J15" s="364" t="s">
        <v>2475</v>
      </c>
      <c r="K15" s="364"/>
      <c r="L15" s="124" t="s">
        <v>4650</v>
      </c>
      <c r="M15" s="125">
        <v>42325</v>
      </c>
      <c r="N15" s="118"/>
      <c r="O15" s="124"/>
      <c r="P15" s="125">
        <v>42326</v>
      </c>
      <c r="Q15" s="127">
        <v>42326</v>
      </c>
    </row>
    <row r="16" spans="2:17" s="128" customFormat="1" ht="19.7" customHeight="1">
      <c r="B16" s="118">
        <v>5</v>
      </c>
      <c r="C16" s="118" t="s">
        <v>58</v>
      </c>
      <c r="D16" s="118" t="s">
        <v>58</v>
      </c>
      <c r="E16" s="858" t="s">
        <v>132</v>
      </c>
      <c r="F16" s="1342">
        <v>2</v>
      </c>
      <c r="G16" s="253">
        <v>210</v>
      </c>
      <c r="H16" s="122">
        <f t="shared" si="0"/>
        <v>420</v>
      </c>
      <c r="I16" s="123"/>
      <c r="J16" s="364" t="s">
        <v>352</v>
      </c>
      <c r="K16" s="364"/>
      <c r="L16" s="124" t="s">
        <v>4650</v>
      </c>
      <c r="M16" s="125">
        <v>42325</v>
      </c>
      <c r="N16" s="118"/>
      <c r="O16" s="124"/>
      <c r="P16" s="125">
        <v>42326</v>
      </c>
      <c r="Q16" s="127">
        <v>42326</v>
      </c>
    </row>
    <row r="17" spans="2:17" s="128" customFormat="1" ht="19.7" customHeight="1">
      <c r="B17" s="118">
        <v>5</v>
      </c>
      <c r="C17" s="118" t="s">
        <v>58</v>
      </c>
      <c r="D17" s="118" t="s">
        <v>58</v>
      </c>
      <c r="E17" s="1030" t="s">
        <v>4651</v>
      </c>
      <c r="F17" s="1350">
        <v>1</v>
      </c>
      <c r="G17" s="253">
        <v>1160</v>
      </c>
      <c r="H17" s="122">
        <f t="shared" si="0"/>
        <v>1160</v>
      </c>
      <c r="I17" s="123"/>
      <c r="J17" s="120" t="s">
        <v>4652</v>
      </c>
      <c r="K17" s="364"/>
      <c r="L17" s="124" t="s">
        <v>4650</v>
      </c>
      <c r="M17" s="125">
        <v>42325</v>
      </c>
      <c r="N17" s="118"/>
      <c r="O17" s="124"/>
      <c r="P17" s="125">
        <v>42326</v>
      </c>
      <c r="Q17" s="127">
        <v>42326</v>
      </c>
    </row>
    <row r="18" spans="2:17" s="128" customFormat="1" ht="19.7" customHeight="1">
      <c r="B18" s="118">
        <v>5</v>
      </c>
      <c r="C18" s="118" t="s">
        <v>58</v>
      </c>
      <c r="D18" s="118" t="s">
        <v>58</v>
      </c>
      <c r="E18" s="1351" t="s">
        <v>4653</v>
      </c>
      <c r="F18" s="1352">
        <v>2</v>
      </c>
      <c r="G18" s="253">
        <v>1080</v>
      </c>
      <c r="H18" s="122">
        <f t="shared" si="0"/>
        <v>2160</v>
      </c>
      <c r="I18" s="123"/>
      <c r="J18" s="120" t="s">
        <v>350</v>
      </c>
      <c r="K18" s="364"/>
      <c r="L18" s="124" t="s">
        <v>4650</v>
      </c>
      <c r="M18" s="125">
        <v>42325</v>
      </c>
      <c r="N18" s="118"/>
      <c r="O18" s="124"/>
      <c r="P18" s="125">
        <v>42332</v>
      </c>
      <c r="Q18" s="127">
        <v>42332</v>
      </c>
    </row>
    <row r="19" spans="2:17" s="128" customFormat="1" ht="19.7" customHeight="1">
      <c r="B19" s="118">
        <v>5</v>
      </c>
      <c r="C19" s="118" t="s">
        <v>58</v>
      </c>
      <c r="D19" s="118" t="s">
        <v>58</v>
      </c>
      <c r="E19" s="1030" t="s">
        <v>4654</v>
      </c>
      <c r="F19" s="1350">
        <v>1</v>
      </c>
      <c r="G19" s="253">
        <v>3000</v>
      </c>
      <c r="H19" s="122">
        <f t="shared" si="0"/>
        <v>3000</v>
      </c>
      <c r="I19" s="123"/>
      <c r="J19" s="120" t="s">
        <v>1791</v>
      </c>
      <c r="K19" s="364"/>
      <c r="L19" s="124" t="s">
        <v>4650</v>
      </c>
      <c r="M19" s="125">
        <v>42325</v>
      </c>
      <c r="N19" s="118"/>
      <c r="O19" s="124"/>
      <c r="P19" s="125">
        <v>42326</v>
      </c>
      <c r="Q19" s="127">
        <v>42326</v>
      </c>
    </row>
    <row r="20" spans="2:17" s="128" customFormat="1" ht="19.7" customHeight="1">
      <c r="B20" s="118">
        <v>5</v>
      </c>
      <c r="C20" s="118" t="s">
        <v>58</v>
      </c>
      <c r="D20" s="118" t="s">
        <v>58</v>
      </c>
      <c r="E20" s="1351" t="s">
        <v>4655</v>
      </c>
      <c r="F20" s="1352">
        <v>1</v>
      </c>
      <c r="G20" s="253">
        <v>523</v>
      </c>
      <c r="H20" s="122">
        <f t="shared" si="0"/>
        <v>523</v>
      </c>
      <c r="I20" s="123"/>
      <c r="J20" s="581" t="s">
        <v>4656</v>
      </c>
      <c r="K20" s="364"/>
      <c r="L20" s="124" t="s">
        <v>4650</v>
      </c>
      <c r="M20" s="125">
        <v>42325</v>
      </c>
      <c r="N20" s="118"/>
      <c r="O20" s="124"/>
      <c r="P20" s="125">
        <v>42326</v>
      </c>
      <c r="Q20" s="127">
        <v>42326</v>
      </c>
    </row>
    <row r="21" spans="2:17" s="128" customFormat="1" ht="19.7" customHeight="1">
      <c r="B21" s="118">
        <v>5</v>
      </c>
      <c r="C21" s="118" t="s">
        <v>58</v>
      </c>
      <c r="D21" s="118" t="s">
        <v>58</v>
      </c>
      <c r="E21" s="1353" t="s">
        <v>4657</v>
      </c>
      <c r="F21" s="1350">
        <v>1</v>
      </c>
      <c r="G21" s="253">
        <v>395</v>
      </c>
      <c r="H21" s="122">
        <f t="shared" si="0"/>
        <v>395</v>
      </c>
      <c r="I21" s="123"/>
      <c r="J21" s="120" t="s">
        <v>4658</v>
      </c>
      <c r="K21" s="364"/>
      <c r="L21" s="124" t="s">
        <v>4650</v>
      </c>
      <c r="M21" s="125">
        <v>42325</v>
      </c>
      <c r="N21" s="118"/>
      <c r="O21" s="124"/>
      <c r="P21" s="125">
        <v>42326</v>
      </c>
      <c r="Q21" s="127">
        <v>42326</v>
      </c>
    </row>
    <row r="22" spans="2:17" s="128" customFormat="1" ht="19.7" customHeight="1">
      <c r="B22" s="118">
        <v>5</v>
      </c>
      <c r="C22" s="118" t="s">
        <v>58</v>
      </c>
      <c r="D22" s="118" t="s">
        <v>58</v>
      </c>
      <c r="E22" s="1353" t="s">
        <v>1130</v>
      </c>
      <c r="F22" s="1350">
        <v>1</v>
      </c>
      <c r="G22" s="253">
        <v>3022</v>
      </c>
      <c r="H22" s="122">
        <f t="shared" si="0"/>
        <v>3022</v>
      </c>
      <c r="I22" s="123"/>
      <c r="J22" s="120" t="s">
        <v>4659</v>
      </c>
      <c r="K22" s="364"/>
      <c r="L22" s="124" t="s">
        <v>4650</v>
      </c>
      <c r="M22" s="125">
        <v>42325</v>
      </c>
      <c r="N22" s="118"/>
      <c r="O22" s="124"/>
      <c r="P22" s="125">
        <v>42326</v>
      </c>
      <c r="Q22" s="127">
        <v>42326</v>
      </c>
    </row>
    <row r="23" spans="2:17" s="128" customFormat="1" ht="19.7" customHeight="1">
      <c r="B23" s="118">
        <v>5</v>
      </c>
      <c r="C23" s="118" t="s">
        <v>58</v>
      </c>
      <c r="D23" s="118" t="s">
        <v>58</v>
      </c>
      <c r="E23" s="364" t="s">
        <v>348</v>
      </c>
      <c r="F23" s="1342">
        <v>1</v>
      </c>
      <c r="G23" s="253">
        <v>3350</v>
      </c>
      <c r="H23" s="122">
        <f t="shared" si="0"/>
        <v>3350</v>
      </c>
      <c r="I23" s="123"/>
      <c r="J23" s="120" t="s">
        <v>4660</v>
      </c>
      <c r="K23" s="364"/>
      <c r="L23" s="124" t="s">
        <v>4650</v>
      </c>
      <c r="M23" s="125">
        <v>42325</v>
      </c>
      <c r="N23" s="118"/>
      <c r="O23" s="124"/>
      <c r="P23" s="125">
        <v>42326</v>
      </c>
      <c r="Q23" s="127">
        <v>42326</v>
      </c>
    </row>
    <row r="24" spans="2:17" s="128" customFormat="1" ht="19.7" customHeight="1">
      <c r="B24" s="118">
        <v>5</v>
      </c>
      <c r="C24" s="118" t="s">
        <v>58</v>
      </c>
      <c r="D24" s="118" t="s">
        <v>58</v>
      </c>
      <c r="E24" s="1030" t="s">
        <v>4661</v>
      </c>
      <c r="F24" s="1350">
        <v>1</v>
      </c>
      <c r="G24" s="253">
        <v>5803</v>
      </c>
      <c r="H24" s="122">
        <f t="shared" si="0"/>
        <v>5803</v>
      </c>
      <c r="I24" s="123"/>
      <c r="J24" s="120" t="s">
        <v>1805</v>
      </c>
      <c r="K24" s="124"/>
      <c r="L24" s="124" t="s">
        <v>4662</v>
      </c>
      <c r="M24" s="125">
        <v>42325</v>
      </c>
      <c r="N24" s="118"/>
      <c r="O24" s="124"/>
      <c r="P24" s="125">
        <v>42328</v>
      </c>
      <c r="Q24" s="127">
        <v>42328</v>
      </c>
    </row>
    <row r="25" spans="2:17" s="128" customFormat="1" ht="19.7" customHeight="1">
      <c r="B25" s="118">
        <v>5</v>
      </c>
      <c r="C25" s="118" t="s">
        <v>58</v>
      </c>
      <c r="D25" s="118" t="s">
        <v>58</v>
      </c>
      <c r="E25" s="581" t="s">
        <v>4663</v>
      </c>
      <c r="F25" s="1354">
        <v>27</v>
      </c>
      <c r="G25" s="253">
        <v>54</v>
      </c>
      <c r="H25" s="122">
        <f t="shared" si="0"/>
        <v>1458</v>
      </c>
      <c r="I25" s="123"/>
      <c r="J25" s="120" t="s">
        <v>4664</v>
      </c>
      <c r="K25" s="124"/>
      <c r="L25" s="124" t="s">
        <v>4650</v>
      </c>
      <c r="M25" s="125">
        <v>42325</v>
      </c>
      <c r="N25" s="118"/>
      <c r="O25" s="124"/>
      <c r="P25" s="125">
        <v>42326</v>
      </c>
      <c r="Q25" s="127">
        <v>42326</v>
      </c>
    </row>
    <row r="26" spans="2:17" s="128" customFormat="1" ht="19.7" customHeight="1">
      <c r="B26" s="118">
        <v>5</v>
      </c>
      <c r="C26" s="118" t="s">
        <v>58</v>
      </c>
      <c r="D26" s="118" t="s">
        <v>58</v>
      </c>
      <c r="E26" s="1030" t="s">
        <v>4665</v>
      </c>
      <c r="F26" s="1352">
        <v>2</v>
      </c>
      <c r="G26" s="120">
        <v>160</v>
      </c>
      <c r="H26" s="122">
        <f t="shared" si="0"/>
        <v>320</v>
      </c>
      <c r="I26" s="123"/>
      <c r="J26" s="120" t="s">
        <v>4666</v>
      </c>
      <c r="K26" s="124"/>
      <c r="L26" s="124" t="s">
        <v>4650</v>
      </c>
      <c r="M26" s="125">
        <v>42325</v>
      </c>
      <c r="N26" s="118"/>
      <c r="O26" s="124"/>
      <c r="P26" s="125">
        <v>42326</v>
      </c>
      <c r="Q26" s="127">
        <v>42326</v>
      </c>
    </row>
    <row r="27" spans="2:17" s="128" customFormat="1" ht="19.7" customHeight="1">
      <c r="B27" s="118">
        <v>5</v>
      </c>
      <c r="C27" s="118" t="s">
        <v>58</v>
      </c>
      <c r="D27" s="118" t="s">
        <v>58</v>
      </c>
      <c r="E27" s="1351" t="s">
        <v>4667</v>
      </c>
      <c r="F27" s="1352">
        <v>1</v>
      </c>
      <c r="G27" s="120">
        <v>430</v>
      </c>
      <c r="H27" s="122">
        <f t="shared" si="0"/>
        <v>430</v>
      </c>
      <c r="I27" s="123"/>
      <c r="J27" s="581" t="s">
        <v>4668</v>
      </c>
      <c r="K27" s="124"/>
      <c r="L27" s="124" t="s">
        <v>4650</v>
      </c>
      <c r="M27" s="125">
        <v>42325</v>
      </c>
      <c r="N27" s="118"/>
      <c r="O27" s="124"/>
      <c r="P27" s="125">
        <v>42326</v>
      </c>
      <c r="Q27" s="127">
        <v>42326</v>
      </c>
    </row>
    <row r="28" spans="2:17" s="128" customFormat="1" ht="19.7" customHeight="1">
      <c r="B28" s="118">
        <v>5</v>
      </c>
      <c r="C28" s="118" t="s">
        <v>58</v>
      </c>
      <c r="D28" s="118" t="s">
        <v>58</v>
      </c>
      <c r="E28" s="1351" t="s">
        <v>523</v>
      </c>
      <c r="F28" s="1352">
        <v>1</v>
      </c>
      <c r="G28" s="120">
        <v>400</v>
      </c>
      <c r="H28" s="122">
        <f t="shared" si="0"/>
        <v>400</v>
      </c>
      <c r="I28" s="123"/>
      <c r="J28" s="581" t="s">
        <v>359</v>
      </c>
      <c r="K28" s="124"/>
      <c r="L28" s="124" t="s">
        <v>4650</v>
      </c>
      <c r="M28" s="125">
        <v>42325</v>
      </c>
      <c r="N28" s="118"/>
      <c r="O28" s="124"/>
      <c r="P28" s="125">
        <v>42326</v>
      </c>
      <c r="Q28" s="127">
        <v>42326</v>
      </c>
    </row>
    <row r="29" spans="2:17" s="128" customFormat="1" ht="19.7" customHeight="1">
      <c r="B29" s="118">
        <v>5</v>
      </c>
      <c r="C29" s="118" t="s">
        <v>58</v>
      </c>
      <c r="D29" s="118" t="s">
        <v>58</v>
      </c>
      <c r="E29" s="364" t="s">
        <v>767</v>
      </c>
      <c r="F29" s="1352">
        <v>2</v>
      </c>
      <c r="G29" s="120">
        <v>881</v>
      </c>
      <c r="H29" s="122">
        <f t="shared" si="0"/>
        <v>1762</v>
      </c>
      <c r="I29" s="123"/>
      <c r="J29" s="580" t="s">
        <v>4669</v>
      </c>
      <c r="K29" s="124"/>
      <c r="L29" s="124" t="s">
        <v>4650</v>
      </c>
      <c r="M29" s="125">
        <v>42325</v>
      </c>
      <c r="N29" s="118"/>
      <c r="O29" s="124"/>
      <c r="P29" s="125">
        <v>42326</v>
      </c>
      <c r="Q29" s="127">
        <v>42326</v>
      </c>
    </row>
    <row r="30" spans="2:17" s="128" customFormat="1" ht="19.7" customHeight="1">
      <c r="B30" s="118">
        <v>5</v>
      </c>
      <c r="C30" s="118" t="s">
        <v>58</v>
      </c>
      <c r="D30" s="118" t="s">
        <v>58</v>
      </c>
      <c r="E30" s="1351" t="s">
        <v>4670</v>
      </c>
      <c r="F30" s="1352">
        <v>1</v>
      </c>
      <c r="G30" s="120">
        <v>622</v>
      </c>
      <c r="H30" s="122">
        <f t="shared" si="0"/>
        <v>622</v>
      </c>
      <c r="I30" s="123"/>
      <c r="J30" s="581" t="s">
        <v>4671</v>
      </c>
      <c r="K30" s="124"/>
      <c r="L30" s="124" t="s">
        <v>4650</v>
      </c>
      <c r="M30" s="125">
        <v>42325</v>
      </c>
      <c r="N30" s="118"/>
      <c r="O30" s="124"/>
      <c r="P30" s="125">
        <v>42326</v>
      </c>
      <c r="Q30" s="127">
        <v>42326</v>
      </c>
    </row>
    <row r="31" spans="2:17" s="128" customFormat="1" ht="19.7" customHeight="1">
      <c r="B31" s="118">
        <v>5</v>
      </c>
      <c r="C31" s="118" t="s">
        <v>4672</v>
      </c>
      <c r="D31" s="118" t="s">
        <v>58</v>
      </c>
      <c r="E31" s="1351" t="s">
        <v>765</v>
      </c>
      <c r="F31" s="1352">
        <v>1</v>
      </c>
      <c r="G31" s="120">
        <v>362</v>
      </c>
      <c r="H31" s="122">
        <f t="shared" si="0"/>
        <v>362</v>
      </c>
      <c r="I31" s="123"/>
      <c r="J31" s="581" t="s">
        <v>766</v>
      </c>
      <c r="K31" s="124"/>
      <c r="L31" s="124" t="s">
        <v>4650</v>
      </c>
      <c r="M31" s="125">
        <v>42325</v>
      </c>
      <c r="N31" s="118"/>
      <c r="O31" s="124"/>
      <c r="P31" s="125">
        <v>42326</v>
      </c>
      <c r="Q31" s="127">
        <v>42326</v>
      </c>
    </row>
    <row r="32" spans="2:17" s="128" customFormat="1" ht="19.7" customHeight="1">
      <c r="B32" s="118">
        <v>5</v>
      </c>
      <c r="C32" s="118" t="s">
        <v>58</v>
      </c>
      <c r="D32" s="118" t="s">
        <v>58</v>
      </c>
      <c r="E32" s="1351" t="s">
        <v>4673</v>
      </c>
      <c r="F32" s="1352">
        <v>1</v>
      </c>
      <c r="G32" s="120">
        <v>45</v>
      </c>
      <c r="H32" s="122">
        <f t="shared" si="0"/>
        <v>45</v>
      </c>
      <c r="I32" s="123"/>
      <c r="J32" s="581" t="s">
        <v>4674</v>
      </c>
      <c r="K32" s="124"/>
      <c r="L32" s="124" t="s">
        <v>4650</v>
      </c>
      <c r="M32" s="125">
        <v>42325</v>
      </c>
      <c r="N32" s="118"/>
      <c r="O32" s="124"/>
      <c r="P32" s="125">
        <v>42326</v>
      </c>
      <c r="Q32" s="127">
        <v>42326</v>
      </c>
    </row>
    <row r="33" spans="2:17" s="128" customFormat="1" ht="19.7" customHeight="1">
      <c r="B33" s="118">
        <v>5</v>
      </c>
      <c r="C33" s="118" t="s">
        <v>58</v>
      </c>
      <c r="D33" s="118" t="s">
        <v>58</v>
      </c>
      <c r="E33" s="120" t="s">
        <v>4675</v>
      </c>
      <c r="F33" s="1352">
        <v>1</v>
      </c>
      <c r="G33" s="120">
        <v>1803</v>
      </c>
      <c r="H33" s="122">
        <f t="shared" si="0"/>
        <v>1803</v>
      </c>
      <c r="I33" s="123"/>
      <c r="J33" s="120" t="s">
        <v>2494</v>
      </c>
      <c r="K33" s="124"/>
      <c r="L33" s="124" t="s">
        <v>4676</v>
      </c>
      <c r="M33" s="125">
        <v>42325</v>
      </c>
      <c r="N33" s="118"/>
      <c r="O33" s="124"/>
      <c r="P33" s="125">
        <v>42328</v>
      </c>
      <c r="Q33" s="127">
        <v>42328</v>
      </c>
    </row>
    <row r="34" spans="2:17" s="128" customFormat="1" ht="19.7" customHeight="1">
      <c r="B34" s="118">
        <v>7</v>
      </c>
      <c r="C34" s="118" t="s">
        <v>58</v>
      </c>
      <c r="D34" s="118" t="s">
        <v>58</v>
      </c>
      <c r="E34" s="1353" t="s">
        <v>3011</v>
      </c>
      <c r="F34" s="1350">
        <v>1</v>
      </c>
      <c r="G34" s="120">
        <v>1760</v>
      </c>
      <c r="H34" s="122">
        <f t="shared" si="0"/>
        <v>1760</v>
      </c>
      <c r="I34" s="123"/>
      <c r="J34" s="120" t="s">
        <v>335</v>
      </c>
      <c r="K34" s="124"/>
      <c r="L34" s="124" t="s">
        <v>3010</v>
      </c>
      <c r="M34" s="125">
        <v>42325</v>
      </c>
      <c r="N34" s="118"/>
      <c r="O34" s="124"/>
      <c r="P34" s="125">
        <v>42326</v>
      </c>
      <c r="Q34" s="127">
        <v>42326</v>
      </c>
    </row>
    <row r="35" spans="2:17" s="128" customFormat="1" ht="19.7" customHeight="1">
      <c r="B35" s="118">
        <v>7</v>
      </c>
      <c r="C35" s="118" t="s">
        <v>58</v>
      </c>
      <c r="D35" s="118" t="s">
        <v>58</v>
      </c>
      <c r="E35" s="1353" t="s">
        <v>4677</v>
      </c>
      <c r="F35" s="1350">
        <v>2</v>
      </c>
      <c r="G35" s="120">
        <v>1150</v>
      </c>
      <c r="H35" s="122">
        <f t="shared" si="0"/>
        <v>2300</v>
      </c>
      <c r="I35" s="1090"/>
      <c r="J35" s="120" t="s">
        <v>506</v>
      </c>
      <c r="K35" s="124"/>
      <c r="L35" s="124" t="s">
        <v>3010</v>
      </c>
      <c r="M35" s="125">
        <v>42325</v>
      </c>
      <c r="N35" s="118"/>
      <c r="O35" s="124"/>
      <c r="P35" s="125">
        <v>42328</v>
      </c>
      <c r="Q35" s="127">
        <v>42328</v>
      </c>
    </row>
    <row r="36" spans="2:17" s="128" customFormat="1" ht="19.7" customHeight="1">
      <c r="B36" s="118">
        <v>7</v>
      </c>
      <c r="C36" s="118" t="s">
        <v>58</v>
      </c>
      <c r="D36" s="118" t="s">
        <v>58</v>
      </c>
      <c r="E36" s="1351" t="s">
        <v>4678</v>
      </c>
      <c r="F36" s="1352">
        <v>2</v>
      </c>
      <c r="G36" s="120">
        <v>220</v>
      </c>
      <c r="H36" s="122">
        <f t="shared" si="0"/>
        <v>440</v>
      </c>
      <c r="I36" s="123"/>
      <c r="J36" s="580" t="s">
        <v>502</v>
      </c>
      <c r="K36" s="124"/>
      <c r="L36" s="124" t="s">
        <v>3010</v>
      </c>
      <c r="M36" s="125">
        <v>42325</v>
      </c>
      <c r="N36" s="118"/>
      <c r="O36" s="124"/>
      <c r="P36" s="125">
        <v>42326</v>
      </c>
      <c r="Q36" s="127">
        <v>42326</v>
      </c>
    </row>
    <row r="37" spans="2:17" s="128" customFormat="1" ht="19.7" customHeight="1">
      <c r="B37" s="118">
        <v>7</v>
      </c>
      <c r="C37" s="118" t="s">
        <v>58</v>
      </c>
      <c r="D37" s="118" t="s">
        <v>58</v>
      </c>
      <c r="E37" s="1351" t="s">
        <v>4679</v>
      </c>
      <c r="F37" s="1352">
        <v>1</v>
      </c>
      <c r="G37" s="120">
        <v>250</v>
      </c>
      <c r="H37" s="122">
        <f t="shared" si="0"/>
        <v>250</v>
      </c>
      <c r="I37" s="123"/>
      <c r="J37" s="581" t="s">
        <v>361</v>
      </c>
      <c r="K37" s="124"/>
      <c r="L37" s="124" t="s">
        <v>4680</v>
      </c>
      <c r="M37" s="125">
        <v>42325</v>
      </c>
      <c r="N37" s="118"/>
      <c r="O37" s="124"/>
      <c r="P37" s="125">
        <v>42326</v>
      </c>
      <c r="Q37" s="127">
        <v>42326</v>
      </c>
    </row>
    <row r="38" spans="2:17" s="128" customFormat="1" ht="19.7" customHeight="1">
      <c r="B38" s="118">
        <v>19</v>
      </c>
      <c r="C38" s="118" t="s">
        <v>58</v>
      </c>
      <c r="D38" s="118" t="s">
        <v>58</v>
      </c>
      <c r="E38" s="1030" t="s">
        <v>4681</v>
      </c>
      <c r="F38" s="1350">
        <v>3</v>
      </c>
      <c r="G38" s="120">
        <v>780</v>
      </c>
      <c r="H38" s="122">
        <f t="shared" si="0"/>
        <v>2340</v>
      </c>
      <c r="I38" s="123"/>
      <c r="J38" s="120" t="s">
        <v>4682</v>
      </c>
      <c r="K38" s="124"/>
      <c r="L38" s="124" t="s">
        <v>4683</v>
      </c>
      <c r="M38" s="125">
        <v>42325</v>
      </c>
      <c r="N38" s="118"/>
      <c r="O38" s="124"/>
      <c r="P38" s="125">
        <v>42326</v>
      </c>
      <c r="Q38" s="127">
        <v>42326</v>
      </c>
    </row>
    <row r="39" spans="2:17" s="128" customFormat="1" ht="19.7" customHeight="1">
      <c r="B39" s="118">
        <v>19</v>
      </c>
      <c r="C39" s="118" t="s">
        <v>58</v>
      </c>
      <c r="D39" s="118" t="s">
        <v>58</v>
      </c>
      <c r="E39" s="1351" t="s">
        <v>4684</v>
      </c>
      <c r="F39" s="1352">
        <v>3</v>
      </c>
      <c r="G39" s="120">
        <v>520</v>
      </c>
      <c r="H39" s="122">
        <f t="shared" si="0"/>
        <v>1560</v>
      </c>
      <c r="I39" s="123"/>
      <c r="J39" s="120" t="s">
        <v>4685</v>
      </c>
      <c r="K39" s="124"/>
      <c r="L39" s="124" t="s">
        <v>4683</v>
      </c>
      <c r="M39" s="125">
        <v>42325</v>
      </c>
      <c r="N39" s="118"/>
      <c r="O39" s="124"/>
      <c r="P39" s="125">
        <v>42326</v>
      </c>
      <c r="Q39" s="127">
        <v>42326</v>
      </c>
    </row>
    <row r="40" spans="2:17" s="128" customFormat="1" ht="19.7" customHeight="1">
      <c r="B40" s="118">
        <v>19</v>
      </c>
      <c r="C40" s="118" t="s">
        <v>58</v>
      </c>
      <c r="D40" s="118" t="s">
        <v>58</v>
      </c>
      <c r="E40" s="1030" t="s">
        <v>4686</v>
      </c>
      <c r="F40" s="1350">
        <v>1</v>
      </c>
      <c r="G40" s="120">
        <v>4180</v>
      </c>
      <c r="H40" s="122">
        <f t="shared" si="0"/>
        <v>4180</v>
      </c>
      <c r="I40" s="123"/>
      <c r="J40" s="120" t="s">
        <v>4687</v>
      </c>
      <c r="K40" s="124"/>
      <c r="L40" s="124" t="s">
        <v>4683</v>
      </c>
      <c r="M40" s="125">
        <v>42325</v>
      </c>
      <c r="N40" s="118"/>
      <c r="O40" s="124"/>
      <c r="P40" s="125">
        <v>42326</v>
      </c>
      <c r="Q40" s="127">
        <v>42326</v>
      </c>
    </row>
    <row r="41" spans="2:17" s="128" customFormat="1" ht="30" customHeight="1">
      <c r="B41" s="118">
        <v>19</v>
      </c>
      <c r="C41" s="118" t="s">
        <v>58</v>
      </c>
      <c r="D41" s="118" t="s">
        <v>58</v>
      </c>
      <c r="E41" s="1351" t="s">
        <v>4688</v>
      </c>
      <c r="F41" s="1352">
        <v>1</v>
      </c>
      <c r="G41" s="122">
        <v>5330</v>
      </c>
      <c r="H41" s="122">
        <f t="shared" si="0"/>
        <v>5330</v>
      </c>
      <c r="I41" s="253"/>
      <c r="J41" s="581" t="s">
        <v>4689</v>
      </c>
      <c r="K41" s="236"/>
      <c r="L41" s="124" t="s">
        <v>4683</v>
      </c>
      <c r="M41" s="125">
        <v>42325</v>
      </c>
      <c r="N41" s="118"/>
      <c r="O41" s="124"/>
      <c r="P41" s="125">
        <v>42332</v>
      </c>
      <c r="Q41" s="127">
        <v>42332</v>
      </c>
    </row>
    <row r="42" spans="2:17" s="128" customFormat="1" ht="30" customHeight="1">
      <c r="B42" s="118">
        <v>19</v>
      </c>
      <c r="C42" s="118" t="s">
        <v>58</v>
      </c>
      <c r="D42" s="118" t="s">
        <v>58</v>
      </c>
      <c r="E42" s="1030" t="s">
        <v>4690</v>
      </c>
      <c r="F42" s="1350">
        <v>1</v>
      </c>
      <c r="G42" s="122">
        <v>5330</v>
      </c>
      <c r="H42" s="122">
        <f t="shared" si="0"/>
        <v>5330</v>
      </c>
      <c r="I42" s="253"/>
      <c r="J42" s="581" t="s">
        <v>4689</v>
      </c>
      <c r="K42" s="236"/>
      <c r="L42" s="124" t="s">
        <v>4683</v>
      </c>
      <c r="M42" s="125">
        <v>42325</v>
      </c>
      <c r="N42" s="118"/>
      <c r="O42" s="124"/>
      <c r="P42" s="125">
        <v>42332</v>
      </c>
      <c r="Q42" s="127">
        <v>42332</v>
      </c>
    </row>
    <row r="43" spans="2:17" s="128" customFormat="1" ht="30" customHeight="1">
      <c r="B43" s="118">
        <v>19</v>
      </c>
      <c r="C43" s="118" t="s">
        <v>58</v>
      </c>
      <c r="D43" s="118" t="s">
        <v>58</v>
      </c>
      <c r="E43" s="1030" t="s">
        <v>4691</v>
      </c>
      <c r="F43" s="1350">
        <v>2</v>
      </c>
      <c r="G43" s="122">
        <v>3384</v>
      </c>
      <c r="H43" s="122">
        <f t="shared" si="0"/>
        <v>6768</v>
      </c>
      <c r="I43" s="253"/>
      <c r="J43" s="581" t="s">
        <v>4689</v>
      </c>
      <c r="K43" s="236"/>
      <c r="L43" s="124" t="s">
        <v>4683</v>
      </c>
      <c r="M43" s="125">
        <v>42325</v>
      </c>
      <c r="N43" s="118"/>
      <c r="O43" s="124"/>
      <c r="P43" s="125">
        <v>42332</v>
      </c>
      <c r="Q43" s="127">
        <v>42332</v>
      </c>
    </row>
    <row r="44" spans="2:17" s="1088" customFormat="1" ht="19.7" customHeight="1">
      <c r="B44" s="118" t="s">
        <v>4692</v>
      </c>
      <c r="C44" s="118" t="s">
        <v>58</v>
      </c>
      <c r="D44" s="118" t="s">
        <v>58</v>
      </c>
      <c r="E44" s="1351" t="s">
        <v>4693</v>
      </c>
      <c r="F44" s="1352">
        <v>1</v>
      </c>
      <c r="G44" s="122">
        <v>6099</v>
      </c>
      <c r="H44" s="122">
        <f t="shared" si="0"/>
        <v>6099</v>
      </c>
      <c r="I44" s="253"/>
      <c r="J44" s="581" t="s">
        <v>4694</v>
      </c>
      <c r="K44" s="236"/>
      <c r="L44" s="124" t="s">
        <v>4695</v>
      </c>
      <c r="M44" s="125">
        <v>42325</v>
      </c>
      <c r="N44" s="118"/>
      <c r="O44" s="124"/>
      <c r="P44" s="125">
        <v>42326</v>
      </c>
      <c r="Q44" s="127">
        <v>42326</v>
      </c>
    </row>
    <row r="45" spans="2:17" s="1088" customFormat="1" ht="19.7" customHeight="1">
      <c r="B45" s="118" t="s">
        <v>4692</v>
      </c>
      <c r="C45" s="118" t="s">
        <v>58</v>
      </c>
      <c r="D45" s="118" t="s">
        <v>58</v>
      </c>
      <c r="E45" s="1030" t="s">
        <v>4696</v>
      </c>
      <c r="F45" s="1350">
        <v>1</v>
      </c>
      <c r="G45" s="122">
        <v>1232</v>
      </c>
      <c r="H45" s="122">
        <f t="shared" si="0"/>
        <v>1232</v>
      </c>
      <c r="I45" s="253"/>
      <c r="J45" s="120" t="s">
        <v>768</v>
      </c>
      <c r="K45" s="236"/>
      <c r="L45" s="124" t="s">
        <v>4695</v>
      </c>
      <c r="M45" s="125">
        <v>42325</v>
      </c>
      <c r="N45" s="118"/>
      <c r="O45" s="124"/>
      <c r="P45" s="125">
        <v>42326</v>
      </c>
      <c r="Q45" s="127">
        <v>42326</v>
      </c>
    </row>
    <row r="46" spans="2:17" s="1088" customFormat="1" ht="19.7" customHeight="1">
      <c r="B46" s="118" t="s">
        <v>4692</v>
      </c>
      <c r="C46" s="118" t="s">
        <v>58</v>
      </c>
      <c r="D46" s="118" t="s">
        <v>58</v>
      </c>
      <c r="E46" s="1030" t="s">
        <v>4697</v>
      </c>
      <c r="F46" s="1350">
        <v>1</v>
      </c>
      <c r="G46" s="122">
        <v>1232</v>
      </c>
      <c r="H46" s="122">
        <f t="shared" si="0"/>
        <v>1232</v>
      </c>
      <c r="I46" s="253"/>
      <c r="J46" s="120" t="s">
        <v>768</v>
      </c>
      <c r="K46" s="236"/>
      <c r="L46" s="124" t="s">
        <v>4695</v>
      </c>
      <c r="M46" s="125">
        <v>42325</v>
      </c>
      <c r="N46" s="118"/>
      <c r="O46" s="124"/>
      <c r="P46" s="125">
        <v>42326</v>
      </c>
      <c r="Q46" s="127">
        <v>42326</v>
      </c>
    </row>
    <row r="47" spans="2:17" s="1088" customFormat="1" ht="19.7" customHeight="1">
      <c r="B47" s="118" t="s">
        <v>4692</v>
      </c>
      <c r="C47" s="118" t="s">
        <v>58</v>
      </c>
      <c r="D47" s="118" t="s">
        <v>58</v>
      </c>
      <c r="E47" s="1030" t="s">
        <v>4698</v>
      </c>
      <c r="F47" s="1350">
        <v>1</v>
      </c>
      <c r="G47" s="122">
        <v>1232</v>
      </c>
      <c r="H47" s="122">
        <f t="shared" si="0"/>
        <v>1232</v>
      </c>
      <c r="I47" s="253"/>
      <c r="J47" s="120" t="s">
        <v>768</v>
      </c>
      <c r="K47" s="236"/>
      <c r="L47" s="124" t="s">
        <v>4695</v>
      </c>
      <c r="M47" s="125">
        <v>42325</v>
      </c>
      <c r="N47" s="118"/>
      <c r="O47" s="124"/>
      <c r="P47" s="125">
        <v>42326</v>
      </c>
      <c r="Q47" s="127">
        <v>42326</v>
      </c>
    </row>
    <row r="48" spans="2:17" s="1088" customFormat="1" ht="19.7" customHeight="1">
      <c r="B48" s="118" t="s">
        <v>4692</v>
      </c>
      <c r="C48" s="118" t="s">
        <v>58</v>
      </c>
      <c r="D48" s="118" t="s">
        <v>58</v>
      </c>
      <c r="E48" s="1030" t="s">
        <v>4699</v>
      </c>
      <c r="F48" s="1350">
        <v>1</v>
      </c>
      <c r="G48" s="122">
        <v>1232</v>
      </c>
      <c r="H48" s="122">
        <f t="shared" si="0"/>
        <v>1232</v>
      </c>
      <c r="I48" s="253"/>
      <c r="J48" s="120" t="s">
        <v>768</v>
      </c>
      <c r="K48" s="236"/>
      <c r="L48" s="124" t="s">
        <v>4695</v>
      </c>
      <c r="M48" s="125">
        <v>42325</v>
      </c>
      <c r="N48" s="118"/>
      <c r="O48" s="124"/>
      <c r="P48" s="125">
        <v>42326</v>
      </c>
      <c r="Q48" s="127">
        <v>42326</v>
      </c>
    </row>
    <row r="49" spans="1:17" s="1088" customFormat="1" ht="19.7" customHeight="1">
      <c r="B49" s="118" t="s">
        <v>4692</v>
      </c>
      <c r="C49" s="118" t="s">
        <v>58</v>
      </c>
      <c r="D49" s="118" t="s">
        <v>58</v>
      </c>
      <c r="E49" s="1030" t="s">
        <v>4700</v>
      </c>
      <c r="F49" s="1350">
        <v>1</v>
      </c>
      <c r="G49" s="122">
        <v>1232</v>
      </c>
      <c r="H49" s="122">
        <f t="shared" si="0"/>
        <v>1232</v>
      </c>
      <c r="I49" s="253"/>
      <c r="J49" s="120" t="s">
        <v>768</v>
      </c>
      <c r="K49" s="236"/>
      <c r="L49" s="124" t="s">
        <v>4695</v>
      </c>
      <c r="M49" s="125">
        <v>42325</v>
      </c>
      <c r="N49" s="118"/>
      <c r="O49" s="124"/>
      <c r="P49" s="125">
        <v>42326</v>
      </c>
      <c r="Q49" s="127">
        <v>42326</v>
      </c>
    </row>
    <row r="50" spans="1:17" s="1088" customFormat="1" ht="19.7" customHeight="1">
      <c r="A50" s="1089"/>
      <c r="B50" s="118" t="s">
        <v>4692</v>
      </c>
      <c r="C50" s="118" t="s">
        <v>58</v>
      </c>
      <c r="D50" s="118" t="s">
        <v>58</v>
      </c>
      <c r="E50" s="581" t="s">
        <v>4701</v>
      </c>
      <c r="F50" s="1350">
        <v>1</v>
      </c>
      <c r="G50" s="122">
        <v>1232</v>
      </c>
      <c r="H50" s="122">
        <f t="shared" si="0"/>
        <v>1232</v>
      </c>
      <c r="I50" s="253"/>
      <c r="J50" s="120" t="s">
        <v>768</v>
      </c>
      <c r="K50" s="236"/>
      <c r="L50" s="124" t="s">
        <v>4695</v>
      </c>
      <c r="M50" s="125">
        <v>42325</v>
      </c>
      <c r="N50" s="118"/>
      <c r="O50" s="124"/>
      <c r="P50" s="125">
        <v>42326</v>
      </c>
      <c r="Q50" s="127">
        <v>42326</v>
      </c>
    </row>
    <row r="51" spans="1:17" s="1088" customFormat="1" ht="19.7" customHeight="1">
      <c r="B51" s="118">
        <v>7</v>
      </c>
      <c r="C51" s="118" t="s">
        <v>58</v>
      </c>
      <c r="D51" s="118" t="s">
        <v>58</v>
      </c>
      <c r="E51" s="581" t="s">
        <v>928</v>
      </c>
      <c r="F51" s="1350">
        <v>1</v>
      </c>
      <c r="G51" s="122">
        <v>16000</v>
      </c>
      <c r="H51" s="122">
        <f t="shared" si="0"/>
        <v>16000</v>
      </c>
      <c r="I51" s="253"/>
      <c r="J51" s="581" t="s">
        <v>4702</v>
      </c>
      <c r="K51" s="236"/>
      <c r="L51" s="236" t="s">
        <v>3010</v>
      </c>
      <c r="M51" s="125">
        <v>42325</v>
      </c>
      <c r="N51" s="118"/>
      <c r="O51" s="124"/>
      <c r="P51" s="125">
        <v>42332</v>
      </c>
      <c r="Q51" s="127">
        <v>42332</v>
      </c>
    </row>
    <row r="52" spans="1:17" s="1088" customFormat="1" ht="19.7" customHeight="1">
      <c r="B52" s="118">
        <v>5</v>
      </c>
      <c r="C52" s="118" t="s">
        <v>58</v>
      </c>
      <c r="D52" s="118" t="s">
        <v>58</v>
      </c>
      <c r="E52" s="858" t="s">
        <v>2851</v>
      </c>
      <c r="F52" s="1354">
        <v>1</v>
      </c>
      <c r="G52" s="122">
        <v>970</v>
      </c>
      <c r="H52" s="122">
        <f t="shared" si="0"/>
        <v>970</v>
      </c>
      <c r="I52" s="253"/>
      <c r="J52" s="858" t="s">
        <v>4703</v>
      </c>
      <c r="K52" s="236"/>
      <c r="L52" s="124" t="s">
        <v>4650</v>
      </c>
      <c r="M52" s="125">
        <v>42325</v>
      </c>
      <c r="N52" s="118"/>
      <c r="O52" s="124"/>
      <c r="P52" s="125">
        <v>42326</v>
      </c>
      <c r="Q52" s="127">
        <v>42326</v>
      </c>
    </row>
    <row r="53" spans="1:17" s="1088" customFormat="1" ht="19.7" customHeight="1">
      <c r="B53" s="118">
        <v>5</v>
      </c>
      <c r="C53" s="118" t="s">
        <v>58</v>
      </c>
      <c r="D53" s="118" t="s">
        <v>58</v>
      </c>
      <c r="E53" s="858" t="s">
        <v>2853</v>
      </c>
      <c r="F53" s="1354">
        <v>1</v>
      </c>
      <c r="G53" s="122">
        <v>970</v>
      </c>
      <c r="H53" s="122">
        <f t="shared" si="0"/>
        <v>970</v>
      </c>
      <c r="I53" s="253"/>
      <c r="J53" s="858" t="s">
        <v>4704</v>
      </c>
      <c r="K53" s="236"/>
      <c r="L53" s="124" t="s">
        <v>4650</v>
      </c>
      <c r="M53" s="125">
        <v>42325</v>
      </c>
      <c r="N53" s="118"/>
      <c r="O53" s="124"/>
      <c r="P53" s="125">
        <v>42326</v>
      </c>
      <c r="Q53" s="127">
        <v>42326</v>
      </c>
    </row>
    <row r="54" spans="1:17" s="1088" customFormat="1" ht="19.7" customHeight="1">
      <c r="B54" s="118">
        <v>5</v>
      </c>
      <c r="C54" s="118" t="s">
        <v>58</v>
      </c>
      <c r="D54" s="118" t="s">
        <v>58</v>
      </c>
      <c r="E54" s="581" t="s">
        <v>4705</v>
      </c>
      <c r="F54" s="1354">
        <v>1</v>
      </c>
      <c r="G54" s="122">
        <v>1220</v>
      </c>
      <c r="H54" s="122">
        <f t="shared" si="0"/>
        <v>1220</v>
      </c>
      <c r="I54" s="253"/>
      <c r="J54" s="858" t="s">
        <v>4706</v>
      </c>
      <c r="K54" s="236"/>
      <c r="L54" s="124" t="s">
        <v>4650</v>
      </c>
      <c r="M54" s="125">
        <v>42325</v>
      </c>
      <c r="N54" s="118"/>
      <c r="O54" s="124"/>
      <c r="P54" s="125">
        <v>42326</v>
      </c>
      <c r="Q54" s="127">
        <v>42326</v>
      </c>
    </row>
    <row r="55" spans="1:17" s="1088" customFormat="1" ht="19.7" customHeight="1">
      <c r="B55" s="118">
        <v>5</v>
      </c>
      <c r="C55" s="118" t="s">
        <v>58</v>
      </c>
      <c r="D55" s="118" t="s">
        <v>58</v>
      </c>
      <c r="E55" s="581" t="s">
        <v>4707</v>
      </c>
      <c r="F55" s="1354">
        <v>1</v>
      </c>
      <c r="G55" s="122">
        <v>1280</v>
      </c>
      <c r="H55" s="122">
        <f t="shared" si="0"/>
        <v>1280</v>
      </c>
      <c r="I55" s="253"/>
      <c r="J55" s="858" t="s">
        <v>4708</v>
      </c>
      <c r="K55" s="236"/>
      <c r="L55" s="124" t="s">
        <v>4650</v>
      </c>
      <c r="M55" s="125">
        <v>42325</v>
      </c>
      <c r="N55" s="118"/>
      <c r="O55" s="124"/>
      <c r="P55" s="125">
        <v>42326</v>
      </c>
      <c r="Q55" s="127">
        <v>42326</v>
      </c>
    </row>
    <row r="56" spans="1:17" s="1088" customFormat="1" ht="19.7" customHeight="1">
      <c r="B56" s="118">
        <v>5</v>
      </c>
      <c r="C56" s="118" t="s">
        <v>58</v>
      </c>
      <c r="D56" s="118" t="s">
        <v>58</v>
      </c>
      <c r="E56" s="581" t="s">
        <v>4709</v>
      </c>
      <c r="F56" s="1354">
        <v>1</v>
      </c>
      <c r="G56" s="122">
        <v>880</v>
      </c>
      <c r="H56" s="122">
        <f t="shared" si="0"/>
        <v>880</v>
      </c>
      <c r="I56" s="253"/>
      <c r="J56" s="858" t="s">
        <v>4710</v>
      </c>
      <c r="K56" s="236"/>
      <c r="L56" s="124" t="s">
        <v>4650</v>
      </c>
      <c r="M56" s="125">
        <v>42325</v>
      </c>
      <c r="N56" s="118"/>
      <c r="O56" s="124"/>
      <c r="P56" s="125">
        <v>42326</v>
      </c>
      <c r="Q56" s="127">
        <v>42326</v>
      </c>
    </row>
    <row r="57" spans="1:17" s="1088" customFormat="1" ht="19.7" customHeight="1">
      <c r="B57" s="118">
        <v>5</v>
      </c>
      <c r="C57" s="118" t="s">
        <v>58</v>
      </c>
      <c r="D57" s="118" t="s">
        <v>58</v>
      </c>
      <c r="E57" s="581" t="s">
        <v>4711</v>
      </c>
      <c r="F57" s="1354">
        <v>1</v>
      </c>
      <c r="G57" s="253">
        <v>960</v>
      </c>
      <c r="H57" s="122">
        <f t="shared" si="0"/>
        <v>960</v>
      </c>
      <c r="I57" s="253"/>
      <c r="J57" s="858" t="s">
        <v>4712</v>
      </c>
      <c r="K57" s="236"/>
      <c r="L57" s="124" t="s">
        <v>4650</v>
      </c>
      <c r="M57" s="125">
        <v>42325</v>
      </c>
      <c r="N57" s="118"/>
      <c r="O57" s="124"/>
      <c r="P57" s="125">
        <v>42326</v>
      </c>
      <c r="Q57" s="127">
        <v>42326</v>
      </c>
    </row>
    <row r="58" spans="1:17" s="1088" customFormat="1" ht="19.7" customHeight="1">
      <c r="B58" s="118">
        <v>5</v>
      </c>
      <c r="C58" s="118" t="s">
        <v>58</v>
      </c>
      <c r="D58" s="118" t="s">
        <v>58</v>
      </c>
      <c r="E58" s="581" t="s">
        <v>4713</v>
      </c>
      <c r="F58" s="1354">
        <v>1</v>
      </c>
      <c r="G58" s="253">
        <v>460</v>
      </c>
      <c r="H58" s="122">
        <f t="shared" si="0"/>
        <v>460</v>
      </c>
      <c r="I58" s="253"/>
      <c r="J58" s="858" t="s">
        <v>4714</v>
      </c>
      <c r="K58" s="236"/>
      <c r="L58" s="124" t="s">
        <v>4650</v>
      </c>
      <c r="M58" s="125">
        <v>42325</v>
      </c>
      <c r="N58" s="118"/>
      <c r="O58" s="124"/>
      <c r="P58" s="125">
        <v>42326</v>
      </c>
      <c r="Q58" s="127">
        <v>42326</v>
      </c>
    </row>
    <row r="59" spans="1:17" s="1088" customFormat="1" ht="19.7" customHeight="1">
      <c r="B59" s="118">
        <v>5</v>
      </c>
      <c r="C59" s="118" t="s">
        <v>58</v>
      </c>
      <c r="D59" s="118" t="s">
        <v>58</v>
      </c>
      <c r="E59" s="581" t="s">
        <v>4715</v>
      </c>
      <c r="F59" s="1354">
        <v>1</v>
      </c>
      <c r="G59" s="253">
        <v>460</v>
      </c>
      <c r="H59" s="122">
        <f t="shared" si="0"/>
        <v>460</v>
      </c>
      <c r="I59" s="253"/>
      <c r="J59" s="858" t="s">
        <v>4716</v>
      </c>
      <c r="K59" s="236"/>
      <c r="L59" s="124" t="s">
        <v>4650</v>
      </c>
      <c r="M59" s="125">
        <v>42325</v>
      </c>
      <c r="N59" s="118"/>
      <c r="O59" s="124"/>
      <c r="P59" s="125">
        <v>42326</v>
      </c>
      <c r="Q59" s="127">
        <v>42326</v>
      </c>
    </row>
    <row r="60" spans="1:17" s="1088" customFormat="1" ht="19.7" customHeight="1">
      <c r="B60" s="118">
        <v>19</v>
      </c>
      <c r="C60" s="118" t="s">
        <v>58</v>
      </c>
      <c r="D60" s="118" t="s">
        <v>58</v>
      </c>
      <c r="E60" s="1030" t="s">
        <v>4717</v>
      </c>
      <c r="F60" s="1350">
        <v>2</v>
      </c>
      <c r="G60" s="581">
        <v>430</v>
      </c>
      <c r="H60" s="122">
        <f t="shared" si="0"/>
        <v>860</v>
      </c>
      <c r="I60" s="1090"/>
      <c r="J60" s="120" t="s">
        <v>1428</v>
      </c>
      <c r="K60" s="236"/>
      <c r="L60" s="124" t="s">
        <v>4718</v>
      </c>
      <c r="M60" s="125">
        <v>42325</v>
      </c>
      <c r="N60" s="118"/>
      <c r="O60" s="124"/>
      <c r="P60" s="125">
        <v>42328</v>
      </c>
      <c r="Q60" s="127">
        <v>42328</v>
      </c>
    </row>
    <row r="61" spans="1:17" s="1088" customFormat="1" ht="19.7" customHeight="1">
      <c r="B61" s="118">
        <v>7</v>
      </c>
      <c r="C61" s="118" t="s">
        <v>58</v>
      </c>
      <c r="D61" s="118" t="s">
        <v>58</v>
      </c>
      <c r="E61" s="1030" t="s">
        <v>4719</v>
      </c>
      <c r="F61" s="1350">
        <v>2</v>
      </c>
      <c r="G61" s="120">
        <v>1080</v>
      </c>
      <c r="H61" s="122">
        <f t="shared" si="0"/>
        <v>2160</v>
      </c>
      <c r="I61" s="1090"/>
      <c r="J61" s="120" t="s">
        <v>4720</v>
      </c>
      <c r="K61" s="236"/>
      <c r="L61" s="124" t="s">
        <v>3010</v>
      </c>
      <c r="M61" s="125">
        <v>42325</v>
      </c>
      <c r="N61" s="118"/>
      <c r="O61" s="124"/>
      <c r="P61" s="125">
        <v>42328</v>
      </c>
      <c r="Q61" s="127">
        <v>42328</v>
      </c>
    </row>
    <row r="62" spans="1:17" s="1088" customFormat="1" ht="19.7" customHeight="1">
      <c r="B62" s="118" t="s">
        <v>4692</v>
      </c>
      <c r="C62" s="118" t="s">
        <v>58</v>
      </c>
      <c r="D62" s="118" t="s">
        <v>58</v>
      </c>
      <c r="E62" s="1030" t="s">
        <v>4721</v>
      </c>
      <c r="F62" s="1350">
        <v>20</v>
      </c>
      <c r="G62" s="581">
        <v>49</v>
      </c>
      <c r="H62" s="122">
        <f t="shared" si="0"/>
        <v>980</v>
      </c>
      <c r="I62" s="122"/>
      <c r="J62" s="120" t="s">
        <v>3575</v>
      </c>
      <c r="K62" s="236"/>
      <c r="L62" s="124" t="s">
        <v>4722</v>
      </c>
      <c r="M62" s="125">
        <v>42325</v>
      </c>
      <c r="N62" s="118"/>
      <c r="O62" s="124"/>
      <c r="P62" s="125">
        <v>42326</v>
      </c>
      <c r="Q62" s="127">
        <v>42326</v>
      </c>
    </row>
    <row r="63" spans="1:17" s="1088" customFormat="1" ht="19.7" customHeight="1">
      <c r="B63" s="118" t="s">
        <v>4692</v>
      </c>
      <c r="C63" s="118" t="s">
        <v>58</v>
      </c>
      <c r="D63" s="118" t="s">
        <v>58</v>
      </c>
      <c r="E63" s="1030" t="s">
        <v>3574</v>
      </c>
      <c r="F63" s="1354">
        <v>20</v>
      </c>
      <c r="G63" s="253">
        <v>49</v>
      </c>
      <c r="H63" s="122">
        <f t="shared" si="0"/>
        <v>980</v>
      </c>
      <c r="I63" s="253"/>
      <c r="J63" s="120" t="s">
        <v>3575</v>
      </c>
      <c r="K63" s="236"/>
      <c r="L63" s="124" t="s">
        <v>4722</v>
      </c>
      <c r="M63" s="125">
        <v>42325</v>
      </c>
      <c r="N63" s="118"/>
      <c r="O63" s="124"/>
      <c r="P63" s="125">
        <v>42326</v>
      </c>
      <c r="Q63" s="127">
        <v>42326</v>
      </c>
    </row>
    <row r="64" spans="1:17" s="1088" customFormat="1" ht="19.7" customHeight="1">
      <c r="B64" s="118" t="s">
        <v>4692</v>
      </c>
      <c r="C64" s="118" t="s">
        <v>58</v>
      </c>
      <c r="D64" s="118" t="s">
        <v>58</v>
      </c>
      <c r="E64" s="1030" t="s">
        <v>4723</v>
      </c>
      <c r="F64" s="1354">
        <v>20</v>
      </c>
      <c r="G64" s="253">
        <v>49</v>
      </c>
      <c r="H64" s="122">
        <f t="shared" si="0"/>
        <v>980</v>
      </c>
      <c r="I64" s="253"/>
      <c r="J64" s="120" t="s">
        <v>3575</v>
      </c>
      <c r="K64" s="236"/>
      <c r="L64" s="124" t="s">
        <v>4722</v>
      </c>
      <c r="M64" s="125">
        <v>42325</v>
      </c>
      <c r="N64" s="118"/>
      <c r="O64" s="124"/>
      <c r="P64" s="125">
        <v>42326</v>
      </c>
      <c r="Q64" s="127">
        <v>42326</v>
      </c>
    </row>
    <row r="65" spans="2:17" s="1088" customFormat="1" ht="19.7" customHeight="1">
      <c r="B65" s="118" t="s">
        <v>4692</v>
      </c>
      <c r="C65" s="118" t="s">
        <v>58</v>
      </c>
      <c r="D65" s="118" t="s">
        <v>58</v>
      </c>
      <c r="E65" s="1030" t="s">
        <v>4724</v>
      </c>
      <c r="F65" s="1354">
        <v>20</v>
      </c>
      <c r="G65" s="253">
        <v>49</v>
      </c>
      <c r="H65" s="122">
        <f t="shared" si="0"/>
        <v>980</v>
      </c>
      <c r="I65" s="123"/>
      <c r="J65" s="120" t="s">
        <v>3575</v>
      </c>
      <c r="K65" s="236"/>
      <c r="L65" s="124" t="s">
        <v>4722</v>
      </c>
      <c r="M65" s="125">
        <v>42325</v>
      </c>
      <c r="N65" s="118"/>
      <c r="O65" s="124"/>
      <c r="P65" s="125">
        <v>42326</v>
      </c>
      <c r="Q65" s="127">
        <v>42326</v>
      </c>
    </row>
    <row r="66" spans="2:17" s="1088" customFormat="1" ht="19.7" customHeight="1">
      <c r="B66" s="118" t="s">
        <v>4692</v>
      </c>
      <c r="C66" s="118" t="s">
        <v>58</v>
      </c>
      <c r="D66" s="118" t="s">
        <v>58</v>
      </c>
      <c r="E66" s="859" t="s">
        <v>1276</v>
      </c>
      <c r="F66" s="1355">
        <v>1</v>
      </c>
      <c r="G66" s="1356">
        <v>2300</v>
      </c>
      <c r="H66" s="122">
        <f t="shared" si="0"/>
        <v>2300</v>
      </c>
      <c r="I66" s="123"/>
      <c r="J66" s="859" t="s">
        <v>3688</v>
      </c>
      <c r="K66" s="236"/>
      <c r="L66" s="124" t="s">
        <v>4722</v>
      </c>
      <c r="M66" s="125">
        <v>42325</v>
      </c>
      <c r="N66" s="118"/>
      <c r="O66" s="124"/>
      <c r="P66" s="125">
        <v>42326</v>
      </c>
      <c r="Q66" s="127">
        <v>42326</v>
      </c>
    </row>
    <row r="67" spans="2:17" s="1088" customFormat="1" ht="19.7" customHeight="1">
      <c r="B67" s="317">
        <v>5</v>
      </c>
      <c r="C67" s="317" t="s">
        <v>58</v>
      </c>
      <c r="D67" s="317" t="s">
        <v>58</v>
      </c>
      <c r="E67" s="859" t="s">
        <v>4725</v>
      </c>
      <c r="F67" s="1355">
        <v>1</v>
      </c>
      <c r="G67" s="1356">
        <v>320</v>
      </c>
      <c r="H67" s="321">
        <f t="shared" si="0"/>
        <v>320</v>
      </c>
      <c r="I67" s="322"/>
      <c r="J67" s="1357" t="s">
        <v>1797</v>
      </c>
      <c r="K67" s="1358" t="s">
        <v>4726</v>
      </c>
      <c r="L67" s="323" t="s">
        <v>4650</v>
      </c>
      <c r="M67" s="948">
        <v>42328</v>
      </c>
      <c r="N67" s="317"/>
      <c r="O67" s="323"/>
      <c r="P67" s="948">
        <v>42332</v>
      </c>
      <c r="Q67" s="1359">
        <v>42332</v>
      </c>
    </row>
    <row r="68" spans="2:17" s="1088" customFormat="1" ht="19.7" customHeight="1">
      <c r="B68" s="118" t="s">
        <v>4692</v>
      </c>
      <c r="C68" s="247" t="s">
        <v>4727</v>
      </c>
      <c r="D68" s="118" t="s">
        <v>58</v>
      </c>
      <c r="E68" s="1092" t="s">
        <v>4728</v>
      </c>
      <c r="F68" s="1342">
        <v>1</v>
      </c>
      <c r="G68" s="253">
        <v>1244</v>
      </c>
      <c r="H68" s="122">
        <f t="shared" si="0"/>
        <v>1244</v>
      </c>
      <c r="I68" s="253"/>
      <c r="J68" s="1093" t="s">
        <v>4729</v>
      </c>
      <c r="K68" s="236"/>
      <c r="L68" s="124" t="s">
        <v>4730</v>
      </c>
      <c r="M68" s="125">
        <v>42325</v>
      </c>
      <c r="N68" s="118"/>
      <c r="O68" s="124"/>
      <c r="P68" s="125">
        <v>42326</v>
      </c>
      <c r="Q68" s="127">
        <v>42326</v>
      </c>
    </row>
    <row r="69" spans="2:17" s="1088" customFormat="1" ht="19.7" customHeight="1">
      <c r="B69" s="118" t="s">
        <v>4692</v>
      </c>
      <c r="C69" s="118" t="s">
        <v>58</v>
      </c>
      <c r="D69" s="118" t="s">
        <v>58</v>
      </c>
      <c r="E69" s="1360" t="s">
        <v>4731</v>
      </c>
      <c r="F69" s="1342">
        <v>1</v>
      </c>
      <c r="G69" s="253">
        <v>119868</v>
      </c>
      <c r="H69" s="122">
        <f t="shared" si="0"/>
        <v>119868</v>
      </c>
      <c r="I69" s="253"/>
      <c r="J69" s="364" t="s">
        <v>4732</v>
      </c>
      <c r="K69" s="1361" t="s">
        <v>4733</v>
      </c>
      <c r="L69" s="124" t="s">
        <v>4722</v>
      </c>
      <c r="M69" s="125">
        <v>42325</v>
      </c>
      <c r="N69" s="118"/>
      <c r="O69" s="124"/>
      <c r="P69" s="125">
        <v>42339</v>
      </c>
      <c r="Q69" s="127">
        <v>42339</v>
      </c>
    </row>
    <row r="70" spans="2:17" s="1088" customFormat="1" ht="19.7" customHeight="1">
      <c r="B70" s="118" t="s">
        <v>4692</v>
      </c>
      <c r="C70" s="118" t="s">
        <v>58</v>
      </c>
      <c r="D70" s="118" t="s">
        <v>58</v>
      </c>
      <c r="E70" s="1360" t="s">
        <v>4734</v>
      </c>
      <c r="F70" s="1342">
        <v>11</v>
      </c>
      <c r="G70" s="253">
        <v>3400</v>
      </c>
      <c r="H70" s="122">
        <f t="shared" si="0"/>
        <v>37400</v>
      </c>
      <c r="I70" s="253"/>
      <c r="J70" s="364" t="s">
        <v>4735</v>
      </c>
      <c r="K70" s="1361" t="s">
        <v>4733</v>
      </c>
      <c r="L70" s="124" t="s">
        <v>4722</v>
      </c>
      <c r="M70" s="125">
        <v>42325</v>
      </c>
      <c r="N70" s="118"/>
      <c r="O70" s="124"/>
      <c r="P70" s="125">
        <v>42339</v>
      </c>
      <c r="Q70" s="127">
        <v>42339</v>
      </c>
    </row>
    <row r="71" spans="2:17" s="1088" customFormat="1" ht="19.7" customHeight="1">
      <c r="B71" s="118" t="s">
        <v>4692</v>
      </c>
      <c r="C71" s="118" t="s">
        <v>58</v>
      </c>
      <c r="D71" s="118" t="s">
        <v>58</v>
      </c>
      <c r="E71" s="1360" t="s">
        <v>4736</v>
      </c>
      <c r="F71" s="1342">
        <v>1</v>
      </c>
      <c r="G71" s="253">
        <v>8000</v>
      </c>
      <c r="H71" s="122">
        <f t="shared" si="0"/>
        <v>8000</v>
      </c>
      <c r="I71" s="253"/>
      <c r="J71" s="364" t="s">
        <v>4737</v>
      </c>
      <c r="K71" s="1361" t="s">
        <v>4733</v>
      </c>
      <c r="L71" s="124" t="s">
        <v>4722</v>
      </c>
      <c r="M71" s="125">
        <v>42325</v>
      </c>
      <c r="N71" s="118"/>
      <c r="O71" s="124"/>
      <c r="P71" s="125">
        <v>42339</v>
      </c>
      <c r="Q71" s="127">
        <v>42339</v>
      </c>
    </row>
    <row r="72" spans="2:17" s="1088" customFormat="1" ht="19.7" customHeight="1">
      <c r="B72" s="118" t="s">
        <v>4692</v>
      </c>
      <c r="C72" s="118" t="s">
        <v>58</v>
      </c>
      <c r="D72" s="118" t="s">
        <v>58</v>
      </c>
      <c r="E72" s="1360" t="s">
        <v>127</v>
      </c>
      <c r="F72" s="1342">
        <v>1</v>
      </c>
      <c r="G72" s="253">
        <v>570</v>
      </c>
      <c r="H72" s="122">
        <f t="shared" si="0"/>
        <v>570</v>
      </c>
      <c r="I72" s="253"/>
      <c r="J72" s="364" t="s">
        <v>625</v>
      </c>
      <c r="K72" s="1361"/>
      <c r="L72" s="124" t="s">
        <v>4722</v>
      </c>
      <c r="M72" s="125">
        <v>42341</v>
      </c>
      <c r="N72" s="125"/>
      <c r="O72" s="125"/>
      <c r="P72" s="125">
        <v>42342</v>
      </c>
      <c r="Q72" s="127">
        <v>42345</v>
      </c>
    </row>
    <row r="73" spans="2:17" s="1088" customFormat="1" ht="19.7" customHeight="1">
      <c r="B73" s="118" t="s">
        <v>4692</v>
      </c>
      <c r="C73" s="118" t="s">
        <v>58</v>
      </c>
      <c r="D73" s="118" t="s">
        <v>58</v>
      </c>
      <c r="E73" s="1360" t="s">
        <v>129</v>
      </c>
      <c r="F73" s="1342">
        <v>1</v>
      </c>
      <c r="G73" s="253">
        <v>940</v>
      </c>
      <c r="H73" s="122">
        <f t="shared" si="0"/>
        <v>940</v>
      </c>
      <c r="I73" s="253"/>
      <c r="J73" s="364" t="s">
        <v>625</v>
      </c>
      <c r="K73" s="1361"/>
      <c r="L73" s="124" t="s">
        <v>4722</v>
      </c>
      <c r="M73" s="125">
        <v>42341</v>
      </c>
      <c r="N73" s="125"/>
      <c r="O73" s="125"/>
      <c r="P73" s="125">
        <v>42342</v>
      </c>
      <c r="Q73" s="127">
        <v>42345</v>
      </c>
    </row>
    <row r="74" spans="2:17" s="1088" customFormat="1" ht="19.7" customHeight="1">
      <c r="B74" s="118" t="s">
        <v>4692</v>
      </c>
      <c r="C74" s="118" t="s">
        <v>58</v>
      </c>
      <c r="D74" s="118" t="s">
        <v>58</v>
      </c>
      <c r="E74" s="1360" t="s">
        <v>70</v>
      </c>
      <c r="F74" s="1342">
        <v>5</v>
      </c>
      <c r="G74" s="253">
        <v>320</v>
      </c>
      <c r="H74" s="122">
        <f t="shared" si="0"/>
        <v>1600</v>
      </c>
      <c r="I74" s="253"/>
      <c r="J74" s="364" t="s">
        <v>3894</v>
      </c>
      <c r="K74" s="1361"/>
      <c r="L74" s="124" t="s">
        <v>4722</v>
      </c>
      <c r="M74" s="125">
        <v>42341</v>
      </c>
      <c r="N74" s="125"/>
      <c r="O74" s="125"/>
      <c r="P74" s="125">
        <v>42342</v>
      </c>
      <c r="Q74" s="127">
        <v>42342</v>
      </c>
    </row>
    <row r="75" spans="2:17" s="1088" customFormat="1" ht="19.7" customHeight="1">
      <c r="B75" s="118" t="s">
        <v>4692</v>
      </c>
      <c r="C75" s="118" t="s">
        <v>58</v>
      </c>
      <c r="D75" s="118" t="s">
        <v>58</v>
      </c>
      <c r="E75" s="1360" t="s">
        <v>4738</v>
      </c>
      <c r="F75" s="1342">
        <v>2</v>
      </c>
      <c r="G75" s="253">
        <v>770</v>
      </c>
      <c r="H75" s="122">
        <f t="shared" si="0"/>
        <v>1540</v>
      </c>
      <c r="I75" s="253"/>
      <c r="J75" s="364" t="s">
        <v>4739</v>
      </c>
      <c r="K75" s="1361"/>
      <c r="L75" s="124"/>
      <c r="M75" s="125">
        <v>42349</v>
      </c>
      <c r="N75" s="125"/>
      <c r="O75" s="125"/>
      <c r="P75" s="125">
        <v>42352</v>
      </c>
      <c r="Q75" s="127">
        <v>42352</v>
      </c>
    </row>
    <row r="76" spans="2:17" s="1088" customFormat="1" ht="19.7" customHeight="1">
      <c r="B76" s="118" t="s">
        <v>4692</v>
      </c>
      <c r="C76" s="118" t="s">
        <v>58</v>
      </c>
      <c r="D76" s="118" t="s">
        <v>58</v>
      </c>
      <c r="E76" s="1360" t="s">
        <v>4740</v>
      </c>
      <c r="F76" s="1342">
        <v>2</v>
      </c>
      <c r="G76" s="253">
        <v>290</v>
      </c>
      <c r="H76" s="122">
        <f t="shared" si="0"/>
        <v>580</v>
      </c>
      <c r="I76" s="253"/>
      <c r="J76" s="364" t="s">
        <v>4739</v>
      </c>
      <c r="K76" s="1361"/>
      <c r="L76" s="124"/>
      <c r="M76" s="125">
        <v>42349</v>
      </c>
      <c r="N76" s="125"/>
      <c r="O76" s="125"/>
      <c r="P76" s="125">
        <v>42352</v>
      </c>
      <c r="Q76" s="127">
        <v>42352</v>
      </c>
    </row>
    <row r="77" spans="2:17" s="1088" customFormat="1" ht="19.7" customHeight="1">
      <c r="B77" s="118"/>
      <c r="C77" s="118"/>
      <c r="D77" s="118"/>
      <c r="E77" s="364"/>
      <c r="F77" s="1342"/>
      <c r="G77" s="253"/>
      <c r="H77" s="122">
        <f t="shared" si="0"/>
        <v>0</v>
      </c>
      <c r="I77" s="253"/>
      <c r="J77" s="120"/>
      <c r="K77" s="236"/>
      <c r="L77" s="124"/>
      <c r="M77" s="125"/>
      <c r="N77" s="125"/>
      <c r="O77" s="125"/>
      <c r="P77" s="125"/>
      <c r="Q77" s="127"/>
    </row>
    <row r="78" spans="2:17" s="1088" customFormat="1" ht="19.7" customHeight="1">
      <c r="B78" s="118">
        <v>19</v>
      </c>
      <c r="C78" s="118" t="s">
        <v>165</v>
      </c>
      <c r="D78" s="118" t="s">
        <v>165</v>
      </c>
      <c r="E78" s="1362" t="s">
        <v>4741</v>
      </c>
      <c r="F78" s="1352">
        <v>1</v>
      </c>
      <c r="G78" s="253">
        <v>13000</v>
      </c>
      <c r="H78" s="122">
        <f t="shared" si="0"/>
        <v>13000</v>
      </c>
      <c r="I78" s="253"/>
      <c r="J78" s="580" t="s">
        <v>4587</v>
      </c>
      <c r="K78" s="236"/>
      <c r="L78" s="124" t="s">
        <v>4683</v>
      </c>
      <c r="M78" s="125">
        <v>42325</v>
      </c>
      <c r="N78" s="118"/>
      <c r="O78" s="1028">
        <v>42339</v>
      </c>
      <c r="P78" s="125"/>
      <c r="Q78" s="127">
        <v>42339</v>
      </c>
    </row>
    <row r="79" spans="2:17" s="1088" customFormat="1" ht="19.7" customHeight="1">
      <c r="B79" s="118">
        <v>19</v>
      </c>
      <c r="C79" s="118" t="s">
        <v>165</v>
      </c>
      <c r="D79" s="118" t="s">
        <v>165</v>
      </c>
      <c r="E79" s="1351" t="s">
        <v>4742</v>
      </c>
      <c r="F79" s="1352">
        <v>1</v>
      </c>
      <c r="G79" s="253">
        <v>2500</v>
      </c>
      <c r="H79" s="122">
        <f t="shared" si="0"/>
        <v>2500</v>
      </c>
      <c r="I79" s="253"/>
      <c r="J79" s="580" t="s">
        <v>879</v>
      </c>
      <c r="K79" s="236"/>
      <c r="L79" s="124" t="s">
        <v>4680</v>
      </c>
      <c r="M79" s="125">
        <v>42325</v>
      </c>
      <c r="N79" s="118"/>
      <c r="O79" s="1028">
        <v>42339</v>
      </c>
      <c r="P79" s="125"/>
      <c r="Q79" s="127">
        <v>42339</v>
      </c>
    </row>
    <row r="80" spans="2:17" s="1088" customFormat="1" ht="19.7" customHeight="1">
      <c r="B80" s="118">
        <v>19</v>
      </c>
      <c r="C80" s="118" t="s">
        <v>165</v>
      </c>
      <c r="D80" s="118" t="s">
        <v>165</v>
      </c>
      <c r="E80" s="1351" t="s">
        <v>4743</v>
      </c>
      <c r="F80" s="1352">
        <v>1</v>
      </c>
      <c r="G80" s="121">
        <v>6500</v>
      </c>
      <c r="H80" s="122">
        <f t="shared" si="0"/>
        <v>6500</v>
      </c>
      <c r="I80" s="123"/>
      <c r="J80" s="580" t="s">
        <v>4744</v>
      </c>
      <c r="K80" s="236"/>
      <c r="L80" s="124" t="s">
        <v>4683</v>
      </c>
      <c r="M80" s="125">
        <v>42325</v>
      </c>
      <c r="N80" s="118"/>
      <c r="O80" s="1028">
        <v>42339</v>
      </c>
      <c r="P80" s="125"/>
      <c r="Q80" s="127">
        <v>42339</v>
      </c>
    </row>
    <row r="81" spans="2:17" s="1088" customFormat="1" ht="19.7" customHeight="1">
      <c r="B81" s="118">
        <v>5</v>
      </c>
      <c r="C81" s="118" t="s">
        <v>165</v>
      </c>
      <c r="D81" s="118" t="s">
        <v>165</v>
      </c>
      <c r="E81" s="580" t="s">
        <v>4745</v>
      </c>
      <c r="F81" s="1354">
        <v>1</v>
      </c>
      <c r="G81" s="253">
        <v>10400</v>
      </c>
      <c r="H81" s="122">
        <f t="shared" si="0"/>
        <v>10400</v>
      </c>
      <c r="I81" s="253"/>
      <c r="J81" s="580" t="s">
        <v>4746</v>
      </c>
      <c r="K81" s="236"/>
      <c r="L81" s="124" t="s">
        <v>4649</v>
      </c>
      <c r="M81" s="125">
        <v>42325</v>
      </c>
      <c r="N81" s="118"/>
      <c r="O81" s="1028">
        <v>42339</v>
      </c>
      <c r="P81" s="125"/>
      <c r="Q81" s="127">
        <v>42339</v>
      </c>
    </row>
    <row r="82" spans="2:17" s="1088" customFormat="1" ht="19.7" customHeight="1">
      <c r="B82" s="118">
        <v>7</v>
      </c>
      <c r="C82" s="118" t="s">
        <v>165</v>
      </c>
      <c r="D82" s="118" t="s">
        <v>165</v>
      </c>
      <c r="E82" s="20" t="s">
        <v>4747</v>
      </c>
      <c r="F82" s="1047">
        <v>1</v>
      </c>
      <c r="G82" s="253">
        <v>7800</v>
      </c>
      <c r="H82" s="23">
        <f t="shared" ref="H82:H90" si="1">F82*G82</f>
        <v>7800</v>
      </c>
      <c r="I82" s="253"/>
      <c r="J82" s="76" t="s">
        <v>4748</v>
      </c>
      <c r="K82" s="236"/>
      <c r="L82" s="124" t="s">
        <v>3010</v>
      </c>
      <c r="M82" s="18">
        <v>42325</v>
      </c>
      <c r="N82" s="118"/>
      <c r="O82" s="1028">
        <v>42339</v>
      </c>
      <c r="P82" s="125"/>
      <c r="Q82" s="127">
        <v>42339</v>
      </c>
    </row>
    <row r="83" spans="2:17" s="1088" customFormat="1" ht="19.7" customHeight="1">
      <c r="B83" s="118">
        <v>7</v>
      </c>
      <c r="C83" s="118" t="s">
        <v>165</v>
      </c>
      <c r="D83" s="118" t="s">
        <v>165</v>
      </c>
      <c r="E83" s="20" t="s">
        <v>4749</v>
      </c>
      <c r="F83" s="1047">
        <v>1</v>
      </c>
      <c r="G83" s="253">
        <v>8300</v>
      </c>
      <c r="H83" s="23">
        <f t="shared" si="1"/>
        <v>8300</v>
      </c>
      <c r="I83" s="253"/>
      <c r="J83" s="76" t="s">
        <v>4750</v>
      </c>
      <c r="K83" s="236"/>
      <c r="L83" s="124" t="s">
        <v>3010</v>
      </c>
      <c r="M83" s="18">
        <v>42325</v>
      </c>
      <c r="N83" s="118"/>
      <c r="O83" s="1028">
        <v>42339</v>
      </c>
      <c r="P83" s="125"/>
      <c r="Q83" s="127">
        <v>42339</v>
      </c>
    </row>
    <row r="84" spans="2:17" s="1088" customFormat="1" ht="19.7" customHeight="1">
      <c r="B84" s="118">
        <v>7</v>
      </c>
      <c r="C84" s="118" t="s">
        <v>165</v>
      </c>
      <c r="D84" s="118" t="s">
        <v>165</v>
      </c>
      <c r="E84" s="20" t="s">
        <v>4751</v>
      </c>
      <c r="F84" s="1047">
        <v>1</v>
      </c>
      <c r="G84" s="253">
        <v>2800</v>
      </c>
      <c r="H84" s="23">
        <f t="shared" si="1"/>
        <v>2800</v>
      </c>
      <c r="I84" s="253"/>
      <c r="J84" s="76" t="s">
        <v>4752</v>
      </c>
      <c r="K84" s="236"/>
      <c r="L84" s="124" t="s">
        <v>3010</v>
      </c>
      <c r="M84" s="18">
        <v>42325</v>
      </c>
      <c r="N84" s="118"/>
      <c r="O84" s="1028">
        <v>42339</v>
      </c>
      <c r="P84" s="125"/>
      <c r="Q84" s="127">
        <v>42339</v>
      </c>
    </row>
    <row r="85" spans="2:17" s="1088" customFormat="1" ht="19.7" customHeight="1">
      <c r="B85" s="118">
        <v>7</v>
      </c>
      <c r="C85" s="118" t="s">
        <v>165</v>
      </c>
      <c r="D85" s="118" t="s">
        <v>165</v>
      </c>
      <c r="E85" s="20" t="s">
        <v>4753</v>
      </c>
      <c r="F85" s="1047">
        <v>1</v>
      </c>
      <c r="G85" s="253">
        <v>6500</v>
      </c>
      <c r="H85" s="23">
        <f t="shared" si="1"/>
        <v>6500</v>
      </c>
      <c r="I85" s="123"/>
      <c r="J85" s="76" t="s">
        <v>4754</v>
      </c>
      <c r="K85" s="236"/>
      <c r="L85" s="124" t="s">
        <v>4718</v>
      </c>
      <c r="M85" s="18">
        <v>42325</v>
      </c>
      <c r="N85" s="118"/>
      <c r="O85" s="1028">
        <v>42339</v>
      </c>
      <c r="P85" s="125"/>
      <c r="Q85" s="127">
        <v>42339</v>
      </c>
    </row>
    <row r="86" spans="2:17" s="1088" customFormat="1" ht="19.7" customHeight="1">
      <c r="B86" s="118"/>
      <c r="C86" s="118"/>
      <c r="D86" s="118"/>
      <c r="E86" s="364"/>
      <c r="F86" s="120"/>
      <c r="G86" s="253"/>
      <c r="H86" s="23">
        <f t="shared" si="1"/>
        <v>0</v>
      </c>
      <c r="I86" s="253"/>
      <c r="J86" s="120"/>
      <c r="K86" s="236"/>
      <c r="L86" s="124"/>
      <c r="M86" s="125"/>
      <c r="N86" s="118"/>
      <c r="O86" s="124"/>
      <c r="P86" s="125"/>
      <c r="Q86" s="127"/>
    </row>
    <row r="87" spans="2:17" s="1088" customFormat="1" ht="19.7" customHeight="1">
      <c r="B87" s="118"/>
      <c r="C87" s="118"/>
      <c r="D87" s="118"/>
      <c r="E87" s="364"/>
      <c r="F87" s="120"/>
      <c r="G87" s="253"/>
      <c r="H87" s="23">
        <f t="shared" si="1"/>
        <v>0</v>
      </c>
      <c r="I87" s="253"/>
      <c r="J87" s="120"/>
      <c r="K87" s="236"/>
      <c r="L87" s="124"/>
      <c r="M87" s="125"/>
      <c r="N87" s="118"/>
      <c r="O87" s="124"/>
      <c r="P87" s="125"/>
      <c r="Q87" s="127"/>
    </row>
    <row r="88" spans="2:17" s="1088" customFormat="1" ht="19.7" customHeight="1">
      <c r="B88" s="118"/>
      <c r="C88" s="118"/>
      <c r="D88" s="118"/>
      <c r="E88" s="364"/>
      <c r="F88" s="120"/>
      <c r="G88" s="253"/>
      <c r="H88" s="23">
        <f t="shared" si="1"/>
        <v>0</v>
      </c>
      <c r="I88" s="253"/>
      <c r="J88" s="120"/>
      <c r="K88" s="236"/>
      <c r="L88" s="124"/>
      <c r="M88" s="125"/>
      <c r="N88" s="118"/>
      <c r="O88" s="124"/>
      <c r="P88" s="125"/>
      <c r="Q88" s="127"/>
    </row>
    <row r="89" spans="2:17" s="1088" customFormat="1" ht="19.7" customHeight="1">
      <c r="B89" s="118"/>
      <c r="C89" s="118"/>
      <c r="D89" s="118"/>
      <c r="E89" s="364"/>
      <c r="F89" s="120"/>
      <c r="G89" s="253"/>
      <c r="H89" s="23">
        <f t="shared" si="1"/>
        <v>0</v>
      </c>
      <c r="I89" s="253"/>
      <c r="J89" s="120"/>
      <c r="K89" s="236"/>
      <c r="L89" s="124"/>
      <c r="M89" s="125"/>
      <c r="N89" s="118"/>
      <c r="O89" s="124"/>
      <c r="P89" s="125"/>
      <c r="Q89" s="127"/>
    </row>
    <row r="90" spans="2:17" s="1088" customFormat="1" ht="19.7" customHeight="1">
      <c r="B90" s="118"/>
      <c r="C90" s="118"/>
      <c r="D90" s="118"/>
      <c r="E90" s="364"/>
      <c r="F90" s="120"/>
      <c r="G90" s="253"/>
      <c r="H90" s="23">
        <f t="shared" si="1"/>
        <v>0</v>
      </c>
      <c r="I90" s="253"/>
      <c r="J90" s="120"/>
      <c r="K90" s="236"/>
      <c r="L90" s="124"/>
      <c r="M90" s="125"/>
      <c r="N90" s="118"/>
      <c r="O90" s="124"/>
      <c r="P90" s="125"/>
      <c r="Q90" s="127"/>
    </row>
  </sheetData>
  <autoFilter ref="B8:O42" xr:uid="{E955C8B9-1F1D-4E1B-B451-D79773B96A21}"/>
  <mergeCells count="6">
    <mergeCell ref="B2:D2"/>
    <mergeCell ref="G2:I2"/>
    <mergeCell ref="B3:D3"/>
    <mergeCell ref="B4:D4"/>
    <mergeCell ref="B5:D5"/>
    <mergeCell ref="B6:D6"/>
  </mergeCells>
  <phoneticPr fontId="3"/>
  <pageMargins left="0.2" right="0.2" top="0.75" bottom="0.75" header="0.3" footer="0.3"/>
  <pageSetup paperSize="8" scale="54"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6ED2-5204-4304-A879-6007C3F9D677}">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7.5" style="137" customWidth="1"/>
    <col min="3" max="4" width="13.875" style="135" bestFit="1"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7.5" style="135" customWidth="1"/>
    <col min="259" max="260" width="13.875" style="135" bestFit="1"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7.5" style="135" customWidth="1"/>
    <col min="515" max="516" width="13.875" style="135" bestFit="1"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7.5" style="135" customWidth="1"/>
    <col min="771" max="772" width="13.875" style="135" bestFit="1"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7.5" style="135" customWidth="1"/>
    <col min="1027" max="1028" width="13.875" style="135" bestFit="1"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7.5" style="135" customWidth="1"/>
    <col min="1283" max="1284" width="13.875" style="135" bestFit="1"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7.5" style="135" customWidth="1"/>
    <col min="1539" max="1540" width="13.875" style="135" bestFit="1"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7.5" style="135" customWidth="1"/>
    <col min="1795" max="1796" width="13.875" style="135" bestFit="1"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7.5" style="135" customWidth="1"/>
    <col min="2051" max="2052" width="13.875" style="135" bestFit="1"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7.5" style="135" customWidth="1"/>
    <col min="2307" max="2308" width="13.875" style="135" bestFit="1"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7.5" style="135" customWidth="1"/>
    <col min="2563" max="2564" width="13.875" style="135" bestFit="1"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7.5" style="135" customWidth="1"/>
    <col min="2819" max="2820" width="13.875" style="135" bestFit="1"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7.5" style="135" customWidth="1"/>
    <col min="3075" max="3076" width="13.875" style="135" bestFit="1"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7.5" style="135" customWidth="1"/>
    <col min="3331" max="3332" width="13.875" style="135" bestFit="1"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7.5" style="135" customWidth="1"/>
    <col min="3587" max="3588" width="13.875" style="135" bestFit="1"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7.5" style="135" customWidth="1"/>
    <col min="3843" max="3844" width="13.875" style="135" bestFit="1"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7.5" style="135" customWidth="1"/>
    <col min="4099" max="4100" width="13.875" style="135" bestFit="1"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7.5" style="135" customWidth="1"/>
    <col min="4355" max="4356" width="13.875" style="135" bestFit="1"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7.5" style="135" customWidth="1"/>
    <col min="4611" max="4612" width="13.875" style="135" bestFit="1"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7.5" style="135" customWidth="1"/>
    <col min="4867" max="4868" width="13.875" style="135" bestFit="1"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7.5" style="135" customWidth="1"/>
    <col min="5123" max="5124" width="13.875" style="135" bestFit="1"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7.5" style="135" customWidth="1"/>
    <col min="5379" max="5380" width="13.875" style="135" bestFit="1"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7.5" style="135" customWidth="1"/>
    <col min="5635" max="5636" width="13.875" style="135" bestFit="1"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7.5" style="135" customWidth="1"/>
    <col min="5891" max="5892" width="13.875" style="135" bestFit="1"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7.5" style="135" customWidth="1"/>
    <col min="6147" max="6148" width="13.875" style="135" bestFit="1"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7.5" style="135" customWidth="1"/>
    <col min="6403" max="6404" width="13.875" style="135" bestFit="1"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7.5" style="135" customWidth="1"/>
    <col min="6659" max="6660" width="13.875" style="135" bestFit="1"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7.5" style="135" customWidth="1"/>
    <col min="6915" max="6916" width="13.875" style="135" bestFit="1"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7.5" style="135" customWidth="1"/>
    <col min="7171" max="7172" width="13.875" style="135" bestFit="1"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7.5" style="135" customWidth="1"/>
    <col min="7427" max="7428" width="13.875" style="135" bestFit="1"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7.5" style="135" customWidth="1"/>
    <col min="7683" max="7684" width="13.875" style="135" bestFit="1"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7.5" style="135" customWidth="1"/>
    <col min="7939" max="7940" width="13.875" style="135" bestFit="1"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7.5" style="135" customWidth="1"/>
    <col min="8195" max="8196" width="13.875" style="135" bestFit="1"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7.5" style="135" customWidth="1"/>
    <col min="8451" max="8452" width="13.875" style="135" bestFit="1"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7.5" style="135" customWidth="1"/>
    <col min="8707" max="8708" width="13.875" style="135" bestFit="1"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7.5" style="135" customWidth="1"/>
    <col min="8963" max="8964" width="13.875" style="135" bestFit="1"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7.5" style="135" customWidth="1"/>
    <col min="9219" max="9220" width="13.875" style="135" bestFit="1"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7.5" style="135" customWidth="1"/>
    <col min="9475" max="9476" width="13.875" style="135" bestFit="1"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7.5" style="135" customWidth="1"/>
    <col min="9731" max="9732" width="13.875" style="135" bestFit="1"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7.5" style="135" customWidth="1"/>
    <col min="9987" max="9988" width="13.875" style="135" bestFit="1"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7.5" style="135" customWidth="1"/>
    <col min="10243" max="10244" width="13.875" style="135" bestFit="1"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7.5" style="135" customWidth="1"/>
    <col min="10499" max="10500" width="13.875" style="135" bestFit="1"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7.5" style="135" customWidth="1"/>
    <col min="10755" max="10756" width="13.875" style="135" bestFit="1"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7.5" style="135" customWidth="1"/>
    <col min="11011" max="11012" width="13.875" style="135" bestFit="1"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7.5" style="135" customWidth="1"/>
    <col min="11267" max="11268" width="13.875" style="135" bestFit="1"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7.5" style="135" customWidth="1"/>
    <col min="11523" max="11524" width="13.875" style="135" bestFit="1"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7.5" style="135" customWidth="1"/>
    <col min="11779" max="11780" width="13.875" style="135" bestFit="1"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7.5" style="135" customWidth="1"/>
    <col min="12035" max="12036" width="13.875" style="135" bestFit="1"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7.5" style="135" customWidth="1"/>
    <col min="12291" max="12292" width="13.875" style="135" bestFit="1"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7.5" style="135" customWidth="1"/>
    <col min="12547" max="12548" width="13.875" style="135" bestFit="1"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7.5" style="135" customWidth="1"/>
    <col min="12803" max="12804" width="13.875" style="135" bestFit="1"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7.5" style="135" customWidth="1"/>
    <col min="13059" max="13060" width="13.875" style="135" bestFit="1"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7.5" style="135" customWidth="1"/>
    <col min="13315" max="13316" width="13.875" style="135" bestFit="1"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7.5" style="135" customWidth="1"/>
    <col min="13571" max="13572" width="13.875" style="135" bestFit="1"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7.5" style="135" customWidth="1"/>
    <col min="13827" max="13828" width="13.875" style="135" bestFit="1"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7.5" style="135" customWidth="1"/>
    <col min="14083" max="14084" width="13.875" style="135" bestFit="1"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7.5" style="135" customWidth="1"/>
    <col min="14339" max="14340" width="13.875" style="135" bestFit="1"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7.5" style="135" customWidth="1"/>
    <col min="14595" max="14596" width="13.875" style="135" bestFit="1"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7.5" style="135" customWidth="1"/>
    <col min="14851" max="14852" width="13.875" style="135" bestFit="1"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7.5" style="135" customWidth="1"/>
    <col min="15107" max="15108" width="13.875" style="135" bestFit="1"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7.5" style="135" customWidth="1"/>
    <col min="15363" max="15364" width="13.875" style="135" bestFit="1"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7.5" style="135" customWidth="1"/>
    <col min="15619" max="15620" width="13.875" style="135" bestFit="1"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7.5" style="135" customWidth="1"/>
    <col min="15875" max="15876" width="13.875" style="135" bestFit="1"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7.5" style="135" customWidth="1"/>
    <col min="16131" max="16132" width="13.875" style="135" bestFit="1"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4490</v>
      </c>
      <c r="G2" s="4" t="s">
        <v>2</v>
      </c>
      <c r="H2" s="5"/>
      <c r="I2" s="6"/>
      <c r="J2" s="136">
        <f>SUM(H:H)</f>
        <v>5000</v>
      </c>
    </row>
    <row r="3" spans="2:17" ht="20.100000000000001" customHeight="1">
      <c r="B3" s="133" t="s">
        <v>3</v>
      </c>
      <c r="C3" s="133"/>
      <c r="D3" s="133"/>
      <c r="E3" s="134" t="s">
        <v>641</v>
      </c>
    </row>
    <row r="4" spans="2:17" ht="20.100000000000001" customHeight="1">
      <c r="B4" s="133" t="s">
        <v>5</v>
      </c>
      <c r="C4" s="133"/>
      <c r="D4" s="133"/>
      <c r="E4" s="134">
        <v>133599</v>
      </c>
      <c r="G4" s="133" t="s">
        <v>16</v>
      </c>
      <c r="H4" s="133"/>
      <c r="I4" s="133"/>
      <c r="J4" s="212"/>
      <c r="K4" s="212"/>
    </row>
    <row r="5" spans="2:17" ht="20.100000000000001" customHeight="1">
      <c r="B5" s="133" t="s">
        <v>6</v>
      </c>
      <c r="C5" s="133"/>
      <c r="D5" s="133"/>
      <c r="E5" s="142">
        <v>42340</v>
      </c>
      <c r="G5" s="133"/>
      <c r="H5" s="133"/>
      <c r="I5" s="133"/>
      <c r="J5" s="212"/>
      <c r="K5" s="212"/>
    </row>
    <row r="6" spans="2:17" ht="20.100000000000001" customHeight="1">
      <c r="B6" s="133" t="s">
        <v>7</v>
      </c>
      <c r="C6" s="133"/>
      <c r="D6" s="133"/>
      <c r="E6" s="142">
        <v>42340</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1344" t="s">
        <v>4482</v>
      </c>
      <c r="C9" s="25" t="s">
        <v>3294</v>
      </c>
      <c r="D9" s="25" t="s">
        <v>3294</v>
      </c>
      <c r="E9" s="149" t="s">
        <v>4755</v>
      </c>
      <c r="F9" s="79">
        <v>10</v>
      </c>
      <c r="G9" s="150">
        <v>500</v>
      </c>
      <c r="H9" s="151">
        <f>F9*G9</f>
        <v>5000</v>
      </c>
      <c r="I9" s="147"/>
      <c r="J9" s="149" t="s">
        <v>4756</v>
      </c>
      <c r="K9" s="58" t="s">
        <v>1422</v>
      </c>
      <c r="L9" s="79"/>
      <c r="M9" s="650">
        <v>42327</v>
      </c>
      <c r="N9" s="239"/>
      <c r="O9" s="1025">
        <v>42340</v>
      </c>
      <c r="P9" s="153">
        <v>42340</v>
      </c>
      <c r="Q9" s="154">
        <v>42340</v>
      </c>
    </row>
    <row r="10" spans="2:17" s="137" customFormat="1" ht="19.5" customHeight="1">
      <c r="B10" s="25"/>
      <c r="C10" s="25"/>
      <c r="D10" s="25"/>
      <c r="E10" s="149"/>
      <c r="F10" s="79"/>
      <c r="G10" s="150"/>
      <c r="H10" s="151">
        <f>F10*G10</f>
        <v>0</v>
      </c>
      <c r="I10" s="147"/>
      <c r="J10" s="79"/>
      <c r="K10" s="79"/>
      <c r="L10" s="79"/>
      <c r="M10" s="154"/>
      <c r="N10" s="25"/>
      <c r="O10" s="153"/>
      <c r="P10" s="153"/>
      <c r="Q10" s="154"/>
    </row>
    <row r="11" spans="2:17" s="137" customFormat="1" ht="19.5" customHeight="1">
      <c r="B11" s="25"/>
      <c r="C11" s="25"/>
      <c r="D11" s="25"/>
      <c r="E11" s="149"/>
      <c r="F11" s="79"/>
      <c r="G11" s="150"/>
      <c r="H11" s="151">
        <f t="shared" ref="H11:H16" si="0">F11*G11</f>
        <v>0</v>
      </c>
      <c r="I11" s="147"/>
      <c r="J11" s="149"/>
      <c r="K11" s="79"/>
      <c r="L11" s="79"/>
      <c r="M11" s="154"/>
      <c r="N11" s="25"/>
      <c r="O11" s="153"/>
      <c r="P11" s="152"/>
      <c r="Q11" s="154"/>
    </row>
    <row r="12" spans="2:17" s="137" customFormat="1" ht="18" customHeight="1">
      <c r="B12" s="79"/>
      <c r="C12" s="25"/>
      <c r="D12" s="25"/>
      <c r="E12" s="28"/>
      <c r="F12" s="155"/>
      <c r="G12" s="151"/>
      <c r="H12" s="151">
        <f t="shared" si="0"/>
        <v>0</v>
      </c>
      <c r="I12" s="156"/>
      <c r="J12" s="28"/>
      <c r="K12" s="157"/>
      <c r="L12" s="158"/>
      <c r="M12" s="154"/>
      <c r="N12" s="148"/>
      <c r="O12" s="153"/>
      <c r="P12" s="152"/>
      <c r="Q12" s="154"/>
    </row>
    <row r="13" spans="2:17" s="137" customFormat="1" ht="18" customHeight="1">
      <c r="B13" s="79"/>
      <c r="C13" s="25"/>
      <c r="D13" s="25"/>
      <c r="E13" s="39"/>
      <c r="F13" s="155"/>
      <c r="G13" s="151"/>
      <c r="H13" s="151">
        <f t="shared" si="0"/>
        <v>0</v>
      </c>
      <c r="I13" s="156"/>
      <c r="J13" s="149"/>
      <c r="K13" s="157"/>
      <c r="L13" s="158"/>
      <c r="M13" s="154"/>
      <c r="N13" s="148"/>
      <c r="O13" s="153"/>
      <c r="P13" s="152"/>
      <c r="Q13" s="154"/>
    </row>
    <row r="14" spans="2:17" s="137" customFormat="1" ht="18" customHeight="1">
      <c r="B14" s="79"/>
      <c r="C14" s="25"/>
      <c r="D14" s="25"/>
      <c r="E14" s="159"/>
      <c r="F14" s="155"/>
      <c r="G14" s="151"/>
      <c r="H14" s="151">
        <f t="shared" si="0"/>
        <v>0</v>
      </c>
      <c r="I14" s="156"/>
      <c r="J14" s="149"/>
      <c r="K14" s="157"/>
      <c r="L14" s="158"/>
      <c r="M14" s="154"/>
      <c r="N14" s="148"/>
      <c r="O14" s="153"/>
      <c r="P14" s="152"/>
      <c r="Q14" s="154"/>
    </row>
    <row r="15" spans="2:17" s="137" customFormat="1" ht="18" customHeight="1">
      <c r="B15" s="79"/>
      <c r="C15" s="25"/>
      <c r="D15" s="25"/>
      <c r="E15" s="288"/>
      <c r="F15" s="79"/>
      <c r="G15" s="150"/>
      <c r="H15" s="151">
        <f t="shared" si="0"/>
        <v>0</v>
      </c>
      <c r="I15" s="156"/>
      <c r="J15" s="36"/>
      <c r="K15" s="157"/>
      <c r="L15" s="158"/>
      <c r="M15" s="154"/>
      <c r="N15" s="148"/>
      <c r="O15" s="153"/>
      <c r="P15" s="152"/>
      <c r="Q15" s="154"/>
    </row>
    <row r="16" spans="2:17" s="137" customFormat="1" ht="18" customHeight="1">
      <c r="B16" s="58"/>
      <c r="C16" s="25"/>
      <c r="D16" s="25"/>
      <c r="E16" s="164"/>
      <c r="F16" s="163"/>
      <c r="G16" s="150"/>
      <c r="H16" s="151">
        <f t="shared" si="0"/>
        <v>0</v>
      </c>
      <c r="I16" s="151"/>
      <c r="J16" s="28"/>
      <c r="K16" s="157"/>
      <c r="L16" s="158"/>
      <c r="M16" s="154"/>
      <c r="N16" s="148"/>
      <c r="O16" s="153"/>
      <c r="P16" s="153"/>
      <c r="Q16" s="154"/>
    </row>
    <row r="17" spans="2:17" s="137" customFormat="1" ht="18" customHeight="1">
      <c r="B17" s="79"/>
      <c r="C17" s="25"/>
      <c r="D17" s="25"/>
      <c r="E17" s="164"/>
      <c r="F17" s="163"/>
      <c r="G17" s="151"/>
      <c r="H17" s="151">
        <f>F17*G17</f>
        <v>0</v>
      </c>
      <c r="I17" s="151"/>
      <c r="J17" s="164"/>
      <c r="K17" s="157"/>
      <c r="L17" s="158"/>
      <c r="M17" s="154"/>
      <c r="N17" s="148"/>
      <c r="O17" s="153"/>
      <c r="P17" s="153"/>
      <c r="Q17" s="154"/>
    </row>
    <row r="18" spans="2:17" s="137" customFormat="1" ht="18" customHeight="1">
      <c r="B18" s="79"/>
      <c r="C18" s="15"/>
      <c r="D18" s="15"/>
      <c r="E18" s="43"/>
      <c r="F18" s="49"/>
      <c r="G18" s="23"/>
      <c r="H18" s="151">
        <f>F18*G18</f>
        <v>0</v>
      </c>
      <c r="I18" s="80"/>
      <c r="J18" s="78"/>
      <c r="K18" s="158"/>
      <c r="L18" s="158"/>
      <c r="M18" s="154"/>
      <c r="N18" s="148"/>
      <c r="O18" s="152"/>
      <c r="P18" s="152"/>
      <c r="Q18" s="154"/>
    </row>
    <row r="19" spans="2:17" s="137" customFormat="1" ht="18" customHeight="1">
      <c r="B19" s="79"/>
      <c r="C19" s="15"/>
      <c r="D19" s="15"/>
      <c r="E19" s="43"/>
      <c r="F19" s="49"/>
      <c r="G19" s="23"/>
      <c r="H19" s="151">
        <f>F19*G19</f>
        <v>0</v>
      </c>
      <c r="I19" s="80"/>
      <c r="J19" s="78"/>
      <c r="K19" s="158"/>
      <c r="L19" s="158"/>
      <c r="M19" s="154"/>
      <c r="N19" s="148"/>
      <c r="O19" s="152"/>
      <c r="P19" s="152"/>
      <c r="Q19" s="154"/>
    </row>
    <row r="20" spans="2:17" s="137" customFormat="1" ht="18" customHeight="1">
      <c r="B20" s="79"/>
      <c r="C20" s="25"/>
      <c r="D20" s="25"/>
      <c r="E20" s="109"/>
      <c r="F20" s="155"/>
      <c r="G20" s="23"/>
      <c r="H20" s="151">
        <f t="shared" ref="H20:H38" si="1">F20*G20</f>
        <v>0</v>
      </c>
      <c r="I20" s="23"/>
      <c r="J20" s="36"/>
      <c r="K20" s="158"/>
      <c r="L20" s="158"/>
      <c r="M20" s="152"/>
      <c r="N20" s="148"/>
      <c r="O20" s="166"/>
      <c r="P20" s="152"/>
      <c r="Q20" s="154"/>
    </row>
    <row r="21" spans="2:17" s="137" customFormat="1" ht="18" customHeight="1">
      <c r="B21" s="79"/>
      <c r="C21" s="25"/>
      <c r="D21" s="25"/>
      <c r="E21" s="109"/>
      <c r="F21" s="155"/>
      <c r="G21" s="23"/>
      <c r="H21" s="151">
        <f t="shared" si="1"/>
        <v>0</v>
      </c>
      <c r="I21" s="23"/>
      <c r="J21" s="158"/>
      <c r="K21" s="158"/>
      <c r="L21" s="158"/>
      <c r="M21" s="152"/>
      <c r="N21" s="148"/>
      <c r="O21" s="166"/>
      <c r="P21" s="152"/>
      <c r="Q21" s="154"/>
    </row>
    <row r="22" spans="2:17" s="137" customFormat="1" ht="18" customHeight="1">
      <c r="B22" s="79"/>
      <c r="C22" s="25"/>
      <c r="D22" s="25"/>
      <c r="E22" s="158"/>
      <c r="F22" s="155"/>
      <c r="G22" s="151"/>
      <c r="H22" s="151">
        <f t="shared" si="1"/>
        <v>0</v>
      </c>
      <c r="I22" s="156"/>
      <c r="J22" s="158"/>
      <c r="K22" s="158"/>
      <c r="L22" s="158"/>
      <c r="M22" s="152"/>
      <c r="N22" s="148"/>
      <c r="O22" s="166"/>
      <c r="P22" s="152"/>
      <c r="Q22" s="154"/>
    </row>
    <row r="23" spans="2:17" s="137" customFormat="1" ht="18" customHeight="1">
      <c r="B23" s="79"/>
      <c r="C23" s="25"/>
      <c r="D23" s="25"/>
      <c r="E23" s="158"/>
      <c r="F23" s="155"/>
      <c r="G23" s="151"/>
      <c r="H23" s="151">
        <f t="shared" si="1"/>
        <v>0</v>
      </c>
      <c r="I23" s="156"/>
      <c r="J23" s="158"/>
      <c r="K23" s="158"/>
      <c r="L23" s="158"/>
      <c r="M23" s="152"/>
      <c r="N23" s="148"/>
      <c r="O23" s="166"/>
      <c r="P23" s="152"/>
      <c r="Q23" s="154"/>
    </row>
    <row r="24" spans="2:17" s="137" customFormat="1" ht="18" customHeight="1">
      <c r="B24" s="79"/>
      <c r="C24" s="25"/>
      <c r="D24" s="25"/>
      <c r="E24" s="158"/>
      <c r="F24" s="155"/>
      <c r="G24" s="151"/>
      <c r="H24" s="151">
        <f t="shared" si="1"/>
        <v>0</v>
      </c>
      <c r="I24" s="156"/>
      <c r="J24" s="158"/>
      <c r="K24" s="158"/>
      <c r="L24" s="158"/>
      <c r="M24" s="152"/>
      <c r="N24" s="148"/>
      <c r="O24" s="166"/>
      <c r="P24" s="152"/>
      <c r="Q24" s="154"/>
    </row>
    <row r="25" spans="2:17" s="137" customFormat="1" ht="18" customHeight="1">
      <c r="B25" s="79"/>
      <c r="C25" s="25"/>
      <c r="D25" s="25"/>
      <c r="E25" s="158"/>
      <c r="F25" s="155"/>
      <c r="G25" s="151"/>
      <c r="H25" s="151">
        <f t="shared" si="1"/>
        <v>0</v>
      </c>
      <c r="I25" s="156"/>
      <c r="J25" s="158"/>
      <c r="K25" s="158"/>
      <c r="L25" s="158"/>
      <c r="M25" s="152"/>
      <c r="N25" s="148"/>
      <c r="O25" s="166"/>
      <c r="P25" s="152"/>
      <c r="Q25" s="154"/>
    </row>
    <row r="26" spans="2:17" s="137" customFormat="1" ht="18" customHeight="1">
      <c r="B26" s="79"/>
      <c r="C26" s="25"/>
      <c r="D26" s="25"/>
      <c r="E26" s="158"/>
      <c r="F26" s="155"/>
      <c r="G26" s="151"/>
      <c r="H26" s="151">
        <f t="shared" si="1"/>
        <v>0</v>
      </c>
      <c r="I26" s="156"/>
      <c r="J26" s="158"/>
      <c r="K26" s="158"/>
      <c r="L26" s="158"/>
      <c r="M26" s="152"/>
      <c r="N26" s="148"/>
      <c r="O26" s="166"/>
      <c r="P26" s="152"/>
      <c r="Q26" s="154"/>
    </row>
    <row r="27" spans="2:17" s="137" customFormat="1" ht="18" customHeight="1">
      <c r="B27" s="79"/>
      <c r="C27" s="25"/>
      <c r="D27" s="25"/>
      <c r="E27" s="158"/>
      <c r="F27" s="155"/>
      <c r="G27" s="151"/>
      <c r="H27" s="151">
        <f t="shared" si="1"/>
        <v>0</v>
      </c>
      <c r="I27" s="156"/>
      <c r="J27" s="158"/>
      <c r="K27" s="158"/>
      <c r="L27" s="158"/>
      <c r="M27" s="152"/>
      <c r="N27" s="148"/>
      <c r="O27" s="166"/>
      <c r="P27" s="152"/>
      <c r="Q27" s="154"/>
    </row>
    <row r="28" spans="2:17" s="137" customFormat="1" ht="18" customHeight="1">
      <c r="B28" s="79"/>
      <c r="C28" s="25"/>
      <c r="D28" s="25"/>
      <c r="E28" s="158"/>
      <c r="F28" s="155"/>
      <c r="G28" s="151"/>
      <c r="H28" s="151">
        <f t="shared" si="1"/>
        <v>0</v>
      </c>
      <c r="I28" s="156"/>
      <c r="J28" s="158"/>
      <c r="K28" s="158"/>
      <c r="L28" s="158"/>
      <c r="M28" s="152"/>
      <c r="N28" s="148"/>
      <c r="O28" s="166"/>
      <c r="P28" s="152"/>
      <c r="Q28" s="154"/>
    </row>
    <row r="29" spans="2:17" s="137" customFormat="1" ht="18" customHeight="1">
      <c r="B29" s="79"/>
      <c r="C29" s="25"/>
      <c r="D29" s="25"/>
      <c r="E29" s="158"/>
      <c r="F29" s="155"/>
      <c r="G29" s="151"/>
      <c r="H29" s="151">
        <f t="shared" si="1"/>
        <v>0</v>
      </c>
      <c r="I29" s="156"/>
      <c r="J29" s="158"/>
      <c r="K29" s="158"/>
      <c r="L29" s="158"/>
      <c r="M29" s="148"/>
      <c r="N29" s="148"/>
      <c r="O29" s="166"/>
      <c r="P29" s="148"/>
      <c r="Q29" s="154"/>
    </row>
    <row r="30" spans="2:17" s="137" customFormat="1" ht="18" customHeight="1">
      <c r="B30" s="79"/>
      <c r="C30" s="25"/>
      <c r="D30" s="25"/>
      <c r="E30" s="158"/>
      <c r="F30" s="155"/>
      <c r="G30" s="151"/>
      <c r="H30" s="151">
        <f t="shared" si="1"/>
        <v>0</v>
      </c>
      <c r="I30" s="156"/>
      <c r="J30" s="158"/>
      <c r="K30" s="158"/>
      <c r="L30" s="158"/>
      <c r="M30" s="148"/>
      <c r="N30" s="148"/>
      <c r="O30" s="166"/>
      <c r="P30" s="148"/>
      <c r="Q30" s="154"/>
    </row>
    <row r="31" spans="2:17" s="137" customFormat="1" ht="18" customHeight="1">
      <c r="B31" s="79"/>
      <c r="C31" s="25"/>
      <c r="D31" s="25"/>
      <c r="E31" s="158"/>
      <c r="F31" s="155"/>
      <c r="G31" s="151"/>
      <c r="H31" s="151">
        <f t="shared" si="1"/>
        <v>0</v>
      </c>
      <c r="I31" s="156"/>
      <c r="J31" s="158"/>
      <c r="K31" s="158"/>
      <c r="L31" s="158"/>
      <c r="M31" s="148"/>
      <c r="N31" s="148"/>
      <c r="O31" s="166"/>
      <c r="P31" s="148"/>
      <c r="Q31" s="154"/>
    </row>
    <row r="32" spans="2:17" s="137" customFormat="1" ht="18" customHeight="1">
      <c r="B32" s="25"/>
      <c r="C32" s="25"/>
      <c r="D32" s="25"/>
      <c r="E32" s="158"/>
      <c r="F32" s="155"/>
      <c r="G32" s="151"/>
      <c r="H32" s="151">
        <f t="shared" si="1"/>
        <v>0</v>
      </c>
      <c r="I32" s="156"/>
      <c r="J32" s="158"/>
      <c r="K32" s="158"/>
      <c r="L32" s="158"/>
      <c r="M32" s="148"/>
      <c r="N32" s="148"/>
      <c r="O32" s="166"/>
      <c r="P32" s="148"/>
      <c r="Q32" s="154"/>
    </row>
    <row r="33" spans="2:17" s="137" customFormat="1" ht="18" customHeight="1">
      <c r="B33" s="25"/>
      <c r="C33" s="25"/>
      <c r="D33" s="25"/>
      <c r="E33" s="158"/>
      <c r="F33" s="155"/>
      <c r="G33" s="151"/>
      <c r="H33" s="151">
        <f t="shared" si="1"/>
        <v>0</v>
      </c>
      <c r="I33" s="156"/>
      <c r="J33" s="158"/>
      <c r="K33" s="158"/>
      <c r="L33" s="158"/>
      <c r="M33" s="148"/>
      <c r="N33" s="148"/>
      <c r="O33" s="166"/>
      <c r="P33" s="148"/>
      <c r="Q33" s="154"/>
    </row>
    <row r="34" spans="2:17" s="137" customFormat="1" ht="18" customHeight="1">
      <c r="B34" s="25"/>
      <c r="C34" s="25"/>
      <c r="D34" s="25"/>
      <c r="E34" s="158"/>
      <c r="F34" s="155"/>
      <c r="G34" s="151"/>
      <c r="H34" s="151">
        <f t="shared" si="1"/>
        <v>0</v>
      </c>
      <c r="I34" s="156"/>
      <c r="J34" s="158"/>
      <c r="K34" s="158"/>
      <c r="L34" s="158"/>
      <c r="M34" s="148"/>
      <c r="N34" s="148"/>
      <c r="O34" s="166"/>
      <c r="P34" s="148"/>
      <c r="Q34" s="154"/>
    </row>
    <row r="35" spans="2:17" s="137" customFormat="1" ht="18" customHeight="1">
      <c r="B35" s="25"/>
      <c r="C35" s="25"/>
      <c r="D35" s="25"/>
      <c r="E35" s="158"/>
      <c r="F35" s="155"/>
      <c r="G35" s="151"/>
      <c r="H35" s="151">
        <f t="shared" si="1"/>
        <v>0</v>
      </c>
      <c r="I35" s="156"/>
      <c r="J35" s="158"/>
      <c r="K35" s="158"/>
      <c r="L35" s="158"/>
      <c r="M35" s="148"/>
      <c r="N35" s="148"/>
      <c r="O35" s="166"/>
      <c r="P35" s="148"/>
      <c r="Q35" s="154"/>
    </row>
    <row r="36" spans="2:17" s="137" customFormat="1" ht="18" customHeight="1">
      <c r="B36" s="25"/>
      <c r="C36" s="25"/>
      <c r="D36" s="25"/>
      <c r="E36" s="48"/>
      <c r="F36" s="155"/>
      <c r="G36" s="151"/>
      <c r="H36" s="151">
        <f t="shared" si="1"/>
        <v>0</v>
      </c>
      <c r="I36" s="156"/>
      <c r="J36" s="158"/>
      <c r="K36" s="158"/>
      <c r="L36" s="158"/>
      <c r="M36" s="148"/>
      <c r="N36" s="148"/>
      <c r="O36" s="166"/>
      <c r="P36" s="148"/>
      <c r="Q36" s="154"/>
    </row>
    <row r="37" spans="2:17" s="137" customFormat="1" ht="18" customHeight="1">
      <c r="B37" s="25"/>
      <c r="C37" s="25"/>
      <c r="D37" s="25"/>
      <c r="E37" s="158"/>
      <c r="F37" s="155"/>
      <c r="G37" s="151"/>
      <c r="H37" s="151">
        <f t="shared" si="1"/>
        <v>0</v>
      </c>
      <c r="I37" s="156"/>
      <c r="J37" s="158"/>
      <c r="K37" s="158"/>
      <c r="L37" s="158"/>
      <c r="M37" s="148"/>
      <c r="N37" s="148"/>
      <c r="O37" s="166"/>
      <c r="P37" s="148"/>
      <c r="Q37" s="154"/>
    </row>
    <row r="38" spans="2:17" s="137" customFormat="1" ht="18" customHeight="1">
      <c r="B38" s="25"/>
      <c r="C38" s="25"/>
      <c r="D38" s="25"/>
      <c r="E38" s="158"/>
      <c r="F38" s="155"/>
      <c r="G38" s="151"/>
      <c r="H38" s="151">
        <f t="shared" si="1"/>
        <v>0</v>
      </c>
      <c r="I38" s="156"/>
      <c r="J38" s="158"/>
      <c r="K38" s="158"/>
      <c r="L38" s="158"/>
      <c r="M38" s="148"/>
      <c r="N38" s="148"/>
      <c r="O38" s="148"/>
      <c r="P38" s="148"/>
      <c r="Q38" s="148"/>
    </row>
    <row r="39" spans="2:17" ht="18" customHeight="1">
      <c r="C39" s="167"/>
      <c r="D39" s="167"/>
      <c r="E39" s="168"/>
      <c r="F39" s="169"/>
      <c r="G39" s="170"/>
      <c r="H39" s="170"/>
      <c r="I39" s="169"/>
      <c r="M39" s="171"/>
      <c r="O39" s="172"/>
      <c r="Q39" s="173"/>
    </row>
    <row r="40" spans="2:17" ht="18" customHeight="1">
      <c r="C40" s="167"/>
      <c r="D40" s="167"/>
      <c r="E40" s="168"/>
      <c r="F40" s="169"/>
      <c r="G40" s="170"/>
      <c r="H40" s="170"/>
      <c r="I40" s="169"/>
      <c r="M40" s="171"/>
      <c r="O40" s="172"/>
      <c r="Q40" s="173"/>
    </row>
    <row r="41" spans="2:17" ht="18" customHeight="1">
      <c r="C41" s="167"/>
      <c r="D41" s="167"/>
      <c r="F41" s="169"/>
      <c r="H41" s="170"/>
      <c r="J41" s="168"/>
      <c r="K41" s="168"/>
      <c r="L41" s="168"/>
      <c r="M41" s="174"/>
      <c r="O41" s="172"/>
      <c r="Q41" s="173"/>
    </row>
    <row r="42" spans="2:17" ht="18" customHeight="1">
      <c r="C42" s="167"/>
      <c r="D42" s="167"/>
      <c r="F42" s="169"/>
      <c r="H42" s="170"/>
      <c r="M42" s="171"/>
      <c r="O42" s="172"/>
      <c r="Q42" s="173"/>
    </row>
    <row r="43" spans="2:17" ht="18" customHeight="1">
      <c r="C43" s="167"/>
      <c r="D43" s="167"/>
      <c r="E43" s="168"/>
      <c r="F43" s="169"/>
      <c r="G43" s="170"/>
      <c r="H43" s="170"/>
      <c r="I43" s="175"/>
      <c r="M43" s="171"/>
      <c r="O43" s="172"/>
      <c r="Q43" s="173"/>
    </row>
    <row r="44" spans="2:17" ht="18" customHeight="1">
      <c r="C44" s="167"/>
      <c r="D44" s="167"/>
      <c r="F44" s="169"/>
      <c r="H44" s="170"/>
      <c r="M44" s="174"/>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K47" s="176"/>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O50" s="172"/>
      <c r="Q50" s="173"/>
    </row>
    <row r="51" spans="3:17" ht="18" customHeight="1">
      <c r="C51" s="167"/>
      <c r="D51" s="167"/>
      <c r="F51" s="169"/>
      <c r="H51" s="170"/>
      <c r="M51" s="171"/>
      <c r="O51" s="172"/>
      <c r="Q51" s="173"/>
    </row>
    <row r="52" spans="3:17" ht="18" customHeight="1">
      <c r="C52" s="167"/>
      <c r="D52" s="167"/>
      <c r="F52" s="169"/>
      <c r="H52" s="170"/>
      <c r="M52" s="171"/>
      <c r="N52" s="137"/>
      <c r="O52" s="171"/>
      <c r="P52" s="171"/>
      <c r="Q52" s="173"/>
    </row>
    <row r="53" spans="3:17" ht="18" customHeight="1">
      <c r="C53" s="167"/>
      <c r="D53" s="167"/>
      <c r="F53" s="169"/>
      <c r="H53" s="170"/>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ht="18" customHeight="1">
      <c r="C73" s="167"/>
      <c r="D73" s="167"/>
      <c r="I73" s="135"/>
      <c r="M73" s="171"/>
      <c r="N73" s="137"/>
      <c r="O73" s="171"/>
      <c r="P73" s="171"/>
      <c r="Q73" s="173"/>
    </row>
    <row r="74" spans="3:17" ht="18" customHeight="1">
      <c r="C74" s="167"/>
      <c r="D74" s="167"/>
      <c r="I74" s="135"/>
      <c r="M74" s="171"/>
      <c r="N74" s="137"/>
      <c r="O74" s="171"/>
      <c r="P74" s="171"/>
      <c r="Q74" s="173"/>
    </row>
    <row r="75" spans="3:17">
      <c r="C75" s="167"/>
      <c r="D75" s="167"/>
      <c r="I75" s="135"/>
    </row>
    <row r="76" spans="3:17">
      <c r="C76" s="167"/>
      <c r="D76" s="167"/>
      <c r="I76" s="135"/>
    </row>
    <row r="97" spans="8:8">
      <c r="H97"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A51BA-FF55-4D6A-900A-933E6F05BB9C}">
  <dimension ref="B2:Q95"/>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4757</v>
      </c>
      <c r="G2" s="4" t="s">
        <v>2</v>
      </c>
      <c r="H2" s="5"/>
      <c r="I2" s="6"/>
      <c r="J2" s="136">
        <f>SUM(H:H)</f>
        <v>113360</v>
      </c>
    </row>
    <row r="3" spans="2:17" ht="20.100000000000001" customHeight="1">
      <c r="B3" s="133" t="s">
        <v>3</v>
      </c>
      <c r="C3" s="133"/>
      <c r="D3" s="133"/>
      <c r="E3" s="134" t="s">
        <v>465</v>
      </c>
    </row>
    <row r="4" spans="2:17" ht="20.100000000000001" customHeight="1">
      <c r="B4" s="133" t="s">
        <v>5</v>
      </c>
      <c r="C4" s="133"/>
      <c r="D4" s="133"/>
      <c r="E4" s="134">
        <v>133660</v>
      </c>
      <c r="G4" s="133" t="s">
        <v>16</v>
      </c>
      <c r="H4" s="133"/>
      <c r="I4" s="133"/>
      <c r="J4" s="212"/>
      <c r="K4" s="212"/>
    </row>
    <row r="5" spans="2:17" ht="20.100000000000001" customHeight="1">
      <c r="B5" s="133" t="s">
        <v>6</v>
      </c>
      <c r="C5" s="133"/>
      <c r="D5" s="133"/>
      <c r="E5" s="142">
        <v>42345</v>
      </c>
      <c r="G5" s="133"/>
      <c r="H5" s="133"/>
      <c r="I5" s="133"/>
      <c r="J5" s="212"/>
      <c r="K5" s="212"/>
    </row>
    <row r="6" spans="2:17" ht="20.100000000000001" customHeight="1">
      <c r="B6" s="133" t="s">
        <v>7</v>
      </c>
      <c r="C6" s="133"/>
      <c r="D6" s="133"/>
      <c r="E6" s="142">
        <v>42345</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1363" t="s">
        <v>212</v>
      </c>
      <c r="C9" s="1364" t="s">
        <v>466</v>
      </c>
      <c r="D9" s="1363" t="s">
        <v>4507</v>
      </c>
      <c r="E9" s="1113" t="s">
        <v>4483</v>
      </c>
      <c r="F9" s="1365">
        <v>8</v>
      </c>
      <c r="G9" s="1366">
        <v>10900</v>
      </c>
      <c r="H9" s="1311">
        <v>87200</v>
      </c>
      <c r="I9" s="1367"/>
      <c r="J9" s="1113" t="s">
        <v>468</v>
      </c>
      <c r="K9" s="1368" t="s">
        <v>4758</v>
      </c>
      <c r="L9" s="1365"/>
      <c r="M9" s="1369">
        <v>42328</v>
      </c>
      <c r="N9" s="1364"/>
      <c r="O9" s="1370">
        <v>42339</v>
      </c>
      <c r="P9" s="153">
        <v>42342</v>
      </c>
      <c r="Q9" s="154">
        <v>42341</v>
      </c>
    </row>
    <row r="10" spans="2:17" s="137" customFormat="1" ht="19.5" customHeight="1">
      <c r="B10" s="25"/>
      <c r="C10" s="25"/>
      <c r="D10" s="25"/>
      <c r="E10" s="149"/>
      <c r="F10" s="79"/>
      <c r="G10" s="150"/>
      <c r="H10" s="151">
        <f>F10*G10</f>
        <v>0</v>
      </c>
      <c r="I10" s="147"/>
      <c r="J10" s="79"/>
      <c r="K10" s="79"/>
      <c r="L10" s="79"/>
      <c r="M10" s="154"/>
      <c r="N10" s="25"/>
      <c r="O10" s="154"/>
      <c r="P10" s="153"/>
      <c r="Q10" s="154"/>
    </row>
    <row r="11" spans="2:17" s="137" customFormat="1" ht="19.5" customHeight="1">
      <c r="B11" s="25"/>
      <c r="C11" s="25" t="s">
        <v>58</v>
      </c>
      <c r="D11" s="25" t="s">
        <v>58</v>
      </c>
      <c r="E11" s="149" t="s">
        <v>469</v>
      </c>
      <c r="F11" s="79">
        <v>8</v>
      </c>
      <c r="G11" s="150">
        <v>1950</v>
      </c>
      <c r="H11" s="151">
        <f>F11*G11</f>
        <v>15600</v>
      </c>
      <c r="I11" s="147"/>
      <c r="J11" s="149" t="s">
        <v>470</v>
      </c>
      <c r="K11" s="79"/>
      <c r="L11" s="79"/>
      <c r="M11" s="154">
        <v>42328</v>
      </c>
      <c r="N11" s="25"/>
      <c r="O11" s="154">
        <v>42332</v>
      </c>
      <c r="P11" s="152"/>
      <c r="Q11" s="154">
        <v>42332</v>
      </c>
    </row>
    <row r="12" spans="2:17" s="137" customFormat="1" ht="18" customHeight="1">
      <c r="B12" s="79"/>
      <c r="C12" s="25" t="s">
        <v>58</v>
      </c>
      <c r="D12" s="25" t="s">
        <v>58</v>
      </c>
      <c r="E12" s="39" t="s">
        <v>562</v>
      </c>
      <c r="F12" s="155">
        <v>8</v>
      </c>
      <c r="G12" s="151">
        <v>850</v>
      </c>
      <c r="H12" s="151">
        <f t="shared" ref="H12:H36" si="0">F12*G12</f>
        <v>6800</v>
      </c>
      <c r="I12" s="156"/>
      <c r="J12" s="149" t="s">
        <v>473</v>
      </c>
      <c r="K12" s="157"/>
      <c r="L12" s="158"/>
      <c r="M12" s="154">
        <v>42328</v>
      </c>
      <c r="N12" s="148"/>
      <c r="O12" s="154">
        <v>42332</v>
      </c>
      <c r="P12" s="152"/>
      <c r="Q12" s="154">
        <v>42332</v>
      </c>
    </row>
    <row r="13" spans="2:17" s="137" customFormat="1" ht="18" customHeight="1">
      <c r="B13" s="79"/>
      <c r="C13" s="25" t="s">
        <v>58</v>
      </c>
      <c r="D13" s="25" t="s">
        <v>58</v>
      </c>
      <c r="E13" s="288" t="s">
        <v>2702</v>
      </c>
      <c r="F13" s="79">
        <v>2</v>
      </c>
      <c r="G13" s="150">
        <v>1440</v>
      </c>
      <c r="H13" s="151">
        <f t="shared" si="0"/>
        <v>2880</v>
      </c>
      <c r="I13" s="156"/>
      <c r="J13" s="36" t="s">
        <v>4485</v>
      </c>
      <c r="K13" s="157"/>
      <c r="L13" s="158"/>
      <c r="M13" s="154">
        <v>42328</v>
      </c>
      <c r="N13" s="148"/>
      <c r="O13" s="154">
        <v>42332</v>
      </c>
      <c r="P13" s="152"/>
      <c r="Q13" s="154">
        <v>42332</v>
      </c>
    </row>
    <row r="14" spans="2:17" s="137" customFormat="1" ht="18" customHeight="1">
      <c r="B14" s="231"/>
      <c r="C14" s="25" t="s">
        <v>58</v>
      </c>
      <c r="D14" s="25" t="s">
        <v>58</v>
      </c>
      <c r="E14" s="164" t="s">
        <v>636</v>
      </c>
      <c r="F14" s="163">
        <v>8</v>
      </c>
      <c r="G14" s="150">
        <v>110</v>
      </c>
      <c r="H14" s="151">
        <f t="shared" si="0"/>
        <v>880</v>
      </c>
      <c r="I14" s="151"/>
      <c r="J14" s="28" t="s">
        <v>637</v>
      </c>
      <c r="K14" s="157"/>
      <c r="L14" s="158"/>
      <c r="M14" s="154">
        <v>42328</v>
      </c>
      <c r="N14" s="148"/>
      <c r="O14" s="154">
        <v>42332</v>
      </c>
      <c r="P14" s="153"/>
      <c r="Q14" s="154">
        <v>42332</v>
      </c>
    </row>
    <row r="15" spans="2:17" s="137" customFormat="1" ht="18" customHeight="1">
      <c r="B15" s="79"/>
      <c r="C15" s="25"/>
      <c r="D15" s="25"/>
      <c r="E15" s="164"/>
      <c r="F15" s="163"/>
      <c r="G15" s="151"/>
      <c r="H15" s="151">
        <f t="shared" si="0"/>
        <v>0</v>
      </c>
      <c r="I15" s="151"/>
      <c r="J15" s="164"/>
      <c r="K15" s="157"/>
      <c r="L15" s="158"/>
      <c r="M15" s="154"/>
      <c r="N15" s="148"/>
      <c r="O15" s="153"/>
      <c r="P15" s="153"/>
      <c r="Q15" s="154"/>
    </row>
    <row r="16" spans="2:17" s="137" customFormat="1" ht="18" customHeight="1">
      <c r="B16" s="79"/>
      <c r="C16" s="15"/>
      <c r="D16" s="15"/>
      <c r="E16" s="43"/>
      <c r="F16" s="49"/>
      <c r="G16" s="23"/>
      <c r="H16" s="151">
        <f t="shared" si="0"/>
        <v>0</v>
      </c>
      <c r="I16" s="80"/>
      <c r="J16" s="78"/>
      <c r="K16" s="158"/>
      <c r="L16" s="158"/>
      <c r="M16" s="154"/>
      <c r="N16" s="148"/>
      <c r="O16" s="152"/>
      <c r="P16" s="152"/>
      <c r="Q16" s="154"/>
    </row>
    <row r="17" spans="2:17" s="137" customFormat="1" ht="18" customHeight="1">
      <c r="B17" s="79"/>
      <c r="C17" s="15"/>
      <c r="D17" s="15"/>
      <c r="E17" s="43"/>
      <c r="F17" s="49"/>
      <c r="G17" s="23"/>
      <c r="H17" s="151">
        <f t="shared" si="0"/>
        <v>0</v>
      </c>
      <c r="I17" s="80"/>
      <c r="J17" s="78"/>
      <c r="K17" s="158"/>
      <c r="L17" s="158"/>
      <c r="M17" s="154"/>
      <c r="N17" s="148"/>
      <c r="O17" s="152"/>
      <c r="P17" s="152"/>
      <c r="Q17" s="154"/>
    </row>
    <row r="18" spans="2:17" s="137" customFormat="1" ht="18" customHeight="1">
      <c r="B18" s="79"/>
      <c r="C18" s="25"/>
      <c r="D18" s="25"/>
      <c r="E18" s="109"/>
      <c r="F18" s="155"/>
      <c r="G18" s="23"/>
      <c r="H18" s="151">
        <f t="shared" si="0"/>
        <v>0</v>
      </c>
      <c r="I18" s="23"/>
      <c r="J18" s="36"/>
      <c r="K18" s="158"/>
      <c r="L18" s="158"/>
      <c r="M18" s="152"/>
      <c r="N18" s="148"/>
      <c r="O18" s="166"/>
      <c r="P18" s="152"/>
      <c r="Q18" s="154"/>
    </row>
    <row r="19" spans="2:17" s="137" customFormat="1" ht="18" customHeight="1">
      <c r="B19" s="79"/>
      <c r="C19" s="25"/>
      <c r="D19" s="25"/>
      <c r="E19" s="109"/>
      <c r="F19" s="155"/>
      <c r="G19" s="23"/>
      <c r="H19" s="151">
        <f t="shared" si="0"/>
        <v>0</v>
      </c>
      <c r="I19" s="23"/>
      <c r="J19" s="158"/>
      <c r="K19" s="158"/>
      <c r="L19" s="158"/>
      <c r="M19" s="152"/>
      <c r="N19" s="148"/>
      <c r="O19" s="166"/>
      <c r="P19" s="152"/>
      <c r="Q19" s="154"/>
    </row>
    <row r="20" spans="2:17" s="137" customFormat="1" ht="18" customHeight="1">
      <c r="B20" s="79"/>
      <c r="C20" s="25"/>
      <c r="D20" s="25"/>
      <c r="E20" s="158"/>
      <c r="F20" s="155"/>
      <c r="G20" s="151"/>
      <c r="H20" s="151">
        <f t="shared" si="0"/>
        <v>0</v>
      </c>
      <c r="I20" s="156"/>
      <c r="J20" s="158"/>
      <c r="K20" s="158"/>
      <c r="L20" s="158"/>
      <c r="M20" s="152"/>
      <c r="N20" s="148"/>
      <c r="O20" s="166"/>
      <c r="P20" s="152"/>
      <c r="Q20" s="154"/>
    </row>
    <row r="21" spans="2:17" s="137" customFormat="1" ht="18" customHeight="1">
      <c r="B21" s="79"/>
      <c r="C21" s="25"/>
      <c r="D21" s="25"/>
      <c r="E21" s="158"/>
      <c r="F21" s="155"/>
      <c r="G21" s="151"/>
      <c r="H21" s="151">
        <f t="shared" si="0"/>
        <v>0</v>
      </c>
      <c r="I21" s="156"/>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48"/>
      <c r="N27" s="148"/>
      <c r="O27" s="166"/>
      <c r="P27" s="148"/>
      <c r="Q27" s="154"/>
    </row>
    <row r="28" spans="2:17" s="137" customFormat="1" ht="18" customHeight="1">
      <c r="B28" s="79"/>
      <c r="C28" s="25"/>
      <c r="D28" s="25"/>
      <c r="E28" s="158"/>
      <c r="F28" s="155"/>
      <c r="G28" s="151"/>
      <c r="H28" s="151">
        <f t="shared" si="0"/>
        <v>0</v>
      </c>
      <c r="I28" s="156"/>
      <c r="J28" s="158"/>
      <c r="K28" s="158"/>
      <c r="L28" s="158"/>
      <c r="M28" s="148"/>
      <c r="N28" s="148"/>
      <c r="O28" s="166"/>
      <c r="P28" s="148"/>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4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158"/>
      <c r="F36" s="155"/>
      <c r="G36" s="151"/>
      <c r="H36" s="151">
        <f t="shared" si="0"/>
        <v>0</v>
      </c>
      <c r="I36" s="156"/>
      <c r="J36" s="158"/>
      <c r="K36" s="158"/>
      <c r="L36" s="158"/>
      <c r="M36" s="148"/>
      <c r="N36" s="148"/>
      <c r="O36" s="148"/>
      <c r="P36" s="148"/>
      <c r="Q36" s="148"/>
    </row>
    <row r="37" spans="2:17" ht="18" customHeight="1">
      <c r="C37" s="167"/>
      <c r="D37" s="167"/>
      <c r="E37" s="168"/>
      <c r="F37" s="169"/>
      <c r="G37" s="170"/>
      <c r="H37" s="170"/>
      <c r="I37" s="169"/>
      <c r="M37" s="171"/>
      <c r="O37" s="172"/>
      <c r="Q37" s="173"/>
    </row>
    <row r="38" spans="2:17" ht="18" customHeight="1">
      <c r="C38" s="167"/>
      <c r="D38" s="167"/>
      <c r="E38" s="168"/>
      <c r="F38" s="169"/>
      <c r="G38" s="170"/>
      <c r="H38" s="170"/>
      <c r="I38" s="169"/>
      <c r="M38" s="171"/>
      <c r="O38" s="172"/>
      <c r="Q38" s="173"/>
    </row>
    <row r="39" spans="2:17" ht="18" customHeight="1">
      <c r="C39" s="167"/>
      <c r="D39" s="167"/>
      <c r="F39" s="169"/>
      <c r="H39" s="170"/>
      <c r="J39" s="168"/>
      <c r="K39" s="168"/>
      <c r="L39" s="168"/>
      <c r="M39" s="174"/>
      <c r="O39" s="172"/>
      <c r="Q39" s="173"/>
    </row>
    <row r="40" spans="2:17" ht="18" customHeight="1">
      <c r="C40" s="167"/>
      <c r="D40" s="167"/>
      <c r="F40" s="169"/>
      <c r="H40" s="170"/>
      <c r="M40" s="171"/>
      <c r="O40" s="172"/>
      <c r="Q40" s="173"/>
    </row>
    <row r="41" spans="2:17" ht="18" customHeight="1">
      <c r="C41" s="167"/>
      <c r="D41" s="167"/>
      <c r="E41" s="168"/>
      <c r="F41" s="169"/>
      <c r="G41" s="170"/>
      <c r="H41" s="170"/>
      <c r="I41" s="175"/>
      <c r="M41" s="171"/>
      <c r="O41" s="172"/>
      <c r="Q41" s="173"/>
    </row>
    <row r="42" spans="2:17" ht="18" customHeight="1">
      <c r="C42" s="167"/>
      <c r="D42" s="167"/>
      <c r="F42" s="169"/>
      <c r="H42" s="170"/>
      <c r="M42" s="174"/>
      <c r="O42" s="172"/>
      <c r="Q42" s="173"/>
    </row>
    <row r="43" spans="2:17" ht="18" customHeight="1">
      <c r="C43" s="167"/>
      <c r="D43" s="167"/>
      <c r="F43" s="169"/>
      <c r="H43" s="170"/>
      <c r="M43" s="171"/>
      <c r="O43" s="172"/>
      <c r="Q43" s="173"/>
    </row>
    <row r="44" spans="2:17" ht="18" customHeight="1">
      <c r="C44" s="167"/>
      <c r="D44" s="167"/>
      <c r="F44" s="169"/>
      <c r="H44" s="170"/>
      <c r="M44" s="171"/>
      <c r="O44" s="172"/>
      <c r="Q44" s="173"/>
    </row>
    <row r="45" spans="2:17" ht="18" customHeight="1">
      <c r="C45" s="167"/>
      <c r="D45" s="167"/>
      <c r="F45" s="169"/>
      <c r="H45" s="170"/>
      <c r="K45" s="176"/>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N50" s="137"/>
      <c r="O50" s="171"/>
      <c r="P50" s="171"/>
      <c r="Q50" s="173"/>
    </row>
    <row r="51" spans="3:17" ht="18" customHeight="1">
      <c r="C51" s="167"/>
      <c r="D51" s="167"/>
      <c r="F51" s="169"/>
      <c r="H51" s="170"/>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c r="C73" s="167"/>
      <c r="D73" s="167"/>
      <c r="I73" s="135"/>
    </row>
    <row r="74" spans="3:17">
      <c r="C74" s="167"/>
      <c r="D74" s="167"/>
      <c r="I74" s="135"/>
    </row>
    <row r="95" spans="8:8">
      <c r="H9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D04A9-BCD5-4E05-92C0-DD406991144F}">
  <dimension ref="B2:R2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3" width="13" style="3" customWidth="1"/>
    <col min="4" max="4" width="12.625" style="3" customWidth="1"/>
    <col min="5" max="5" width="25" style="3" customWidth="1"/>
    <col min="6" max="6" width="6.25" style="3" customWidth="1"/>
    <col min="7" max="8" width="9.875" style="3" bestFit="1" customWidth="1"/>
    <col min="9" max="9" width="5.75" style="10" customWidth="1"/>
    <col min="10" max="10" width="26.625" style="3" customWidth="1"/>
    <col min="11" max="11" width="11.375" style="3" customWidth="1"/>
    <col min="12" max="12" width="6.625" style="8" customWidth="1"/>
    <col min="13" max="13" width="13.75" style="8" customWidth="1"/>
    <col min="14" max="14" width="6.375" style="3" customWidth="1"/>
    <col min="15" max="15" width="13.25" style="10" customWidth="1"/>
    <col min="16" max="16" width="14.5" style="67" customWidth="1"/>
    <col min="17" max="17" width="15.625" style="67" customWidth="1"/>
    <col min="18" max="256" width="9" style="3"/>
    <col min="257" max="257" width="2.625" style="3" customWidth="1"/>
    <col min="258" max="258" width="5.125" style="3" customWidth="1"/>
    <col min="259" max="259" width="13" style="3" customWidth="1"/>
    <col min="260" max="260" width="12.625" style="3" customWidth="1"/>
    <col min="261" max="261" width="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 style="3" customWidth="1"/>
    <col min="516" max="516" width="12.625" style="3" customWidth="1"/>
    <col min="517" max="517" width="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 style="3" customWidth="1"/>
    <col min="772" max="772" width="12.625" style="3" customWidth="1"/>
    <col min="773" max="773" width="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 style="3" customWidth="1"/>
    <col min="1028" max="1028" width="12.625" style="3" customWidth="1"/>
    <col min="1029" max="1029" width="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 style="3" customWidth="1"/>
    <col min="1284" max="1284" width="12.625" style="3" customWidth="1"/>
    <col min="1285" max="1285" width="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 style="3" customWidth="1"/>
    <col min="1540" max="1540" width="12.625" style="3" customWidth="1"/>
    <col min="1541" max="1541" width="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 style="3" customWidth="1"/>
    <col min="1796" max="1796" width="12.625" style="3" customWidth="1"/>
    <col min="1797" max="1797" width="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 style="3" customWidth="1"/>
    <col min="2052" max="2052" width="12.625" style="3" customWidth="1"/>
    <col min="2053" max="2053" width="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 style="3" customWidth="1"/>
    <col min="2308" max="2308" width="12.625" style="3" customWidth="1"/>
    <col min="2309" max="2309" width="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 style="3" customWidth="1"/>
    <col min="2564" max="2564" width="12.625" style="3" customWidth="1"/>
    <col min="2565" max="2565" width="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 style="3" customWidth="1"/>
    <col min="2820" max="2820" width="12.625" style="3" customWidth="1"/>
    <col min="2821" max="2821" width="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 style="3" customWidth="1"/>
    <col min="3076" max="3076" width="12.625" style="3" customWidth="1"/>
    <col min="3077" max="3077" width="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 style="3" customWidth="1"/>
    <col min="3332" max="3332" width="12.625" style="3" customWidth="1"/>
    <col min="3333" max="3333" width="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 style="3" customWidth="1"/>
    <col min="3588" max="3588" width="12.625" style="3" customWidth="1"/>
    <col min="3589" max="3589" width="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 style="3" customWidth="1"/>
    <col min="3844" max="3844" width="12.625" style="3" customWidth="1"/>
    <col min="3845" max="3845" width="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 style="3" customWidth="1"/>
    <col min="4100" max="4100" width="12.625" style="3" customWidth="1"/>
    <col min="4101" max="4101" width="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 style="3" customWidth="1"/>
    <col min="4356" max="4356" width="12.625" style="3" customWidth="1"/>
    <col min="4357" max="4357" width="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 style="3" customWidth="1"/>
    <col min="4612" max="4612" width="12.625" style="3" customWidth="1"/>
    <col min="4613" max="4613" width="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 style="3" customWidth="1"/>
    <col min="4868" max="4868" width="12.625" style="3" customWidth="1"/>
    <col min="4869" max="4869" width="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 style="3" customWidth="1"/>
    <col min="5124" max="5124" width="12.625" style="3" customWidth="1"/>
    <col min="5125" max="5125" width="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 style="3" customWidth="1"/>
    <col min="5380" max="5380" width="12.625" style="3" customWidth="1"/>
    <col min="5381" max="5381" width="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 style="3" customWidth="1"/>
    <col min="5636" max="5636" width="12.625" style="3" customWidth="1"/>
    <col min="5637" max="5637" width="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 style="3" customWidth="1"/>
    <col min="5892" max="5892" width="12.625" style="3" customWidth="1"/>
    <col min="5893" max="5893" width="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 style="3" customWidth="1"/>
    <col min="6148" max="6148" width="12.625" style="3" customWidth="1"/>
    <col min="6149" max="6149" width="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 style="3" customWidth="1"/>
    <col min="6404" max="6404" width="12.625" style="3" customWidth="1"/>
    <col min="6405" max="6405" width="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 style="3" customWidth="1"/>
    <col min="6660" max="6660" width="12.625" style="3" customWidth="1"/>
    <col min="6661" max="6661" width="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 style="3" customWidth="1"/>
    <col min="6916" max="6916" width="12.625" style="3" customWidth="1"/>
    <col min="6917" max="6917" width="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 style="3" customWidth="1"/>
    <col min="7172" max="7172" width="12.625" style="3" customWidth="1"/>
    <col min="7173" max="7173" width="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 style="3" customWidth="1"/>
    <col min="7428" max="7428" width="12.625" style="3" customWidth="1"/>
    <col min="7429" max="7429" width="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 style="3" customWidth="1"/>
    <col min="7684" max="7684" width="12.625" style="3" customWidth="1"/>
    <col min="7685" max="7685" width="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 style="3" customWidth="1"/>
    <col min="7940" max="7940" width="12.625" style="3" customWidth="1"/>
    <col min="7941" max="7941" width="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 style="3" customWidth="1"/>
    <col min="8196" max="8196" width="12.625" style="3" customWidth="1"/>
    <col min="8197" max="8197" width="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 style="3" customWidth="1"/>
    <col min="8452" max="8452" width="12.625" style="3" customWidth="1"/>
    <col min="8453" max="8453" width="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 style="3" customWidth="1"/>
    <col min="8708" max="8708" width="12.625" style="3" customWidth="1"/>
    <col min="8709" max="8709" width="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 style="3" customWidth="1"/>
    <col min="8964" max="8964" width="12.625" style="3" customWidth="1"/>
    <col min="8965" max="8965" width="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 style="3" customWidth="1"/>
    <col min="9220" max="9220" width="12.625" style="3" customWidth="1"/>
    <col min="9221" max="9221" width="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 style="3" customWidth="1"/>
    <col min="9476" max="9476" width="12.625" style="3" customWidth="1"/>
    <col min="9477" max="9477" width="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 style="3" customWidth="1"/>
    <col min="9732" max="9732" width="12.625" style="3" customWidth="1"/>
    <col min="9733" max="9733" width="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 style="3" customWidth="1"/>
    <col min="9988" max="9988" width="12.625" style="3" customWidth="1"/>
    <col min="9989" max="9989" width="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 style="3" customWidth="1"/>
    <col min="10244" max="10244" width="12.625" style="3" customWidth="1"/>
    <col min="10245" max="10245" width="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 style="3" customWidth="1"/>
    <col min="10500" max="10500" width="12.625" style="3" customWidth="1"/>
    <col min="10501" max="10501" width="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 style="3" customWidth="1"/>
    <col min="10756" max="10756" width="12.625" style="3" customWidth="1"/>
    <col min="10757" max="10757" width="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 style="3" customWidth="1"/>
    <col min="11012" max="11012" width="12.625" style="3" customWidth="1"/>
    <col min="11013" max="11013" width="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 style="3" customWidth="1"/>
    <col min="11268" max="11268" width="12.625" style="3" customWidth="1"/>
    <col min="11269" max="11269" width="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 style="3" customWidth="1"/>
    <col min="11524" max="11524" width="12.625" style="3" customWidth="1"/>
    <col min="11525" max="11525" width="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 style="3" customWidth="1"/>
    <col min="11780" max="11780" width="12.625" style="3" customWidth="1"/>
    <col min="11781" max="11781" width="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 style="3" customWidth="1"/>
    <col min="12036" max="12036" width="12.625" style="3" customWidth="1"/>
    <col min="12037" max="12037" width="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 style="3" customWidth="1"/>
    <col min="12292" max="12292" width="12.625" style="3" customWidth="1"/>
    <col min="12293" max="12293" width="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 style="3" customWidth="1"/>
    <col min="12548" max="12548" width="12.625" style="3" customWidth="1"/>
    <col min="12549" max="12549" width="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 style="3" customWidth="1"/>
    <col min="12804" max="12804" width="12.625" style="3" customWidth="1"/>
    <col min="12805" max="12805" width="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 style="3" customWidth="1"/>
    <col min="13060" max="13060" width="12.625" style="3" customWidth="1"/>
    <col min="13061" max="13061" width="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 style="3" customWidth="1"/>
    <col min="13316" max="13316" width="12.625" style="3" customWidth="1"/>
    <col min="13317" max="13317" width="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 style="3" customWidth="1"/>
    <col min="13572" max="13572" width="12.625" style="3" customWidth="1"/>
    <col min="13573" max="13573" width="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 style="3" customWidth="1"/>
    <col min="13828" max="13828" width="12.625" style="3" customWidth="1"/>
    <col min="13829" max="13829" width="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 style="3" customWidth="1"/>
    <col min="14084" max="14084" width="12.625" style="3" customWidth="1"/>
    <col min="14085" max="14085" width="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 style="3" customWidth="1"/>
    <col min="14340" max="14340" width="12.625" style="3" customWidth="1"/>
    <col min="14341" max="14341" width="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 style="3" customWidth="1"/>
    <col min="14596" max="14596" width="12.625" style="3" customWidth="1"/>
    <col min="14597" max="14597" width="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 style="3" customWidth="1"/>
    <col min="14852" max="14852" width="12.625" style="3" customWidth="1"/>
    <col min="14853" max="14853" width="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 style="3" customWidth="1"/>
    <col min="15108" max="15108" width="12.625" style="3" customWidth="1"/>
    <col min="15109" max="15109" width="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 style="3" customWidth="1"/>
    <col min="15364" max="15364" width="12.625" style="3" customWidth="1"/>
    <col min="15365" max="15365" width="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 style="3" customWidth="1"/>
    <col min="15620" max="15620" width="12.625" style="3" customWidth="1"/>
    <col min="15621" max="15621" width="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 style="3" customWidth="1"/>
    <col min="15876" max="15876" width="12.625" style="3" customWidth="1"/>
    <col min="15877" max="15877" width="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 style="3" customWidth="1"/>
    <col min="16132" max="16132" width="12.625" style="3" customWidth="1"/>
    <col min="16133" max="16133" width="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3491</v>
      </c>
      <c r="G2" s="4" t="s">
        <v>2</v>
      </c>
      <c r="H2" s="5"/>
      <c r="I2" s="6"/>
      <c r="J2" s="7">
        <f>SUM(H:H)</f>
        <v>47203</v>
      </c>
    </row>
    <row r="3" spans="2:18" ht="20.100000000000001" customHeight="1">
      <c r="B3" s="1" t="s">
        <v>3</v>
      </c>
      <c r="C3" s="1"/>
      <c r="D3" s="1"/>
      <c r="E3" s="13" t="s">
        <v>307</v>
      </c>
    </row>
    <row r="4" spans="2:18" ht="20.100000000000001" customHeight="1">
      <c r="B4" s="1" t="s">
        <v>5</v>
      </c>
      <c r="C4" s="1"/>
      <c r="D4" s="1"/>
      <c r="E4" s="13">
        <v>133725</v>
      </c>
    </row>
    <row r="5" spans="2:18" ht="20.100000000000001" customHeight="1">
      <c r="B5" s="1" t="s">
        <v>6</v>
      </c>
      <c r="C5" s="1"/>
      <c r="D5" s="1"/>
      <c r="E5" s="14">
        <v>42348</v>
      </c>
    </row>
    <row r="6" spans="2:18" ht="20.100000000000001" customHeight="1">
      <c r="B6" s="1" t="s">
        <v>7</v>
      </c>
      <c r="C6" s="1"/>
      <c r="D6" s="1"/>
      <c r="E6" s="14">
        <v>42359</v>
      </c>
    </row>
    <row r="8" spans="2:18" s="8" customFormat="1" ht="19.7" customHeight="1">
      <c r="B8" s="15" t="s">
        <v>150</v>
      </c>
      <c r="C8" s="15" t="s">
        <v>8</v>
      </c>
      <c r="D8" s="15" t="s">
        <v>9</v>
      </c>
      <c r="E8" s="16" t="s">
        <v>10</v>
      </c>
      <c r="F8" s="16" t="s">
        <v>11</v>
      </c>
      <c r="G8" s="16" t="s">
        <v>12</v>
      </c>
      <c r="H8" s="17" t="s">
        <v>13</v>
      </c>
      <c r="I8" s="17" t="s">
        <v>14</v>
      </c>
      <c r="J8" s="16" t="s">
        <v>15</v>
      </c>
      <c r="K8" s="16" t="s">
        <v>16</v>
      </c>
      <c r="L8" s="16" t="s">
        <v>17</v>
      </c>
      <c r="M8" s="15" t="s">
        <v>18</v>
      </c>
      <c r="N8" s="15" t="s">
        <v>19</v>
      </c>
      <c r="O8" s="16" t="s">
        <v>20</v>
      </c>
      <c r="P8" s="69" t="s">
        <v>21</v>
      </c>
      <c r="Q8" s="69" t="s">
        <v>151</v>
      </c>
    </row>
    <row r="9" spans="2:18" s="8" customFormat="1" ht="18" customHeight="1">
      <c r="B9" s="15">
        <v>3</v>
      </c>
      <c r="C9" s="15" t="s">
        <v>1600</v>
      </c>
      <c r="D9" s="15" t="s">
        <v>1600</v>
      </c>
      <c r="E9" s="36" t="s">
        <v>1601</v>
      </c>
      <c r="F9" s="23">
        <v>2</v>
      </c>
      <c r="G9" s="23">
        <v>9800</v>
      </c>
      <c r="H9" s="23">
        <f>F9*G9</f>
        <v>19600</v>
      </c>
      <c r="I9" s="22"/>
      <c r="J9" s="39" t="s">
        <v>1602</v>
      </c>
      <c r="K9" s="16"/>
      <c r="L9" s="38"/>
      <c r="M9" s="18">
        <v>42333</v>
      </c>
      <c r="N9" s="69"/>
      <c r="O9" s="209"/>
      <c r="P9" s="18">
        <v>42348</v>
      </c>
      <c r="Q9" s="70">
        <v>42348</v>
      </c>
    </row>
    <row r="10" spans="2:18" s="8" customFormat="1" ht="18" customHeight="1">
      <c r="B10" s="16">
        <v>3</v>
      </c>
      <c r="C10" s="15" t="s">
        <v>1600</v>
      </c>
      <c r="D10" s="15" t="s">
        <v>1600</v>
      </c>
      <c r="E10" s="36" t="s">
        <v>1603</v>
      </c>
      <c r="F10" s="23">
        <v>2</v>
      </c>
      <c r="G10" s="23">
        <v>5000</v>
      </c>
      <c r="H10" s="23">
        <f t="shared" ref="H10:H17" si="0">F10*G10</f>
        <v>10000</v>
      </c>
      <c r="I10" s="41"/>
      <c r="J10" s="39" t="s">
        <v>1604</v>
      </c>
      <c r="K10" s="131"/>
      <c r="L10" s="38"/>
      <c r="M10" s="18">
        <v>42333</v>
      </c>
      <c r="N10" s="69"/>
      <c r="O10" s="209"/>
      <c r="P10" s="18">
        <v>42348</v>
      </c>
      <c r="Q10" s="70">
        <v>42348</v>
      </c>
    </row>
    <row r="11" spans="2:18" s="8" customFormat="1" ht="18" customHeight="1">
      <c r="B11" s="15">
        <v>3</v>
      </c>
      <c r="C11" s="15" t="s">
        <v>1600</v>
      </c>
      <c r="D11" s="15" t="s">
        <v>1600</v>
      </c>
      <c r="E11" s="36" t="s">
        <v>1605</v>
      </c>
      <c r="F11" s="23">
        <v>2</v>
      </c>
      <c r="G11" s="23">
        <v>7700</v>
      </c>
      <c r="H11" s="23">
        <f t="shared" si="0"/>
        <v>15400</v>
      </c>
      <c r="I11" s="41"/>
      <c r="J11" s="39" t="s">
        <v>1606</v>
      </c>
      <c r="K11" s="131"/>
      <c r="L11" s="38"/>
      <c r="M11" s="18">
        <v>42333</v>
      </c>
      <c r="N11" s="69"/>
      <c r="O11" s="209"/>
      <c r="P11" s="18">
        <v>42348</v>
      </c>
      <c r="Q11" s="70">
        <v>42348</v>
      </c>
    </row>
    <row r="12" spans="2:18" s="8" customFormat="1" ht="18" customHeight="1">
      <c r="B12" s="15"/>
      <c r="C12" s="15"/>
      <c r="D12" s="15"/>
      <c r="E12" s="36"/>
      <c r="F12" s="23"/>
      <c r="G12" s="23"/>
      <c r="H12" s="23">
        <f t="shared" si="0"/>
        <v>0</v>
      </c>
      <c r="I12" s="41"/>
      <c r="J12" s="39"/>
      <c r="K12" s="131"/>
      <c r="L12" s="38"/>
      <c r="M12" s="18"/>
      <c r="N12" s="69"/>
      <c r="O12" s="209"/>
      <c r="P12" s="18"/>
      <c r="Q12" s="70"/>
    </row>
    <row r="13" spans="2:18" s="8" customFormat="1" ht="18" customHeight="1">
      <c r="B13" s="15">
        <v>3</v>
      </c>
      <c r="C13" s="15" t="s">
        <v>58</v>
      </c>
      <c r="D13" s="15" t="s">
        <v>58</v>
      </c>
      <c r="E13" s="36" t="s">
        <v>1607</v>
      </c>
      <c r="F13" s="23">
        <v>8</v>
      </c>
      <c r="G13" s="23">
        <v>81</v>
      </c>
      <c r="H13" s="23">
        <f t="shared" si="0"/>
        <v>648</v>
      </c>
      <c r="I13" s="41"/>
      <c r="J13" s="39" t="s">
        <v>1608</v>
      </c>
      <c r="K13" s="131"/>
      <c r="L13" s="38"/>
      <c r="M13" s="18">
        <v>42333</v>
      </c>
      <c r="N13" s="69"/>
      <c r="O13" s="209"/>
      <c r="P13" s="18">
        <v>42334</v>
      </c>
      <c r="Q13" s="70">
        <v>42334</v>
      </c>
    </row>
    <row r="14" spans="2:18" s="8" customFormat="1" ht="18" customHeight="1">
      <c r="B14" s="15">
        <v>3</v>
      </c>
      <c r="C14" s="15" t="s">
        <v>58</v>
      </c>
      <c r="D14" s="15" t="s">
        <v>58</v>
      </c>
      <c r="E14" s="36" t="s">
        <v>1415</v>
      </c>
      <c r="F14" s="23">
        <v>45</v>
      </c>
      <c r="G14" s="23">
        <v>19</v>
      </c>
      <c r="H14" s="23">
        <f t="shared" si="0"/>
        <v>855</v>
      </c>
      <c r="I14" s="41"/>
      <c r="J14" s="39" t="s">
        <v>1609</v>
      </c>
      <c r="K14" s="131"/>
      <c r="L14" s="38"/>
      <c r="M14" s="18">
        <v>42333</v>
      </c>
      <c r="N14" s="69"/>
      <c r="O14" s="209"/>
      <c r="P14" s="18">
        <v>42334</v>
      </c>
      <c r="Q14" s="70">
        <v>42334</v>
      </c>
    </row>
    <row r="15" spans="2:18" s="8" customFormat="1" ht="18" customHeight="1">
      <c r="B15" s="15">
        <v>3</v>
      </c>
      <c r="C15" s="15" t="s">
        <v>58</v>
      </c>
      <c r="D15" s="15" t="s">
        <v>58</v>
      </c>
      <c r="E15" s="36" t="s">
        <v>340</v>
      </c>
      <c r="F15" s="23">
        <v>4</v>
      </c>
      <c r="G15" s="23">
        <v>95</v>
      </c>
      <c r="H15" s="23">
        <f t="shared" si="0"/>
        <v>380</v>
      </c>
      <c r="I15" s="41"/>
      <c r="J15" s="39" t="s">
        <v>1610</v>
      </c>
      <c r="K15" s="131"/>
      <c r="L15" s="38"/>
      <c r="M15" s="18">
        <v>42333</v>
      </c>
      <c r="N15" s="69"/>
      <c r="O15" s="209"/>
      <c r="P15" s="18">
        <v>42334</v>
      </c>
      <c r="Q15" s="70">
        <v>42334</v>
      </c>
    </row>
    <row r="16" spans="2:18" s="8" customFormat="1" ht="18" customHeight="1">
      <c r="B16" s="15">
        <v>3</v>
      </c>
      <c r="C16" s="15" t="s">
        <v>58</v>
      </c>
      <c r="D16" s="15" t="s">
        <v>58</v>
      </c>
      <c r="E16" s="36" t="s">
        <v>1611</v>
      </c>
      <c r="F16" s="23">
        <v>4</v>
      </c>
      <c r="G16" s="23">
        <v>80</v>
      </c>
      <c r="H16" s="23">
        <f t="shared" si="0"/>
        <v>320</v>
      </c>
      <c r="I16" s="41"/>
      <c r="J16" s="39" t="s">
        <v>1612</v>
      </c>
      <c r="K16" s="131"/>
      <c r="L16" s="38"/>
      <c r="M16" s="18">
        <v>42333</v>
      </c>
      <c r="N16" s="69"/>
      <c r="O16" s="209"/>
      <c r="P16" s="18">
        <v>42334</v>
      </c>
      <c r="Q16" s="70">
        <v>42334</v>
      </c>
      <c r="R16" s="526"/>
    </row>
    <row r="17" spans="2:18" s="8" customFormat="1" ht="18" customHeight="1">
      <c r="B17" s="15"/>
      <c r="C17" s="15"/>
      <c r="D17" s="15"/>
      <c r="E17" s="131"/>
      <c r="F17" s="23"/>
      <c r="G17" s="23"/>
      <c r="H17" s="23">
        <f t="shared" si="0"/>
        <v>0</v>
      </c>
      <c r="I17" s="41"/>
      <c r="J17" s="38"/>
      <c r="K17" s="131"/>
      <c r="L17" s="38"/>
      <c r="M17" s="69"/>
      <c r="N17" s="69"/>
      <c r="O17" s="209"/>
      <c r="P17" s="69"/>
      <c r="Q17" s="70"/>
      <c r="R17" s="526"/>
    </row>
    <row r="21" spans="2:18">
      <c r="M21" s="132"/>
    </row>
    <row r="23" spans="2:18">
      <c r="M23" s="132"/>
    </row>
  </sheetData>
  <autoFilter ref="B8:O17" xr:uid="{AD751099-FA78-46CB-A9B1-1F5C48DB6CA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D716-2F4B-463D-9DB2-3D8A8593D696}">
  <dimension ref="B2:Q94"/>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4759</v>
      </c>
      <c r="G2" s="4" t="s">
        <v>2</v>
      </c>
      <c r="H2" s="5"/>
      <c r="I2" s="6"/>
      <c r="J2" s="136">
        <f>SUM(H:H)</f>
        <v>37000</v>
      </c>
    </row>
    <row r="3" spans="2:17" ht="20.100000000000001" customHeight="1">
      <c r="B3" s="133" t="s">
        <v>3</v>
      </c>
      <c r="C3" s="133"/>
      <c r="D3" s="133"/>
      <c r="E3" s="134" t="s">
        <v>3414</v>
      </c>
    </row>
    <row r="4" spans="2:17" ht="20.100000000000001" customHeight="1">
      <c r="B4" s="133" t="s">
        <v>5</v>
      </c>
      <c r="C4" s="133"/>
      <c r="D4" s="133"/>
      <c r="E4" s="134">
        <v>133861</v>
      </c>
      <c r="G4" s="133" t="s">
        <v>16</v>
      </c>
      <c r="H4" s="133"/>
      <c r="I4" s="133"/>
      <c r="J4" s="212"/>
      <c r="K4" s="212"/>
    </row>
    <row r="5" spans="2:17" ht="20.100000000000001" customHeight="1">
      <c r="B5" s="133" t="s">
        <v>6</v>
      </c>
      <c r="C5" s="133"/>
      <c r="D5" s="133"/>
      <c r="E5" s="142">
        <v>42345</v>
      </c>
      <c r="G5" s="133"/>
      <c r="H5" s="133"/>
      <c r="I5" s="133"/>
      <c r="J5" s="212"/>
      <c r="K5" s="212"/>
    </row>
    <row r="6" spans="2:17" ht="20.100000000000001" customHeight="1">
      <c r="B6" s="133" t="s">
        <v>7</v>
      </c>
      <c r="C6" s="133"/>
      <c r="D6" s="133"/>
      <c r="E6" s="142">
        <v>42345</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c r="D9" s="25"/>
      <c r="E9" s="149"/>
      <c r="F9" s="79"/>
      <c r="G9" s="150"/>
      <c r="H9" s="151">
        <f t="shared" ref="H9:H15" si="0">F9*G9</f>
        <v>0</v>
      </c>
      <c r="I9" s="147"/>
      <c r="J9" s="79"/>
      <c r="K9" s="79"/>
      <c r="L9" s="79"/>
      <c r="M9" s="154"/>
      <c r="N9" s="25"/>
      <c r="O9" s="154"/>
      <c r="P9" s="153"/>
      <c r="Q9" s="154"/>
    </row>
    <row r="10" spans="2:17" s="137" customFormat="1" ht="19.5" customHeight="1">
      <c r="B10" s="1371"/>
      <c r="C10" s="25" t="s">
        <v>58</v>
      </c>
      <c r="D10" s="25" t="s">
        <v>58</v>
      </c>
      <c r="E10" s="149" t="s">
        <v>1736</v>
      </c>
      <c r="F10" s="79">
        <v>5</v>
      </c>
      <c r="G10" s="150">
        <v>7400</v>
      </c>
      <c r="H10" s="151">
        <f t="shared" si="0"/>
        <v>37000</v>
      </c>
      <c r="I10" s="147"/>
      <c r="J10" s="149" t="s">
        <v>4760</v>
      </c>
      <c r="K10" s="79"/>
      <c r="L10" s="79"/>
      <c r="M10" s="154">
        <v>42339</v>
      </c>
      <c r="N10" s="51" t="s">
        <v>1422</v>
      </c>
      <c r="O10" s="154">
        <v>42347</v>
      </c>
      <c r="P10" s="152">
        <v>42348</v>
      </c>
      <c r="Q10" s="154" t="s">
        <v>4761</v>
      </c>
    </row>
    <row r="11" spans="2:17" s="137" customFormat="1" ht="18" customHeight="1">
      <c r="B11" s="79"/>
      <c r="C11" s="25"/>
      <c r="D11" s="25"/>
      <c r="E11" s="39"/>
      <c r="F11" s="155"/>
      <c r="G11" s="151"/>
      <c r="H11" s="151">
        <f t="shared" si="0"/>
        <v>0</v>
      </c>
      <c r="I11" s="156"/>
      <c r="J11" s="149"/>
      <c r="K11" s="157"/>
      <c r="L11" s="158"/>
      <c r="M11" s="154"/>
      <c r="N11" s="148"/>
      <c r="O11" s="154"/>
      <c r="P11" s="152"/>
      <c r="Q11" s="154"/>
    </row>
    <row r="12" spans="2:17" s="137" customFormat="1" ht="18" customHeight="1">
      <c r="B12" s="79"/>
      <c r="C12" s="25"/>
      <c r="D12" s="25"/>
      <c r="E12" s="288"/>
      <c r="F12" s="79"/>
      <c r="G12" s="150"/>
      <c r="H12" s="151">
        <f t="shared" si="0"/>
        <v>0</v>
      </c>
      <c r="I12" s="156"/>
      <c r="J12" s="36"/>
      <c r="K12" s="157"/>
      <c r="L12" s="158"/>
      <c r="M12" s="154"/>
      <c r="N12" s="148"/>
      <c r="O12" s="154"/>
      <c r="P12" s="152"/>
      <c r="Q12" s="154"/>
    </row>
    <row r="13" spans="2:17" s="137" customFormat="1" ht="18" customHeight="1">
      <c r="B13" s="231"/>
      <c r="C13" s="25"/>
      <c r="D13" s="25"/>
      <c r="E13" s="164"/>
      <c r="F13" s="163"/>
      <c r="G13" s="150"/>
      <c r="H13" s="151">
        <f t="shared" si="0"/>
        <v>0</v>
      </c>
      <c r="I13" s="151"/>
      <c r="J13" s="28"/>
      <c r="K13" s="157"/>
      <c r="L13" s="158"/>
      <c r="M13" s="154"/>
      <c r="N13" s="148"/>
      <c r="O13" s="154"/>
      <c r="P13" s="153"/>
      <c r="Q13" s="154"/>
    </row>
    <row r="14" spans="2:17" s="137" customFormat="1" ht="18" customHeight="1">
      <c r="B14" s="79"/>
      <c r="C14" s="25"/>
      <c r="D14" s="25"/>
      <c r="E14" s="164"/>
      <c r="F14" s="163"/>
      <c r="G14" s="151"/>
      <c r="H14" s="151">
        <f t="shared" si="0"/>
        <v>0</v>
      </c>
      <c r="I14" s="151"/>
      <c r="J14" s="164"/>
      <c r="K14" s="157"/>
      <c r="L14" s="158"/>
      <c r="M14" s="154"/>
      <c r="N14" s="148"/>
      <c r="O14" s="153"/>
      <c r="P14" s="153"/>
      <c r="Q14" s="154"/>
    </row>
    <row r="15" spans="2:17" s="137" customFormat="1" ht="18" customHeight="1">
      <c r="B15" s="79"/>
      <c r="C15" s="15"/>
      <c r="D15" s="15"/>
      <c r="E15" s="43"/>
      <c r="F15" s="49"/>
      <c r="G15" s="23"/>
      <c r="H15" s="151">
        <f t="shared" si="0"/>
        <v>0</v>
      </c>
      <c r="I15" s="80"/>
      <c r="J15" s="78"/>
      <c r="K15" s="158"/>
      <c r="L15" s="158"/>
      <c r="M15" s="154"/>
      <c r="N15" s="148"/>
      <c r="O15" s="152"/>
      <c r="P15" s="152"/>
      <c r="Q15" s="154"/>
    </row>
    <row r="16" spans="2:17" s="137" customFormat="1" ht="18" customHeight="1">
      <c r="B16" s="79"/>
      <c r="C16" s="15"/>
      <c r="D16" s="15"/>
      <c r="E16" s="43"/>
      <c r="F16" s="49"/>
      <c r="G16" s="23"/>
      <c r="H16" s="151">
        <f>F16*G16</f>
        <v>0</v>
      </c>
      <c r="I16" s="80"/>
      <c r="J16" s="78"/>
      <c r="K16" s="158"/>
      <c r="L16" s="158"/>
      <c r="M16" s="154"/>
      <c r="N16" s="148"/>
      <c r="O16" s="152"/>
      <c r="P16" s="152"/>
      <c r="Q16" s="154"/>
    </row>
    <row r="17" spans="2:17" s="137" customFormat="1" ht="18" customHeight="1">
      <c r="B17" s="79"/>
      <c r="C17" s="25"/>
      <c r="D17" s="25"/>
      <c r="E17" s="109"/>
      <c r="F17" s="155"/>
      <c r="G17" s="23"/>
      <c r="H17" s="151">
        <f t="shared" ref="H17:H35" si="1">F17*G17</f>
        <v>0</v>
      </c>
      <c r="I17" s="23"/>
      <c r="J17" s="36"/>
      <c r="K17" s="158"/>
      <c r="L17" s="158"/>
      <c r="M17" s="152"/>
      <c r="N17" s="148"/>
      <c r="O17" s="166"/>
      <c r="P17" s="152"/>
      <c r="Q17" s="154"/>
    </row>
    <row r="18" spans="2:17" s="137" customFormat="1" ht="18" customHeight="1">
      <c r="B18" s="79"/>
      <c r="C18" s="25"/>
      <c r="D18" s="25"/>
      <c r="E18" s="109"/>
      <c r="F18" s="155"/>
      <c r="G18" s="23"/>
      <c r="H18" s="151">
        <f t="shared" si="1"/>
        <v>0</v>
      </c>
      <c r="I18" s="23"/>
      <c r="J18" s="158"/>
      <c r="K18" s="158"/>
      <c r="L18" s="158"/>
      <c r="M18" s="152"/>
      <c r="N18" s="148"/>
      <c r="O18" s="166"/>
      <c r="P18" s="152"/>
      <c r="Q18" s="154"/>
    </row>
    <row r="19" spans="2:17" s="137" customFormat="1" ht="18" customHeight="1">
      <c r="B19" s="79"/>
      <c r="C19" s="25"/>
      <c r="D19" s="25"/>
      <c r="E19" s="158"/>
      <c r="F19" s="155"/>
      <c r="G19" s="151"/>
      <c r="H19" s="151">
        <f t="shared" si="1"/>
        <v>0</v>
      </c>
      <c r="I19" s="156"/>
      <c r="J19" s="158"/>
      <c r="K19" s="158"/>
      <c r="L19" s="158"/>
      <c r="M19" s="152"/>
      <c r="N19" s="148"/>
      <c r="O19" s="166"/>
      <c r="P19" s="152"/>
      <c r="Q19" s="154"/>
    </row>
    <row r="20" spans="2:17" s="137" customFormat="1" ht="18" customHeight="1">
      <c r="B20" s="79"/>
      <c r="C20" s="25"/>
      <c r="D20" s="25"/>
      <c r="E20" s="158"/>
      <c r="F20" s="155"/>
      <c r="G20" s="151"/>
      <c r="H20" s="151">
        <f t="shared" si="1"/>
        <v>0</v>
      </c>
      <c r="I20" s="156"/>
      <c r="J20" s="158"/>
      <c r="K20" s="158"/>
      <c r="L20" s="158"/>
      <c r="M20" s="152"/>
      <c r="N20" s="148"/>
      <c r="O20" s="166"/>
      <c r="P20" s="152"/>
      <c r="Q20" s="154"/>
    </row>
    <row r="21" spans="2:17" s="137" customFormat="1" ht="18" customHeight="1">
      <c r="B21" s="79"/>
      <c r="C21" s="25"/>
      <c r="D21" s="25"/>
      <c r="E21" s="158"/>
      <c r="F21" s="155"/>
      <c r="G21" s="151"/>
      <c r="H21" s="151">
        <f t="shared" si="1"/>
        <v>0</v>
      </c>
      <c r="I21" s="156"/>
      <c r="J21" s="158"/>
      <c r="K21" s="158"/>
      <c r="L21" s="158"/>
      <c r="M21" s="152"/>
      <c r="N21" s="148"/>
      <c r="O21" s="166"/>
      <c r="P21" s="152"/>
      <c r="Q21" s="154"/>
    </row>
    <row r="22" spans="2:17" s="137" customFormat="1" ht="18" customHeight="1">
      <c r="B22" s="79"/>
      <c r="C22" s="25"/>
      <c r="D22" s="25"/>
      <c r="E22" s="158"/>
      <c r="F22" s="155"/>
      <c r="G22" s="151"/>
      <c r="H22" s="151">
        <f t="shared" si="1"/>
        <v>0</v>
      </c>
      <c r="I22" s="156"/>
      <c r="J22" s="158"/>
      <c r="K22" s="158"/>
      <c r="L22" s="158"/>
      <c r="M22" s="152"/>
      <c r="N22" s="148"/>
      <c r="O22" s="166"/>
      <c r="P22" s="152"/>
      <c r="Q22" s="154"/>
    </row>
    <row r="23" spans="2:17" s="137" customFormat="1" ht="18" customHeight="1">
      <c r="B23" s="79"/>
      <c r="C23" s="25"/>
      <c r="D23" s="25"/>
      <c r="E23" s="158"/>
      <c r="F23" s="155"/>
      <c r="G23" s="151"/>
      <c r="H23" s="151">
        <f t="shared" si="1"/>
        <v>0</v>
      </c>
      <c r="I23" s="156"/>
      <c r="J23" s="158"/>
      <c r="K23" s="158"/>
      <c r="L23" s="158"/>
      <c r="M23" s="152"/>
      <c r="N23" s="148"/>
      <c r="O23" s="166"/>
      <c r="P23" s="152"/>
      <c r="Q23" s="154"/>
    </row>
    <row r="24" spans="2:17" s="137" customFormat="1" ht="18" customHeight="1">
      <c r="B24" s="79"/>
      <c r="C24" s="25"/>
      <c r="D24" s="25"/>
      <c r="E24" s="158"/>
      <c r="F24" s="155"/>
      <c r="G24" s="151"/>
      <c r="H24" s="151">
        <f t="shared" si="1"/>
        <v>0</v>
      </c>
      <c r="I24" s="156"/>
      <c r="J24" s="158"/>
      <c r="K24" s="158"/>
      <c r="L24" s="158"/>
      <c r="M24" s="152"/>
      <c r="N24" s="148"/>
      <c r="O24" s="166"/>
      <c r="P24" s="152"/>
      <c r="Q24" s="154"/>
    </row>
    <row r="25" spans="2:17" s="137" customFormat="1" ht="18" customHeight="1">
      <c r="B25" s="79"/>
      <c r="C25" s="25"/>
      <c r="D25" s="25"/>
      <c r="E25" s="158"/>
      <c r="F25" s="155"/>
      <c r="G25" s="151"/>
      <c r="H25" s="151">
        <f t="shared" si="1"/>
        <v>0</v>
      </c>
      <c r="I25" s="156"/>
      <c r="J25" s="158"/>
      <c r="K25" s="158"/>
      <c r="L25" s="158"/>
      <c r="M25" s="152"/>
      <c r="N25" s="148"/>
      <c r="O25" s="166"/>
      <c r="P25" s="152"/>
      <c r="Q25" s="154"/>
    </row>
    <row r="26" spans="2:17" s="137" customFormat="1" ht="18" customHeight="1">
      <c r="B26" s="79"/>
      <c r="C26" s="25"/>
      <c r="D26" s="25"/>
      <c r="E26" s="158"/>
      <c r="F26" s="155"/>
      <c r="G26" s="151"/>
      <c r="H26" s="151">
        <f t="shared" si="1"/>
        <v>0</v>
      </c>
      <c r="I26" s="156"/>
      <c r="J26" s="158"/>
      <c r="K26" s="158"/>
      <c r="L26" s="158"/>
      <c r="M26" s="148"/>
      <c r="N26" s="148"/>
      <c r="O26" s="166"/>
      <c r="P26" s="148"/>
      <c r="Q26" s="154"/>
    </row>
    <row r="27" spans="2:17" s="137" customFormat="1" ht="18" customHeight="1">
      <c r="B27" s="79"/>
      <c r="C27" s="25"/>
      <c r="D27" s="25"/>
      <c r="E27" s="158"/>
      <c r="F27" s="155"/>
      <c r="G27" s="151"/>
      <c r="H27" s="151">
        <f t="shared" si="1"/>
        <v>0</v>
      </c>
      <c r="I27" s="156"/>
      <c r="J27" s="158"/>
      <c r="K27" s="158"/>
      <c r="L27" s="158"/>
      <c r="M27" s="148"/>
      <c r="N27" s="148"/>
      <c r="O27" s="166"/>
      <c r="P27" s="148"/>
      <c r="Q27" s="154"/>
    </row>
    <row r="28" spans="2:17" s="137" customFormat="1" ht="18" customHeight="1">
      <c r="B28" s="79"/>
      <c r="C28" s="25"/>
      <c r="D28" s="25"/>
      <c r="E28" s="158"/>
      <c r="F28" s="155"/>
      <c r="G28" s="151"/>
      <c r="H28" s="151">
        <f t="shared" si="1"/>
        <v>0</v>
      </c>
      <c r="I28" s="156"/>
      <c r="J28" s="158"/>
      <c r="K28" s="158"/>
      <c r="L28" s="158"/>
      <c r="M28" s="148"/>
      <c r="N28" s="148"/>
      <c r="O28" s="166"/>
      <c r="P28" s="148"/>
      <c r="Q28" s="154"/>
    </row>
    <row r="29" spans="2:17" s="137" customFormat="1" ht="18" customHeight="1">
      <c r="B29" s="25"/>
      <c r="C29" s="25"/>
      <c r="D29" s="25"/>
      <c r="E29" s="158"/>
      <c r="F29" s="155"/>
      <c r="G29" s="151"/>
      <c r="H29" s="151">
        <f t="shared" si="1"/>
        <v>0</v>
      </c>
      <c r="I29" s="156"/>
      <c r="J29" s="158"/>
      <c r="K29" s="158"/>
      <c r="L29" s="158"/>
      <c r="M29" s="148"/>
      <c r="N29" s="148"/>
      <c r="O29" s="166"/>
      <c r="P29" s="148"/>
      <c r="Q29" s="154"/>
    </row>
    <row r="30" spans="2:17" s="137" customFormat="1" ht="18" customHeight="1">
      <c r="B30" s="25"/>
      <c r="C30" s="25"/>
      <c r="D30" s="25"/>
      <c r="E30" s="158"/>
      <c r="F30" s="155"/>
      <c r="G30" s="151"/>
      <c r="H30" s="151">
        <f t="shared" si="1"/>
        <v>0</v>
      </c>
      <c r="I30" s="156"/>
      <c r="J30" s="158"/>
      <c r="K30" s="158"/>
      <c r="L30" s="158"/>
      <c r="M30" s="148"/>
      <c r="N30" s="148"/>
      <c r="O30" s="166"/>
      <c r="P30" s="148"/>
      <c r="Q30" s="154"/>
    </row>
    <row r="31" spans="2:17" s="137" customFormat="1" ht="18" customHeight="1">
      <c r="B31" s="25"/>
      <c r="C31" s="25"/>
      <c r="D31" s="25"/>
      <c r="E31" s="158"/>
      <c r="F31" s="155"/>
      <c r="G31" s="151"/>
      <c r="H31" s="151">
        <f t="shared" si="1"/>
        <v>0</v>
      </c>
      <c r="I31" s="156"/>
      <c r="J31" s="158"/>
      <c r="K31" s="158"/>
      <c r="L31" s="158"/>
      <c r="M31" s="148"/>
      <c r="N31" s="148"/>
      <c r="O31" s="166"/>
      <c r="P31" s="148"/>
      <c r="Q31" s="154"/>
    </row>
    <row r="32" spans="2:17" s="137" customFormat="1" ht="18" customHeight="1">
      <c r="B32" s="25"/>
      <c r="C32" s="25"/>
      <c r="D32" s="25"/>
      <c r="E32" s="158"/>
      <c r="F32" s="155"/>
      <c r="G32" s="151"/>
      <c r="H32" s="151">
        <f t="shared" si="1"/>
        <v>0</v>
      </c>
      <c r="I32" s="156"/>
      <c r="J32" s="158"/>
      <c r="K32" s="158"/>
      <c r="L32" s="158"/>
      <c r="M32" s="148"/>
      <c r="N32" s="148"/>
      <c r="O32" s="166"/>
      <c r="P32" s="148"/>
      <c r="Q32" s="154"/>
    </row>
    <row r="33" spans="2:17" s="137" customFormat="1" ht="18" customHeight="1">
      <c r="B33" s="25"/>
      <c r="C33" s="25"/>
      <c r="D33" s="25"/>
      <c r="E33" s="48"/>
      <c r="F33" s="155"/>
      <c r="G33" s="151"/>
      <c r="H33" s="151">
        <f t="shared" si="1"/>
        <v>0</v>
      </c>
      <c r="I33" s="156"/>
      <c r="J33" s="158"/>
      <c r="K33" s="158"/>
      <c r="L33" s="158"/>
      <c r="M33" s="148"/>
      <c r="N33" s="148"/>
      <c r="O33" s="166"/>
      <c r="P33" s="148"/>
      <c r="Q33" s="154"/>
    </row>
    <row r="34" spans="2:17" s="137" customFormat="1" ht="18" customHeight="1">
      <c r="B34" s="25"/>
      <c r="C34" s="25"/>
      <c r="D34" s="25"/>
      <c r="E34" s="158"/>
      <c r="F34" s="155"/>
      <c r="G34" s="151"/>
      <c r="H34" s="151">
        <f t="shared" si="1"/>
        <v>0</v>
      </c>
      <c r="I34" s="156"/>
      <c r="J34" s="158"/>
      <c r="K34" s="158"/>
      <c r="L34" s="158"/>
      <c r="M34" s="148"/>
      <c r="N34" s="148"/>
      <c r="O34" s="166"/>
      <c r="P34" s="148"/>
      <c r="Q34" s="154"/>
    </row>
    <row r="35" spans="2:17" s="137" customFormat="1" ht="18" customHeight="1">
      <c r="B35" s="25"/>
      <c r="C35" s="25"/>
      <c r="D35" s="25"/>
      <c r="E35" s="158"/>
      <c r="F35" s="155"/>
      <c r="G35" s="151"/>
      <c r="H35" s="151">
        <f t="shared" si="1"/>
        <v>0</v>
      </c>
      <c r="I35" s="156"/>
      <c r="J35" s="158"/>
      <c r="K35" s="158"/>
      <c r="L35" s="158"/>
      <c r="M35" s="148"/>
      <c r="N35" s="148"/>
      <c r="O35" s="148"/>
      <c r="P35" s="148"/>
      <c r="Q35" s="148"/>
    </row>
    <row r="36" spans="2:17" ht="18" customHeight="1">
      <c r="C36" s="167"/>
      <c r="D36" s="167"/>
      <c r="E36" s="168"/>
      <c r="F36" s="169"/>
      <c r="G36" s="170"/>
      <c r="H36" s="170"/>
      <c r="I36" s="169"/>
      <c r="M36" s="171"/>
      <c r="O36" s="172"/>
      <c r="Q36" s="173"/>
    </row>
    <row r="37" spans="2:17" ht="18" customHeight="1">
      <c r="C37" s="167"/>
      <c r="D37" s="167"/>
      <c r="E37" s="168"/>
      <c r="F37" s="169"/>
      <c r="G37" s="170"/>
      <c r="H37" s="170"/>
      <c r="I37" s="169"/>
      <c r="M37" s="171"/>
      <c r="O37" s="172"/>
      <c r="Q37" s="173"/>
    </row>
    <row r="38" spans="2:17" ht="18" customHeight="1">
      <c r="C38" s="167"/>
      <c r="D38" s="167"/>
      <c r="F38" s="169"/>
      <c r="H38" s="170"/>
      <c r="J38" s="168"/>
      <c r="K38" s="168"/>
      <c r="L38" s="168"/>
      <c r="M38" s="174"/>
      <c r="O38" s="172"/>
      <c r="Q38" s="173"/>
    </row>
    <row r="39" spans="2:17" ht="18" customHeight="1">
      <c r="C39" s="167"/>
      <c r="D39" s="167"/>
      <c r="F39" s="169"/>
      <c r="H39" s="170"/>
      <c r="M39" s="171"/>
      <c r="O39" s="172"/>
      <c r="Q39" s="173"/>
    </row>
    <row r="40" spans="2:17" ht="18" customHeight="1">
      <c r="C40" s="167"/>
      <c r="D40" s="167"/>
      <c r="E40" s="168"/>
      <c r="F40" s="169"/>
      <c r="G40" s="170"/>
      <c r="H40" s="170"/>
      <c r="I40" s="175"/>
      <c r="M40" s="171"/>
      <c r="O40" s="172"/>
      <c r="Q40" s="173"/>
    </row>
    <row r="41" spans="2:17" ht="18" customHeight="1">
      <c r="C41" s="167"/>
      <c r="D41" s="167"/>
      <c r="F41" s="169"/>
      <c r="H41" s="170"/>
      <c r="M41" s="174"/>
      <c r="O41" s="172"/>
      <c r="Q41" s="173"/>
    </row>
    <row r="42" spans="2:17" ht="18" customHeight="1">
      <c r="C42" s="167"/>
      <c r="D42" s="167"/>
      <c r="F42" s="169"/>
      <c r="H42" s="170"/>
      <c r="M42" s="171"/>
      <c r="O42" s="172"/>
      <c r="Q42" s="173"/>
    </row>
    <row r="43" spans="2:17" ht="18" customHeight="1">
      <c r="C43" s="167"/>
      <c r="D43" s="167"/>
      <c r="F43" s="169"/>
      <c r="H43" s="170"/>
      <c r="M43" s="171"/>
      <c r="O43" s="172"/>
      <c r="Q43" s="173"/>
    </row>
    <row r="44" spans="2:17" ht="18" customHeight="1">
      <c r="C44" s="167"/>
      <c r="D44" s="167"/>
      <c r="F44" s="169"/>
      <c r="H44" s="170"/>
      <c r="K44" s="176"/>
      <c r="M44" s="171"/>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N49" s="137"/>
      <c r="O49" s="171"/>
      <c r="P49" s="171"/>
      <c r="Q49" s="173"/>
    </row>
    <row r="50" spans="3:17" ht="18" customHeight="1">
      <c r="C50" s="167"/>
      <c r="D50" s="167"/>
      <c r="F50" s="169"/>
      <c r="H50" s="170"/>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c r="C72" s="167"/>
      <c r="D72" s="167"/>
      <c r="I72" s="135"/>
    </row>
    <row r="73" spans="3:17">
      <c r="C73" s="167"/>
      <c r="D73" s="167"/>
      <c r="I73" s="135"/>
    </row>
    <row r="94" spans="8:8">
      <c r="H9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8778-AFD0-4B49-B8F7-65279B46C037}">
  <dimension ref="B2:Q95"/>
  <sheetViews>
    <sheetView zoomScale="85" zoomScaleNormal="85" workbookViewId="0">
      <pane xSplit="10" ySplit="8" topLeftCell="K9" activePane="bottomRight" state="frozen"/>
      <selection pane="topRight" activeCell="K1" sqref="K1"/>
      <selection pane="bottomLeft" activeCell="A9" sqref="A9"/>
      <selection pane="bottomRight" activeCell="Q10" sqref="Q10"/>
    </sheetView>
  </sheetViews>
  <sheetFormatPr defaultRowHeight="13.5"/>
  <cols>
    <col min="1" max="1" width="2.625" style="135" customWidth="1"/>
    <col min="2" max="2" width="16.8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17.25" style="137"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6.8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17.25" style="135"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6.8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17.25" style="135"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6.8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17.25" style="135"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6.8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17.25" style="135"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6.8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17.25" style="135"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6.8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17.25" style="135"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6.8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17.25" style="135"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6.8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17.25" style="135"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6.8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17.25" style="135"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6.8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17.25" style="135"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6.8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17.25" style="135"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6.8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17.25" style="135"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6.8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17.25" style="135"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6.8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17.25" style="135"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6.8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17.25" style="135"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6.8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17.25" style="135"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6.8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17.25" style="135"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6.8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17.25" style="135"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6.8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17.25" style="135"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6.8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17.25" style="135"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6.8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17.25" style="135"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6.8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17.25" style="135"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6.8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17.25" style="135"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6.8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17.25" style="135"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6.8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17.25" style="135"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6.8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17.25" style="135"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6.8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17.25" style="135"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6.8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17.25" style="135"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6.8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17.25" style="135"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6.8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17.25" style="135"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6.8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17.25" style="135"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6.8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17.25" style="135"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6.8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17.25" style="135"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6.8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17.25" style="135"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6.8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17.25" style="135"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6.8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17.25" style="135"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6.8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17.25" style="135"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6.8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17.25" style="135"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6.8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17.25" style="135"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6.8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17.25" style="135"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6.8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17.25" style="135"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6.8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17.25" style="135"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6.8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17.25" style="135"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6.8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17.25" style="135"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6.8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17.25" style="135"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6.8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17.25" style="135"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6.8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17.25" style="135"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6.8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17.25" style="135"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6.8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17.25" style="135"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6.8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17.25" style="135"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6.8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17.25" style="135"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6.8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17.25" style="135"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6.8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17.25" style="135"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6.8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17.25" style="135"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6.8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17.25" style="135"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6.8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17.25" style="135"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6.8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17.25" style="135"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6.8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17.25" style="135"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6.8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17.25" style="135"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6.8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17.25" style="135"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6.8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17.25" style="135"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6.8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17.25" style="135"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6.8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17.25" style="135"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4762</v>
      </c>
      <c r="G2" s="4" t="s">
        <v>2</v>
      </c>
      <c r="H2" s="5"/>
      <c r="I2" s="6"/>
      <c r="J2" s="136">
        <f>SUM(H:H)</f>
        <v>15250</v>
      </c>
    </row>
    <row r="3" spans="2:17" ht="20.100000000000001" customHeight="1">
      <c r="B3" s="133" t="s">
        <v>3</v>
      </c>
      <c r="C3" s="133"/>
      <c r="D3" s="133"/>
      <c r="E3" s="134" t="s">
        <v>465</v>
      </c>
    </row>
    <row r="4" spans="2:17" ht="20.100000000000001" customHeight="1">
      <c r="B4" s="133" t="s">
        <v>5</v>
      </c>
      <c r="C4" s="133"/>
      <c r="D4" s="133"/>
      <c r="E4" s="134">
        <v>134036</v>
      </c>
      <c r="G4" s="133" t="s">
        <v>16</v>
      </c>
      <c r="H4" s="133"/>
      <c r="I4" s="133"/>
      <c r="J4" s="212"/>
      <c r="K4" s="212"/>
    </row>
    <row r="5" spans="2:17" ht="20.100000000000001" customHeight="1">
      <c r="B5" s="133" t="s">
        <v>6</v>
      </c>
      <c r="C5" s="133"/>
      <c r="D5" s="133"/>
      <c r="E5" s="142">
        <v>42356</v>
      </c>
      <c r="G5" s="133"/>
      <c r="H5" s="133"/>
      <c r="I5" s="133"/>
      <c r="J5" s="212"/>
      <c r="K5" s="212"/>
    </row>
    <row r="6" spans="2:17" ht="20.100000000000001" customHeight="1">
      <c r="B6" s="133" t="s">
        <v>7</v>
      </c>
      <c r="C6" s="133"/>
      <c r="D6" s="133"/>
      <c r="E6" s="142">
        <v>42356</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1372" t="s">
        <v>4763</v>
      </c>
      <c r="C9" s="1373" t="s">
        <v>466</v>
      </c>
      <c r="D9" s="1373" t="s">
        <v>4507</v>
      </c>
      <c r="E9" s="1374" t="s">
        <v>4483</v>
      </c>
      <c r="F9" s="1375">
        <v>1</v>
      </c>
      <c r="G9" s="1376">
        <v>10900</v>
      </c>
      <c r="H9" s="1377">
        <f>F9*G9</f>
        <v>10900</v>
      </c>
      <c r="I9" s="1378"/>
      <c r="J9" s="1374" t="s">
        <v>468</v>
      </c>
      <c r="K9" s="1374"/>
      <c r="L9" s="1375"/>
      <c r="M9" s="1379">
        <v>42342</v>
      </c>
      <c r="N9" s="1372" t="s">
        <v>2607</v>
      </c>
      <c r="O9" s="1379">
        <v>42352</v>
      </c>
      <c r="P9" s="1379">
        <v>42352</v>
      </c>
      <c r="Q9" s="154">
        <v>42352</v>
      </c>
    </row>
    <row r="10" spans="2:17" s="137" customFormat="1" ht="19.5" customHeight="1">
      <c r="B10" s="25"/>
      <c r="C10" s="25"/>
      <c r="D10" s="25"/>
      <c r="E10" s="149"/>
      <c r="F10" s="79"/>
      <c r="G10" s="150"/>
      <c r="H10" s="151">
        <f>F10*G10</f>
        <v>0</v>
      </c>
      <c r="I10" s="147"/>
      <c r="J10" s="79"/>
      <c r="K10" s="79"/>
      <c r="L10" s="79"/>
      <c r="M10" s="154"/>
      <c r="N10" s="25"/>
      <c r="O10" s="154"/>
      <c r="P10" s="153"/>
      <c r="Q10" s="154"/>
    </row>
    <row r="11" spans="2:17" s="137" customFormat="1" ht="19.5" customHeight="1">
      <c r="B11" s="25"/>
      <c r="C11" s="25" t="s">
        <v>58</v>
      </c>
      <c r="D11" s="25" t="s">
        <v>58</v>
      </c>
      <c r="E11" s="149" t="s">
        <v>469</v>
      </c>
      <c r="F11" s="79">
        <v>1</v>
      </c>
      <c r="G11" s="150">
        <v>1950</v>
      </c>
      <c r="H11" s="151">
        <f>F11*G11</f>
        <v>1950</v>
      </c>
      <c r="I11" s="147"/>
      <c r="J11" s="149" t="s">
        <v>470</v>
      </c>
      <c r="K11" s="79"/>
      <c r="L11" s="79"/>
      <c r="M11" s="154">
        <v>42348</v>
      </c>
      <c r="N11" s="25" t="s">
        <v>2607</v>
      </c>
      <c r="O11" s="154">
        <v>42349</v>
      </c>
      <c r="P11" s="154"/>
      <c r="Q11" s="154">
        <v>42349</v>
      </c>
    </row>
    <row r="12" spans="2:17" s="137" customFormat="1" ht="18" customHeight="1">
      <c r="B12" s="79"/>
      <c r="C12" s="25" t="s">
        <v>58</v>
      </c>
      <c r="D12" s="25" t="s">
        <v>58</v>
      </c>
      <c r="E12" s="39" t="s">
        <v>562</v>
      </c>
      <c r="F12" s="155">
        <v>1</v>
      </c>
      <c r="G12" s="151">
        <v>850</v>
      </c>
      <c r="H12" s="151">
        <f t="shared" ref="H12:H36" si="0">F12*G12</f>
        <v>850</v>
      </c>
      <c r="I12" s="156"/>
      <c r="J12" s="149" t="s">
        <v>473</v>
      </c>
      <c r="K12" s="157"/>
      <c r="L12" s="158"/>
      <c r="M12" s="154">
        <v>42348</v>
      </c>
      <c r="N12" s="148" t="s">
        <v>2607</v>
      </c>
      <c r="O12" s="154">
        <v>42349</v>
      </c>
      <c r="P12" s="154"/>
      <c r="Q12" s="154">
        <v>42349</v>
      </c>
    </row>
    <row r="13" spans="2:17" s="137" customFormat="1" ht="18" customHeight="1">
      <c r="B13" s="79"/>
      <c r="C13" s="25" t="s">
        <v>58</v>
      </c>
      <c r="D13" s="25" t="s">
        <v>58</v>
      </c>
      <c r="E13" s="288" t="s">
        <v>2702</v>
      </c>
      <c r="F13" s="79">
        <v>1</v>
      </c>
      <c r="G13" s="150">
        <v>1440</v>
      </c>
      <c r="H13" s="151">
        <f t="shared" si="0"/>
        <v>1440</v>
      </c>
      <c r="I13" s="156"/>
      <c r="J13" s="36" t="s">
        <v>4485</v>
      </c>
      <c r="K13" s="157"/>
      <c r="L13" s="158"/>
      <c r="M13" s="154">
        <v>42348</v>
      </c>
      <c r="N13" s="148" t="s">
        <v>2607</v>
      </c>
      <c r="O13" s="154">
        <v>42349</v>
      </c>
      <c r="P13" s="154"/>
      <c r="Q13" s="154">
        <v>42349</v>
      </c>
    </row>
    <row r="14" spans="2:17" s="137" customFormat="1" ht="18" customHeight="1">
      <c r="B14" s="231"/>
      <c r="C14" s="25" t="s">
        <v>58</v>
      </c>
      <c r="D14" s="25" t="s">
        <v>58</v>
      </c>
      <c r="E14" s="164" t="s">
        <v>636</v>
      </c>
      <c r="F14" s="163">
        <v>1</v>
      </c>
      <c r="G14" s="150">
        <v>110</v>
      </c>
      <c r="H14" s="151">
        <f t="shared" si="0"/>
        <v>110</v>
      </c>
      <c r="I14" s="151"/>
      <c r="J14" s="28" t="s">
        <v>637</v>
      </c>
      <c r="K14" s="157"/>
      <c r="L14" s="158"/>
      <c r="M14" s="154">
        <v>42348</v>
      </c>
      <c r="N14" s="148" t="s">
        <v>2607</v>
      </c>
      <c r="O14" s="154">
        <v>42349</v>
      </c>
      <c r="P14" s="154"/>
      <c r="Q14" s="154">
        <v>42349</v>
      </c>
    </row>
    <row r="15" spans="2:17" s="137" customFormat="1" ht="18" customHeight="1">
      <c r="B15" s="79"/>
      <c r="C15" s="25"/>
      <c r="D15" s="25"/>
      <c r="E15" s="164"/>
      <c r="F15" s="163"/>
      <c r="G15" s="151"/>
      <c r="H15" s="151">
        <f t="shared" si="0"/>
        <v>0</v>
      </c>
      <c r="I15" s="151"/>
      <c r="J15" s="164"/>
      <c r="K15" s="157"/>
      <c r="L15" s="158"/>
      <c r="M15" s="154"/>
      <c r="N15" s="148"/>
      <c r="O15" s="153"/>
      <c r="P15" s="153"/>
      <c r="Q15" s="154"/>
    </row>
    <row r="16" spans="2:17" s="137" customFormat="1" ht="18" customHeight="1">
      <c r="B16" s="79"/>
      <c r="C16" s="15"/>
      <c r="D16" s="15"/>
      <c r="E16" s="43"/>
      <c r="F16" s="49"/>
      <c r="G16" s="23"/>
      <c r="H16" s="151">
        <f t="shared" si="0"/>
        <v>0</v>
      </c>
      <c r="I16" s="80"/>
      <c r="J16" s="78"/>
      <c r="K16" s="158"/>
      <c r="L16" s="158"/>
      <c r="M16" s="154"/>
      <c r="N16" s="148"/>
      <c r="O16" s="152"/>
      <c r="P16" s="152"/>
      <c r="Q16" s="154"/>
    </row>
    <row r="17" spans="2:17" s="137" customFormat="1" ht="18" customHeight="1">
      <c r="B17" s="79"/>
      <c r="C17" s="15"/>
      <c r="D17" s="15"/>
      <c r="E17" s="43"/>
      <c r="F17" s="49"/>
      <c r="G17" s="23"/>
      <c r="H17" s="151">
        <f t="shared" si="0"/>
        <v>0</v>
      </c>
      <c r="I17" s="80"/>
      <c r="J17" s="78"/>
      <c r="K17" s="158"/>
      <c r="L17" s="158"/>
      <c r="M17" s="154"/>
      <c r="N17" s="148"/>
      <c r="O17" s="152"/>
      <c r="P17" s="152"/>
      <c r="Q17" s="154"/>
    </row>
    <row r="18" spans="2:17" s="137" customFormat="1" ht="18" customHeight="1">
      <c r="B18" s="79"/>
      <c r="C18" s="25"/>
      <c r="D18" s="25"/>
      <c r="E18" s="109"/>
      <c r="F18" s="155"/>
      <c r="G18" s="23"/>
      <c r="H18" s="151">
        <f t="shared" si="0"/>
        <v>0</v>
      </c>
      <c r="I18" s="23"/>
      <c r="J18" s="36"/>
      <c r="K18" s="158"/>
      <c r="L18" s="158"/>
      <c r="M18" s="152"/>
      <c r="N18" s="148"/>
      <c r="O18" s="166"/>
      <c r="P18" s="152"/>
      <c r="Q18" s="154"/>
    </row>
    <row r="19" spans="2:17" s="137" customFormat="1" ht="18" customHeight="1">
      <c r="B19" s="79"/>
      <c r="C19" s="25"/>
      <c r="D19" s="25"/>
      <c r="E19" s="109"/>
      <c r="F19" s="155"/>
      <c r="G19" s="23"/>
      <c r="H19" s="151">
        <f t="shared" si="0"/>
        <v>0</v>
      </c>
      <c r="I19" s="23"/>
      <c r="J19" s="158"/>
      <c r="K19" s="158"/>
      <c r="L19" s="158"/>
      <c r="M19" s="152"/>
      <c r="N19" s="148"/>
      <c r="O19" s="166"/>
      <c r="P19" s="152"/>
      <c r="Q19" s="154"/>
    </row>
    <row r="20" spans="2:17" s="137" customFormat="1" ht="18" customHeight="1">
      <c r="B20" s="79"/>
      <c r="C20" s="25"/>
      <c r="D20" s="25"/>
      <c r="E20" s="158"/>
      <c r="F20" s="155"/>
      <c r="G20" s="151"/>
      <c r="H20" s="151">
        <f t="shared" si="0"/>
        <v>0</v>
      </c>
      <c r="I20" s="156"/>
      <c r="J20" s="158"/>
      <c r="K20" s="158"/>
      <c r="L20" s="158"/>
      <c r="M20" s="152"/>
      <c r="N20" s="148"/>
      <c r="O20" s="166"/>
      <c r="P20" s="152"/>
      <c r="Q20" s="154"/>
    </row>
    <row r="21" spans="2:17" s="137" customFormat="1" ht="18" customHeight="1">
      <c r="B21" s="79"/>
      <c r="C21" s="25"/>
      <c r="D21" s="25"/>
      <c r="E21" s="158"/>
      <c r="F21" s="155"/>
      <c r="G21" s="151"/>
      <c r="H21" s="151">
        <f t="shared" si="0"/>
        <v>0</v>
      </c>
      <c r="I21" s="156"/>
      <c r="J21" s="158"/>
      <c r="K21" s="158"/>
      <c r="L21" s="158"/>
      <c r="M21" s="152"/>
      <c r="N21" s="148"/>
      <c r="O21" s="166"/>
      <c r="P21" s="152"/>
      <c r="Q21" s="154"/>
    </row>
    <row r="22" spans="2:17" s="137" customFormat="1" ht="18" customHeight="1">
      <c r="B22" s="79"/>
      <c r="C22" s="25"/>
      <c r="D22" s="25"/>
      <c r="E22" s="158"/>
      <c r="F22" s="155"/>
      <c r="G22" s="151"/>
      <c r="H22" s="151">
        <f t="shared" si="0"/>
        <v>0</v>
      </c>
      <c r="I22" s="156"/>
      <c r="J22" s="158"/>
      <c r="K22" s="158"/>
      <c r="L22" s="158"/>
      <c r="M22" s="152"/>
      <c r="N22" s="148"/>
      <c r="O22" s="166"/>
      <c r="P22" s="152"/>
      <c r="Q22" s="154"/>
    </row>
    <row r="23" spans="2:17" s="137" customFormat="1" ht="18" customHeight="1">
      <c r="B23" s="79"/>
      <c r="C23" s="25"/>
      <c r="D23" s="25"/>
      <c r="E23" s="158"/>
      <c r="F23" s="155"/>
      <c r="G23" s="151"/>
      <c r="H23" s="151">
        <f t="shared" si="0"/>
        <v>0</v>
      </c>
      <c r="I23" s="156"/>
      <c r="J23" s="158"/>
      <c r="K23" s="158"/>
      <c r="L23" s="158"/>
      <c r="M23" s="152"/>
      <c r="N23" s="148"/>
      <c r="O23" s="166"/>
      <c r="P23" s="152"/>
      <c r="Q23" s="154"/>
    </row>
    <row r="24" spans="2:17" s="137" customFormat="1" ht="18" customHeight="1">
      <c r="B24" s="79"/>
      <c r="C24" s="25"/>
      <c r="D24" s="25"/>
      <c r="E24" s="158"/>
      <c r="F24" s="155"/>
      <c r="G24" s="151"/>
      <c r="H24" s="151">
        <f t="shared" si="0"/>
        <v>0</v>
      </c>
      <c r="I24" s="156"/>
      <c r="J24" s="158"/>
      <c r="K24" s="158"/>
      <c r="L24" s="158"/>
      <c r="M24" s="152"/>
      <c r="N24" s="148"/>
      <c r="O24" s="166"/>
      <c r="P24" s="152"/>
      <c r="Q24" s="154"/>
    </row>
    <row r="25" spans="2:17" s="137" customFormat="1" ht="18" customHeight="1">
      <c r="B25" s="79"/>
      <c r="C25" s="25"/>
      <c r="D25" s="25"/>
      <c r="E25" s="158"/>
      <c r="F25" s="155"/>
      <c r="G25" s="151"/>
      <c r="H25" s="151">
        <f t="shared" si="0"/>
        <v>0</v>
      </c>
      <c r="I25" s="156"/>
      <c r="J25" s="158"/>
      <c r="K25" s="158"/>
      <c r="L25" s="158"/>
      <c r="M25" s="152"/>
      <c r="N25" s="148"/>
      <c r="O25" s="166"/>
      <c r="P25" s="152"/>
      <c r="Q25" s="154"/>
    </row>
    <row r="26" spans="2:17" s="137" customFormat="1" ht="18" customHeight="1">
      <c r="B26" s="79"/>
      <c r="C26" s="25"/>
      <c r="D26" s="25"/>
      <c r="E26" s="158"/>
      <c r="F26" s="155"/>
      <c r="G26" s="151"/>
      <c r="H26" s="151">
        <f t="shared" si="0"/>
        <v>0</v>
      </c>
      <c r="I26" s="156"/>
      <c r="J26" s="158"/>
      <c r="K26" s="158"/>
      <c r="L26" s="158"/>
      <c r="M26" s="152"/>
      <c r="N26" s="148"/>
      <c r="O26" s="166"/>
      <c r="P26" s="152"/>
      <c r="Q26" s="154"/>
    </row>
    <row r="27" spans="2:17" s="137" customFormat="1" ht="18" customHeight="1">
      <c r="B27" s="79"/>
      <c r="C27" s="25"/>
      <c r="D27" s="25"/>
      <c r="E27" s="158"/>
      <c r="F27" s="155"/>
      <c r="G27" s="151"/>
      <c r="H27" s="151">
        <f t="shared" si="0"/>
        <v>0</v>
      </c>
      <c r="I27" s="156"/>
      <c r="J27" s="158"/>
      <c r="K27" s="158"/>
      <c r="L27" s="158"/>
      <c r="M27" s="148"/>
      <c r="N27" s="148"/>
      <c r="O27" s="166"/>
      <c r="P27" s="148"/>
      <c r="Q27" s="154"/>
    </row>
    <row r="28" spans="2:17" s="137" customFormat="1" ht="18" customHeight="1">
      <c r="B28" s="79"/>
      <c r="C28" s="25"/>
      <c r="D28" s="25"/>
      <c r="E28" s="158"/>
      <c r="F28" s="155"/>
      <c r="G28" s="151"/>
      <c r="H28" s="151">
        <f t="shared" si="0"/>
        <v>0</v>
      </c>
      <c r="I28" s="156"/>
      <c r="J28" s="158"/>
      <c r="K28" s="158"/>
      <c r="L28" s="158"/>
      <c r="M28" s="148"/>
      <c r="N28" s="148"/>
      <c r="O28" s="166"/>
      <c r="P28" s="148"/>
      <c r="Q28" s="154"/>
    </row>
    <row r="29" spans="2:17" s="137" customFormat="1" ht="18" customHeight="1">
      <c r="B29" s="79"/>
      <c r="C29" s="25"/>
      <c r="D29" s="25"/>
      <c r="E29" s="158"/>
      <c r="F29" s="155"/>
      <c r="G29" s="151"/>
      <c r="H29" s="151">
        <f t="shared" si="0"/>
        <v>0</v>
      </c>
      <c r="I29" s="156"/>
      <c r="J29" s="158"/>
      <c r="K29" s="158"/>
      <c r="L29" s="158"/>
      <c r="M29" s="148"/>
      <c r="N29" s="148"/>
      <c r="O29" s="166"/>
      <c r="P29" s="148"/>
      <c r="Q29" s="154"/>
    </row>
    <row r="30" spans="2:17" s="137" customFormat="1" ht="18" customHeight="1">
      <c r="B30" s="25"/>
      <c r="C30" s="25"/>
      <c r="D30" s="25"/>
      <c r="E30" s="158"/>
      <c r="F30" s="155"/>
      <c r="G30" s="151"/>
      <c r="H30" s="151">
        <f t="shared" si="0"/>
        <v>0</v>
      </c>
      <c r="I30" s="156"/>
      <c r="J30" s="158"/>
      <c r="K30" s="158"/>
      <c r="L30" s="158"/>
      <c r="M30" s="148"/>
      <c r="N30" s="148"/>
      <c r="O30" s="166"/>
      <c r="P30" s="148"/>
      <c r="Q30" s="154"/>
    </row>
    <row r="31" spans="2:17" s="137" customFormat="1" ht="18" customHeight="1">
      <c r="B31" s="25"/>
      <c r="C31" s="25"/>
      <c r="D31" s="25"/>
      <c r="E31" s="158"/>
      <c r="F31" s="155"/>
      <c r="G31" s="151"/>
      <c r="H31" s="151">
        <f t="shared" si="0"/>
        <v>0</v>
      </c>
      <c r="I31" s="156"/>
      <c r="J31" s="158"/>
      <c r="K31" s="158"/>
      <c r="L31" s="158"/>
      <c r="M31" s="148"/>
      <c r="N31" s="148"/>
      <c r="O31" s="166"/>
      <c r="P31" s="148"/>
      <c r="Q31" s="154"/>
    </row>
    <row r="32" spans="2:17" s="137" customFormat="1" ht="18" customHeight="1">
      <c r="B32" s="25"/>
      <c r="C32" s="25"/>
      <c r="D32" s="25"/>
      <c r="E32" s="158"/>
      <c r="F32" s="155"/>
      <c r="G32" s="151"/>
      <c r="H32" s="151">
        <f t="shared" si="0"/>
        <v>0</v>
      </c>
      <c r="I32" s="156"/>
      <c r="J32" s="158"/>
      <c r="K32" s="158"/>
      <c r="L32" s="158"/>
      <c r="M32" s="148"/>
      <c r="N32" s="148"/>
      <c r="O32" s="166"/>
      <c r="P32" s="148"/>
      <c r="Q32" s="154"/>
    </row>
    <row r="33" spans="2:17" s="137" customFormat="1" ht="18" customHeight="1">
      <c r="B33" s="25"/>
      <c r="C33" s="25"/>
      <c r="D33" s="25"/>
      <c r="E33" s="158"/>
      <c r="F33" s="155"/>
      <c r="G33" s="151"/>
      <c r="H33" s="151">
        <f t="shared" si="0"/>
        <v>0</v>
      </c>
      <c r="I33" s="156"/>
      <c r="J33" s="158"/>
      <c r="K33" s="158"/>
      <c r="L33" s="158"/>
      <c r="M33" s="148"/>
      <c r="N33" s="148"/>
      <c r="O33" s="166"/>
      <c r="P33" s="148"/>
      <c r="Q33" s="154"/>
    </row>
    <row r="34" spans="2:17" s="137" customFormat="1" ht="18" customHeight="1">
      <c r="B34" s="25"/>
      <c r="C34" s="25"/>
      <c r="D34" s="25"/>
      <c r="E34" s="48"/>
      <c r="F34" s="155"/>
      <c r="G34" s="151"/>
      <c r="H34" s="151">
        <f t="shared" si="0"/>
        <v>0</v>
      </c>
      <c r="I34" s="156"/>
      <c r="J34" s="158"/>
      <c r="K34" s="158"/>
      <c r="L34" s="158"/>
      <c r="M34" s="148"/>
      <c r="N34" s="148"/>
      <c r="O34" s="166"/>
      <c r="P34" s="148"/>
      <c r="Q34" s="154"/>
    </row>
    <row r="35" spans="2:17" s="137" customFormat="1" ht="18" customHeight="1">
      <c r="B35" s="25"/>
      <c r="C35" s="25"/>
      <c r="D35" s="25"/>
      <c r="E35" s="158"/>
      <c r="F35" s="155"/>
      <c r="G35" s="151"/>
      <c r="H35" s="151">
        <f t="shared" si="0"/>
        <v>0</v>
      </c>
      <c r="I35" s="156"/>
      <c r="J35" s="158"/>
      <c r="K35" s="158"/>
      <c r="L35" s="158"/>
      <c r="M35" s="148"/>
      <c r="N35" s="148"/>
      <c r="O35" s="166"/>
      <c r="P35" s="148"/>
      <c r="Q35" s="154"/>
    </row>
    <row r="36" spans="2:17" s="137" customFormat="1" ht="18" customHeight="1">
      <c r="B36" s="25"/>
      <c r="C36" s="25"/>
      <c r="D36" s="25"/>
      <c r="E36" s="158"/>
      <c r="F36" s="155"/>
      <c r="G36" s="151"/>
      <c r="H36" s="151">
        <f t="shared" si="0"/>
        <v>0</v>
      </c>
      <c r="I36" s="156"/>
      <c r="J36" s="158"/>
      <c r="K36" s="158"/>
      <c r="L36" s="158"/>
      <c r="M36" s="148"/>
      <c r="N36" s="148"/>
      <c r="O36" s="148"/>
      <c r="P36" s="148"/>
      <c r="Q36" s="148"/>
    </row>
    <row r="37" spans="2:17" ht="18" customHeight="1">
      <c r="C37" s="167"/>
      <c r="D37" s="167"/>
      <c r="E37" s="168"/>
      <c r="F37" s="169"/>
      <c r="G37" s="170"/>
      <c r="H37" s="170"/>
      <c r="I37" s="169"/>
      <c r="M37" s="171"/>
      <c r="O37" s="172"/>
      <c r="Q37" s="173"/>
    </row>
    <row r="38" spans="2:17" ht="18" customHeight="1">
      <c r="C38" s="167"/>
      <c r="D38" s="167"/>
      <c r="E38" s="168"/>
      <c r="F38" s="169"/>
      <c r="G38" s="170"/>
      <c r="H38" s="170"/>
      <c r="I38" s="169"/>
      <c r="M38" s="171"/>
      <c r="O38" s="172"/>
      <c r="Q38" s="173"/>
    </row>
    <row r="39" spans="2:17" ht="18" customHeight="1">
      <c r="C39" s="167"/>
      <c r="D39" s="167"/>
      <c r="F39" s="169"/>
      <c r="H39" s="170"/>
      <c r="J39" s="168"/>
      <c r="K39" s="168"/>
      <c r="L39" s="168"/>
      <c r="M39" s="174"/>
      <c r="O39" s="172"/>
      <c r="Q39" s="173"/>
    </row>
    <row r="40" spans="2:17" ht="18" customHeight="1">
      <c r="C40" s="167"/>
      <c r="D40" s="167"/>
      <c r="F40" s="169"/>
      <c r="H40" s="170"/>
      <c r="M40" s="171"/>
      <c r="O40" s="172"/>
      <c r="Q40" s="173"/>
    </row>
    <row r="41" spans="2:17" ht="18" customHeight="1">
      <c r="C41" s="167"/>
      <c r="D41" s="167"/>
      <c r="E41" s="168"/>
      <c r="F41" s="169"/>
      <c r="G41" s="170"/>
      <c r="H41" s="170"/>
      <c r="I41" s="175"/>
      <c r="M41" s="171"/>
      <c r="O41" s="172"/>
      <c r="Q41" s="173"/>
    </row>
    <row r="42" spans="2:17" ht="18" customHeight="1">
      <c r="C42" s="167"/>
      <c r="D42" s="167"/>
      <c r="F42" s="169"/>
      <c r="H42" s="170"/>
      <c r="M42" s="174"/>
      <c r="O42" s="172"/>
      <c r="Q42" s="173"/>
    </row>
    <row r="43" spans="2:17" ht="18" customHeight="1">
      <c r="C43" s="167"/>
      <c r="D43" s="167"/>
      <c r="F43" s="169"/>
      <c r="H43" s="170"/>
      <c r="M43" s="171"/>
      <c r="O43" s="172"/>
      <c r="Q43" s="173"/>
    </row>
    <row r="44" spans="2:17" ht="18" customHeight="1">
      <c r="C44" s="167"/>
      <c r="D44" s="167"/>
      <c r="F44" s="169"/>
      <c r="H44" s="170"/>
      <c r="M44" s="171"/>
      <c r="O44" s="172"/>
      <c r="Q44" s="173"/>
    </row>
    <row r="45" spans="2:17" ht="18" customHeight="1">
      <c r="C45" s="167"/>
      <c r="D45" s="167"/>
      <c r="F45" s="169"/>
      <c r="H45" s="170"/>
      <c r="K45" s="176"/>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O49" s="172"/>
      <c r="Q49" s="173"/>
    </row>
    <row r="50" spans="3:17" ht="18" customHeight="1">
      <c r="C50" s="167"/>
      <c r="D50" s="167"/>
      <c r="F50" s="169"/>
      <c r="H50" s="170"/>
      <c r="M50" s="171"/>
      <c r="N50" s="137"/>
      <c r="O50" s="171"/>
      <c r="P50" s="171"/>
      <c r="Q50" s="173"/>
    </row>
    <row r="51" spans="3:17" ht="18" customHeight="1">
      <c r="C51" s="167"/>
      <c r="D51" s="167"/>
      <c r="F51" s="169"/>
      <c r="H51" s="170"/>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ht="18" customHeight="1">
      <c r="C72" s="167"/>
      <c r="D72" s="167"/>
      <c r="I72" s="135"/>
      <c r="M72" s="171"/>
      <c r="N72" s="137"/>
      <c r="O72" s="171"/>
      <c r="P72" s="171"/>
      <c r="Q72" s="173"/>
    </row>
    <row r="73" spans="3:17">
      <c r="C73" s="167"/>
      <c r="D73" s="167"/>
      <c r="I73" s="135"/>
    </row>
    <row r="74" spans="3:17">
      <c r="C74" s="167"/>
      <c r="D74" s="167"/>
      <c r="I74" s="135"/>
    </row>
    <row r="95" spans="8:8">
      <c r="H95"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788B-2BD3-42B0-B64D-582CD6FEFD63}">
  <dimension ref="B2:Q94"/>
  <sheetViews>
    <sheetView tabSelected="1" zoomScale="85" zoomScaleNormal="85" workbookViewId="0">
      <pane xSplit="10" ySplit="8" topLeftCell="K15" activePane="bottomRight" state="frozen"/>
      <selection pane="topRight" activeCell="K1" sqref="K1"/>
      <selection pane="bottomLeft" activeCell="A9" sqref="A9"/>
      <selection pane="bottomRight" activeCell="J44" sqref="J44"/>
    </sheetView>
  </sheetViews>
  <sheetFormatPr defaultRowHeight="13.5"/>
  <cols>
    <col min="1" max="1" width="2.625" style="135" customWidth="1"/>
    <col min="2" max="2" width="10.375" style="137" bestFit="1" customWidth="1"/>
    <col min="3" max="3" width="10.625" style="135" customWidth="1"/>
    <col min="4" max="4" width="10.375" style="135" customWidth="1"/>
    <col min="5" max="5" width="34.875" style="137" bestFit="1" customWidth="1"/>
    <col min="6" max="6" width="7.125" style="135" customWidth="1"/>
    <col min="7" max="7" width="7.75" style="135" customWidth="1"/>
    <col min="8" max="8" width="9.25" style="135" bestFit="1" customWidth="1"/>
    <col min="9" max="9" width="11" style="138" customWidth="1"/>
    <col min="10" max="10" width="42" style="137" bestFit="1" customWidth="1"/>
    <col min="11" max="11" width="43.5" style="137" bestFit="1" customWidth="1"/>
    <col min="12" max="12" width="13.5" style="137" bestFit="1" customWidth="1"/>
    <col min="13" max="13" width="13.75" style="137" customWidth="1"/>
    <col min="14" max="14" width="10" style="135" bestFit="1" customWidth="1"/>
    <col min="15" max="15" width="13.25" style="138" customWidth="1"/>
    <col min="16" max="16" width="14.5" style="139" customWidth="1"/>
    <col min="17" max="17" width="15.625" style="139" customWidth="1"/>
    <col min="18" max="256" width="9" style="135"/>
    <col min="257" max="257" width="2.625" style="135" customWidth="1"/>
    <col min="258" max="258" width="10.375" style="135" bestFit="1" customWidth="1"/>
    <col min="259" max="259" width="10.625" style="135" customWidth="1"/>
    <col min="260" max="260" width="10.375" style="135" customWidth="1"/>
    <col min="261" max="261" width="34.875" style="135" bestFit="1" customWidth="1"/>
    <col min="262" max="262" width="7.125" style="135" customWidth="1"/>
    <col min="263" max="263" width="7.75" style="135" customWidth="1"/>
    <col min="264" max="264" width="9.25" style="135" bestFit="1" customWidth="1"/>
    <col min="265" max="265" width="11" style="135" customWidth="1"/>
    <col min="266" max="266" width="42" style="135" bestFit="1" customWidth="1"/>
    <col min="267" max="267" width="43.5" style="135" bestFit="1" customWidth="1"/>
    <col min="268" max="268" width="13.5" style="135" bestFit="1" customWidth="1"/>
    <col min="269" max="269" width="13.75" style="135" customWidth="1"/>
    <col min="270" max="270" width="10" style="135" bestFit="1" customWidth="1"/>
    <col min="271" max="271" width="13.25" style="135" customWidth="1"/>
    <col min="272" max="272" width="14.5" style="135" customWidth="1"/>
    <col min="273" max="273" width="15.625" style="135" customWidth="1"/>
    <col min="274" max="512" width="9" style="135"/>
    <col min="513" max="513" width="2.625" style="135" customWidth="1"/>
    <col min="514" max="514" width="10.375" style="135" bestFit="1" customWidth="1"/>
    <col min="515" max="515" width="10.625" style="135" customWidth="1"/>
    <col min="516" max="516" width="10.375" style="135" customWidth="1"/>
    <col min="517" max="517" width="34.875" style="135" bestFit="1" customWidth="1"/>
    <col min="518" max="518" width="7.125" style="135" customWidth="1"/>
    <col min="519" max="519" width="7.75" style="135" customWidth="1"/>
    <col min="520" max="520" width="9.25" style="135" bestFit="1" customWidth="1"/>
    <col min="521" max="521" width="11" style="135" customWidth="1"/>
    <col min="522" max="522" width="42" style="135" bestFit="1" customWidth="1"/>
    <col min="523" max="523" width="43.5" style="135" bestFit="1" customWidth="1"/>
    <col min="524" max="524" width="13.5" style="135" bestFit="1" customWidth="1"/>
    <col min="525" max="525" width="13.75" style="135" customWidth="1"/>
    <col min="526" max="526" width="10" style="135" bestFit="1" customWidth="1"/>
    <col min="527" max="527" width="13.25" style="135" customWidth="1"/>
    <col min="528" max="528" width="14.5" style="135" customWidth="1"/>
    <col min="529" max="529" width="15.625" style="135" customWidth="1"/>
    <col min="530" max="768" width="9" style="135"/>
    <col min="769" max="769" width="2.625" style="135" customWidth="1"/>
    <col min="770" max="770" width="10.375" style="135" bestFit="1" customWidth="1"/>
    <col min="771" max="771" width="10.625" style="135" customWidth="1"/>
    <col min="772" max="772" width="10.375" style="135" customWidth="1"/>
    <col min="773" max="773" width="34.875" style="135" bestFit="1" customWidth="1"/>
    <col min="774" max="774" width="7.125" style="135" customWidth="1"/>
    <col min="775" max="775" width="7.75" style="135" customWidth="1"/>
    <col min="776" max="776" width="9.25" style="135" bestFit="1" customWidth="1"/>
    <col min="777" max="777" width="11" style="135" customWidth="1"/>
    <col min="778" max="778" width="42" style="135" bestFit="1" customWidth="1"/>
    <col min="779" max="779" width="43.5" style="135" bestFit="1" customWidth="1"/>
    <col min="780" max="780" width="13.5" style="135" bestFit="1" customWidth="1"/>
    <col min="781" max="781" width="13.75" style="135" customWidth="1"/>
    <col min="782" max="782" width="10" style="135" bestFit="1" customWidth="1"/>
    <col min="783" max="783" width="13.25" style="135" customWidth="1"/>
    <col min="784" max="784" width="14.5" style="135" customWidth="1"/>
    <col min="785" max="785" width="15.625" style="135" customWidth="1"/>
    <col min="786" max="1024" width="9" style="135"/>
    <col min="1025" max="1025" width="2.625" style="135" customWidth="1"/>
    <col min="1026" max="1026" width="10.375" style="135" bestFit="1" customWidth="1"/>
    <col min="1027" max="1027" width="10.625" style="135" customWidth="1"/>
    <col min="1028" max="1028" width="10.375" style="135" customWidth="1"/>
    <col min="1029" max="1029" width="34.875" style="135" bestFit="1" customWidth="1"/>
    <col min="1030" max="1030" width="7.125" style="135" customWidth="1"/>
    <col min="1031" max="1031" width="7.75" style="135" customWidth="1"/>
    <col min="1032" max="1032" width="9.25" style="135" bestFit="1" customWidth="1"/>
    <col min="1033" max="1033" width="11" style="135" customWidth="1"/>
    <col min="1034" max="1034" width="42" style="135" bestFit="1" customWidth="1"/>
    <col min="1035" max="1035" width="43.5" style="135" bestFit="1" customWidth="1"/>
    <col min="1036" max="1036" width="13.5" style="135" bestFit="1" customWidth="1"/>
    <col min="1037" max="1037" width="13.75" style="135" customWidth="1"/>
    <col min="1038" max="1038" width="10" style="135" bestFit="1" customWidth="1"/>
    <col min="1039" max="1039" width="13.25" style="135" customWidth="1"/>
    <col min="1040" max="1040" width="14.5" style="135" customWidth="1"/>
    <col min="1041" max="1041" width="15.625" style="135" customWidth="1"/>
    <col min="1042" max="1280" width="9" style="135"/>
    <col min="1281" max="1281" width="2.625" style="135" customWidth="1"/>
    <col min="1282" max="1282" width="10.375" style="135" bestFit="1" customWidth="1"/>
    <col min="1283" max="1283" width="10.625" style="135" customWidth="1"/>
    <col min="1284" max="1284" width="10.375" style="135" customWidth="1"/>
    <col min="1285" max="1285" width="34.875" style="135" bestFit="1" customWidth="1"/>
    <col min="1286" max="1286" width="7.125" style="135" customWidth="1"/>
    <col min="1287" max="1287" width="7.75" style="135" customWidth="1"/>
    <col min="1288" max="1288" width="9.25" style="135" bestFit="1" customWidth="1"/>
    <col min="1289" max="1289" width="11" style="135" customWidth="1"/>
    <col min="1290" max="1290" width="42" style="135" bestFit="1" customWidth="1"/>
    <col min="1291" max="1291" width="43.5" style="135" bestFit="1" customWidth="1"/>
    <col min="1292" max="1292" width="13.5" style="135" bestFit="1" customWidth="1"/>
    <col min="1293" max="1293" width="13.75" style="135" customWidth="1"/>
    <col min="1294" max="1294" width="10" style="135" bestFit="1" customWidth="1"/>
    <col min="1295" max="1295" width="13.25" style="135" customWidth="1"/>
    <col min="1296" max="1296" width="14.5" style="135" customWidth="1"/>
    <col min="1297" max="1297" width="15.625" style="135" customWidth="1"/>
    <col min="1298" max="1536" width="9" style="135"/>
    <col min="1537" max="1537" width="2.625" style="135" customWidth="1"/>
    <col min="1538" max="1538" width="10.375" style="135" bestFit="1" customWidth="1"/>
    <col min="1539" max="1539" width="10.625" style="135" customWidth="1"/>
    <col min="1540" max="1540" width="10.375" style="135" customWidth="1"/>
    <col min="1541" max="1541" width="34.875" style="135" bestFit="1" customWidth="1"/>
    <col min="1542" max="1542" width="7.125" style="135" customWidth="1"/>
    <col min="1543" max="1543" width="7.75" style="135" customWidth="1"/>
    <col min="1544" max="1544" width="9.25" style="135" bestFit="1" customWidth="1"/>
    <col min="1545" max="1545" width="11" style="135" customWidth="1"/>
    <col min="1546" max="1546" width="42" style="135" bestFit="1" customWidth="1"/>
    <col min="1547" max="1547" width="43.5" style="135" bestFit="1" customWidth="1"/>
    <col min="1548" max="1548" width="13.5" style="135" bestFit="1" customWidth="1"/>
    <col min="1549" max="1549" width="13.75" style="135" customWidth="1"/>
    <col min="1550" max="1550" width="10" style="135" bestFit="1" customWidth="1"/>
    <col min="1551" max="1551" width="13.25" style="135" customWidth="1"/>
    <col min="1552" max="1552" width="14.5" style="135" customWidth="1"/>
    <col min="1553" max="1553" width="15.625" style="135" customWidth="1"/>
    <col min="1554" max="1792" width="9" style="135"/>
    <col min="1793" max="1793" width="2.625" style="135" customWidth="1"/>
    <col min="1794" max="1794" width="10.375" style="135" bestFit="1" customWidth="1"/>
    <col min="1795" max="1795" width="10.625" style="135" customWidth="1"/>
    <col min="1796" max="1796" width="10.375" style="135" customWidth="1"/>
    <col min="1797" max="1797" width="34.875" style="135" bestFit="1" customWidth="1"/>
    <col min="1798" max="1798" width="7.125" style="135" customWidth="1"/>
    <col min="1799" max="1799" width="7.75" style="135" customWidth="1"/>
    <col min="1800" max="1800" width="9.25" style="135" bestFit="1" customWidth="1"/>
    <col min="1801" max="1801" width="11" style="135" customWidth="1"/>
    <col min="1802" max="1802" width="42" style="135" bestFit="1" customWidth="1"/>
    <col min="1803" max="1803" width="43.5" style="135" bestFit="1" customWidth="1"/>
    <col min="1804" max="1804" width="13.5" style="135" bestFit="1" customWidth="1"/>
    <col min="1805" max="1805" width="13.75" style="135" customWidth="1"/>
    <col min="1806" max="1806" width="10" style="135" bestFit="1" customWidth="1"/>
    <col min="1807" max="1807" width="13.25" style="135" customWidth="1"/>
    <col min="1808" max="1808" width="14.5" style="135" customWidth="1"/>
    <col min="1809" max="1809" width="15.625" style="135" customWidth="1"/>
    <col min="1810" max="2048" width="9" style="135"/>
    <col min="2049" max="2049" width="2.625" style="135" customWidth="1"/>
    <col min="2050" max="2050" width="10.375" style="135" bestFit="1" customWidth="1"/>
    <col min="2051" max="2051" width="10.625" style="135" customWidth="1"/>
    <col min="2052" max="2052" width="10.375" style="135" customWidth="1"/>
    <col min="2053" max="2053" width="34.875" style="135" bestFit="1" customWidth="1"/>
    <col min="2054" max="2054" width="7.125" style="135" customWidth="1"/>
    <col min="2055" max="2055" width="7.75" style="135" customWidth="1"/>
    <col min="2056" max="2056" width="9.25" style="135" bestFit="1" customWidth="1"/>
    <col min="2057" max="2057" width="11" style="135" customWidth="1"/>
    <col min="2058" max="2058" width="42" style="135" bestFit="1" customWidth="1"/>
    <col min="2059" max="2059" width="43.5" style="135" bestFit="1" customWidth="1"/>
    <col min="2060" max="2060" width="13.5" style="135" bestFit="1" customWidth="1"/>
    <col min="2061" max="2061" width="13.75" style="135" customWidth="1"/>
    <col min="2062" max="2062" width="10" style="135" bestFit="1" customWidth="1"/>
    <col min="2063" max="2063" width="13.25" style="135" customWidth="1"/>
    <col min="2064" max="2064" width="14.5" style="135" customWidth="1"/>
    <col min="2065" max="2065" width="15.625" style="135" customWidth="1"/>
    <col min="2066" max="2304" width="9" style="135"/>
    <col min="2305" max="2305" width="2.625" style="135" customWidth="1"/>
    <col min="2306" max="2306" width="10.375" style="135" bestFit="1" customWidth="1"/>
    <col min="2307" max="2307" width="10.625" style="135" customWidth="1"/>
    <col min="2308" max="2308" width="10.375" style="135" customWidth="1"/>
    <col min="2309" max="2309" width="34.875" style="135" bestFit="1" customWidth="1"/>
    <col min="2310" max="2310" width="7.125" style="135" customWidth="1"/>
    <col min="2311" max="2311" width="7.75" style="135" customWidth="1"/>
    <col min="2312" max="2312" width="9.25" style="135" bestFit="1" customWidth="1"/>
    <col min="2313" max="2313" width="11" style="135" customWidth="1"/>
    <col min="2314" max="2314" width="42" style="135" bestFit="1" customWidth="1"/>
    <col min="2315" max="2315" width="43.5" style="135" bestFit="1" customWidth="1"/>
    <col min="2316" max="2316" width="13.5" style="135" bestFit="1" customWidth="1"/>
    <col min="2317" max="2317" width="13.75" style="135" customWidth="1"/>
    <col min="2318" max="2318" width="10" style="135" bestFit="1" customWidth="1"/>
    <col min="2319" max="2319" width="13.25" style="135" customWidth="1"/>
    <col min="2320" max="2320" width="14.5" style="135" customWidth="1"/>
    <col min="2321" max="2321" width="15.625" style="135" customWidth="1"/>
    <col min="2322" max="2560" width="9" style="135"/>
    <col min="2561" max="2561" width="2.625" style="135" customWidth="1"/>
    <col min="2562" max="2562" width="10.375" style="135" bestFit="1" customWidth="1"/>
    <col min="2563" max="2563" width="10.625" style="135" customWidth="1"/>
    <col min="2564" max="2564" width="10.375" style="135" customWidth="1"/>
    <col min="2565" max="2565" width="34.875" style="135" bestFit="1" customWidth="1"/>
    <col min="2566" max="2566" width="7.125" style="135" customWidth="1"/>
    <col min="2567" max="2567" width="7.75" style="135" customWidth="1"/>
    <col min="2568" max="2568" width="9.25" style="135" bestFit="1" customWidth="1"/>
    <col min="2569" max="2569" width="11" style="135" customWidth="1"/>
    <col min="2570" max="2570" width="42" style="135" bestFit="1" customWidth="1"/>
    <col min="2571" max="2571" width="43.5" style="135" bestFit="1" customWidth="1"/>
    <col min="2572" max="2572" width="13.5" style="135" bestFit="1" customWidth="1"/>
    <col min="2573" max="2573" width="13.75" style="135" customWidth="1"/>
    <col min="2574" max="2574" width="10" style="135" bestFit="1" customWidth="1"/>
    <col min="2575" max="2575" width="13.25" style="135" customWidth="1"/>
    <col min="2576" max="2576" width="14.5" style="135" customWidth="1"/>
    <col min="2577" max="2577" width="15.625" style="135" customWidth="1"/>
    <col min="2578" max="2816" width="9" style="135"/>
    <col min="2817" max="2817" width="2.625" style="135" customWidth="1"/>
    <col min="2818" max="2818" width="10.375" style="135" bestFit="1" customWidth="1"/>
    <col min="2819" max="2819" width="10.625" style="135" customWidth="1"/>
    <col min="2820" max="2820" width="10.375" style="135" customWidth="1"/>
    <col min="2821" max="2821" width="34.875" style="135" bestFit="1" customWidth="1"/>
    <col min="2822" max="2822" width="7.125" style="135" customWidth="1"/>
    <col min="2823" max="2823" width="7.75" style="135" customWidth="1"/>
    <col min="2824" max="2824" width="9.25" style="135" bestFit="1" customWidth="1"/>
    <col min="2825" max="2825" width="11" style="135" customWidth="1"/>
    <col min="2826" max="2826" width="42" style="135" bestFit="1" customWidth="1"/>
    <col min="2827" max="2827" width="43.5" style="135" bestFit="1" customWidth="1"/>
    <col min="2828" max="2828" width="13.5" style="135" bestFit="1" customWidth="1"/>
    <col min="2829" max="2829" width="13.75" style="135" customWidth="1"/>
    <col min="2830" max="2830" width="10" style="135" bestFit="1" customWidth="1"/>
    <col min="2831" max="2831" width="13.25" style="135" customWidth="1"/>
    <col min="2832" max="2832" width="14.5" style="135" customWidth="1"/>
    <col min="2833" max="2833" width="15.625" style="135" customWidth="1"/>
    <col min="2834" max="3072" width="9" style="135"/>
    <col min="3073" max="3073" width="2.625" style="135" customWidth="1"/>
    <col min="3074" max="3074" width="10.375" style="135" bestFit="1" customWidth="1"/>
    <col min="3075" max="3075" width="10.625" style="135" customWidth="1"/>
    <col min="3076" max="3076" width="10.375" style="135" customWidth="1"/>
    <col min="3077" max="3077" width="34.875" style="135" bestFit="1" customWidth="1"/>
    <col min="3078" max="3078" width="7.125" style="135" customWidth="1"/>
    <col min="3079" max="3079" width="7.75" style="135" customWidth="1"/>
    <col min="3080" max="3080" width="9.25" style="135" bestFit="1" customWidth="1"/>
    <col min="3081" max="3081" width="11" style="135" customWidth="1"/>
    <col min="3082" max="3082" width="42" style="135" bestFit="1" customWidth="1"/>
    <col min="3083" max="3083" width="43.5" style="135" bestFit="1" customWidth="1"/>
    <col min="3084" max="3084" width="13.5" style="135" bestFit="1" customWidth="1"/>
    <col min="3085" max="3085" width="13.75" style="135" customWidth="1"/>
    <col min="3086" max="3086" width="10" style="135" bestFit="1" customWidth="1"/>
    <col min="3087" max="3087" width="13.25" style="135" customWidth="1"/>
    <col min="3088" max="3088" width="14.5" style="135" customWidth="1"/>
    <col min="3089" max="3089" width="15.625" style="135" customWidth="1"/>
    <col min="3090" max="3328" width="9" style="135"/>
    <col min="3329" max="3329" width="2.625" style="135" customWidth="1"/>
    <col min="3330" max="3330" width="10.375" style="135" bestFit="1" customWidth="1"/>
    <col min="3331" max="3331" width="10.625" style="135" customWidth="1"/>
    <col min="3332" max="3332" width="10.375" style="135" customWidth="1"/>
    <col min="3333" max="3333" width="34.875" style="135" bestFit="1" customWidth="1"/>
    <col min="3334" max="3334" width="7.125" style="135" customWidth="1"/>
    <col min="3335" max="3335" width="7.75" style="135" customWidth="1"/>
    <col min="3336" max="3336" width="9.25" style="135" bestFit="1" customWidth="1"/>
    <col min="3337" max="3337" width="11" style="135" customWidth="1"/>
    <col min="3338" max="3338" width="42" style="135" bestFit="1" customWidth="1"/>
    <col min="3339" max="3339" width="43.5" style="135" bestFit="1" customWidth="1"/>
    <col min="3340" max="3340" width="13.5" style="135" bestFit="1" customWidth="1"/>
    <col min="3341" max="3341" width="13.75" style="135" customWidth="1"/>
    <col min="3342" max="3342" width="10" style="135" bestFit="1" customWidth="1"/>
    <col min="3343" max="3343" width="13.25" style="135" customWidth="1"/>
    <col min="3344" max="3344" width="14.5" style="135" customWidth="1"/>
    <col min="3345" max="3345" width="15.625" style="135" customWidth="1"/>
    <col min="3346" max="3584" width="9" style="135"/>
    <col min="3585" max="3585" width="2.625" style="135" customWidth="1"/>
    <col min="3586" max="3586" width="10.375" style="135" bestFit="1" customWidth="1"/>
    <col min="3587" max="3587" width="10.625" style="135" customWidth="1"/>
    <col min="3588" max="3588" width="10.375" style="135" customWidth="1"/>
    <col min="3589" max="3589" width="34.875" style="135" bestFit="1" customWidth="1"/>
    <col min="3590" max="3590" width="7.125" style="135" customWidth="1"/>
    <col min="3591" max="3591" width="7.75" style="135" customWidth="1"/>
    <col min="3592" max="3592" width="9.25" style="135" bestFit="1" customWidth="1"/>
    <col min="3593" max="3593" width="11" style="135" customWidth="1"/>
    <col min="3594" max="3594" width="42" style="135" bestFit="1" customWidth="1"/>
    <col min="3595" max="3595" width="43.5" style="135" bestFit="1" customWidth="1"/>
    <col min="3596" max="3596" width="13.5" style="135" bestFit="1" customWidth="1"/>
    <col min="3597" max="3597" width="13.75" style="135" customWidth="1"/>
    <col min="3598" max="3598" width="10" style="135" bestFit="1" customWidth="1"/>
    <col min="3599" max="3599" width="13.25" style="135" customWidth="1"/>
    <col min="3600" max="3600" width="14.5" style="135" customWidth="1"/>
    <col min="3601" max="3601" width="15.625" style="135" customWidth="1"/>
    <col min="3602" max="3840" width="9" style="135"/>
    <col min="3841" max="3841" width="2.625" style="135" customWidth="1"/>
    <col min="3842" max="3842" width="10.375" style="135" bestFit="1" customWidth="1"/>
    <col min="3843" max="3843" width="10.625" style="135" customWidth="1"/>
    <col min="3844" max="3844" width="10.375" style="135" customWidth="1"/>
    <col min="3845" max="3845" width="34.875" style="135" bestFit="1" customWidth="1"/>
    <col min="3846" max="3846" width="7.125" style="135" customWidth="1"/>
    <col min="3847" max="3847" width="7.75" style="135" customWidth="1"/>
    <col min="3848" max="3848" width="9.25" style="135" bestFit="1" customWidth="1"/>
    <col min="3849" max="3849" width="11" style="135" customWidth="1"/>
    <col min="3850" max="3850" width="42" style="135" bestFit="1" customWidth="1"/>
    <col min="3851" max="3851" width="43.5" style="135" bestFit="1" customWidth="1"/>
    <col min="3852" max="3852" width="13.5" style="135" bestFit="1" customWidth="1"/>
    <col min="3853" max="3853" width="13.75" style="135" customWidth="1"/>
    <col min="3854" max="3854" width="10" style="135" bestFit="1" customWidth="1"/>
    <col min="3855" max="3855" width="13.25" style="135" customWidth="1"/>
    <col min="3856" max="3856" width="14.5" style="135" customWidth="1"/>
    <col min="3857" max="3857" width="15.625" style="135" customWidth="1"/>
    <col min="3858" max="4096" width="9" style="135"/>
    <col min="4097" max="4097" width="2.625" style="135" customWidth="1"/>
    <col min="4098" max="4098" width="10.375" style="135" bestFit="1" customWidth="1"/>
    <col min="4099" max="4099" width="10.625" style="135" customWidth="1"/>
    <col min="4100" max="4100" width="10.375" style="135" customWidth="1"/>
    <col min="4101" max="4101" width="34.875" style="135" bestFit="1" customWidth="1"/>
    <col min="4102" max="4102" width="7.125" style="135" customWidth="1"/>
    <col min="4103" max="4103" width="7.75" style="135" customWidth="1"/>
    <col min="4104" max="4104" width="9.25" style="135" bestFit="1" customWidth="1"/>
    <col min="4105" max="4105" width="11" style="135" customWidth="1"/>
    <col min="4106" max="4106" width="42" style="135" bestFit="1" customWidth="1"/>
    <col min="4107" max="4107" width="43.5" style="135" bestFit="1" customWidth="1"/>
    <col min="4108" max="4108" width="13.5" style="135" bestFit="1" customWidth="1"/>
    <col min="4109" max="4109" width="13.75" style="135" customWidth="1"/>
    <col min="4110" max="4110" width="10" style="135" bestFit="1" customWidth="1"/>
    <col min="4111" max="4111" width="13.25" style="135" customWidth="1"/>
    <col min="4112" max="4112" width="14.5" style="135" customWidth="1"/>
    <col min="4113" max="4113" width="15.625" style="135" customWidth="1"/>
    <col min="4114" max="4352" width="9" style="135"/>
    <col min="4353" max="4353" width="2.625" style="135" customWidth="1"/>
    <col min="4354" max="4354" width="10.375" style="135" bestFit="1" customWidth="1"/>
    <col min="4355" max="4355" width="10.625" style="135" customWidth="1"/>
    <col min="4356" max="4356" width="10.375" style="135" customWidth="1"/>
    <col min="4357" max="4357" width="34.875" style="135" bestFit="1" customWidth="1"/>
    <col min="4358" max="4358" width="7.125" style="135" customWidth="1"/>
    <col min="4359" max="4359" width="7.75" style="135" customWidth="1"/>
    <col min="4360" max="4360" width="9.25" style="135" bestFit="1" customWidth="1"/>
    <col min="4361" max="4361" width="11" style="135" customWidth="1"/>
    <col min="4362" max="4362" width="42" style="135" bestFit="1" customWidth="1"/>
    <col min="4363" max="4363" width="43.5" style="135" bestFit="1" customWidth="1"/>
    <col min="4364" max="4364" width="13.5" style="135" bestFit="1" customWidth="1"/>
    <col min="4365" max="4365" width="13.75" style="135" customWidth="1"/>
    <col min="4366" max="4366" width="10" style="135" bestFit="1" customWidth="1"/>
    <col min="4367" max="4367" width="13.25" style="135" customWidth="1"/>
    <col min="4368" max="4368" width="14.5" style="135" customWidth="1"/>
    <col min="4369" max="4369" width="15.625" style="135" customWidth="1"/>
    <col min="4370" max="4608" width="9" style="135"/>
    <col min="4609" max="4609" width="2.625" style="135" customWidth="1"/>
    <col min="4610" max="4610" width="10.375" style="135" bestFit="1" customWidth="1"/>
    <col min="4611" max="4611" width="10.625" style="135" customWidth="1"/>
    <col min="4612" max="4612" width="10.375" style="135" customWidth="1"/>
    <col min="4613" max="4613" width="34.875" style="135" bestFit="1" customWidth="1"/>
    <col min="4614" max="4614" width="7.125" style="135" customWidth="1"/>
    <col min="4615" max="4615" width="7.75" style="135" customWidth="1"/>
    <col min="4616" max="4616" width="9.25" style="135" bestFit="1" customWidth="1"/>
    <col min="4617" max="4617" width="11" style="135" customWidth="1"/>
    <col min="4618" max="4618" width="42" style="135" bestFit="1" customWidth="1"/>
    <col min="4619" max="4619" width="43.5" style="135" bestFit="1" customWidth="1"/>
    <col min="4620" max="4620" width="13.5" style="135" bestFit="1" customWidth="1"/>
    <col min="4621" max="4621" width="13.75" style="135" customWidth="1"/>
    <col min="4622" max="4622" width="10" style="135" bestFit="1" customWidth="1"/>
    <col min="4623" max="4623" width="13.25" style="135" customWidth="1"/>
    <col min="4624" max="4624" width="14.5" style="135" customWidth="1"/>
    <col min="4625" max="4625" width="15.625" style="135" customWidth="1"/>
    <col min="4626" max="4864" width="9" style="135"/>
    <col min="4865" max="4865" width="2.625" style="135" customWidth="1"/>
    <col min="4866" max="4866" width="10.375" style="135" bestFit="1" customWidth="1"/>
    <col min="4867" max="4867" width="10.625" style="135" customWidth="1"/>
    <col min="4868" max="4868" width="10.375" style="135" customWidth="1"/>
    <col min="4869" max="4869" width="34.875" style="135" bestFit="1" customWidth="1"/>
    <col min="4870" max="4870" width="7.125" style="135" customWidth="1"/>
    <col min="4871" max="4871" width="7.75" style="135" customWidth="1"/>
    <col min="4872" max="4872" width="9.25" style="135" bestFit="1" customWidth="1"/>
    <col min="4873" max="4873" width="11" style="135" customWidth="1"/>
    <col min="4874" max="4874" width="42" style="135" bestFit="1" customWidth="1"/>
    <col min="4875" max="4875" width="43.5" style="135" bestFit="1" customWidth="1"/>
    <col min="4876" max="4876" width="13.5" style="135" bestFit="1" customWidth="1"/>
    <col min="4877" max="4877" width="13.75" style="135" customWidth="1"/>
    <col min="4878" max="4878" width="10" style="135" bestFit="1" customWidth="1"/>
    <col min="4879" max="4879" width="13.25" style="135" customWidth="1"/>
    <col min="4880" max="4880" width="14.5" style="135" customWidth="1"/>
    <col min="4881" max="4881" width="15.625" style="135" customWidth="1"/>
    <col min="4882" max="5120" width="9" style="135"/>
    <col min="5121" max="5121" width="2.625" style="135" customWidth="1"/>
    <col min="5122" max="5122" width="10.375" style="135" bestFit="1" customWidth="1"/>
    <col min="5123" max="5123" width="10.625" style="135" customWidth="1"/>
    <col min="5124" max="5124" width="10.375" style="135" customWidth="1"/>
    <col min="5125" max="5125" width="34.875" style="135" bestFit="1" customWidth="1"/>
    <col min="5126" max="5126" width="7.125" style="135" customWidth="1"/>
    <col min="5127" max="5127" width="7.75" style="135" customWidth="1"/>
    <col min="5128" max="5128" width="9.25" style="135" bestFit="1" customWidth="1"/>
    <col min="5129" max="5129" width="11" style="135" customWidth="1"/>
    <col min="5130" max="5130" width="42" style="135" bestFit="1" customWidth="1"/>
    <col min="5131" max="5131" width="43.5" style="135" bestFit="1" customWidth="1"/>
    <col min="5132" max="5132" width="13.5" style="135" bestFit="1" customWidth="1"/>
    <col min="5133" max="5133" width="13.75" style="135" customWidth="1"/>
    <col min="5134" max="5134" width="10" style="135" bestFit="1" customWidth="1"/>
    <col min="5135" max="5135" width="13.25" style="135" customWidth="1"/>
    <col min="5136" max="5136" width="14.5" style="135" customWidth="1"/>
    <col min="5137" max="5137" width="15.625" style="135" customWidth="1"/>
    <col min="5138" max="5376" width="9" style="135"/>
    <col min="5377" max="5377" width="2.625" style="135" customWidth="1"/>
    <col min="5378" max="5378" width="10.375" style="135" bestFit="1" customWidth="1"/>
    <col min="5379" max="5379" width="10.625" style="135" customWidth="1"/>
    <col min="5380" max="5380" width="10.375" style="135" customWidth="1"/>
    <col min="5381" max="5381" width="34.875" style="135" bestFit="1" customWidth="1"/>
    <col min="5382" max="5382" width="7.125" style="135" customWidth="1"/>
    <col min="5383" max="5383" width="7.75" style="135" customWidth="1"/>
    <col min="5384" max="5384" width="9.25" style="135" bestFit="1" customWidth="1"/>
    <col min="5385" max="5385" width="11" style="135" customWidth="1"/>
    <col min="5386" max="5386" width="42" style="135" bestFit="1" customWidth="1"/>
    <col min="5387" max="5387" width="43.5" style="135" bestFit="1" customWidth="1"/>
    <col min="5388" max="5388" width="13.5" style="135" bestFit="1" customWidth="1"/>
    <col min="5389" max="5389" width="13.75" style="135" customWidth="1"/>
    <col min="5390" max="5390" width="10" style="135" bestFit="1" customWidth="1"/>
    <col min="5391" max="5391" width="13.25" style="135" customWidth="1"/>
    <col min="5392" max="5392" width="14.5" style="135" customWidth="1"/>
    <col min="5393" max="5393" width="15.625" style="135" customWidth="1"/>
    <col min="5394" max="5632" width="9" style="135"/>
    <col min="5633" max="5633" width="2.625" style="135" customWidth="1"/>
    <col min="5634" max="5634" width="10.375" style="135" bestFit="1" customWidth="1"/>
    <col min="5635" max="5635" width="10.625" style="135" customWidth="1"/>
    <col min="5636" max="5636" width="10.375" style="135" customWidth="1"/>
    <col min="5637" max="5637" width="34.875" style="135" bestFit="1" customWidth="1"/>
    <col min="5638" max="5638" width="7.125" style="135" customWidth="1"/>
    <col min="5639" max="5639" width="7.75" style="135" customWidth="1"/>
    <col min="5640" max="5640" width="9.25" style="135" bestFit="1" customWidth="1"/>
    <col min="5641" max="5641" width="11" style="135" customWidth="1"/>
    <col min="5642" max="5642" width="42" style="135" bestFit="1" customWidth="1"/>
    <col min="5643" max="5643" width="43.5" style="135" bestFit="1" customWidth="1"/>
    <col min="5644" max="5644" width="13.5" style="135" bestFit="1" customWidth="1"/>
    <col min="5645" max="5645" width="13.75" style="135" customWidth="1"/>
    <col min="5646" max="5646" width="10" style="135" bestFit="1" customWidth="1"/>
    <col min="5647" max="5647" width="13.25" style="135" customWidth="1"/>
    <col min="5648" max="5648" width="14.5" style="135" customWidth="1"/>
    <col min="5649" max="5649" width="15.625" style="135" customWidth="1"/>
    <col min="5650" max="5888" width="9" style="135"/>
    <col min="5889" max="5889" width="2.625" style="135" customWidth="1"/>
    <col min="5890" max="5890" width="10.375" style="135" bestFit="1" customWidth="1"/>
    <col min="5891" max="5891" width="10.625" style="135" customWidth="1"/>
    <col min="5892" max="5892" width="10.375" style="135" customWidth="1"/>
    <col min="5893" max="5893" width="34.875" style="135" bestFit="1" customWidth="1"/>
    <col min="5894" max="5894" width="7.125" style="135" customWidth="1"/>
    <col min="5895" max="5895" width="7.75" style="135" customWidth="1"/>
    <col min="5896" max="5896" width="9.25" style="135" bestFit="1" customWidth="1"/>
    <col min="5897" max="5897" width="11" style="135" customWidth="1"/>
    <col min="5898" max="5898" width="42" style="135" bestFit="1" customWidth="1"/>
    <col min="5899" max="5899" width="43.5" style="135" bestFit="1" customWidth="1"/>
    <col min="5900" max="5900" width="13.5" style="135" bestFit="1" customWidth="1"/>
    <col min="5901" max="5901" width="13.75" style="135" customWidth="1"/>
    <col min="5902" max="5902" width="10" style="135" bestFit="1" customWidth="1"/>
    <col min="5903" max="5903" width="13.25" style="135" customWidth="1"/>
    <col min="5904" max="5904" width="14.5" style="135" customWidth="1"/>
    <col min="5905" max="5905" width="15.625" style="135" customWidth="1"/>
    <col min="5906" max="6144" width="9" style="135"/>
    <col min="6145" max="6145" width="2.625" style="135" customWidth="1"/>
    <col min="6146" max="6146" width="10.375" style="135" bestFit="1" customWidth="1"/>
    <col min="6147" max="6147" width="10.625" style="135" customWidth="1"/>
    <col min="6148" max="6148" width="10.375" style="135" customWidth="1"/>
    <col min="6149" max="6149" width="34.875" style="135" bestFit="1" customWidth="1"/>
    <col min="6150" max="6150" width="7.125" style="135" customWidth="1"/>
    <col min="6151" max="6151" width="7.75" style="135" customWidth="1"/>
    <col min="6152" max="6152" width="9.25" style="135" bestFit="1" customWidth="1"/>
    <col min="6153" max="6153" width="11" style="135" customWidth="1"/>
    <col min="6154" max="6154" width="42" style="135" bestFit="1" customWidth="1"/>
    <col min="6155" max="6155" width="43.5" style="135" bestFit="1" customWidth="1"/>
    <col min="6156" max="6156" width="13.5" style="135" bestFit="1" customWidth="1"/>
    <col min="6157" max="6157" width="13.75" style="135" customWidth="1"/>
    <col min="6158" max="6158" width="10" style="135" bestFit="1" customWidth="1"/>
    <col min="6159" max="6159" width="13.25" style="135" customWidth="1"/>
    <col min="6160" max="6160" width="14.5" style="135" customWidth="1"/>
    <col min="6161" max="6161" width="15.625" style="135" customWidth="1"/>
    <col min="6162" max="6400" width="9" style="135"/>
    <col min="6401" max="6401" width="2.625" style="135" customWidth="1"/>
    <col min="6402" max="6402" width="10.375" style="135" bestFit="1" customWidth="1"/>
    <col min="6403" max="6403" width="10.625" style="135" customWidth="1"/>
    <col min="6404" max="6404" width="10.375" style="135" customWidth="1"/>
    <col min="6405" max="6405" width="34.875" style="135" bestFit="1" customWidth="1"/>
    <col min="6406" max="6406" width="7.125" style="135" customWidth="1"/>
    <col min="6407" max="6407" width="7.75" style="135" customWidth="1"/>
    <col min="6408" max="6408" width="9.25" style="135" bestFit="1" customWidth="1"/>
    <col min="6409" max="6409" width="11" style="135" customWidth="1"/>
    <col min="6410" max="6410" width="42" style="135" bestFit="1" customWidth="1"/>
    <col min="6411" max="6411" width="43.5" style="135" bestFit="1" customWidth="1"/>
    <col min="6412" max="6412" width="13.5" style="135" bestFit="1" customWidth="1"/>
    <col min="6413" max="6413" width="13.75" style="135" customWidth="1"/>
    <col min="6414" max="6414" width="10" style="135" bestFit="1" customWidth="1"/>
    <col min="6415" max="6415" width="13.25" style="135" customWidth="1"/>
    <col min="6416" max="6416" width="14.5" style="135" customWidth="1"/>
    <col min="6417" max="6417" width="15.625" style="135" customWidth="1"/>
    <col min="6418" max="6656" width="9" style="135"/>
    <col min="6657" max="6657" width="2.625" style="135" customWidth="1"/>
    <col min="6658" max="6658" width="10.375" style="135" bestFit="1" customWidth="1"/>
    <col min="6659" max="6659" width="10.625" style="135" customWidth="1"/>
    <col min="6660" max="6660" width="10.375" style="135" customWidth="1"/>
    <col min="6661" max="6661" width="34.875" style="135" bestFit="1" customWidth="1"/>
    <col min="6662" max="6662" width="7.125" style="135" customWidth="1"/>
    <col min="6663" max="6663" width="7.75" style="135" customWidth="1"/>
    <col min="6664" max="6664" width="9.25" style="135" bestFit="1" customWidth="1"/>
    <col min="6665" max="6665" width="11" style="135" customWidth="1"/>
    <col min="6666" max="6666" width="42" style="135" bestFit="1" customWidth="1"/>
    <col min="6667" max="6667" width="43.5" style="135" bestFit="1" customWidth="1"/>
    <col min="6668" max="6668" width="13.5" style="135" bestFit="1" customWidth="1"/>
    <col min="6669" max="6669" width="13.75" style="135" customWidth="1"/>
    <col min="6670" max="6670" width="10" style="135" bestFit="1" customWidth="1"/>
    <col min="6671" max="6671" width="13.25" style="135" customWidth="1"/>
    <col min="6672" max="6672" width="14.5" style="135" customWidth="1"/>
    <col min="6673" max="6673" width="15.625" style="135" customWidth="1"/>
    <col min="6674" max="6912" width="9" style="135"/>
    <col min="6913" max="6913" width="2.625" style="135" customWidth="1"/>
    <col min="6914" max="6914" width="10.375" style="135" bestFit="1" customWidth="1"/>
    <col min="6915" max="6915" width="10.625" style="135" customWidth="1"/>
    <col min="6916" max="6916" width="10.375" style="135" customWidth="1"/>
    <col min="6917" max="6917" width="34.875" style="135" bestFit="1" customWidth="1"/>
    <col min="6918" max="6918" width="7.125" style="135" customWidth="1"/>
    <col min="6919" max="6919" width="7.75" style="135" customWidth="1"/>
    <col min="6920" max="6920" width="9.25" style="135" bestFit="1" customWidth="1"/>
    <col min="6921" max="6921" width="11" style="135" customWidth="1"/>
    <col min="6922" max="6922" width="42" style="135" bestFit="1" customWidth="1"/>
    <col min="6923" max="6923" width="43.5" style="135" bestFit="1" customWidth="1"/>
    <col min="6924" max="6924" width="13.5" style="135" bestFit="1" customWidth="1"/>
    <col min="6925" max="6925" width="13.75" style="135" customWidth="1"/>
    <col min="6926" max="6926" width="10" style="135" bestFit="1" customWidth="1"/>
    <col min="6927" max="6927" width="13.25" style="135" customWidth="1"/>
    <col min="6928" max="6928" width="14.5" style="135" customWidth="1"/>
    <col min="6929" max="6929" width="15.625" style="135" customWidth="1"/>
    <col min="6930" max="7168" width="9" style="135"/>
    <col min="7169" max="7169" width="2.625" style="135" customWidth="1"/>
    <col min="7170" max="7170" width="10.375" style="135" bestFit="1" customWidth="1"/>
    <col min="7171" max="7171" width="10.625" style="135" customWidth="1"/>
    <col min="7172" max="7172" width="10.375" style="135" customWidth="1"/>
    <col min="7173" max="7173" width="34.875" style="135" bestFit="1" customWidth="1"/>
    <col min="7174" max="7174" width="7.125" style="135" customWidth="1"/>
    <col min="7175" max="7175" width="7.75" style="135" customWidth="1"/>
    <col min="7176" max="7176" width="9.25" style="135" bestFit="1" customWidth="1"/>
    <col min="7177" max="7177" width="11" style="135" customWidth="1"/>
    <col min="7178" max="7178" width="42" style="135" bestFit="1" customWidth="1"/>
    <col min="7179" max="7179" width="43.5" style="135" bestFit="1" customWidth="1"/>
    <col min="7180" max="7180" width="13.5" style="135" bestFit="1" customWidth="1"/>
    <col min="7181" max="7181" width="13.75" style="135" customWidth="1"/>
    <col min="7182" max="7182" width="10" style="135" bestFit="1" customWidth="1"/>
    <col min="7183" max="7183" width="13.25" style="135" customWidth="1"/>
    <col min="7184" max="7184" width="14.5" style="135" customWidth="1"/>
    <col min="7185" max="7185" width="15.625" style="135" customWidth="1"/>
    <col min="7186" max="7424" width="9" style="135"/>
    <col min="7425" max="7425" width="2.625" style="135" customWidth="1"/>
    <col min="7426" max="7426" width="10.375" style="135" bestFit="1" customWidth="1"/>
    <col min="7427" max="7427" width="10.625" style="135" customWidth="1"/>
    <col min="7428" max="7428" width="10.375" style="135" customWidth="1"/>
    <col min="7429" max="7429" width="34.875" style="135" bestFit="1" customWidth="1"/>
    <col min="7430" max="7430" width="7.125" style="135" customWidth="1"/>
    <col min="7431" max="7431" width="7.75" style="135" customWidth="1"/>
    <col min="7432" max="7432" width="9.25" style="135" bestFit="1" customWidth="1"/>
    <col min="7433" max="7433" width="11" style="135" customWidth="1"/>
    <col min="7434" max="7434" width="42" style="135" bestFit="1" customWidth="1"/>
    <col min="7435" max="7435" width="43.5" style="135" bestFit="1" customWidth="1"/>
    <col min="7436" max="7436" width="13.5" style="135" bestFit="1" customWidth="1"/>
    <col min="7437" max="7437" width="13.75" style="135" customWidth="1"/>
    <col min="7438" max="7438" width="10" style="135" bestFit="1" customWidth="1"/>
    <col min="7439" max="7439" width="13.25" style="135" customWidth="1"/>
    <col min="7440" max="7440" width="14.5" style="135" customWidth="1"/>
    <col min="7441" max="7441" width="15.625" style="135" customWidth="1"/>
    <col min="7442" max="7680" width="9" style="135"/>
    <col min="7681" max="7681" width="2.625" style="135" customWidth="1"/>
    <col min="7682" max="7682" width="10.375" style="135" bestFit="1" customWidth="1"/>
    <col min="7683" max="7683" width="10.625" style="135" customWidth="1"/>
    <col min="7684" max="7684" width="10.375" style="135" customWidth="1"/>
    <col min="7685" max="7685" width="34.875" style="135" bestFit="1" customWidth="1"/>
    <col min="7686" max="7686" width="7.125" style="135" customWidth="1"/>
    <col min="7687" max="7687" width="7.75" style="135" customWidth="1"/>
    <col min="7688" max="7688" width="9.25" style="135" bestFit="1" customWidth="1"/>
    <col min="7689" max="7689" width="11" style="135" customWidth="1"/>
    <col min="7690" max="7690" width="42" style="135" bestFit="1" customWidth="1"/>
    <col min="7691" max="7691" width="43.5" style="135" bestFit="1" customWidth="1"/>
    <col min="7692" max="7692" width="13.5" style="135" bestFit="1" customWidth="1"/>
    <col min="7693" max="7693" width="13.75" style="135" customWidth="1"/>
    <col min="7694" max="7694" width="10" style="135" bestFit="1" customWidth="1"/>
    <col min="7695" max="7695" width="13.25" style="135" customWidth="1"/>
    <col min="7696" max="7696" width="14.5" style="135" customWidth="1"/>
    <col min="7697" max="7697" width="15.625" style="135" customWidth="1"/>
    <col min="7698" max="7936" width="9" style="135"/>
    <col min="7937" max="7937" width="2.625" style="135" customWidth="1"/>
    <col min="7938" max="7938" width="10.375" style="135" bestFit="1" customWidth="1"/>
    <col min="7939" max="7939" width="10.625" style="135" customWidth="1"/>
    <col min="7940" max="7940" width="10.375" style="135" customWidth="1"/>
    <col min="7941" max="7941" width="34.875" style="135" bestFit="1" customWidth="1"/>
    <col min="7942" max="7942" width="7.125" style="135" customWidth="1"/>
    <col min="7943" max="7943" width="7.75" style="135" customWidth="1"/>
    <col min="7944" max="7944" width="9.25" style="135" bestFit="1" customWidth="1"/>
    <col min="7945" max="7945" width="11" style="135" customWidth="1"/>
    <col min="7946" max="7946" width="42" style="135" bestFit="1" customWidth="1"/>
    <col min="7947" max="7947" width="43.5" style="135" bestFit="1" customWidth="1"/>
    <col min="7948" max="7948" width="13.5" style="135" bestFit="1" customWidth="1"/>
    <col min="7949" max="7949" width="13.75" style="135" customWidth="1"/>
    <col min="7950" max="7950" width="10" style="135" bestFit="1" customWidth="1"/>
    <col min="7951" max="7951" width="13.25" style="135" customWidth="1"/>
    <col min="7952" max="7952" width="14.5" style="135" customWidth="1"/>
    <col min="7953" max="7953" width="15.625" style="135" customWidth="1"/>
    <col min="7954" max="8192" width="9" style="135"/>
    <col min="8193" max="8193" width="2.625" style="135" customWidth="1"/>
    <col min="8194" max="8194" width="10.375" style="135" bestFit="1" customWidth="1"/>
    <col min="8195" max="8195" width="10.625" style="135" customWidth="1"/>
    <col min="8196" max="8196" width="10.375" style="135" customWidth="1"/>
    <col min="8197" max="8197" width="34.875" style="135" bestFit="1" customWidth="1"/>
    <col min="8198" max="8198" width="7.125" style="135" customWidth="1"/>
    <col min="8199" max="8199" width="7.75" style="135" customWidth="1"/>
    <col min="8200" max="8200" width="9.25" style="135" bestFit="1" customWidth="1"/>
    <col min="8201" max="8201" width="11" style="135" customWidth="1"/>
    <col min="8202" max="8202" width="42" style="135" bestFit="1" customWidth="1"/>
    <col min="8203" max="8203" width="43.5" style="135" bestFit="1" customWidth="1"/>
    <col min="8204" max="8204" width="13.5" style="135" bestFit="1" customWidth="1"/>
    <col min="8205" max="8205" width="13.75" style="135" customWidth="1"/>
    <col min="8206" max="8206" width="10" style="135" bestFit="1" customWidth="1"/>
    <col min="8207" max="8207" width="13.25" style="135" customWidth="1"/>
    <col min="8208" max="8208" width="14.5" style="135" customWidth="1"/>
    <col min="8209" max="8209" width="15.625" style="135" customWidth="1"/>
    <col min="8210" max="8448" width="9" style="135"/>
    <col min="8449" max="8449" width="2.625" style="135" customWidth="1"/>
    <col min="8450" max="8450" width="10.375" style="135" bestFit="1" customWidth="1"/>
    <col min="8451" max="8451" width="10.625" style="135" customWidth="1"/>
    <col min="8452" max="8452" width="10.375" style="135" customWidth="1"/>
    <col min="8453" max="8453" width="34.875" style="135" bestFit="1" customWidth="1"/>
    <col min="8454" max="8454" width="7.125" style="135" customWidth="1"/>
    <col min="8455" max="8455" width="7.75" style="135" customWidth="1"/>
    <col min="8456" max="8456" width="9.25" style="135" bestFit="1" customWidth="1"/>
    <col min="8457" max="8457" width="11" style="135" customWidth="1"/>
    <col min="8458" max="8458" width="42" style="135" bestFit="1" customWidth="1"/>
    <col min="8459" max="8459" width="43.5" style="135" bestFit="1" customWidth="1"/>
    <col min="8460" max="8460" width="13.5" style="135" bestFit="1" customWidth="1"/>
    <col min="8461" max="8461" width="13.75" style="135" customWidth="1"/>
    <col min="8462" max="8462" width="10" style="135" bestFit="1" customWidth="1"/>
    <col min="8463" max="8463" width="13.25" style="135" customWidth="1"/>
    <col min="8464" max="8464" width="14.5" style="135" customWidth="1"/>
    <col min="8465" max="8465" width="15.625" style="135" customWidth="1"/>
    <col min="8466" max="8704" width="9" style="135"/>
    <col min="8705" max="8705" width="2.625" style="135" customWidth="1"/>
    <col min="8706" max="8706" width="10.375" style="135" bestFit="1" customWidth="1"/>
    <col min="8707" max="8707" width="10.625" style="135" customWidth="1"/>
    <col min="8708" max="8708" width="10.375" style="135" customWidth="1"/>
    <col min="8709" max="8709" width="34.875" style="135" bestFit="1" customWidth="1"/>
    <col min="8710" max="8710" width="7.125" style="135" customWidth="1"/>
    <col min="8711" max="8711" width="7.75" style="135" customWidth="1"/>
    <col min="8712" max="8712" width="9.25" style="135" bestFit="1" customWidth="1"/>
    <col min="8713" max="8713" width="11" style="135" customWidth="1"/>
    <col min="8714" max="8714" width="42" style="135" bestFit="1" customWidth="1"/>
    <col min="8715" max="8715" width="43.5" style="135" bestFit="1" customWidth="1"/>
    <col min="8716" max="8716" width="13.5" style="135" bestFit="1" customWidth="1"/>
    <col min="8717" max="8717" width="13.75" style="135" customWidth="1"/>
    <col min="8718" max="8718" width="10" style="135" bestFit="1" customWidth="1"/>
    <col min="8719" max="8719" width="13.25" style="135" customWidth="1"/>
    <col min="8720" max="8720" width="14.5" style="135" customWidth="1"/>
    <col min="8721" max="8721" width="15.625" style="135" customWidth="1"/>
    <col min="8722" max="8960" width="9" style="135"/>
    <col min="8961" max="8961" width="2.625" style="135" customWidth="1"/>
    <col min="8962" max="8962" width="10.375" style="135" bestFit="1" customWidth="1"/>
    <col min="8963" max="8963" width="10.625" style="135" customWidth="1"/>
    <col min="8964" max="8964" width="10.375" style="135" customWidth="1"/>
    <col min="8965" max="8965" width="34.875" style="135" bestFit="1" customWidth="1"/>
    <col min="8966" max="8966" width="7.125" style="135" customWidth="1"/>
    <col min="8967" max="8967" width="7.75" style="135" customWidth="1"/>
    <col min="8968" max="8968" width="9.25" style="135" bestFit="1" customWidth="1"/>
    <col min="8969" max="8969" width="11" style="135" customWidth="1"/>
    <col min="8970" max="8970" width="42" style="135" bestFit="1" customWidth="1"/>
    <col min="8971" max="8971" width="43.5" style="135" bestFit="1" customWidth="1"/>
    <col min="8972" max="8972" width="13.5" style="135" bestFit="1" customWidth="1"/>
    <col min="8973" max="8973" width="13.75" style="135" customWidth="1"/>
    <col min="8974" max="8974" width="10" style="135" bestFit="1" customWidth="1"/>
    <col min="8975" max="8975" width="13.25" style="135" customWidth="1"/>
    <col min="8976" max="8976" width="14.5" style="135" customWidth="1"/>
    <col min="8977" max="8977" width="15.625" style="135" customWidth="1"/>
    <col min="8978" max="9216" width="9" style="135"/>
    <col min="9217" max="9217" width="2.625" style="135" customWidth="1"/>
    <col min="9218" max="9218" width="10.375" style="135" bestFit="1" customWidth="1"/>
    <col min="9219" max="9219" width="10.625" style="135" customWidth="1"/>
    <col min="9220" max="9220" width="10.375" style="135" customWidth="1"/>
    <col min="9221" max="9221" width="34.875" style="135" bestFit="1" customWidth="1"/>
    <col min="9222" max="9222" width="7.125" style="135" customWidth="1"/>
    <col min="9223" max="9223" width="7.75" style="135" customWidth="1"/>
    <col min="9224" max="9224" width="9.25" style="135" bestFit="1" customWidth="1"/>
    <col min="9225" max="9225" width="11" style="135" customWidth="1"/>
    <col min="9226" max="9226" width="42" style="135" bestFit="1" customWidth="1"/>
    <col min="9227" max="9227" width="43.5" style="135" bestFit="1" customWidth="1"/>
    <col min="9228" max="9228" width="13.5" style="135" bestFit="1" customWidth="1"/>
    <col min="9229" max="9229" width="13.75" style="135" customWidth="1"/>
    <col min="9230" max="9230" width="10" style="135" bestFit="1" customWidth="1"/>
    <col min="9231" max="9231" width="13.25" style="135" customWidth="1"/>
    <col min="9232" max="9232" width="14.5" style="135" customWidth="1"/>
    <col min="9233" max="9233" width="15.625" style="135" customWidth="1"/>
    <col min="9234" max="9472" width="9" style="135"/>
    <col min="9473" max="9473" width="2.625" style="135" customWidth="1"/>
    <col min="9474" max="9474" width="10.375" style="135" bestFit="1" customWidth="1"/>
    <col min="9475" max="9475" width="10.625" style="135" customWidth="1"/>
    <col min="9476" max="9476" width="10.375" style="135" customWidth="1"/>
    <col min="9477" max="9477" width="34.875" style="135" bestFit="1" customWidth="1"/>
    <col min="9478" max="9478" width="7.125" style="135" customWidth="1"/>
    <col min="9479" max="9479" width="7.75" style="135" customWidth="1"/>
    <col min="9480" max="9480" width="9.25" style="135" bestFit="1" customWidth="1"/>
    <col min="9481" max="9481" width="11" style="135" customWidth="1"/>
    <col min="9482" max="9482" width="42" style="135" bestFit="1" customWidth="1"/>
    <col min="9483" max="9483" width="43.5" style="135" bestFit="1" customWidth="1"/>
    <col min="9484" max="9484" width="13.5" style="135" bestFit="1" customWidth="1"/>
    <col min="9485" max="9485" width="13.75" style="135" customWidth="1"/>
    <col min="9486" max="9486" width="10" style="135" bestFit="1" customWidth="1"/>
    <col min="9487" max="9487" width="13.25" style="135" customWidth="1"/>
    <col min="9488" max="9488" width="14.5" style="135" customWidth="1"/>
    <col min="9489" max="9489" width="15.625" style="135" customWidth="1"/>
    <col min="9490" max="9728" width="9" style="135"/>
    <col min="9729" max="9729" width="2.625" style="135" customWidth="1"/>
    <col min="9730" max="9730" width="10.375" style="135" bestFit="1" customWidth="1"/>
    <col min="9731" max="9731" width="10.625" style="135" customWidth="1"/>
    <col min="9732" max="9732" width="10.375" style="135" customWidth="1"/>
    <col min="9733" max="9733" width="34.875" style="135" bestFit="1" customWidth="1"/>
    <col min="9734" max="9734" width="7.125" style="135" customWidth="1"/>
    <col min="9735" max="9735" width="7.75" style="135" customWidth="1"/>
    <col min="9736" max="9736" width="9.25" style="135" bestFit="1" customWidth="1"/>
    <col min="9737" max="9737" width="11" style="135" customWidth="1"/>
    <col min="9738" max="9738" width="42" style="135" bestFit="1" customWidth="1"/>
    <col min="9739" max="9739" width="43.5" style="135" bestFit="1" customWidth="1"/>
    <col min="9740" max="9740" width="13.5" style="135" bestFit="1" customWidth="1"/>
    <col min="9741" max="9741" width="13.75" style="135" customWidth="1"/>
    <col min="9742" max="9742" width="10" style="135" bestFit="1" customWidth="1"/>
    <col min="9743" max="9743" width="13.25" style="135" customWidth="1"/>
    <col min="9744" max="9744" width="14.5" style="135" customWidth="1"/>
    <col min="9745" max="9745" width="15.625" style="135" customWidth="1"/>
    <col min="9746" max="9984" width="9" style="135"/>
    <col min="9985" max="9985" width="2.625" style="135" customWidth="1"/>
    <col min="9986" max="9986" width="10.375" style="135" bestFit="1" customWidth="1"/>
    <col min="9987" max="9987" width="10.625" style="135" customWidth="1"/>
    <col min="9988" max="9988" width="10.375" style="135" customWidth="1"/>
    <col min="9989" max="9989" width="34.875" style="135" bestFit="1" customWidth="1"/>
    <col min="9990" max="9990" width="7.125" style="135" customWidth="1"/>
    <col min="9991" max="9991" width="7.75" style="135" customWidth="1"/>
    <col min="9992" max="9992" width="9.25" style="135" bestFit="1" customWidth="1"/>
    <col min="9993" max="9993" width="11" style="135" customWidth="1"/>
    <col min="9994" max="9994" width="42" style="135" bestFit="1" customWidth="1"/>
    <col min="9995" max="9995" width="43.5" style="135" bestFit="1" customWidth="1"/>
    <col min="9996" max="9996" width="13.5" style="135" bestFit="1" customWidth="1"/>
    <col min="9997" max="9997" width="13.75" style="135" customWidth="1"/>
    <col min="9998" max="9998" width="10" style="135" bestFit="1" customWidth="1"/>
    <col min="9999" max="9999" width="13.25" style="135" customWidth="1"/>
    <col min="10000" max="10000" width="14.5" style="135" customWidth="1"/>
    <col min="10001" max="10001" width="15.625" style="135" customWidth="1"/>
    <col min="10002" max="10240" width="9" style="135"/>
    <col min="10241" max="10241" width="2.625" style="135" customWidth="1"/>
    <col min="10242" max="10242" width="10.375" style="135" bestFit="1" customWidth="1"/>
    <col min="10243" max="10243" width="10.625" style="135" customWidth="1"/>
    <col min="10244" max="10244" width="10.375" style="135" customWidth="1"/>
    <col min="10245" max="10245" width="34.875" style="135" bestFit="1" customWidth="1"/>
    <col min="10246" max="10246" width="7.125" style="135" customWidth="1"/>
    <col min="10247" max="10247" width="7.75" style="135" customWidth="1"/>
    <col min="10248" max="10248" width="9.25" style="135" bestFit="1" customWidth="1"/>
    <col min="10249" max="10249" width="11" style="135" customWidth="1"/>
    <col min="10250" max="10250" width="42" style="135" bestFit="1" customWidth="1"/>
    <col min="10251" max="10251" width="43.5" style="135" bestFit="1" customWidth="1"/>
    <col min="10252" max="10252" width="13.5" style="135" bestFit="1" customWidth="1"/>
    <col min="10253" max="10253" width="13.75" style="135" customWidth="1"/>
    <col min="10254" max="10254" width="10" style="135" bestFit="1" customWidth="1"/>
    <col min="10255" max="10255" width="13.25" style="135" customWidth="1"/>
    <col min="10256" max="10256" width="14.5" style="135" customWidth="1"/>
    <col min="10257" max="10257" width="15.625" style="135" customWidth="1"/>
    <col min="10258" max="10496" width="9" style="135"/>
    <col min="10497" max="10497" width="2.625" style="135" customWidth="1"/>
    <col min="10498" max="10498" width="10.375" style="135" bestFit="1" customWidth="1"/>
    <col min="10499" max="10499" width="10.625" style="135" customWidth="1"/>
    <col min="10500" max="10500" width="10.375" style="135" customWidth="1"/>
    <col min="10501" max="10501" width="34.875" style="135" bestFit="1" customWidth="1"/>
    <col min="10502" max="10502" width="7.125" style="135" customWidth="1"/>
    <col min="10503" max="10503" width="7.75" style="135" customWidth="1"/>
    <col min="10504" max="10504" width="9.25" style="135" bestFit="1" customWidth="1"/>
    <col min="10505" max="10505" width="11" style="135" customWidth="1"/>
    <col min="10506" max="10506" width="42" style="135" bestFit="1" customWidth="1"/>
    <col min="10507" max="10507" width="43.5" style="135" bestFit="1" customWidth="1"/>
    <col min="10508" max="10508" width="13.5" style="135" bestFit="1" customWidth="1"/>
    <col min="10509" max="10509" width="13.75" style="135" customWidth="1"/>
    <col min="10510" max="10510" width="10" style="135" bestFit="1" customWidth="1"/>
    <col min="10511" max="10511" width="13.25" style="135" customWidth="1"/>
    <col min="10512" max="10512" width="14.5" style="135" customWidth="1"/>
    <col min="10513" max="10513" width="15.625" style="135" customWidth="1"/>
    <col min="10514" max="10752" width="9" style="135"/>
    <col min="10753" max="10753" width="2.625" style="135" customWidth="1"/>
    <col min="10754" max="10754" width="10.375" style="135" bestFit="1" customWidth="1"/>
    <col min="10755" max="10755" width="10.625" style="135" customWidth="1"/>
    <col min="10756" max="10756" width="10.375" style="135" customWidth="1"/>
    <col min="10757" max="10757" width="34.875" style="135" bestFit="1" customWidth="1"/>
    <col min="10758" max="10758" width="7.125" style="135" customWidth="1"/>
    <col min="10759" max="10759" width="7.75" style="135" customWidth="1"/>
    <col min="10760" max="10760" width="9.25" style="135" bestFit="1" customWidth="1"/>
    <col min="10761" max="10761" width="11" style="135" customWidth="1"/>
    <col min="10762" max="10762" width="42" style="135" bestFit="1" customWidth="1"/>
    <col min="10763" max="10763" width="43.5" style="135" bestFit="1" customWidth="1"/>
    <col min="10764" max="10764" width="13.5" style="135" bestFit="1" customWidth="1"/>
    <col min="10765" max="10765" width="13.75" style="135" customWidth="1"/>
    <col min="10766" max="10766" width="10" style="135" bestFit="1" customWidth="1"/>
    <col min="10767" max="10767" width="13.25" style="135" customWidth="1"/>
    <col min="10768" max="10768" width="14.5" style="135" customWidth="1"/>
    <col min="10769" max="10769" width="15.625" style="135" customWidth="1"/>
    <col min="10770" max="11008" width="9" style="135"/>
    <col min="11009" max="11009" width="2.625" style="135" customWidth="1"/>
    <col min="11010" max="11010" width="10.375" style="135" bestFit="1" customWidth="1"/>
    <col min="11011" max="11011" width="10.625" style="135" customWidth="1"/>
    <col min="11012" max="11012" width="10.375" style="135" customWidth="1"/>
    <col min="11013" max="11013" width="34.875" style="135" bestFit="1" customWidth="1"/>
    <col min="11014" max="11014" width="7.125" style="135" customWidth="1"/>
    <col min="11015" max="11015" width="7.75" style="135" customWidth="1"/>
    <col min="11016" max="11016" width="9.25" style="135" bestFit="1" customWidth="1"/>
    <col min="11017" max="11017" width="11" style="135" customWidth="1"/>
    <col min="11018" max="11018" width="42" style="135" bestFit="1" customWidth="1"/>
    <col min="11019" max="11019" width="43.5" style="135" bestFit="1" customWidth="1"/>
    <col min="11020" max="11020" width="13.5" style="135" bestFit="1" customWidth="1"/>
    <col min="11021" max="11021" width="13.75" style="135" customWidth="1"/>
    <col min="11022" max="11022" width="10" style="135" bestFit="1" customWidth="1"/>
    <col min="11023" max="11023" width="13.25" style="135" customWidth="1"/>
    <col min="11024" max="11024" width="14.5" style="135" customWidth="1"/>
    <col min="11025" max="11025" width="15.625" style="135" customWidth="1"/>
    <col min="11026" max="11264" width="9" style="135"/>
    <col min="11265" max="11265" width="2.625" style="135" customWidth="1"/>
    <col min="11266" max="11266" width="10.375" style="135" bestFit="1" customWidth="1"/>
    <col min="11267" max="11267" width="10.625" style="135" customWidth="1"/>
    <col min="11268" max="11268" width="10.375" style="135" customWidth="1"/>
    <col min="11269" max="11269" width="34.875" style="135" bestFit="1" customWidth="1"/>
    <col min="11270" max="11270" width="7.125" style="135" customWidth="1"/>
    <col min="11271" max="11271" width="7.75" style="135" customWidth="1"/>
    <col min="11272" max="11272" width="9.25" style="135" bestFit="1" customWidth="1"/>
    <col min="11273" max="11273" width="11" style="135" customWidth="1"/>
    <col min="11274" max="11274" width="42" style="135" bestFit="1" customWidth="1"/>
    <col min="11275" max="11275" width="43.5" style="135" bestFit="1" customWidth="1"/>
    <col min="11276" max="11276" width="13.5" style="135" bestFit="1" customWidth="1"/>
    <col min="11277" max="11277" width="13.75" style="135" customWidth="1"/>
    <col min="11278" max="11278" width="10" style="135" bestFit="1" customWidth="1"/>
    <col min="11279" max="11279" width="13.25" style="135" customWidth="1"/>
    <col min="11280" max="11280" width="14.5" style="135" customWidth="1"/>
    <col min="11281" max="11281" width="15.625" style="135" customWidth="1"/>
    <col min="11282" max="11520" width="9" style="135"/>
    <col min="11521" max="11521" width="2.625" style="135" customWidth="1"/>
    <col min="11522" max="11522" width="10.375" style="135" bestFit="1" customWidth="1"/>
    <col min="11523" max="11523" width="10.625" style="135" customWidth="1"/>
    <col min="11524" max="11524" width="10.375" style="135" customWidth="1"/>
    <col min="11525" max="11525" width="34.875" style="135" bestFit="1" customWidth="1"/>
    <col min="11526" max="11526" width="7.125" style="135" customWidth="1"/>
    <col min="11527" max="11527" width="7.75" style="135" customWidth="1"/>
    <col min="11528" max="11528" width="9.25" style="135" bestFit="1" customWidth="1"/>
    <col min="11529" max="11529" width="11" style="135" customWidth="1"/>
    <col min="11530" max="11530" width="42" style="135" bestFit="1" customWidth="1"/>
    <col min="11531" max="11531" width="43.5" style="135" bestFit="1" customWidth="1"/>
    <col min="11532" max="11532" width="13.5" style="135" bestFit="1" customWidth="1"/>
    <col min="11533" max="11533" width="13.75" style="135" customWidth="1"/>
    <col min="11534" max="11534" width="10" style="135" bestFit="1" customWidth="1"/>
    <col min="11535" max="11535" width="13.25" style="135" customWidth="1"/>
    <col min="11536" max="11536" width="14.5" style="135" customWidth="1"/>
    <col min="11537" max="11537" width="15.625" style="135" customWidth="1"/>
    <col min="11538" max="11776" width="9" style="135"/>
    <col min="11777" max="11777" width="2.625" style="135" customWidth="1"/>
    <col min="11778" max="11778" width="10.375" style="135" bestFit="1" customWidth="1"/>
    <col min="11779" max="11779" width="10.625" style="135" customWidth="1"/>
    <col min="11780" max="11780" width="10.375" style="135" customWidth="1"/>
    <col min="11781" max="11781" width="34.875" style="135" bestFit="1" customWidth="1"/>
    <col min="11782" max="11782" width="7.125" style="135" customWidth="1"/>
    <col min="11783" max="11783" width="7.75" style="135" customWidth="1"/>
    <col min="11784" max="11784" width="9.25" style="135" bestFit="1" customWidth="1"/>
    <col min="11785" max="11785" width="11" style="135" customWidth="1"/>
    <col min="11786" max="11786" width="42" style="135" bestFit="1" customWidth="1"/>
    <col min="11787" max="11787" width="43.5" style="135" bestFit="1" customWidth="1"/>
    <col min="11788" max="11788" width="13.5" style="135" bestFit="1" customWidth="1"/>
    <col min="11789" max="11789" width="13.75" style="135" customWidth="1"/>
    <col min="11790" max="11790" width="10" style="135" bestFit="1" customWidth="1"/>
    <col min="11791" max="11791" width="13.25" style="135" customWidth="1"/>
    <col min="11792" max="11792" width="14.5" style="135" customWidth="1"/>
    <col min="11793" max="11793" width="15.625" style="135" customWidth="1"/>
    <col min="11794" max="12032" width="9" style="135"/>
    <col min="12033" max="12033" width="2.625" style="135" customWidth="1"/>
    <col min="12034" max="12034" width="10.375" style="135" bestFit="1" customWidth="1"/>
    <col min="12035" max="12035" width="10.625" style="135" customWidth="1"/>
    <col min="12036" max="12036" width="10.375" style="135" customWidth="1"/>
    <col min="12037" max="12037" width="34.875" style="135" bestFit="1" customWidth="1"/>
    <col min="12038" max="12038" width="7.125" style="135" customWidth="1"/>
    <col min="12039" max="12039" width="7.75" style="135" customWidth="1"/>
    <col min="12040" max="12040" width="9.25" style="135" bestFit="1" customWidth="1"/>
    <col min="12041" max="12041" width="11" style="135" customWidth="1"/>
    <col min="12042" max="12042" width="42" style="135" bestFit="1" customWidth="1"/>
    <col min="12043" max="12043" width="43.5" style="135" bestFit="1" customWidth="1"/>
    <col min="12044" max="12044" width="13.5" style="135" bestFit="1" customWidth="1"/>
    <col min="12045" max="12045" width="13.75" style="135" customWidth="1"/>
    <col min="12046" max="12046" width="10" style="135" bestFit="1" customWidth="1"/>
    <col min="12047" max="12047" width="13.25" style="135" customWidth="1"/>
    <col min="12048" max="12048" width="14.5" style="135" customWidth="1"/>
    <col min="12049" max="12049" width="15.625" style="135" customWidth="1"/>
    <col min="12050" max="12288" width="9" style="135"/>
    <col min="12289" max="12289" width="2.625" style="135" customWidth="1"/>
    <col min="12290" max="12290" width="10.375" style="135" bestFit="1" customWidth="1"/>
    <col min="12291" max="12291" width="10.625" style="135" customWidth="1"/>
    <col min="12292" max="12292" width="10.375" style="135" customWidth="1"/>
    <col min="12293" max="12293" width="34.875" style="135" bestFit="1" customWidth="1"/>
    <col min="12294" max="12294" width="7.125" style="135" customWidth="1"/>
    <col min="12295" max="12295" width="7.75" style="135" customWidth="1"/>
    <col min="12296" max="12296" width="9.25" style="135" bestFit="1" customWidth="1"/>
    <col min="12297" max="12297" width="11" style="135" customWidth="1"/>
    <col min="12298" max="12298" width="42" style="135" bestFit="1" customWidth="1"/>
    <col min="12299" max="12299" width="43.5" style="135" bestFit="1" customWidth="1"/>
    <col min="12300" max="12300" width="13.5" style="135" bestFit="1" customWidth="1"/>
    <col min="12301" max="12301" width="13.75" style="135" customWidth="1"/>
    <col min="12302" max="12302" width="10" style="135" bestFit="1" customWidth="1"/>
    <col min="12303" max="12303" width="13.25" style="135" customWidth="1"/>
    <col min="12304" max="12304" width="14.5" style="135" customWidth="1"/>
    <col min="12305" max="12305" width="15.625" style="135" customWidth="1"/>
    <col min="12306" max="12544" width="9" style="135"/>
    <col min="12545" max="12545" width="2.625" style="135" customWidth="1"/>
    <col min="12546" max="12546" width="10.375" style="135" bestFit="1" customWidth="1"/>
    <col min="12547" max="12547" width="10.625" style="135" customWidth="1"/>
    <col min="12548" max="12548" width="10.375" style="135" customWidth="1"/>
    <col min="12549" max="12549" width="34.875" style="135" bestFit="1" customWidth="1"/>
    <col min="12550" max="12550" width="7.125" style="135" customWidth="1"/>
    <col min="12551" max="12551" width="7.75" style="135" customWidth="1"/>
    <col min="12552" max="12552" width="9.25" style="135" bestFit="1" customWidth="1"/>
    <col min="12553" max="12553" width="11" style="135" customWidth="1"/>
    <col min="12554" max="12554" width="42" style="135" bestFit="1" customWidth="1"/>
    <col min="12555" max="12555" width="43.5" style="135" bestFit="1" customWidth="1"/>
    <col min="12556" max="12556" width="13.5" style="135" bestFit="1" customWidth="1"/>
    <col min="12557" max="12557" width="13.75" style="135" customWidth="1"/>
    <col min="12558" max="12558" width="10" style="135" bestFit="1" customWidth="1"/>
    <col min="12559" max="12559" width="13.25" style="135" customWidth="1"/>
    <col min="12560" max="12560" width="14.5" style="135" customWidth="1"/>
    <col min="12561" max="12561" width="15.625" style="135" customWidth="1"/>
    <col min="12562" max="12800" width="9" style="135"/>
    <col min="12801" max="12801" width="2.625" style="135" customWidth="1"/>
    <col min="12802" max="12802" width="10.375" style="135" bestFit="1" customWidth="1"/>
    <col min="12803" max="12803" width="10.625" style="135" customWidth="1"/>
    <col min="12804" max="12804" width="10.375" style="135" customWidth="1"/>
    <col min="12805" max="12805" width="34.875" style="135" bestFit="1" customWidth="1"/>
    <col min="12806" max="12806" width="7.125" style="135" customWidth="1"/>
    <col min="12807" max="12807" width="7.75" style="135" customWidth="1"/>
    <col min="12808" max="12808" width="9.25" style="135" bestFit="1" customWidth="1"/>
    <col min="12809" max="12809" width="11" style="135" customWidth="1"/>
    <col min="12810" max="12810" width="42" style="135" bestFit="1" customWidth="1"/>
    <col min="12811" max="12811" width="43.5" style="135" bestFit="1" customWidth="1"/>
    <col min="12812" max="12812" width="13.5" style="135" bestFit="1" customWidth="1"/>
    <col min="12813" max="12813" width="13.75" style="135" customWidth="1"/>
    <col min="12814" max="12814" width="10" style="135" bestFit="1" customWidth="1"/>
    <col min="12815" max="12815" width="13.25" style="135" customWidth="1"/>
    <col min="12816" max="12816" width="14.5" style="135" customWidth="1"/>
    <col min="12817" max="12817" width="15.625" style="135" customWidth="1"/>
    <col min="12818" max="13056" width="9" style="135"/>
    <col min="13057" max="13057" width="2.625" style="135" customWidth="1"/>
    <col min="13058" max="13058" width="10.375" style="135" bestFit="1" customWidth="1"/>
    <col min="13059" max="13059" width="10.625" style="135" customWidth="1"/>
    <col min="13060" max="13060" width="10.375" style="135" customWidth="1"/>
    <col min="13061" max="13061" width="34.875" style="135" bestFit="1" customWidth="1"/>
    <col min="13062" max="13062" width="7.125" style="135" customWidth="1"/>
    <col min="13063" max="13063" width="7.75" style="135" customWidth="1"/>
    <col min="13064" max="13064" width="9.25" style="135" bestFit="1" customWidth="1"/>
    <col min="13065" max="13065" width="11" style="135" customWidth="1"/>
    <col min="13066" max="13066" width="42" style="135" bestFit="1" customWidth="1"/>
    <col min="13067" max="13067" width="43.5" style="135" bestFit="1" customWidth="1"/>
    <col min="13068" max="13068" width="13.5" style="135" bestFit="1" customWidth="1"/>
    <col min="13069" max="13069" width="13.75" style="135" customWidth="1"/>
    <col min="13070" max="13070" width="10" style="135" bestFit="1" customWidth="1"/>
    <col min="13071" max="13071" width="13.25" style="135" customWidth="1"/>
    <col min="13072" max="13072" width="14.5" style="135" customWidth="1"/>
    <col min="13073" max="13073" width="15.625" style="135" customWidth="1"/>
    <col min="13074" max="13312" width="9" style="135"/>
    <col min="13313" max="13313" width="2.625" style="135" customWidth="1"/>
    <col min="13314" max="13314" width="10.375" style="135" bestFit="1" customWidth="1"/>
    <col min="13315" max="13315" width="10.625" style="135" customWidth="1"/>
    <col min="13316" max="13316" width="10.375" style="135" customWidth="1"/>
    <col min="13317" max="13317" width="34.875" style="135" bestFit="1" customWidth="1"/>
    <col min="13318" max="13318" width="7.125" style="135" customWidth="1"/>
    <col min="13319" max="13319" width="7.75" style="135" customWidth="1"/>
    <col min="13320" max="13320" width="9.25" style="135" bestFit="1" customWidth="1"/>
    <col min="13321" max="13321" width="11" style="135" customWidth="1"/>
    <col min="13322" max="13322" width="42" style="135" bestFit="1" customWidth="1"/>
    <col min="13323" max="13323" width="43.5" style="135" bestFit="1" customWidth="1"/>
    <col min="13324" max="13324" width="13.5" style="135" bestFit="1" customWidth="1"/>
    <col min="13325" max="13325" width="13.75" style="135" customWidth="1"/>
    <col min="13326" max="13326" width="10" style="135" bestFit="1" customWidth="1"/>
    <col min="13327" max="13327" width="13.25" style="135" customWidth="1"/>
    <col min="13328" max="13328" width="14.5" style="135" customWidth="1"/>
    <col min="13329" max="13329" width="15.625" style="135" customWidth="1"/>
    <col min="13330" max="13568" width="9" style="135"/>
    <col min="13569" max="13569" width="2.625" style="135" customWidth="1"/>
    <col min="13570" max="13570" width="10.375" style="135" bestFit="1" customWidth="1"/>
    <col min="13571" max="13571" width="10.625" style="135" customWidth="1"/>
    <col min="13572" max="13572" width="10.375" style="135" customWidth="1"/>
    <col min="13573" max="13573" width="34.875" style="135" bestFit="1" customWidth="1"/>
    <col min="13574" max="13574" width="7.125" style="135" customWidth="1"/>
    <col min="13575" max="13575" width="7.75" style="135" customWidth="1"/>
    <col min="13576" max="13576" width="9.25" style="135" bestFit="1" customWidth="1"/>
    <col min="13577" max="13577" width="11" style="135" customWidth="1"/>
    <col min="13578" max="13578" width="42" style="135" bestFit="1" customWidth="1"/>
    <col min="13579" max="13579" width="43.5" style="135" bestFit="1" customWidth="1"/>
    <col min="13580" max="13580" width="13.5" style="135" bestFit="1" customWidth="1"/>
    <col min="13581" max="13581" width="13.75" style="135" customWidth="1"/>
    <col min="13582" max="13582" width="10" style="135" bestFit="1" customWidth="1"/>
    <col min="13583" max="13583" width="13.25" style="135" customWidth="1"/>
    <col min="13584" max="13584" width="14.5" style="135" customWidth="1"/>
    <col min="13585" max="13585" width="15.625" style="135" customWidth="1"/>
    <col min="13586" max="13824" width="9" style="135"/>
    <col min="13825" max="13825" width="2.625" style="135" customWidth="1"/>
    <col min="13826" max="13826" width="10.375" style="135" bestFit="1" customWidth="1"/>
    <col min="13827" max="13827" width="10.625" style="135" customWidth="1"/>
    <col min="13828" max="13828" width="10.375" style="135" customWidth="1"/>
    <col min="13829" max="13829" width="34.875" style="135" bestFit="1" customWidth="1"/>
    <col min="13830" max="13830" width="7.125" style="135" customWidth="1"/>
    <col min="13831" max="13831" width="7.75" style="135" customWidth="1"/>
    <col min="13832" max="13832" width="9.25" style="135" bestFit="1" customWidth="1"/>
    <col min="13833" max="13833" width="11" style="135" customWidth="1"/>
    <col min="13834" max="13834" width="42" style="135" bestFit="1" customWidth="1"/>
    <col min="13835" max="13835" width="43.5" style="135" bestFit="1" customWidth="1"/>
    <col min="13836" max="13836" width="13.5" style="135" bestFit="1" customWidth="1"/>
    <col min="13837" max="13837" width="13.75" style="135" customWidth="1"/>
    <col min="13838" max="13838" width="10" style="135" bestFit="1" customWidth="1"/>
    <col min="13839" max="13839" width="13.25" style="135" customWidth="1"/>
    <col min="13840" max="13840" width="14.5" style="135" customWidth="1"/>
    <col min="13841" max="13841" width="15.625" style="135" customWidth="1"/>
    <col min="13842" max="14080" width="9" style="135"/>
    <col min="14081" max="14081" width="2.625" style="135" customWidth="1"/>
    <col min="14082" max="14082" width="10.375" style="135" bestFit="1" customWidth="1"/>
    <col min="14083" max="14083" width="10.625" style="135" customWidth="1"/>
    <col min="14084" max="14084" width="10.375" style="135" customWidth="1"/>
    <col min="14085" max="14085" width="34.875" style="135" bestFit="1" customWidth="1"/>
    <col min="14086" max="14086" width="7.125" style="135" customWidth="1"/>
    <col min="14087" max="14087" width="7.75" style="135" customWidth="1"/>
    <col min="14088" max="14088" width="9.25" style="135" bestFit="1" customWidth="1"/>
    <col min="14089" max="14089" width="11" style="135" customWidth="1"/>
    <col min="14090" max="14090" width="42" style="135" bestFit="1" customWidth="1"/>
    <col min="14091" max="14091" width="43.5" style="135" bestFit="1" customWidth="1"/>
    <col min="14092" max="14092" width="13.5" style="135" bestFit="1" customWidth="1"/>
    <col min="14093" max="14093" width="13.75" style="135" customWidth="1"/>
    <col min="14094" max="14094" width="10" style="135" bestFit="1" customWidth="1"/>
    <col min="14095" max="14095" width="13.25" style="135" customWidth="1"/>
    <col min="14096" max="14096" width="14.5" style="135" customWidth="1"/>
    <col min="14097" max="14097" width="15.625" style="135" customWidth="1"/>
    <col min="14098" max="14336" width="9" style="135"/>
    <col min="14337" max="14337" width="2.625" style="135" customWidth="1"/>
    <col min="14338" max="14338" width="10.375" style="135" bestFit="1" customWidth="1"/>
    <col min="14339" max="14339" width="10.625" style="135" customWidth="1"/>
    <col min="14340" max="14340" width="10.375" style="135" customWidth="1"/>
    <col min="14341" max="14341" width="34.875" style="135" bestFit="1" customWidth="1"/>
    <col min="14342" max="14342" width="7.125" style="135" customWidth="1"/>
    <col min="14343" max="14343" width="7.75" style="135" customWidth="1"/>
    <col min="14344" max="14344" width="9.25" style="135" bestFit="1" customWidth="1"/>
    <col min="14345" max="14345" width="11" style="135" customWidth="1"/>
    <col min="14346" max="14346" width="42" style="135" bestFit="1" customWidth="1"/>
    <col min="14347" max="14347" width="43.5" style="135" bestFit="1" customWidth="1"/>
    <col min="14348" max="14348" width="13.5" style="135" bestFit="1" customWidth="1"/>
    <col min="14349" max="14349" width="13.75" style="135" customWidth="1"/>
    <col min="14350" max="14350" width="10" style="135" bestFit="1" customWidth="1"/>
    <col min="14351" max="14351" width="13.25" style="135" customWidth="1"/>
    <col min="14352" max="14352" width="14.5" style="135" customWidth="1"/>
    <col min="14353" max="14353" width="15.625" style="135" customWidth="1"/>
    <col min="14354" max="14592" width="9" style="135"/>
    <col min="14593" max="14593" width="2.625" style="135" customWidth="1"/>
    <col min="14594" max="14594" width="10.375" style="135" bestFit="1" customWidth="1"/>
    <col min="14595" max="14595" width="10.625" style="135" customWidth="1"/>
    <col min="14596" max="14596" width="10.375" style="135" customWidth="1"/>
    <col min="14597" max="14597" width="34.875" style="135" bestFit="1" customWidth="1"/>
    <col min="14598" max="14598" width="7.125" style="135" customWidth="1"/>
    <col min="14599" max="14599" width="7.75" style="135" customWidth="1"/>
    <col min="14600" max="14600" width="9.25" style="135" bestFit="1" customWidth="1"/>
    <col min="14601" max="14601" width="11" style="135" customWidth="1"/>
    <col min="14602" max="14602" width="42" style="135" bestFit="1" customWidth="1"/>
    <col min="14603" max="14603" width="43.5" style="135" bestFit="1" customWidth="1"/>
    <col min="14604" max="14604" width="13.5" style="135" bestFit="1" customWidth="1"/>
    <col min="14605" max="14605" width="13.75" style="135" customWidth="1"/>
    <col min="14606" max="14606" width="10" style="135" bestFit="1" customWidth="1"/>
    <col min="14607" max="14607" width="13.25" style="135" customWidth="1"/>
    <col min="14608" max="14608" width="14.5" style="135" customWidth="1"/>
    <col min="14609" max="14609" width="15.625" style="135" customWidth="1"/>
    <col min="14610" max="14848" width="9" style="135"/>
    <col min="14849" max="14849" width="2.625" style="135" customWidth="1"/>
    <col min="14850" max="14850" width="10.375" style="135" bestFit="1" customWidth="1"/>
    <col min="14851" max="14851" width="10.625" style="135" customWidth="1"/>
    <col min="14852" max="14852" width="10.375" style="135" customWidth="1"/>
    <col min="14853" max="14853" width="34.875" style="135" bestFit="1" customWidth="1"/>
    <col min="14854" max="14854" width="7.125" style="135" customWidth="1"/>
    <col min="14855" max="14855" width="7.75" style="135" customWidth="1"/>
    <col min="14856" max="14856" width="9.25" style="135" bestFit="1" customWidth="1"/>
    <col min="14857" max="14857" width="11" style="135" customWidth="1"/>
    <col min="14858" max="14858" width="42" style="135" bestFit="1" customWidth="1"/>
    <col min="14859" max="14859" width="43.5" style="135" bestFit="1" customWidth="1"/>
    <col min="14860" max="14860" width="13.5" style="135" bestFit="1" customWidth="1"/>
    <col min="14861" max="14861" width="13.75" style="135" customWidth="1"/>
    <col min="14862" max="14862" width="10" style="135" bestFit="1" customWidth="1"/>
    <col min="14863" max="14863" width="13.25" style="135" customWidth="1"/>
    <col min="14864" max="14864" width="14.5" style="135" customWidth="1"/>
    <col min="14865" max="14865" width="15.625" style="135" customWidth="1"/>
    <col min="14866" max="15104" width="9" style="135"/>
    <col min="15105" max="15105" width="2.625" style="135" customWidth="1"/>
    <col min="15106" max="15106" width="10.375" style="135" bestFit="1" customWidth="1"/>
    <col min="15107" max="15107" width="10.625" style="135" customWidth="1"/>
    <col min="15108" max="15108" width="10.375" style="135" customWidth="1"/>
    <col min="15109" max="15109" width="34.875" style="135" bestFit="1" customWidth="1"/>
    <col min="15110" max="15110" width="7.125" style="135" customWidth="1"/>
    <col min="15111" max="15111" width="7.75" style="135" customWidth="1"/>
    <col min="15112" max="15112" width="9.25" style="135" bestFit="1" customWidth="1"/>
    <col min="15113" max="15113" width="11" style="135" customWidth="1"/>
    <col min="15114" max="15114" width="42" style="135" bestFit="1" customWidth="1"/>
    <col min="15115" max="15115" width="43.5" style="135" bestFit="1" customWidth="1"/>
    <col min="15116" max="15116" width="13.5" style="135" bestFit="1" customWidth="1"/>
    <col min="15117" max="15117" width="13.75" style="135" customWidth="1"/>
    <col min="15118" max="15118" width="10" style="135" bestFit="1" customWidth="1"/>
    <col min="15119" max="15119" width="13.25" style="135" customWidth="1"/>
    <col min="15120" max="15120" width="14.5" style="135" customWidth="1"/>
    <col min="15121" max="15121" width="15.625" style="135" customWidth="1"/>
    <col min="15122" max="15360" width="9" style="135"/>
    <col min="15361" max="15361" width="2.625" style="135" customWidth="1"/>
    <col min="15362" max="15362" width="10.375" style="135" bestFit="1" customWidth="1"/>
    <col min="15363" max="15363" width="10.625" style="135" customWidth="1"/>
    <col min="15364" max="15364" width="10.375" style="135" customWidth="1"/>
    <col min="15365" max="15365" width="34.875" style="135" bestFit="1" customWidth="1"/>
    <col min="15366" max="15366" width="7.125" style="135" customWidth="1"/>
    <col min="15367" max="15367" width="7.75" style="135" customWidth="1"/>
    <col min="15368" max="15368" width="9.25" style="135" bestFit="1" customWidth="1"/>
    <col min="15369" max="15369" width="11" style="135" customWidth="1"/>
    <col min="15370" max="15370" width="42" style="135" bestFit="1" customWidth="1"/>
    <col min="15371" max="15371" width="43.5" style="135" bestFit="1" customWidth="1"/>
    <col min="15372" max="15372" width="13.5" style="135" bestFit="1" customWidth="1"/>
    <col min="15373" max="15373" width="13.75" style="135" customWidth="1"/>
    <col min="15374" max="15374" width="10" style="135" bestFit="1" customWidth="1"/>
    <col min="15375" max="15375" width="13.25" style="135" customWidth="1"/>
    <col min="15376" max="15376" width="14.5" style="135" customWidth="1"/>
    <col min="15377" max="15377" width="15.625" style="135" customWidth="1"/>
    <col min="15378" max="15616" width="9" style="135"/>
    <col min="15617" max="15617" width="2.625" style="135" customWidth="1"/>
    <col min="15618" max="15618" width="10.375" style="135" bestFit="1" customWidth="1"/>
    <col min="15619" max="15619" width="10.625" style="135" customWidth="1"/>
    <col min="15620" max="15620" width="10.375" style="135" customWidth="1"/>
    <col min="15621" max="15621" width="34.875" style="135" bestFit="1" customWidth="1"/>
    <col min="15622" max="15622" width="7.125" style="135" customWidth="1"/>
    <col min="15623" max="15623" width="7.75" style="135" customWidth="1"/>
    <col min="15624" max="15624" width="9.25" style="135" bestFit="1" customWidth="1"/>
    <col min="15625" max="15625" width="11" style="135" customWidth="1"/>
    <col min="15626" max="15626" width="42" style="135" bestFit="1" customWidth="1"/>
    <col min="15627" max="15627" width="43.5" style="135" bestFit="1" customWidth="1"/>
    <col min="15628" max="15628" width="13.5" style="135" bestFit="1" customWidth="1"/>
    <col min="15629" max="15629" width="13.75" style="135" customWidth="1"/>
    <col min="15630" max="15630" width="10" style="135" bestFit="1" customWidth="1"/>
    <col min="15631" max="15631" width="13.25" style="135" customWidth="1"/>
    <col min="15632" max="15632" width="14.5" style="135" customWidth="1"/>
    <col min="15633" max="15633" width="15.625" style="135" customWidth="1"/>
    <col min="15634" max="15872" width="9" style="135"/>
    <col min="15873" max="15873" width="2.625" style="135" customWidth="1"/>
    <col min="15874" max="15874" width="10.375" style="135" bestFit="1" customWidth="1"/>
    <col min="15875" max="15875" width="10.625" style="135" customWidth="1"/>
    <col min="15876" max="15876" width="10.375" style="135" customWidth="1"/>
    <col min="15877" max="15877" width="34.875" style="135" bestFit="1" customWidth="1"/>
    <col min="15878" max="15878" width="7.125" style="135" customWidth="1"/>
    <col min="15879" max="15879" width="7.75" style="135" customWidth="1"/>
    <col min="15880" max="15880" width="9.25" style="135" bestFit="1" customWidth="1"/>
    <col min="15881" max="15881" width="11" style="135" customWidth="1"/>
    <col min="15882" max="15882" width="42" style="135" bestFit="1" customWidth="1"/>
    <col min="15883" max="15883" width="43.5" style="135" bestFit="1" customWidth="1"/>
    <col min="15884" max="15884" width="13.5" style="135" bestFit="1" customWidth="1"/>
    <col min="15885" max="15885" width="13.75" style="135" customWidth="1"/>
    <col min="15886" max="15886" width="10" style="135" bestFit="1" customWidth="1"/>
    <col min="15887" max="15887" width="13.25" style="135" customWidth="1"/>
    <col min="15888" max="15888" width="14.5" style="135" customWidth="1"/>
    <col min="15889" max="15889" width="15.625" style="135" customWidth="1"/>
    <col min="15890" max="16128" width="9" style="135"/>
    <col min="16129" max="16129" width="2.625" style="135" customWidth="1"/>
    <col min="16130" max="16130" width="10.375" style="135" bestFit="1" customWidth="1"/>
    <col min="16131" max="16131" width="10.625" style="135" customWidth="1"/>
    <col min="16132" max="16132" width="10.375" style="135" customWidth="1"/>
    <col min="16133" max="16133" width="34.875" style="135" bestFit="1" customWidth="1"/>
    <col min="16134" max="16134" width="7.125" style="135" customWidth="1"/>
    <col min="16135" max="16135" width="7.75" style="135" customWidth="1"/>
    <col min="16136" max="16136" width="9.25" style="135" bestFit="1" customWidth="1"/>
    <col min="16137" max="16137" width="11" style="135" customWidth="1"/>
    <col min="16138" max="16138" width="42" style="135" bestFit="1" customWidth="1"/>
    <col min="16139" max="16139" width="43.5" style="135" bestFit="1" customWidth="1"/>
    <col min="16140" max="16140" width="13.5" style="135" bestFit="1" customWidth="1"/>
    <col min="16141" max="16141" width="13.75" style="135" customWidth="1"/>
    <col min="16142" max="16142" width="10" style="135" bestFit="1" customWidth="1"/>
    <col min="16143" max="16143" width="13.25" style="135" customWidth="1"/>
    <col min="16144" max="16144" width="14.5" style="135" customWidth="1"/>
    <col min="16145" max="16145" width="15.625" style="135" customWidth="1"/>
    <col min="16146" max="16384" width="9" style="135"/>
  </cols>
  <sheetData>
    <row r="2" spans="2:17" ht="20.100000000000001" customHeight="1">
      <c r="B2" s="133" t="s">
        <v>0</v>
      </c>
      <c r="C2" s="133"/>
      <c r="D2" s="133"/>
      <c r="E2" s="134" t="s">
        <v>4764</v>
      </c>
      <c r="G2" s="4" t="s">
        <v>2</v>
      </c>
      <c r="H2" s="5"/>
      <c r="I2" s="6"/>
      <c r="J2" s="136">
        <f>SUM(H:H)</f>
        <v>119431</v>
      </c>
    </row>
    <row r="3" spans="2:17" ht="20.100000000000001" customHeight="1">
      <c r="B3" s="133" t="s">
        <v>3</v>
      </c>
      <c r="C3" s="133"/>
      <c r="D3" s="133"/>
      <c r="E3" s="134" t="s">
        <v>4332</v>
      </c>
    </row>
    <row r="4" spans="2:17" ht="20.100000000000001" customHeight="1">
      <c r="B4" s="133" t="s">
        <v>5</v>
      </c>
      <c r="C4" s="133"/>
      <c r="D4" s="133"/>
      <c r="E4" s="134">
        <v>133914</v>
      </c>
      <c r="G4" s="133" t="s">
        <v>16</v>
      </c>
      <c r="H4" s="133"/>
      <c r="I4" s="133"/>
      <c r="J4" s="212"/>
      <c r="K4" s="212"/>
    </row>
    <row r="5" spans="2:17" ht="20.100000000000001" customHeight="1">
      <c r="B5" s="133" t="s">
        <v>6</v>
      </c>
      <c r="C5" s="133"/>
      <c r="D5" s="133"/>
      <c r="E5" s="142">
        <v>42348</v>
      </c>
      <c r="G5" s="133"/>
      <c r="H5" s="133"/>
      <c r="I5" s="133"/>
      <c r="J5" s="212"/>
      <c r="K5" s="212"/>
    </row>
    <row r="6" spans="2:17" ht="20.100000000000001" customHeight="1">
      <c r="B6" s="133" t="s">
        <v>7</v>
      </c>
      <c r="C6" s="133"/>
      <c r="D6" s="133"/>
      <c r="E6" s="142">
        <v>42348</v>
      </c>
      <c r="G6" s="133"/>
      <c r="H6" s="133"/>
      <c r="I6" s="133"/>
      <c r="J6" s="212"/>
      <c r="K6" s="212"/>
    </row>
    <row r="8" spans="2:17" s="137" customFormat="1" ht="19.5" customHeight="1">
      <c r="B8" s="25" t="s">
        <v>150</v>
      </c>
      <c r="C8" s="25" t="s">
        <v>8</v>
      </c>
      <c r="D8" s="25" t="s">
        <v>9</v>
      </c>
      <c r="E8" s="79" t="s">
        <v>10</v>
      </c>
      <c r="F8" s="79" t="s">
        <v>11</v>
      </c>
      <c r="G8" s="79" t="s">
        <v>12</v>
      </c>
      <c r="H8" s="147" t="s">
        <v>13</v>
      </c>
      <c r="I8" s="147" t="s">
        <v>14</v>
      </c>
      <c r="J8" s="79" t="s">
        <v>15</v>
      </c>
      <c r="K8" s="79" t="s">
        <v>16</v>
      </c>
      <c r="L8" s="79" t="s">
        <v>17</v>
      </c>
      <c r="M8" s="25" t="s">
        <v>18</v>
      </c>
      <c r="N8" s="25" t="s">
        <v>19</v>
      </c>
      <c r="O8" s="79" t="s">
        <v>20</v>
      </c>
      <c r="P8" s="148" t="s">
        <v>21</v>
      </c>
      <c r="Q8" s="148" t="s">
        <v>151</v>
      </c>
    </row>
    <row r="9" spans="2:17" s="137" customFormat="1" ht="19.5" customHeight="1">
      <c r="B9" s="25"/>
      <c r="C9" s="25"/>
      <c r="D9" s="25"/>
      <c r="E9" s="149"/>
      <c r="F9" s="79"/>
      <c r="G9" s="150"/>
      <c r="H9" s="151">
        <f t="shared" ref="H9:H19" si="0">F9*G9</f>
        <v>0</v>
      </c>
      <c r="I9" s="147"/>
      <c r="J9" s="79"/>
      <c r="K9" s="79"/>
      <c r="L9" s="79"/>
      <c r="M9" s="154"/>
      <c r="N9" s="25"/>
      <c r="O9" s="154"/>
      <c r="P9" s="153"/>
      <c r="Q9" s="154"/>
    </row>
    <row r="10" spans="2:17" s="137" customFormat="1" ht="19.5" customHeight="1">
      <c r="B10" s="1371"/>
      <c r="C10" s="25" t="s">
        <v>58</v>
      </c>
      <c r="D10" s="25" t="s">
        <v>58</v>
      </c>
      <c r="E10" s="149" t="s">
        <v>2078</v>
      </c>
      <c r="F10" s="79">
        <v>1</v>
      </c>
      <c r="G10" s="150">
        <v>59000</v>
      </c>
      <c r="H10" s="151">
        <f t="shared" si="0"/>
        <v>59000</v>
      </c>
      <c r="I10" s="147"/>
      <c r="J10" s="149" t="s">
        <v>4765</v>
      </c>
      <c r="K10" s="79"/>
      <c r="L10" s="79"/>
      <c r="M10" s="154">
        <v>42340</v>
      </c>
      <c r="N10" s="51"/>
      <c r="O10" s="154">
        <v>42341</v>
      </c>
      <c r="P10" s="152"/>
      <c r="Q10" s="154">
        <v>42341</v>
      </c>
    </row>
    <row r="11" spans="2:17" s="137" customFormat="1" ht="19.5" customHeight="1">
      <c r="B11" s="1371"/>
      <c r="C11" s="118" t="s">
        <v>58</v>
      </c>
      <c r="D11" s="118" t="s">
        <v>58</v>
      </c>
      <c r="E11" s="364" t="s">
        <v>2152</v>
      </c>
      <c r="F11" s="124">
        <v>2</v>
      </c>
      <c r="G11" s="253">
        <v>520</v>
      </c>
      <c r="H11" s="122">
        <f>F11*G11</f>
        <v>1040</v>
      </c>
      <c r="I11" s="253"/>
      <c r="J11" s="120" t="s">
        <v>538</v>
      </c>
      <c r="K11" s="79"/>
      <c r="L11" s="79"/>
      <c r="M11" s="154">
        <v>42340</v>
      </c>
      <c r="N11" s="51"/>
      <c r="O11" s="154">
        <v>42341</v>
      </c>
      <c r="P11" s="152"/>
      <c r="Q11" s="154">
        <v>42341</v>
      </c>
    </row>
    <row r="12" spans="2:17" s="137" customFormat="1" ht="19.5" customHeight="1">
      <c r="B12" s="1371"/>
      <c r="C12" s="1380" t="s">
        <v>3683</v>
      </c>
      <c r="D12" s="25" t="s">
        <v>58</v>
      </c>
      <c r="E12" s="76" t="s">
        <v>3684</v>
      </c>
      <c r="F12" s="155">
        <v>1</v>
      </c>
      <c r="G12" s="23">
        <v>21471</v>
      </c>
      <c r="H12" s="151">
        <f>F12*G12</f>
        <v>21471</v>
      </c>
      <c r="I12" s="23"/>
      <c r="J12" s="36" t="s">
        <v>4766</v>
      </c>
      <c r="K12" s="79"/>
      <c r="L12" s="79"/>
      <c r="M12" s="154">
        <v>42340</v>
      </c>
      <c r="N12" s="51"/>
      <c r="O12" s="154">
        <v>42345</v>
      </c>
      <c r="P12" s="152"/>
      <c r="Q12" s="154">
        <v>42345</v>
      </c>
    </row>
    <row r="13" spans="2:17" s="137" customFormat="1" ht="19.5" customHeight="1">
      <c r="B13" s="1371"/>
      <c r="C13" s="1380" t="s">
        <v>3683</v>
      </c>
      <c r="D13" s="72" t="s">
        <v>58</v>
      </c>
      <c r="E13" s="183" t="s">
        <v>3690</v>
      </c>
      <c r="F13" s="94">
        <v>1</v>
      </c>
      <c r="G13" s="1102">
        <v>1308</v>
      </c>
      <c r="H13" s="321">
        <f>F13*G13</f>
        <v>1308</v>
      </c>
      <c r="I13" s="185"/>
      <c r="J13" s="183" t="s">
        <v>4767</v>
      </c>
      <c r="K13" s="79"/>
      <c r="L13" s="79"/>
      <c r="M13" s="154">
        <v>42340</v>
      </c>
      <c r="N13" s="51"/>
      <c r="O13" s="154">
        <v>42341</v>
      </c>
      <c r="P13" s="152"/>
      <c r="Q13" s="154">
        <v>42341</v>
      </c>
    </row>
    <row r="14" spans="2:17" s="137" customFormat="1" ht="19.5" customHeight="1">
      <c r="B14" s="1371"/>
      <c r="C14" s="25" t="s">
        <v>58</v>
      </c>
      <c r="D14" s="25" t="s">
        <v>58</v>
      </c>
      <c r="E14" s="28" t="s">
        <v>4768</v>
      </c>
      <c r="F14" s="155">
        <v>1</v>
      </c>
      <c r="G14" s="151">
        <v>2800</v>
      </c>
      <c r="H14" s="151">
        <f>F14*G14</f>
        <v>2800</v>
      </c>
      <c r="I14" s="156"/>
      <c r="J14" s="28" t="s">
        <v>4769</v>
      </c>
      <c r="K14" s="79"/>
      <c r="L14" s="79"/>
      <c r="M14" s="154">
        <v>42340</v>
      </c>
      <c r="N14" s="51"/>
      <c r="O14" s="154">
        <v>42341</v>
      </c>
      <c r="P14" s="152"/>
      <c r="Q14" s="154">
        <v>42341</v>
      </c>
    </row>
    <row r="15" spans="2:17" s="137" customFormat="1" ht="19.5" customHeight="1">
      <c r="B15" s="1371"/>
      <c r="C15" s="118"/>
      <c r="D15" s="118"/>
      <c r="E15" s="364"/>
      <c r="F15" s="124"/>
      <c r="G15" s="253"/>
      <c r="H15" s="122"/>
      <c r="I15" s="1381"/>
      <c r="J15" s="120"/>
      <c r="K15" s="79"/>
      <c r="L15" s="79"/>
      <c r="M15" s="154"/>
      <c r="N15" s="51"/>
      <c r="O15" s="154"/>
      <c r="P15" s="152"/>
      <c r="Q15" s="154"/>
    </row>
    <row r="16" spans="2:17" s="137" customFormat="1" ht="18" customHeight="1">
      <c r="B16" s="58"/>
      <c r="C16" s="25" t="s">
        <v>58</v>
      </c>
      <c r="D16" s="25" t="s">
        <v>58</v>
      </c>
      <c r="E16" s="28" t="s">
        <v>551</v>
      </c>
      <c r="F16" s="155">
        <v>1</v>
      </c>
      <c r="G16" s="78">
        <v>6765</v>
      </c>
      <c r="H16" s="233">
        <f t="shared" si="0"/>
        <v>6765</v>
      </c>
      <c r="I16" s="78"/>
      <c r="J16" s="149" t="s">
        <v>520</v>
      </c>
      <c r="K16" s="157"/>
      <c r="L16" s="158"/>
      <c r="M16" s="154">
        <v>42340</v>
      </c>
      <c r="N16" s="148"/>
      <c r="O16" s="154">
        <v>42345</v>
      </c>
      <c r="P16" s="152"/>
      <c r="Q16" s="154">
        <v>42345</v>
      </c>
    </row>
    <row r="17" spans="2:17" s="137" customFormat="1" ht="18" customHeight="1">
      <c r="B17" s="58"/>
      <c r="C17" s="25" t="s">
        <v>58</v>
      </c>
      <c r="D17" s="25" t="s">
        <v>58</v>
      </c>
      <c r="E17" s="78" t="s">
        <v>552</v>
      </c>
      <c r="F17" s="79">
        <v>1</v>
      </c>
      <c r="G17" s="151">
        <v>562</v>
      </c>
      <c r="H17" s="233">
        <f t="shared" si="0"/>
        <v>562</v>
      </c>
      <c r="I17" s="80"/>
      <c r="J17" s="78" t="s">
        <v>553</v>
      </c>
      <c r="K17" s="157"/>
      <c r="L17" s="158"/>
      <c r="M17" s="154">
        <v>42340</v>
      </c>
      <c r="N17" s="148"/>
      <c r="O17" s="154">
        <v>42341</v>
      </c>
      <c r="P17" s="152"/>
      <c r="Q17" s="154">
        <v>42341</v>
      </c>
    </row>
    <row r="18" spans="2:17" s="137" customFormat="1" ht="18" customHeight="1">
      <c r="B18" s="58"/>
      <c r="C18" s="25" t="s">
        <v>58</v>
      </c>
      <c r="D18" s="25" t="s">
        <v>58</v>
      </c>
      <c r="E18" s="78" t="s">
        <v>554</v>
      </c>
      <c r="F18" s="79">
        <v>1</v>
      </c>
      <c r="G18" s="151">
        <v>874</v>
      </c>
      <c r="H18" s="233">
        <f t="shared" si="0"/>
        <v>874</v>
      </c>
      <c r="I18" s="80"/>
      <c r="J18" s="78" t="s">
        <v>555</v>
      </c>
      <c r="K18" s="157"/>
      <c r="L18" s="158"/>
      <c r="M18" s="154">
        <v>42340</v>
      </c>
      <c r="N18" s="148"/>
      <c r="O18" s="154">
        <v>42341</v>
      </c>
      <c r="P18" s="153"/>
      <c r="Q18" s="154">
        <v>42341</v>
      </c>
    </row>
    <row r="19" spans="2:17" s="137" customFormat="1" ht="18" customHeight="1">
      <c r="B19" s="231" t="s">
        <v>212</v>
      </c>
      <c r="C19" s="15" t="s">
        <v>58</v>
      </c>
      <c r="D19" s="15" t="s">
        <v>58</v>
      </c>
      <c r="E19" s="288" t="s">
        <v>556</v>
      </c>
      <c r="F19" s="79">
        <v>1</v>
      </c>
      <c r="G19" s="151">
        <v>1767</v>
      </c>
      <c r="H19" s="233">
        <f t="shared" si="0"/>
        <v>1767</v>
      </c>
      <c r="I19" s="80"/>
      <c r="J19" s="26" t="s">
        <v>557</v>
      </c>
      <c r="K19" s="158"/>
      <c r="L19" s="158"/>
      <c r="M19" s="154">
        <v>42340</v>
      </c>
      <c r="N19" s="148"/>
      <c r="O19" s="152"/>
      <c r="P19" s="152">
        <v>42352</v>
      </c>
      <c r="Q19" s="154">
        <v>42352</v>
      </c>
    </row>
    <row r="20" spans="2:17" s="137" customFormat="1" ht="18" customHeight="1">
      <c r="B20" s="79" t="s">
        <v>4770</v>
      </c>
      <c r="C20" s="15" t="s">
        <v>58</v>
      </c>
      <c r="D20" s="15" t="s">
        <v>58</v>
      </c>
      <c r="E20" s="43" t="s">
        <v>4771</v>
      </c>
      <c r="F20" s="49">
        <v>1</v>
      </c>
      <c r="G20" s="23">
        <v>270</v>
      </c>
      <c r="H20" s="151">
        <f>F20*G20</f>
        <v>270</v>
      </c>
      <c r="I20" s="80"/>
      <c r="J20" s="78" t="s">
        <v>4772</v>
      </c>
      <c r="K20" s="158"/>
      <c r="L20" s="158"/>
      <c r="M20" s="154">
        <v>42341</v>
      </c>
      <c r="N20" s="148"/>
      <c r="O20" s="154">
        <v>42342</v>
      </c>
      <c r="P20" s="152"/>
      <c r="Q20" s="154">
        <v>42342</v>
      </c>
    </row>
    <row r="21" spans="2:17" s="137" customFormat="1" ht="18" customHeight="1">
      <c r="B21" s="79"/>
      <c r="C21" s="25"/>
      <c r="D21" s="25"/>
      <c r="E21" s="158"/>
      <c r="F21" s="155"/>
      <c r="G21" s="151"/>
      <c r="H21" s="151">
        <f t="shared" ref="H21:H35" si="1">F21*G21</f>
        <v>0</v>
      </c>
      <c r="I21" s="156"/>
      <c r="J21" s="158"/>
      <c r="K21" s="158"/>
      <c r="L21" s="158"/>
      <c r="M21" s="152"/>
      <c r="N21" s="148"/>
      <c r="O21" s="166"/>
      <c r="P21" s="152"/>
      <c r="Q21" s="154"/>
    </row>
    <row r="22" spans="2:17" s="137" customFormat="1" ht="18" customHeight="1">
      <c r="B22" s="79"/>
      <c r="C22" s="25"/>
      <c r="D22" s="25"/>
      <c r="E22" s="158"/>
      <c r="F22" s="155"/>
      <c r="G22" s="151"/>
      <c r="H22" s="151">
        <f t="shared" si="1"/>
        <v>0</v>
      </c>
      <c r="I22" s="156"/>
      <c r="J22" s="158"/>
      <c r="K22" s="158"/>
      <c r="L22" s="158"/>
      <c r="M22" s="152"/>
      <c r="N22" s="148"/>
      <c r="O22" s="166"/>
      <c r="P22" s="152"/>
      <c r="Q22" s="154"/>
    </row>
    <row r="23" spans="2:17" s="137" customFormat="1" ht="18" customHeight="1">
      <c r="B23" s="231" t="s">
        <v>4773</v>
      </c>
      <c r="C23" s="239" t="s">
        <v>2049</v>
      </c>
      <c r="D23" s="239" t="s">
        <v>2049</v>
      </c>
      <c r="E23" s="241" t="s">
        <v>2636</v>
      </c>
      <c r="F23" s="231">
        <v>0</v>
      </c>
      <c r="G23" s="233">
        <v>350</v>
      </c>
      <c r="H23" s="233">
        <f t="shared" si="1"/>
        <v>0</v>
      </c>
      <c r="I23" s="240"/>
      <c r="J23" s="241" t="s">
        <v>4774</v>
      </c>
      <c r="K23" s="231" t="s">
        <v>4775</v>
      </c>
      <c r="L23" s="446"/>
      <c r="M23" s="648"/>
      <c r="N23" s="647"/>
      <c r="O23" s="649"/>
      <c r="P23" s="152"/>
      <c r="Q23" s="154"/>
    </row>
    <row r="24" spans="2:17" s="137" customFormat="1" ht="18" customHeight="1">
      <c r="B24" s="231" t="s">
        <v>4773</v>
      </c>
      <c r="C24" s="239" t="s">
        <v>2049</v>
      </c>
      <c r="D24" s="239" t="s">
        <v>2049</v>
      </c>
      <c r="E24" s="908" t="s">
        <v>4776</v>
      </c>
      <c r="F24" s="1111">
        <v>0</v>
      </c>
      <c r="G24" s="233">
        <v>777</v>
      </c>
      <c r="H24" s="233">
        <f t="shared" si="1"/>
        <v>0</v>
      </c>
      <c r="I24" s="233"/>
      <c r="J24" s="908" t="s">
        <v>4777</v>
      </c>
      <c r="K24" s="231" t="s">
        <v>4775</v>
      </c>
      <c r="L24" s="446"/>
      <c r="M24" s="648"/>
      <c r="N24" s="647"/>
      <c r="O24" s="649"/>
      <c r="P24" s="152"/>
      <c r="Q24" s="154"/>
    </row>
    <row r="25" spans="2:17" s="137" customFormat="1" ht="18" customHeight="1">
      <c r="B25" s="231"/>
      <c r="C25" s="239"/>
      <c r="D25" s="239"/>
      <c r="E25" s="446"/>
      <c r="F25" s="907"/>
      <c r="G25" s="233"/>
      <c r="H25" s="233">
        <f t="shared" si="1"/>
        <v>0</v>
      </c>
      <c r="I25" s="235"/>
      <c r="J25" s="446"/>
      <c r="K25" s="446"/>
      <c r="L25" s="446"/>
      <c r="M25" s="648"/>
      <c r="N25" s="647"/>
      <c r="O25" s="649"/>
      <c r="P25" s="152"/>
      <c r="Q25" s="154"/>
    </row>
    <row r="26" spans="2:17" s="137" customFormat="1" ht="18" customHeight="1">
      <c r="B26" s="231" t="s">
        <v>4770</v>
      </c>
      <c r="C26" s="239" t="s">
        <v>58</v>
      </c>
      <c r="D26" s="239" t="s">
        <v>58</v>
      </c>
      <c r="E26" s="27" t="s">
        <v>4778</v>
      </c>
      <c r="F26" s="907">
        <v>1</v>
      </c>
      <c r="G26" s="233">
        <v>574</v>
      </c>
      <c r="H26" s="233">
        <f t="shared" si="1"/>
        <v>574</v>
      </c>
      <c r="I26" s="235"/>
      <c r="J26" s="27" t="s">
        <v>4779</v>
      </c>
      <c r="K26" s="446" t="s">
        <v>4780</v>
      </c>
      <c r="L26" s="446"/>
      <c r="M26" s="650">
        <v>42345</v>
      </c>
      <c r="N26" s="647"/>
      <c r="O26" s="650">
        <v>42346</v>
      </c>
      <c r="P26" s="148"/>
      <c r="Q26" s="154" t="s">
        <v>2574</v>
      </c>
    </row>
    <row r="27" spans="2:17" s="137" customFormat="1" ht="18" customHeight="1">
      <c r="B27" s="79"/>
      <c r="C27" s="25"/>
      <c r="D27" s="25"/>
      <c r="E27" s="158"/>
      <c r="F27" s="155"/>
      <c r="G27" s="151"/>
      <c r="H27" s="151">
        <f t="shared" si="1"/>
        <v>0</v>
      </c>
      <c r="I27" s="156"/>
      <c r="J27" s="158"/>
      <c r="K27" s="158"/>
      <c r="L27" s="158"/>
      <c r="M27" s="148"/>
      <c r="N27" s="148"/>
      <c r="O27" s="166"/>
      <c r="P27" s="148"/>
      <c r="Q27" s="154"/>
    </row>
    <row r="28" spans="2:17" s="137" customFormat="1" ht="18" customHeight="1">
      <c r="B28" s="79"/>
      <c r="C28" s="25"/>
      <c r="D28" s="25"/>
      <c r="E28" s="158"/>
      <c r="F28" s="155"/>
      <c r="G28" s="151"/>
      <c r="H28" s="151">
        <f t="shared" si="1"/>
        <v>0</v>
      </c>
      <c r="I28" s="156"/>
      <c r="J28" s="158"/>
      <c r="K28" s="158"/>
      <c r="L28" s="158"/>
      <c r="M28" s="148"/>
      <c r="N28" s="148"/>
      <c r="O28" s="166"/>
      <c r="P28" s="148"/>
      <c r="Q28" s="154"/>
    </row>
    <row r="29" spans="2:17" s="137" customFormat="1" ht="18" customHeight="1">
      <c r="B29" s="1363" t="s">
        <v>4781</v>
      </c>
      <c r="C29" s="213" t="s">
        <v>165</v>
      </c>
      <c r="D29" s="213" t="s">
        <v>165</v>
      </c>
      <c r="E29" s="1382" t="s">
        <v>4782</v>
      </c>
      <c r="F29" s="1383">
        <v>2</v>
      </c>
      <c r="G29" s="217">
        <v>11500</v>
      </c>
      <c r="H29" s="217">
        <f t="shared" si="1"/>
        <v>23000</v>
      </c>
      <c r="I29" s="888"/>
      <c r="J29" s="1382" t="s">
        <v>4783</v>
      </c>
      <c r="K29" s="1384" t="s">
        <v>4784</v>
      </c>
      <c r="L29" s="1385"/>
      <c r="M29" s="1369">
        <v>42355</v>
      </c>
      <c r="N29" s="1386"/>
      <c r="O29" s="1386" t="s">
        <v>4785</v>
      </c>
      <c r="P29" s="1386"/>
      <c r="Q29" s="681" t="s">
        <v>2574</v>
      </c>
    </row>
    <row r="30" spans="2:17" s="137" customFormat="1" ht="18" customHeight="1">
      <c r="B30" s="25"/>
      <c r="C30" s="25"/>
      <c r="D30" s="25"/>
      <c r="E30" s="158"/>
      <c r="F30" s="155"/>
      <c r="G30" s="151"/>
      <c r="H30" s="151">
        <f t="shared" si="1"/>
        <v>0</v>
      </c>
      <c r="I30" s="156"/>
      <c r="J30" s="158"/>
      <c r="K30" s="158"/>
      <c r="L30" s="158"/>
      <c r="M30" s="148"/>
      <c r="N30" s="148"/>
      <c r="O30" s="166"/>
      <c r="P30" s="148"/>
      <c r="Q30" s="154"/>
    </row>
    <row r="31" spans="2:17" s="137" customFormat="1" ht="18" customHeight="1">
      <c r="B31" s="25"/>
      <c r="C31" s="25"/>
      <c r="D31" s="25"/>
      <c r="E31" s="158"/>
      <c r="F31" s="155"/>
      <c r="G31" s="151"/>
      <c r="H31" s="151">
        <f t="shared" si="1"/>
        <v>0</v>
      </c>
      <c r="I31" s="156"/>
      <c r="J31" s="158"/>
      <c r="K31" s="158"/>
      <c r="L31" s="158"/>
      <c r="M31" s="148"/>
      <c r="N31" s="148"/>
      <c r="O31" s="166"/>
      <c r="P31" s="148"/>
      <c r="Q31" s="154"/>
    </row>
    <row r="32" spans="2:17" s="137" customFormat="1" ht="18" customHeight="1">
      <c r="B32" s="25"/>
      <c r="C32" s="25"/>
      <c r="D32" s="25"/>
      <c r="E32" s="158"/>
      <c r="F32" s="155"/>
      <c r="G32" s="151"/>
      <c r="H32" s="151">
        <f t="shared" si="1"/>
        <v>0</v>
      </c>
      <c r="I32" s="156"/>
      <c r="J32" s="158"/>
      <c r="K32" s="158"/>
      <c r="L32" s="158"/>
      <c r="M32" s="148"/>
      <c r="N32" s="148"/>
      <c r="O32" s="166"/>
      <c r="P32" s="148"/>
      <c r="Q32" s="154"/>
    </row>
    <row r="33" spans="2:17" s="137" customFormat="1" ht="18" customHeight="1">
      <c r="B33" s="25"/>
      <c r="C33" s="25"/>
      <c r="D33" s="25"/>
      <c r="E33" s="48"/>
      <c r="F33" s="155"/>
      <c r="G33" s="151"/>
      <c r="H33" s="151">
        <f t="shared" si="1"/>
        <v>0</v>
      </c>
      <c r="I33" s="156"/>
      <c r="J33" s="158"/>
      <c r="K33" s="158"/>
      <c r="L33" s="158"/>
      <c r="M33" s="148"/>
      <c r="N33" s="148"/>
      <c r="O33" s="166"/>
      <c r="P33" s="148"/>
      <c r="Q33" s="154"/>
    </row>
    <row r="34" spans="2:17" s="137" customFormat="1" ht="18" customHeight="1">
      <c r="B34" s="25"/>
      <c r="C34" s="25"/>
      <c r="D34" s="25"/>
      <c r="E34" s="158"/>
      <c r="F34" s="155"/>
      <c r="G34" s="151"/>
      <c r="H34" s="151">
        <f t="shared" si="1"/>
        <v>0</v>
      </c>
      <c r="I34" s="156"/>
      <c r="J34" s="158"/>
      <c r="K34" s="158"/>
      <c r="L34" s="158"/>
      <c r="M34" s="148"/>
      <c r="N34" s="148"/>
      <c r="O34" s="166"/>
      <c r="P34" s="148"/>
      <c r="Q34" s="154"/>
    </row>
    <row r="35" spans="2:17" s="137" customFormat="1" ht="18" customHeight="1">
      <c r="B35" s="25"/>
      <c r="C35" s="25"/>
      <c r="D35" s="25"/>
      <c r="E35" s="158"/>
      <c r="F35" s="155"/>
      <c r="G35" s="151"/>
      <c r="H35" s="151">
        <f t="shared" si="1"/>
        <v>0</v>
      </c>
      <c r="I35" s="156"/>
      <c r="J35" s="158"/>
      <c r="K35" s="158"/>
      <c r="L35" s="158"/>
      <c r="M35" s="148"/>
      <c r="N35" s="148"/>
      <c r="O35" s="148"/>
      <c r="P35" s="148"/>
      <c r="Q35" s="148"/>
    </row>
    <row r="36" spans="2:17" ht="18" customHeight="1">
      <c r="C36" s="167"/>
      <c r="D36" s="167"/>
      <c r="E36" s="168"/>
      <c r="F36" s="169"/>
      <c r="G36" s="170"/>
      <c r="H36" s="170"/>
      <c r="I36" s="169"/>
      <c r="M36" s="171"/>
      <c r="O36" s="172"/>
      <c r="Q36" s="173"/>
    </row>
    <row r="37" spans="2:17" ht="18" customHeight="1">
      <c r="C37" s="167"/>
      <c r="D37" s="167"/>
      <c r="E37" s="168"/>
      <c r="F37" s="169"/>
      <c r="G37" s="170"/>
      <c r="H37" s="170"/>
      <c r="I37" s="169"/>
      <c r="M37" s="171"/>
      <c r="O37" s="172"/>
      <c r="Q37" s="173"/>
    </row>
    <row r="38" spans="2:17" ht="18" customHeight="1">
      <c r="C38" s="167"/>
      <c r="D38" s="167"/>
      <c r="F38" s="169"/>
      <c r="H38" s="170"/>
      <c r="J38" s="168"/>
      <c r="K38" s="168"/>
      <c r="L38" s="168"/>
      <c r="M38" s="174"/>
      <c r="O38" s="172"/>
      <c r="Q38" s="173"/>
    </row>
    <row r="39" spans="2:17" ht="18" customHeight="1">
      <c r="C39" s="167"/>
      <c r="D39" s="167"/>
      <c r="F39" s="169"/>
      <c r="H39" s="170"/>
      <c r="M39" s="171"/>
      <c r="O39" s="172"/>
      <c r="Q39" s="173"/>
    </row>
    <row r="40" spans="2:17" ht="18" customHeight="1">
      <c r="C40" s="167"/>
      <c r="D40" s="167"/>
      <c r="E40" s="168"/>
      <c r="F40" s="169"/>
      <c r="G40" s="170"/>
      <c r="H40" s="170"/>
      <c r="I40" s="175"/>
      <c r="M40" s="171"/>
      <c r="O40" s="172"/>
      <c r="Q40" s="173"/>
    </row>
    <row r="41" spans="2:17" ht="18" customHeight="1">
      <c r="C41" s="167"/>
      <c r="D41" s="167"/>
      <c r="F41" s="169"/>
      <c r="H41" s="170"/>
      <c r="M41" s="174"/>
      <c r="O41" s="172"/>
      <c r="Q41" s="173"/>
    </row>
    <row r="42" spans="2:17" ht="18" customHeight="1">
      <c r="C42" s="167"/>
      <c r="D42" s="167"/>
      <c r="F42" s="169"/>
      <c r="H42" s="170"/>
      <c r="M42" s="171"/>
      <c r="O42" s="172"/>
      <c r="Q42" s="173"/>
    </row>
    <row r="43" spans="2:17" ht="18" customHeight="1">
      <c r="C43" s="167"/>
      <c r="D43" s="167"/>
      <c r="F43" s="169"/>
      <c r="H43" s="170"/>
      <c r="M43" s="171"/>
      <c r="O43" s="172"/>
      <c r="Q43" s="173"/>
    </row>
    <row r="44" spans="2:17" ht="18" customHeight="1">
      <c r="C44" s="167"/>
      <c r="D44" s="167"/>
      <c r="F44" s="169"/>
      <c r="H44" s="170"/>
      <c r="K44" s="176"/>
      <c r="M44" s="171"/>
      <c r="O44" s="172"/>
      <c r="Q44" s="173"/>
    </row>
    <row r="45" spans="2:17" ht="18" customHeight="1">
      <c r="C45" s="167"/>
      <c r="D45" s="167"/>
      <c r="F45" s="169"/>
      <c r="H45" s="170"/>
      <c r="M45" s="171"/>
      <c r="O45" s="172"/>
      <c r="Q45" s="173"/>
    </row>
    <row r="46" spans="2:17" ht="18" customHeight="1">
      <c r="C46" s="167"/>
      <c r="D46" s="167"/>
      <c r="F46" s="169"/>
      <c r="H46" s="170"/>
      <c r="M46" s="171"/>
      <c r="O46" s="172"/>
      <c r="Q46" s="173"/>
    </row>
    <row r="47" spans="2:17" ht="18" customHeight="1">
      <c r="C47" s="167"/>
      <c r="D47" s="167"/>
      <c r="F47" s="169"/>
      <c r="H47" s="170"/>
      <c r="M47" s="171"/>
      <c r="O47" s="172"/>
      <c r="Q47" s="173"/>
    </row>
    <row r="48" spans="2:17" ht="18" customHeight="1">
      <c r="C48" s="167"/>
      <c r="D48" s="167"/>
      <c r="F48" s="169"/>
      <c r="H48" s="170"/>
      <c r="M48" s="171"/>
      <c r="O48" s="172"/>
      <c r="Q48" s="173"/>
    </row>
    <row r="49" spans="3:17" ht="18" customHeight="1">
      <c r="C49" s="167"/>
      <c r="D49" s="167"/>
      <c r="F49" s="169"/>
      <c r="H49" s="170"/>
      <c r="M49" s="171"/>
      <c r="N49" s="137"/>
      <c r="O49" s="171"/>
      <c r="P49" s="171"/>
      <c r="Q49" s="173"/>
    </row>
    <row r="50" spans="3:17" ht="18" customHeight="1">
      <c r="C50" s="167"/>
      <c r="D50" s="167"/>
      <c r="F50" s="169"/>
      <c r="H50" s="170"/>
      <c r="M50" s="171"/>
      <c r="N50" s="137"/>
      <c r="O50" s="171"/>
      <c r="P50" s="171"/>
      <c r="Q50" s="173"/>
    </row>
    <row r="51" spans="3:17" ht="18" customHeight="1">
      <c r="C51" s="167"/>
      <c r="D51" s="167"/>
      <c r="I51" s="135"/>
      <c r="M51" s="171"/>
      <c r="N51" s="137"/>
      <c r="O51" s="171"/>
      <c r="P51" s="171"/>
      <c r="Q51" s="173"/>
    </row>
    <row r="52" spans="3:17" ht="18" customHeight="1">
      <c r="C52" s="167"/>
      <c r="D52" s="167"/>
      <c r="I52" s="135"/>
      <c r="M52" s="171"/>
      <c r="N52" s="137"/>
      <c r="O52" s="171"/>
      <c r="P52" s="171"/>
      <c r="Q52" s="173"/>
    </row>
    <row r="53" spans="3:17" ht="18" customHeight="1">
      <c r="C53" s="167"/>
      <c r="D53" s="167"/>
      <c r="I53" s="135"/>
      <c r="M53" s="171"/>
      <c r="N53" s="137"/>
      <c r="O53" s="171"/>
      <c r="P53" s="171"/>
      <c r="Q53" s="173"/>
    </row>
    <row r="54" spans="3:17" ht="18" customHeight="1">
      <c r="C54" s="167"/>
      <c r="D54" s="167"/>
      <c r="I54" s="135"/>
      <c r="M54" s="171"/>
      <c r="N54" s="137"/>
      <c r="O54" s="171"/>
      <c r="P54" s="171"/>
      <c r="Q54" s="173"/>
    </row>
    <row r="55" spans="3:17" ht="18" customHeight="1">
      <c r="C55" s="167"/>
      <c r="D55" s="167"/>
      <c r="I55" s="135"/>
      <c r="M55" s="171"/>
      <c r="N55" s="137"/>
      <c r="O55" s="171"/>
      <c r="P55" s="171"/>
      <c r="Q55" s="173"/>
    </row>
    <row r="56" spans="3:17" ht="18" customHeight="1">
      <c r="C56" s="167"/>
      <c r="D56" s="167"/>
      <c r="I56" s="135"/>
      <c r="M56" s="171"/>
      <c r="N56" s="137"/>
      <c r="O56" s="171"/>
      <c r="P56" s="171"/>
      <c r="Q56" s="173"/>
    </row>
    <row r="57" spans="3:17" ht="18" customHeight="1">
      <c r="C57" s="167"/>
      <c r="D57" s="167"/>
      <c r="I57" s="135"/>
      <c r="M57" s="171"/>
      <c r="N57" s="137"/>
      <c r="O57" s="171"/>
      <c r="P57" s="171"/>
      <c r="Q57" s="173"/>
    </row>
    <row r="58" spans="3:17" ht="18" customHeight="1">
      <c r="C58" s="167"/>
      <c r="D58" s="167"/>
      <c r="I58" s="135"/>
      <c r="M58" s="171"/>
      <c r="N58" s="137"/>
      <c r="O58" s="171"/>
      <c r="P58" s="171"/>
      <c r="Q58" s="173"/>
    </row>
    <row r="59" spans="3:17" ht="18" customHeight="1">
      <c r="C59" s="167"/>
      <c r="D59" s="167"/>
      <c r="I59" s="135"/>
      <c r="M59" s="171"/>
      <c r="N59" s="137"/>
      <c r="O59" s="171"/>
      <c r="P59" s="171"/>
      <c r="Q59" s="173"/>
    </row>
    <row r="60" spans="3:17" ht="18" customHeight="1">
      <c r="C60" s="167"/>
      <c r="D60" s="167"/>
      <c r="I60" s="135"/>
      <c r="M60" s="171"/>
      <c r="N60" s="137"/>
      <c r="O60" s="171"/>
      <c r="P60" s="171"/>
      <c r="Q60" s="173"/>
    </row>
    <row r="61" spans="3:17" ht="18" customHeight="1">
      <c r="C61" s="167"/>
      <c r="D61" s="167"/>
      <c r="I61" s="135"/>
      <c r="M61" s="171"/>
      <c r="N61" s="137"/>
      <c r="O61" s="171"/>
      <c r="P61" s="171"/>
      <c r="Q61" s="173"/>
    </row>
    <row r="62" spans="3:17" ht="18" customHeight="1">
      <c r="C62" s="167"/>
      <c r="D62" s="167"/>
      <c r="I62" s="135"/>
      <c r="M62" s="171"/>
      <c r="N62" s="137"/>
      <c r="O62" s="171"/>
      <c r="P62" s="171"/>
      <c r="Q62" s="173"/>
    </row>
    <row r="63" spans="3:17" ht="18" customHeight="1">
      <c r="C63" s="167"/>
      <c r="D63" s="167"/>
      <c r="I63" s="135"/>
      <c r="M63" s="171"/>
      <c r="N63" s="137"/>
      <c r="O63" s="171"/>
      <c r="P63" s="171"/>
      <c r="Q63" s="173"/>
    </row>
    <row r="64" spans="3:17" ht="18" customHeight="1">
      <c r="C64" s="167"/>
      <c r="D64" s="167"/>
      <c r="I64" s="135"/>
      <c r="M64" s="171"/>
      <c r="N64" s="137"/>
      <c r="O64" s="171"/>
      <c r="P64" s="171"/>
      <c r="Q64" s="173"/>
    </row>
    <row r="65" spans="3:17" ht="18" customHeight="1">
      <c r="C65" s="167"/>
      <c r="D65" s="167"/>
      <c r="I65" s="135"/>
      <c r="M65" s="171"/>
      <c r="N65" s="137"/>
      <c r="O65" s="171"/>
      <c r="P65" s="171"/>
      <c r="Q65" s="173"/>
    </row>
    <row r="66" spans="3:17" ht="18" customHeight="1">
      <c r="C66" s="167"/>
      <c r="D66" s="167"/>
      <c r="I66" s="135"/>
      <c r="M66" s="171"/>
      <c r="N66" s="137"/>
      <c r="O66" s="171"/>
      <c r="P66" s="171"/>
      <c r="Q66" s="173"/>
    </row>
    <row r="67" spans="3:17" ht="18" customHeight="1">
      <c r="C67" s="167"/>
      <c r="D67" s="167"/>
      <c r="I67" s="135"/>
      <c r="M67" s="171"/>
      <c r="N67" s="137"/>
      <c r="O67" s="171"/>
      <c r="P67" s="171"/>
      <c r="Q67" s="173"/>
    </row>
    <row r="68" spans="3:17" ht="18" customHeight="1">
      <c r="C68" s="167"/>
      <c r="D68" s="167"/>
      <c r="I68" s="135"/>
      <c r="M68" s="171"/>
      <c r="N68" s="137"/>
      <c r="O68" s="171"/>
      <c r="P68" s="171"/>
      <c r="Q68" s="173"/>
    </row>
    <row r="69" spans="3:17" ht="18" customHeight="1">
      <c r="C69" s="167"/>
      <c r="D69" s="167"/>
      <c r="I69" s="135"/>
      <c r="M69" s="171"/>
      <c r="N69" s="137"/>
      <c r="O69" s="171"/>
      <c r="P69" s="171"/>
      <c r="Q69" s="173"/>
    </row>
    <row r="70" spans="3:17" ht="18" customHeight="1">
      <c r="C70" s="167"/>
      <c r="D70" s="167"/>
      <c r="I70" s="135"/>
      <c r="M70" s="171"/>
      <c r="N70" s="137"/>
      <c r="O70" s="171"/>
      <c r="P70" s="171"/>
      <c r="Q70" s="173"/>
    </row>
    <row r="71" spans="3:17" ht="18" customHeight="1">
      <c r="C71" s="167"/>
      <c r="D71" s="167"/>
      <c r="I71" s="135"/>
      <c r="M71" s="171"/>
      <c r="N71" s="137"/>
      <c r="O71" s="171"/>
      <c r="P71" s="171"/>
      <c r="Q71" s="173"/>
    </row>
    <row r="72" spans="3:17">
      <c r="C72" s="167"/>
      <c r="D72" s="167"/>
      <c r="I72" s="135"/>
    </row>
    <row r="73" spans="3:17">
      <c r="C73" s="167"/>
      <c r="D73" s="167"/>
      <c r="I73" s="135"/>
    </row>
    <row r="94" spans="8:8">
      <c r="H94" s="17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181</vt:i4>
      </vt:variant>
      <vt:variant>
        <vt:lpstr>名前付き一覧</vt:lpstr>
      </vt:variant>
      <vt:variant>
        <vt:i4>6</vt:i4>
      </vt:variant>
    </vt:vector>
  </HeadingPairs>
  <TitlesOfParts>
    <vt:vector size="187" baseType="lpstr">
      <vt:lpstr>【124031】千住金属 仙台（ルキオ） 原価一覧</vt:lpstr>
      <vt:lpstr>【125103】京セラクリスタルデバイス 原価一覧</vt:lpstr>
      <vt:lpstr>【125124】新光電子 原価一覧</vt:lpstr>
      <vt:lpstr>【125131】富士通化成 原価一覧</vt:lpstr>
      <vt:lpstr>【125133】富士通化成 原価一覧</vt:lpstr>
      <vt:lpstr>【125140】FTS 原価一覧</vt:lpstr>
      <vt:lpstr>【125143】 安福ゴム工業向け原価一覧</vt:lpstr>
      <vt:lpstr>【125145】シークスエレクトロニクス(P&amp;P)追加注文 原</vt:lpstr>
      <vt:lpstr>【125478】千住金属（アルプス 湧谷)原価一覧</vt:lpstr>
      <vt:lpstr>【20150107】 シャープ(塗布テスト用)</vt:lpstr>
      <vt:lpstr>追加【123985】新光電子 原価一覧</vt:lpstr>
      <vt:lpstr>【124958】三洋電機 原価一覧</vt:lpstr>
      <vt:lpstr>【124968】三洋電機 原価一覧</vt:lpstr>
      <vt:lpstr>【125793】 光洋(シンフォニア) 原価一覧</vt:lpstr>
      <vt:lpstr>【125814】神田 LIXIL 原価一覧</vt:lpstr>
      <vt:lpstr>【126006】 千代田機工</vt:lpstr>
      <vt:lpstr>【126085】大日本印刷 (PCソフト関連)原価一覧</vt:lpstr>
      <vt:lpstr>【126105】富士通化成 エアシリンダ残検付カートリッジ修理</vt:lpstr>
      <vt:lpstr>【126147】大日本印刷 (ツール治具)原価一覧</vt:lpstr>
      <vt:lpstr>【126166】2015.02.05 第一商事(Nidecベト</vt:lpstr>
      <vt:lpstr>【126212】大日本印刷 (ワーク治具)原価一覧</vt:lpstr>
      <vt:lpstr>【126418】京セラクリスタルデバイス 原価一覧</vt:lpstr>
      <vt:lpstr>【126419】京セラクリスタルデバイス 原価一覧</vt:lpstr>
      <vt:lpstr>【126467】 新光電子 原価一覧</vt:lpstr>
      <vt:lpstr>【126496】FTS 原価一覧</vt:lpstr>
      <vt:lpstr>【20150210】 塗布テスト用</vt:lpstr>
      <vt:lpstr>【20150217】 シンフォニア(購入依頼書品)</vt:lpstr>
      <vt:lpstr>Tool【125624】SO-KEN 原価一覧</vt:lpstr>
      <vt:lpstr>Work【125624】SO-KEN 原価一覧</vt:lpstr>
      <vt:lpstr>【126339】カミマル(昭和オプトロニクス) 原価一覧</vt:lpstr>
      <vt:lpstr>【126340】カミマル(昭和オプトロニクス) 原価一覧</vt:lpstr>
      <vt:lpstr>【126582】東ソー(クレハ) 原価一覧</vt:lpstr>
      <vt:lpstr>【126636】 富士フイルム 納品後改造</vt:lpstr>
      <vt:lpstr>【126788】ライジング 原価一覧</vt:lpstr>
      <vt:lpstr>【126847】蛇の目ミシン工業 原価一覧</vt:lpstr>
      <vt:lpstr>【126868】 ソニー木更津</vt:lpstr>
      <vt:lpstr>【126924】大日本印刷 原価一覧</vt:lpstr>
      <vt:lpstr>【127076】 マス商事(日立レフテクノ)原価一覧</vt:lpstr>
      <vt:lpstr>【127121】松岡商事（パナソニック ES社-池田電機）原価</vt:lpstr>
      <vt:lpstr>【127203】TDK庄内エアシリンダカートリッジ 原価一覧</vt:lpstr>
      <vt:lpstr>【127245】SO-KEN 原価一覧</vt:lpstr>
      <vt:lpstr>【20150219】 仙台営業所 購入依頼書分 原価一覧</vt:lpstr>
      <vt:lpstr>追加 治具手配【126818】京セラクリスタルデバイス 原価一</vt:lpstr>
      <vt:lpstr>【126610】小松製作所 原価一覧</vt:lpstr>
      <vt:lpstr>【126896】田中貴金属工業原価一覧</vt:lpstr>
      <vt:lpstr>【127083】ニコン 原価一覧</vt:lpstr>
      <vt:lpstr>【127168】マルニシ（本田通信工業)原価一覧</vt:lpstr>
      <vt:lpstr>【127256】スエヒロ通商（ゴアテックニッコーマシナリー）原</vt:lpstr>
      <vt:lpstr>【127287】 ソニー木更津</vt:lpstr>
      <vt:lpstr>【127523】新光電気工業 原価一覧</vt:lpstr>
      <vt:lpstr>【127610】エア・ブラウン（丸和電子）原価一覧</vt:lpstr>
      <vt:lpstr>【127647】キコーコーポレーション 原価一覧</vt:lpstr>
      <vt:lpstr>【127668】京セラクリスタルデバイス 原価一覧</vt:lpstr>
      <vt:lpstr>【127690】フロンティア（パナソニック ES社）原価一覧</vt:lpstr>
      <vt:lpstr>【127691】フロンティア（パナソニック ES社）原価一覧</vt:lpstr>
      <vt:lpstr>【127781】しがきんリース（山王） 原価一覧</vt:lpstr>
      <vt:lpstr>【127814】堅田電機（タイ） 原価一覧</vt:lpstr>
      <vt:lpstr>【127896】新光電子原価一覧</vt:lpstr>
      <vt:lpstr>BOX【126896】田中貴金属工業原価一覧</vt:lpstr>
      <vt:lpstr>部品追加【127205】京セラクリスタルデバイス 原価一覧</vt:lpstr>
      <vt:lpstr>【127194】イフェクト 原価一覧</vt:lpstr>
      <vt:lpstr>【127270】㈱テスコム（岩手アツデン） 原価一覧</vt:lpstr>
      <vt:lpstr>【127777】千住金属(TDK庄内) 原価一覧</vt:lpstr>
      <vt:lpstr>【127930】ホクシン（岡山村田製作所）</vt:lpstr>
      <vt:lpstr>【128166】ファナック原価一覧</vt:lpstr>
      <vt:lpstr>【128384】 ソニー木更津</vt:lpstr>
      <vt:lpstr>【128417】 ソニー木更津</vt:lpstr>
      <vt:lpstr>発注依頼　【】京セミ（北海道） 仙台営業所　青木、千葉　氏　案</vt:lpstr>
      <vt:lpstr>発注依頼　【】京セミ（北海道） 仙台営業所　青木、千葉　氏-2</vt:lpstr>
      <vt:lpstr>発注依頼　【】京セミ（北海道） 仙台営業所　青木、千葉　氏-3</vt:lpstr>
      <vt:lpstr>発注依頼　【】京セミ（北海道） 仙台営業所　青木、千葉　氏-4</vt:lpstr>
      <vt:lpstr>発注依頼　【】京セミ（北海道） 仙台営業所　青木、千葉　氏-5</vt:lpstr>
      <vt:lpstr>【128002】 日本電計（シャープ多気 TUFFY）</vt:lpstr>
      <vt:lpstr>【128003】 日本電計（シャープ多気 TUFFY）</vt:lpstr>
      <vt:lpstr>【128005】 日本電計（シャープ多気 UV）</vt:lpstr>
      <vt:lpstr>【128535】旭電器工業 原価一覧</vt:lpstr>
      <vt:lpstr>【128639】 ソニー木更津</vt:lpstr>
      <vt:lpstr>【128658】伸栄商会（SMK） 原価一覧</vt:lpstr>
      <vt:lpstr>【128823】 ソニー木更津</vt:lpstr>
      <vt:lpstr>【128826】レック 原価一覧</vt:lpstr>
      <vt:lpstr>【128903】アサヒ電子 原価一覧</vt:lpstr>
      <vt:lpstr>【128929】ナミックス 原価一覧</vt:lpstr>
      <vt:lpstr>【129183】宇大勝（台湾） 原価一覧</vt:lpstr>
      <vt:lpstr>【129454】千住金属（TDK)発注リスト</vt:lpstr>
      <vt:lpstr>【129946】千葉 京セラクリスタルデバイス ロボ2連結搬送</vt:lpstr>
      <vt:lpstr>【SSTT0001】 □200井桁冶具原価一覧</vt:lpstr>
      <vt:lpstr>購入品追加【128672】大日本商事(大日本印刷）原価一覧</vt:lpstr>
      <vt:lpstr>治具費用追記【128671】倉内工業 原価一覧</vt:lpstr>
      <vt:lpstr>治具費用追記【128780】春日電機 原価一覧</vt:lpstr>
      <vt:lpstr>治具費用追記【128894】倉内工業 原価一覧</vt:lpstr>
      <vt:lpstr>治具費用追記【129253】 光洋(シンフォニア) 原価一覧</vt:lpstr>
      <vt:lpstr>追加【128386】ハイメック 原価一覧</vt:lpstr>
      <vt:lpstr>【128933】仙台営業所　青木氏　株式会社ショウエー 原価一</vt:lpstr>
      <vt:lpstr>【129433】大日本印刷 原価一覧</vt:lpstr>
      <vt:lpstr>【129544】東芝 原価一覧</vt:lpstr>
      <vt:lpstr>【129761】ヤマセエレクトロニクス 原価一覧</vt:lpstr>
      <vt:lpstr>【129800】ビシェイポリテック㈱様 　仙台 　青木氏　原価</vt:lpstr>
      <vt:lpstr>【129800】ビシェイポリテック㈱様 　仙台 　青木氏　-2</vt:lpstr>
      <vt:lpstr>【129891】DENSO 原価一覧</vt:lpstr>
      <vt:lpstr>【130247】日東シンコー 原価一覧</vt:lpstr>
      <vt:lpstr>【130354】府中プラ(デイズ) 原価一覧</vt:lpstr>
      <vt:lpstr>【130672】 ソニー木更津</vt:lpstr>
      <vt:lpstr>【131629】安住電機研様 (2set)分　仙台 千葉氏　原</vt:lpstr>
      <vt:lpstr>治具費用追記【130349】蛇の目ミシン工業 原価一覧</vt:lpstr>
      <vt:lpstr>治具費用追記2015.07.10 【130257】 キヤノン電</vt:lpstr>
      <vt:lpstr>治具費用追記2015.07.10 【130259】 キヤノン電</vt:lpstr>
      <vt:lpstr>発注依頼　【129799】京セミ（北海道） 仙台営業所　千葉　</vt:lpstr>
      <vt:lpstr>発注依頼　【129799】京セミ（北海道） 仙台営業所　千-2</vt:lpstr>
      <vt:lpstr>発注依頼　【129799】京セミ（北海道） 仙台営業所　千-3</vt:lpstr>
      <vt:lpstr>発注依頼　【129799】京セミ（北海道） 仙台営業所　千-4</vt:lpstr>
      <vt:lpstr>発注依頼　【129799】京セミ（北海道） 仙台営業所　千-5</vt:lpstr>
      <vt:lpstr>【129928】エアブラン(サンエー電機) 原価一覧</vt:lpstr>
      <vt:lpstr>【130161】㈱クレハ（大阪大学） 原価一覧</vt:lpstr>
      <vt:lpstr>【130172】安曇川電子工業 原価一覧</vt:lpstr>
      <vt:lpstr>【130328】 明治電機（日本特殊陶業）</vt:lpstr>
      <vt:lpstr>【130762】 ソニー木更津</vt:lpstr>
      <vt:lpstr>【130763】ヤマセエレクトロニクス 原価一覧</vt:lpstr>
      <vt:lpstr>【130876】　アサヒ技研様 　仙台 　千葉氏　原価一覧</vt:lpstr>
      <vt:lpstr>【130988】堀口機工(アズビル金門唐津)  原価一覧</vt:lpstr>
      <vt:lpstr>【131015】住友電装 原価一覧</vt:lpstr>
      <vt:lpstr>【131098】千葉 京セラクリスタルデバイス 2連結搬送装置</vt:lpstr>
      <vt:lpstr>【130549】シーメット 原価一覧</vt:lpstr>
      <vt:lpstr>【130554】シチズン電子 原価一覧</vt:lpstr>
      <vt:lpstr>【130615】千住金属（TDK秋田） 原価一覧</vt:lpstr>
      <vt:lpstr>【130649】京石産業（日本電産） 原価一覧</vt:lpstr>
      <vt:lpstr>【130687】 ケイインターナショナル 原価一覧</vt:lpstr>
      <vt:lpstr>【130802】三洋電機 原価一覧</vt:lpstr>
      <vt:lpstr>【130803】三洋電機 原価一覧</vt:lpstr>
      <vt:lpstr>【130804】三洋電機 原価一覧</vt:lpstr>
      <vt:lpstr>【131186】TDK庄内 原価一覧</vt:lpstr>
      <vt:lpstr>【131251】伸栄商会（テノニーズ-SMK） 原価一覧</vt:lpstr>
      <vt:lpstr>【131431】スエヒロ通商（日本連続端子）原価一覧</vt:lpstr>
      <vt:lpstr>【131473】クレハ 原価一覧</vt:lpstr>
      <vt:lpstr>【131588】日本電計（クラリオン タイ向） 原価一覧</vt:lpstr>
      <vt:lpstr>【131592】 国産電機 原価一覧</vt:lpstr>
      <vt:lpstr>【131638】 ホクシン（岡山村田製作所）</vt:lpstr>
      <vt:lpstr>【131762】マルニシ（本田通信工業)原価一覧</vt:lpstr>
      <vt:lpstr>【131765】マルニシ（本田通信工業)原価一覧</vt:lpstr>
      <vt:lpstr>【132192】TDK庄内 原価一覧</vt:lpstr>
      <vt:lpstr>【130485】日本ヒーター機器 原価一覧</vt:lpstr>
      <vt:lpstr>【131635】クレハ（アークレイ） 原価一覧</vt:lpstr>
      <vt:lpstr>【131644】 ソニー木更津</vt:lpstr>
      <vt:lpstr>【131644】 ソニー木更津-2</vt:lpstr>
      <vt:lpstr>【131895】神田 熊野精工(シーテック）原価一覧</vt:lpstr>
      <vt:lpstr>【131953】安住電機研様 　仙台 千葉氏　原価一覧new</vt:lpstr>
      <vt:lpstr>【132250】三洋電機 原価一覧</vt:lpstr>
      <vt:lpstr>【132329】三和スクリーン銘板 原価一覧</vt:lpstr>
      <vt:lpstr>【132340】 蛇の目ミシン様 万能 ロホ゛ットツール冶具原</vt:lpstr>
      <vt:lpstr>【132340】 蛇の目ミシン様 万能 ロホ゛ットツール冶-2</vt:lpstr>
      <vt:lpstr>【132340】 蛇の目ミシン様 万能 ロホ゛ットツール冶-3</vt:lpstr>
      <vt:lpstr>【132340】 蛇の目ミシン様 万能 ロホ゛ットツール冶-4</vt:lpstr>
      <vt:lpstr>【132340】 蛇の目ミシン様 万能 ロホ゛ットツール冶-5</vt:lpstr>
      <vt:lpstr>【132340】 蛇の目ミシン様 万能 ロホ゛ットツール冶-6</vt:lpstr>
      <vt:lpstr>【132401】 ソニー木更津（プッシャー冶具のみ）</vt:lpstr>
      <vt:lpstr>【132401】 ソニー木更津（プッシャー冶具のみ）-2</vt:lpstr>
      <vt:lpstr>【132014】 京セラクリスタル</vt:lpstr>
      <vt:lpstr>【132170】太陽金網（ノキア） 原価一覧</vt:lpstr>
      <vt:lpstr>【132535】住友大阪セメント 原価一覧</vt:lpstr>
      <vt:lpstr>【132578】勝田 東京鋲金 原価一覧</vt:lpstr>
      <vt:lpstr>【132578】勝田 東京鋲金 原価一覧-2</vt:lpstr>
      <vt:lpstr>【132628】アズビル金門白河(ディー・エス・ケイ) 原価一</vt:lpstr>
      <vt:lpstr>【132720】 ソニー木更津</vt:lpstr>
      <vt:lpstr>【132723】イイダ（クラリオンマニュファクチュアリング向）</vt:lpstr>
      <vt:lpstr>【132828】啓愛社</vt:lpstr>
      <vt:lpstr>【132920】栄通信工業 原価一覧</vt:lpstr>
      <vt:lpstr>【133069】埼玉工業</vt:lpstr>
      <vt:lpstr>【133370】府中プラ 原価一覧</vt:lpstr>
      <vt:lpstr>【133436】SMK(伸栄商会) 原価一覧</vt:lpstr>
      <vt:lpstr>【131251】伸栄商会（テノニーズ-SMK） 原価一覧-2</vt:lpstr>
      <vt:lpstr>【133106】ベセル（クレハ） 原価一覧</vt:lpstr>
      <vt:lpstr>【133227】産業技術総合研究所 原価一覧</vt:lpstr>
      <vt:lpstr>【133273】京都テクニカ（オムロン） 原価一覧</vt:lpstr>
      <vt:lpstr>【133364】パナソニックAIS原価一覧</vt:lpstr>
      <vt:lpstr>【133397】ケイ・マック（ニッシリ） 原価一覧</vt:lpstr>
      <vt:lpstr>【133492】新潟ダイヤモンド電子 原価一覧</vt:lpstr>
      <vt:lpstr>【133599】埼玉工業 原価一覧表</vt:lpstr>
      <vt:lpstr>【133660】ミネベア 北軽井沢製作所 原価一覧</vt:lpstr>
      <vt:lpstr>【133725】スエヒロ通商（日本連続端子）原価一覧</vt:lpstr>
      <vt:lpstr>【133861】日本電波工業 原価一覧</vt:lpstr>
      <vt:lpstr>【134036】JPE(ミネベア) 原価一覧</vt:lpstr>
      <vt:lpstr>治具追加手配【133914】ティーエスケー工機 原価一覧</vt:lpstr>
      <vt:lpstr>'【127121】松岡商事（パナソニック ES社-池田電機）原価'!Print_Area</vt:lpstr>
      <vt:lpstr>'【127287】 ソニー木更津'!Print_Area</vt:lpstr>
      <vt:lpstr>'【127610】エア・ブラウン（丸和電子）原価一覧'!Print_Area</vt:lpstr>
      <vt:lpstr>'【127690】フロンティア（パナソニック ES社）原価一覧'!Print_Area</vt:lpstr>
      <vt:lpstr>'【127691】フロンティア（パナソニック ES社）原価一覧'!Print_Area</vt:lpstr>
      <vt:lpstr>【127896】新光電子原価一覧!Print_Area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2026-07-24T11:16:38Z</dcterms:created>
  <dcterms:modified xsi:type="dcterms:W3CDTF">2026-07-24T11:17:34Z</dcterms:modified>
</cp:coreProperties>
</file>