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C:\Users\karen.salazar.ruiz\Desktop\"/>
    </mc:Choice>
  </mc:AlternateContent>
  <bookViews>
    <workbookView xWindow="0" yWindow="0" windowWidth="28800" windowHeight="12612" firstSheet="1" activeTab="1"/>
  </bookViews>
  <sheets>
    <sheet name="Sheet1" sheetId="1" state="hidden" r:id="rId1"/>
    <sheet name="Ejemplo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2" l="1"/>
  <c r="D17" i="2"/>
  <c r="D16" i="2"/>
  <c r="D15" i="2"/>
  <c r="D7" i="2"/>
  <c r="E5" i="2"/>
  <c r="J7" i="2" l="1"/>
  <c r="J15" i="2" s="1"/>
  <c r="J16" i="2" s="1"/>
  <c r="E16" i="2"/>
  <c r="E17" i="2" s="1"/>
  <c r="O5" i="2"/>
  <c r="K5" i="2"/>
  <c r="G5" i="2"/>
  <c r="G4" i="2"/>
  <c r="O4" i="2"/>
  <c r="K4" i="2"/>
  <c r="N5" i="2"/>
  <c r="M5" i="2"/>
  <c r="L5" i="2"/>
  <c r="J5" i="2"/>
  <c r="I5" i="2"/>
  <c r="H5" i="2"/>
  <c r="F5" i="2"/>
  <c r="D5" i="2"/>
  <c r="D6" i="1"/>
  <c r="D5" i="1"/>
  <c r="M16" i="2"/>
  <c r="M17" i="2" s="1"/>
  <c r="L16" i="2"/>
  <c r="L17" i="2" s="1"/>
  <c r="I16" i="2"/>
  <c r="I17" i="2" s="1"/>
  <c r="H16" i="2"/>
  <c r="H17" i="2" s="1"/>
  <c r="F16" i="2"/>
  <c r="F17" i="2" s="1"/>
  <c r="N8" i="1"/>
  <c r="J8" i="1"/>
  <c r="D8" i="1"/>
  <c r="O2" i="1"/>
  <c r="D22" i="2" l="1"/>
  <c r="D19" i="2"/>
  <c r="F11" i="2"/>
  <c r="F21" i="2" s="1"/>
  <c r="L10" i="2"/>
  <c r="I11" i="2"/>
  <c r="I8" i="2"/>
  <c r="I20" i="2" s="1"/>
  <c r="I9" i="2"/>
  <c r="H12" i="2"/>
  <c r="H10" i="2"/>
  <c r="M8" i="2"/>
  <c r="M18" i="2" s="1"/>
  <c r="D8" i="2"/>
  <c r="D12" i="2"/>
  <c r="N11" i="2"/>
  <c r="N9" i="2"/>
  <c r="N15" i="2" s="1"/>
  <c r="N16" i="2" s="1"/>
  <c r="N7" i="2"/>
  <c r="M21" i="2"/>
  <c r="M20" i="2"/>
  <c r="M19" i="2"/>
  <c r="E9" i="2"/>
  <c r="E19" i="2" s="1"/>
  <c r="F22" i="2"/>
  <c r="L12" i="2"/>
  <c r="E10" i="2"/>
  <c r="E20" i="2" s="1"/>
  <c r="E5" i="1"/>
  <c r="M17" i="1"/>
  <c r="M18" i="1" s="1"/>
  <c r="I17" i="1"/>
  <c r="I18" i="1" s="1"/>
  <c r="H17" i="1"/>
  <c r="H18" i="1" s="1"/>
  <c r="F17" i="1"/>
  <c r="F18" i="1" s="1"/>
  <c r="E17" i="1"/>
  <c r="E18" i="1" s="1"/>
  <c r="L17" i="1"/>
  <c r="L18" i="1" s="1"/>
  <c r="L22" i="2" l="1"/>
  <c r="I22" i="2"/>
  <c r="F18" i="2"/>
  <c r="F19" i="2"/>
  <c r="F20" i="2"/>
  <c r="M22" i="2"/>
  <c r="I19" i="2"/>
  <c r="H20" i="2"/>
  <c r="H19" i="2"/>
  <c r="J17" i="2"/>
  <c r="L18" i="2"/>
  <c r="E18" i="2"/>
  <c r="H21" i="2"/>
  <c r="L19" i="2"/>
  <c r="I18" i="2"/>
  <c r="E22" i="2"/>
  <c r="E21" i="2"/>
  <c r="N17" i="2"/>
  <c r="L21" i="2"/>
  <c r="I21" i="2"/>
  <c r="L20" i="2"/>
  <c r="H22" i="2"/>
  <c r="H18" i="2"/>
  <c r="I5" i="1"/>
  <c r="I6" i="1" s="1"/>
  <c r="J5" i="1"/>
  <c r="J6" i="1" s="1"/>
  <c r="M5" i="1"/>
  <c r="M6" i="1" s="1"/>
  <c r="N5" i="1"/>
  <c r="N6" i="1" s="1"/>
  <c r="L5" i="1"/>
  <c r="L6" i="1" s="1"/>
  <c r="H5" i="1"/>
  <c r="H6" i="1" s="1"/>
  <c r="E6" i="1"/>
  <c r="F5" i="1"/>
  <c r="F6" i="1" s="1"/>
  <c r="N22" i="2" l="1"/>
  <c r="N20" i="2"/>
  <c r="N18" i="2"/>
  <c r="N21" i="2"/>
  <c r="N19" i="2"/>
  <c r="D21" i="2"/>
  <c r="D20" i="2"/>
  <c r="D9" i="1"/>
  <c r="M9" i="1"/>
  <c r="E10" i="1"/>
  <c r="I10" i="1"/>
  <c r="I12" i="1"/>
  <c r="I9" i="1"/>
  <c r="E11" i="1"/>
  <c r="E21" i="1" s="1"/>
  <c r="H13" i="1"/>
  <c r="H11" i="1"/>
  <c r="L11" i="1"/>
  <c r="L13" i="1"/>
  <c r="N12" i="1"/>
  <c r="N10" i="1"/>
  <c r="D13" i="1"/>
  <c r="F12" i="1"/>
  <c r="D16" i="1" l="1"/>
  <c r="D17" i="1" s="1"/>
  <c r="D18" i="1" s="1"/>
  <c r="D23" i="1" s="1"/>
  <c r="L23" i="1"/>
  <c r="I20" i="1"/>
  <c r="I23" i="1"/>
  <c r="I19" i="1"/>
  <c r="I21" i="1"/>
  <c r="I22" i="1"/>
  <c r="E20" i="1"/>
  <c r="E22" i="1"/>
  <c r="E19" i="1"/>
  <c r="E23" i="1"/>
  <c r="M21" i="1"/>
  <c r="M19" i="1"/>
  <c r="M20" i="1"/>
  <c r="M22" i="1"/>
  <c r="M23" i="1"/>
  <c r="L21" i="1"/>
  <c r="L19" i="1"/>
  <c r="L20" i="1"/>
  <c r="L22" i="1"/>
  <c r="F22" i="1"/>
  <c r="F23" i="1"/>
  <c r="F21" i="1"/>
  <c r="F20" i="1"/>
  <c r="F19" i="1"/>
  <c r="H19" i="1"/>
  <c r="H20" i="1"/>
  <c r="H21" i="1"/>
  <c r="H22" i="1"/>
  <c r="H23" i="1"/>
  <c r="J16" i="1"/>
  <c r="N16" i="1"/>
  <c r="N17" i="1" s="1"/>
  <c r="N18" i="1" s="1"/>
  <c r="N22" i="1" s="1"/>
  <c r="N20" i="1" l="1"/>
  <c r="D19" i="1"/>
  <c r="D22" i="1"/>
  <c r="D20" i="1"/>
  <c r="D21" i="1"/>
  <c r="N23" i="1"/>
  <c r="N21" i="1"/>
  <c r="N19" i="1"/>
  <c r="J17" i="1"/>
  <c r="J18" i="1" s="1"/>
</calcChain>
</file>

<file path=xl/sharedStrings.xml><?xml version="1.0" encoding="utf-8"?>
<sst xmlns="http://schemas.openxmlformats.org/spreadsheetml/2006/main" count="59" uniqueCount="25">
  <si>
    <t>Brand</t>
  </si>
  <si>
    <t>Flavor</t>
  </si>
  <si>
    <t>Size</t>
  </si>
  <si>
    <t>A</t>
  </si>
  <si>
    <t>B</t>
  </si>
  <si>
    <t>C</t>
  </si>
  <si>
    <t>V</t>
  </si>
  <si>
    <t>Co</t>
  </si>
  <si>
    <t>Ch</t>
  </si>
  <si>
    <t>L</t>
  </si>
  <si>
    <t>M</t>
  </si>
  <si>
    <t>S</t>
  </si>
  <si>
    <t>Item 1</t>
  </si>
  <si>
    <t>Item 2</t>
  </si>
  <si>
    <t>Item 3</t>
  </si>
  <si>
    <t>Item 4</t>
  </si>
  <si>
    <t>Item 5</t>
  </si>
  <si>
    <t>Item 6</t>
  </si>
  <si>
    <t>Loss %</t>
  </si>
  <si>
    <t>Loss (Vol)</t>
  </si>
  <si>
    <t>Transferred</t>
  </si>
  <si>
    <t>what If item 1 is deleted</t>
  </si>
  <si>
    <t>SKU</t>
  </si>
  <si>
    <t>Volume</t>
  </si>
  <si>
    <t>Cómo se splitean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</si>
</sst>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5" formatCode="0.000000000000000%"/>
  </numFmts>
  <fonts count="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0"/>
      <color theme="1"/>
      <name val="Arial"/>
      <family val="2"/>
      <charset val="161"/>
    </font>
    <font>
      <b/>
      <sz val="10"/>
      <color theme="1"/>
      <name val="Arial"/>
      <family val="2"/>
      <charset val="16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49998474074526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2">
    <xf numFmtId="0" fontId="0" fillId="0" borderId="0" xfId="0"/>
    <xf numFmtId="0" fontId="0" fillId="0" borderId="0" xfId="0" applyFill="1" applyBorder="1"/>
    <xf numFmtId="9" fontId="0" fillId="0" borderId="0" xfId="2" applyFont="1" applyFill="1" applyBorder="1"/>
    <xf numFmtId="0" fontId="0" fillId="2" borderId="0" xfId="0" applyFill="1" applyBorder="1"/>
    <xf numFmtId="164" fontId="0" fillId="2" borderId="0" xfId="1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64" fontId="0" fillId="0" borderId="1" xfId="1" applyFont="1" applyFill="1" applyBorder="1"/>
    <xf numFmtId="164" fontId="0" fillId="0" borderId="7" xfId="1" applyFont="1" applyFill="1" applyBorder="1"/>
    <xf numFmtId="164" fontId="0" fillId="0" borderId="2" xfId="1" applyFont="1" applyFill="1" applyBorder="1"/>
    <xf numFmtId="164" fontId="0" fillId="0" borderId="3" xfId="1" applyFont="1" applyFill="1" applyBorder="1"/>
    <xf numFmtId="164" fontId="0" fillId="0" borderId="8" xfId="1" applyFont="1" applyFill="1" applyBorder="1"/>
    <xf numFmtId="164" fontId="0" fillId="0" borderId="4" xfId="1" applyFont="1" applyFill="1" applyBorder="1"/>
    <xf numFmtId="164" fontId="0" fillId="0" borderId="5" xfId="1" applyFont="1" applyFill="1" applyBorder="1"/>
    <xf numFmtId="164" fontId="0" fillId="0" borderId="9" xfId="1" applyFont="1" applyFill="1" applyBorder="1"/>
    <xf numFmtId="164" fontId="0" fillId="0" borderId="6" xfId="1" applyFont="1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4" xfId="0" applyFill="1" applyBorder="1"/>
    <xf numFmtId="9" fontId="0" fillId="0" borderId="3" xfId="2" applyFont="1" applyFill="1" applyBorder="1"/>
    <xf numFmtId="9" fontId="0" fillId="0" borderId="8" xfId="2" applyFont="1" applyFill="1" applyBorder="1"/>
    <xf numFmtId="9" fontId="0" fillId="0" borderId="4" xfId="2" applyFont="1" applyFill="1" applyBorder="1"/>
    <xf numFmtId="9" fontId="0" fillId="0" borderId="5" xfId="2" applyFont="1" applyFill="1" applyBorder="1"/>
    <xf numFmtId="9" fontId="0" fillId="0" borderId="9" xfId="2" applyFont="1" applyFill="1" applyBorder="1"/>
    <xf numFmtId="9" fontId="0" fillId="0" borderId="6" xfId="2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6" borderId="1" xfId="0" applyFill="1" applyBorder="1"/>
    <xf numFmtId="0" fontId="0" fillId="6" borderId="7" xfId="0" applyFill="1" applyBorder="1"/>
    <xf numFmtId="0" fontId="0" fillId="6" borderId="2" xfId="0" applyFill="1" applyBorder="1"/>
    <xf numFmtId="0" fontId="0" fillId="4" borderId="1" xfId="0" applyFill="1" applyBorder="1"/>
    <xf numFmtId="0" fontId="0" fillId="4" borderId="7" xfId="0" applyFill="1" applyBorder="1"/>
    <xf numFmtId="0" fontId="0" fillId="4" borderId="2" xfId="0" applyFill="1" applyBorder="1"/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/>
    <xf numFmtId="164" fontId="0" fillId="0" borderId="17" xfId="1" applyFont="1" applyFill="1" applyBorder="1"/>
    <xf numFmtId="164" fontId="0" fillId="0" borderId="18" xfId="1" applyFont="1" applyFill="1" applyBorder="1"/>
    <xf numFmtId="164" fontId="0" fillId="0" borderId="16" xfId="1" applyFont="1" applyFill="1" applyBorder="1"/>
    <xf numFmtId="9" fontId="0" fillId="2" borderId="0" xfId="2" applyFont="1" applyFill="1" applyBorder="1"/>
    <xf numFmtId="9" fontId="0" fillId="2" borderId="0" xfId="2" applyNumberFormat="1" applyFont="1" applyFill="1" applyBorder="1"/>
    <xf numFmtId="9" fontId="0" fillId="0" borderId="1" xfId="2" applyNumberFormat="1" applyFont="1" applyFill="1" applyBorder="1"/>
    <xf numFmtId="9" fontId="0" fillId="0" borderId="7" xfId="2" applyNumberFormat="1" applyFont="1" applyFill="1" applyBorder="1"/>
    <xf numFmtId="9" fontId="0" fillId="0" borderId="2" xfId="2" applyNumberFormat="1" applyFont="1" applyFill="1" applyBorder="1"/>
    <xf numFmtId="9" fontId="5" fillId="0" borderId="0" xfId="0" applyNumberFormat="1" applyFont="1" applyFill="1" applyBorder="1"/>
    <xf numFmtId="165" fontId="0" fillId="0" borderId="5" xfId="2" applyNumberFormat="1" applyFont="1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9" fontId="0" fillId="2" borderId="0" xfId="0" applyNumberFormat="1" applyFill="1" applyBorder="1"/>
    <xf numFmtId="0" fontId="4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2" fillId="0" borderId="24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0" borderId="22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8" borderId="12" xfId="0" applyFont="1" applyFill="1" applyBorder="1" applyAlignment="1">
      <alignment horizontal="center"/>
    </xf>
    <xf numFmtId="9" fontId="0" fillId="3" borderId="13" xfId="2" applyFont="1" applyFill="1" applyBorder="1" applyAlignment="1">
      <alignment horizontal="center"/>
    </xf>
    <xf numFmtId="9" fontId="0" fillId="3" borderId="14" xfId="2" applyFont="1" applyFill="1" applyBorder="1" applyAlignment="1">
      <alignment horizontal="center"/>
    </xf>
    <xf numFmtId="9" fontId="0" fillId="3" borderId="15" xfId="2" applyFont="1" applyFill="1" applyBorder="1" applyAlignment="1">
      <alignment horizontal="center"/>
    </xf>
    <xf numFmtId="9" fontId="0" fillId="7" borderId="13" xfId="2" applyFont="1" applyFill="1" applyBorder="1" applyAlignment="1">
      <alignment horizontal="center"/>
    </xf>
    <xf numFmtId="9" fontId="0" fillId="7" borderId="14" xfId="2" applyFont="1" applyFill="1" applyBorder="1" applyAlignment="1">
      <alignment horizontal="center"/>
    </xf>
    <xf numFmtId="9" fontId="0" fillId="7" borderId="15" xfId="2" applyFont="1" applyFill="1" applyBorder="1" applyAlignment="1">
      <alignment horizontal="center"/>
    </xf>
    <xf numFmtId="9" fontId="0" fillId="8" borderId="13" xfId="2" applyFont="1" applyFill="1" applyBorder="1" applyAlignment="1">
      <alignment horizontal="center"/>
    </xf>
    <xf numFmtId="9" fontId="0" fillId="8" borderId="14" xfId="2" applyFont="1" applyFill="1" applyBorder="1" applyAlignment="1">
      <alignment horizontal="center"/>
    </xf>
    <xf numFmtId="9" fontId="0" fillId="8" borderId="15" xfId="2" applyFont="1" applyFill="1" applyBorder="1" applyAlignment="1">
      <alignment horizontal="center"/>
    </xf>
    <xf numFmtId="0" fontId="6" fillId="10" borderId="10" xfId="0" applyFont="1" applyFill="1" applyBorder="1" applyAlignment="1">
      <alignment horizontal="center"/>
    </xf>
    <xf numFmtId="0" fontId="6" fillId="10" borderId="11" xfId="0" applyFont="1" applyFill="1" applyBorder="1" applyAlignment="1">
      <alignment horizontal="center"/>
    </xf>
    <xf numFmtId="0" fontId="6" fillId="10" borderId="12" xfId="0" applyFont="1" applyFill="1" applyBorder="1" applyAlignment="1">
      <alignment horizontal="center"/>
    </xf>
    <xf numFmtId="0" fontId="6" fillId="11" borderId="10" xfId="0" applyFont="1" applyFill="1" applyBorder="1" applyAlignment="1">
      <alignment horizontal="center"/>
    </xf>
    <xf numFmtId="0" fontId="6" fillId="11" borderId="11" xfId="0" applyFont="1" applyFill="1" applyBorder="1" applyAlignment="1">
      <alignment horizontal="center"/>
    </xf>
    <xf numFmtId="0" fontId="6" fillId="11" borderId="12" xfId="0" applyFont="1" applyFill="1" applyBorder="1" applyAlignment="1">
      <alignment horizontal="center"/>
    </xf>
    <xf numFmtId="0" fontId="6" fillId="12" borderId="10" xfId="0" applyFont="1" applyFill="1" applyBorder="1" applyAlignment="1">
      <alignment horizontal="center"/>
    </xf>
    <xf numFmtId="0" fontId="6" fillId="12" borderId="11" xfId="0" applyFont="1" applyFill="1" applyBorder="1" applyAlignment="1">
      <alignment horizontal="center"/>
    </xf>
    <xf numFmtId="0" fontId="6" fillId="12" borderId="12" xfId="0" applyFont="1" applyFill="1" applyBorder="1" applyAlignment="1">
      <alignment horizontal="center"/>
    </xf>
    <xf numFmtId="9" fontId="7" fillId="10" borderId="13" xfId="2" applyFont="1" applyFill="1" applyBorder="1" applyAlignment="1">
      <alignment horizontal="center"/>
    </xf>
    <xf numFmtId="9" fontId="7" fillId="10" borderId="14" xfId="2" applyFont="1" applyFill="1" applyBorder="1" applyAlignment="1">
      <alignment horizontal="center"/>
    </xf>
    <xf numFmtId="9" fontId="7" fillId="10" borderId="15" xfId="2" applyFont="1" applyFill="1" applyBorder="1" applyAlignment="1">
      <alignment horizontal="center"/>
    </xf>
    <xf numFmtId="9" fontId="7" fillId="11" borderId="13" xfId="2" applyFont="1" applyFill="1" applyBorder="1" applyAlignment="1">
      <alignment horizontal="center"/>
    </xf>
    <xf numFmtId="9" fontId="7" fillId="11" borderId="14" xfId="2" applyFont="1" applyFill="1" applyBorder="1" applyAlignment="1">
      <alignment horizontal="center"/>
    </xf>
    <xf numFmtId="9" fontId="7" fillId="11" borderId="15" xfId="2" applyFont="1" applyFill="1" applyBorder="1" applyAlignment="1">
      <alignment horizontal="center"/>
    </xf>
    <xf numFmtId="9" fontId="7" fillId="12" borderId="13" xfId="2" applyFont="1" applyFill="1" applyBorder="1" applyAlignment="1">
      <alignment horizontal="center"/>
    </xf>
    <xf numFmtId="9" fontId="7" fillId="12" borderId="14" xfId="2" applyFont="1" applyFill="1" applyBorder="1" applyAlignment="1">
      <alignment horizontal="center"/>
    </xf>
    <xf numFmtId="9" fontId="7" fillId="12" borderId="15" xfId="2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showGridLines="0" zoomScale="90" zoomScaleNormal="90" workbookViewId="0">
      <selection activeCell="D6" sqref="D6:N6"/>
    </sheetView>
  </sheetViews>
  <sheetFormatPr defaultColWidth="9.109375" defaultRowHeight="14.4" x14ac:dyDescent="0.3"/>
  <cols>
    <col min="1" max="1" width="9.109375" style="1"/>
    <col min="2" max="2" width="11.33203125" style="1" bestFit="1" customWidth="1"/>
    <col min="3" max="3" width="15.88671875" style="3" bestFit="1" customWidth="1"/>
    <col min="4" max="4" width="11" style="1" customWidth="1"/>
    <col min="5" max="6" width="9.33203125" style="1" bestFit="1" customWidth="1"/>
    <col min="7" max="7" width="9.109375" style="3" customWidth="1"/>
    <col min="8" max="10" width="9.33203125" style="1" bestFit="1" customWidth="1"/>
    <col min="11" max="11" width="9.109375" style="3" customWidth="1"/>
    <col min="12" max="13" width="9.33203125" style="1" bestFit="1" customWidth="1"/>
    <col min="14" max="14" width="11" style="1" bestFit="1" customWidth="1"/>
    <col min="15" max="16384" width="9.109375" style="1"/>
  </cols>
  <sheetData>
    <row r="1" spans="1:16" x14ac:dyDescent="0.3">
      <c r="D1" s="66" t="s">
        <v>0</v>
      </c>
      <c r="E1" s="67"/>
      <c r="F1" s="68"/>
      <c r="H1" s="69" t="s">
        <v>1</v>
      </c>
      <c r="I1" s="70"/>
      <c r="J1" s="71"/>
      <c r="L1" s="72" t="s">
        <v>2</v>
      </c>
      <c r="M1" s="73"/>
      <c r="N1" s="74"/>
    </row>
    <row r="2" spans="1:16" ht="15" thickBot="1" x14ac:dyDescent="0.35">
      <c r="D2" s="75">
        <v>0.5</v>
      </c>
      <c r="E2" s="76"/>
      <c r="F2" s="77"/>
      <c r="H2" s="78">
        <v>0.3</v>
      </c>
      <c r="I2" s="79"/>
      <c r="J2" s="80"/>
      <c r="L2" s="81">
        <v>0.2</v>
      </c>
      <c r="M2" s="82"/>
      <c r="N2" s="83"/>
      <c r="O2" s="46">
        <f>D2+H2+L2</f>
        <v>1</v>
      </c>
    </row>
    <row r="3" spans="1:16" x14ac:dyDescent="0.3">
      <c r="D3" s="29" t="s">
        <v>3</v>
      </c>
      <c r="E3" s="30" t="s">
        <v>4</v>
      </c>
      <c r="F3" s="31" t="s">
        <v>5</v>
      </c>
      <c r="H3" s="32" t="s">
        <v>6</v>
      </c>
      <c r="I3" s="33" t="s">
        <v>7</v>
      </c>
      <c r="J3" s="34" t="s">
        <v>8</v>
      </c>
      <c r="L3" s="35" t="s">
        <v>9</v>
      </c>
      <c r="M3" s="36" t="s">
        <v>10</v>
      </c>
      <c r="N3" s="37" t="s">
        <v>11</v>
      </c>
    </row>
    <row r="4" spans="1:16" x14ac:dyDescent="0.3">
      <c r="C4" s="3" t="s">
        <v>24</v>
      </c>
      <c r="D4" s="17">
        <v>200</v>
      </c>
      <c r="E4" s="18">
        <v>100</v>
      </c>
      <c r="F4" s="19">
        <v>150</v>
      </c>
      <c r="H4" s="17">
        <v>100</v>
      </c>
      <c r="I4" s="18">
        <v>80</v>
      </c>
      <c r="J4" s="19">
        <v>90</v>
      </c>
      <c r="L4" s="17">
        <v>100</v>
      </c>
      <c r="M4" s="18">
        <v>60</v>
      </c>
      <c r="N4" s="19">
        <v>20</v>
      </c>
    </row>
    <row r="5" spans="1:16" x14ac:dyDescent="0.3">
      <c r="D5" s="20">
        <f>D4/SUM($D$4:$F$4)</f>
        <v>0.44444444444444442</v>
      </c>
      <c r="E5" s="21">
        <f>E4/SUM($D$4:$F$4)</f>
        <v>0.22222222222222221</v>
      </c>
      <c r="F5" s="22">
        <f t="shared" ref="F5" si="0">F4/SUM($D$4:$F$4)</f>
        <v>0.33333333333333331</v>
      </c>
      <c r="H5" s="20">
        <f>H4/SUM($H$4:$J$4)</f>
        <v>0.37037037037037035</v>
      </c>
      <c r="I5" s="21">
        <f t="shared" ref="I5:J5" si="1">I4/SUM($H$4:$J$4)</f>
        <v>0.29629629629629628</v>
      </c>
      <c r="J5" s="22">
        <f t="shared" si="1"/>
        <v>0.33333333333333331</v>
      </c>
      <c r="L5" s="20">
        <f>L4/SUM($L$4:$N$4)</f>
        <v>0.55555555555555558</v>
      </c>
      <c r="M5" s="21">
        <f t="shared" ref="M5:N5" si="2">M4/SUM($L$4:$N$4)</f>
        <v>0.33333333333333331</v>
      </c>
      <c r="N5" s="22">
        <f t="shared" si="2"/>
        <v>0.1111111111111111</v>
      </c>
    </row>
    <row r="6" spans="1:16" ht="15" thickBot="1" x14ac:dyDescent="0.35">
      <c r="D6" s="47">
        <f>D5*$D$2</f>
        <v>0.22222222222222221</v>
      </c>
      <c r="E6" s="24">
        <f>E5*$D$2</f>
        <v>0.1111111111111111</v>
      </c>
      <c r="F6" s="25">
        <f>F5*$D$2</f>
        <v>0.16666666666666666</v>
      </c>
      <c r="G6" s="41"/>
      <c r="H6" s="23">
        <f>H5*$H$2</f>
        <v>0.1111111111111111</v>
      </c>
      <c r="I6" s="24">
        <f t="shared" ref="I6:J6" si="3">I5*$H$2</f>
        <v>8.8888888888888878E-2</v>
      </c>
      <c r="J6" s="25">
        <f t="shared" si="3"/>
        <v>9.9999999999999992E-2</v>
      </c>
      <c r="K6" s="41"/>
      <c r="L6" s="23">
        <f>L5*$L$2</f>
        <v>0.11111111111111112</v>
      </c>
      <c r="M6" s="24">
        <f t="shared" ref="M6:N6" si="4">M5*$L$2</f>
        <v>6.6666666666666666E-2</v>
      </c>
      <c r="N6" s="25">
        <f t="shared" si="4"/>
        <v>2.2222222222222223E-2</v>
      </c>
    </row>
    <row r="7" spans="1:16" ht="15" thickBot="1" x14ac:dyDescent="0.35">
      <c r="A7" s="26" t="s">
        <v>22</v>
      </c>
      <c r="B7" s="26" t="s">
        <v>23</v>
      </c>
      <c r="D7" s="2"/>
      <c r="E7" s="2"/>
      <c r="F7" s="2"/>
      <c r="G7" s="41"/>
      <c r="H7" s="2"/>
      <c r="I7" s="2"/>
      <c r="J7" s="2"/>
      <c r="K7" s="41"/>
      <c r="L7" s="2"/>
      <c r="M7" s="2"/>
      <c r="N7" s="2"/>
    </row>
    <row r="8" spans="1:16" x14ac:dyDescent="0.3">
      <c r="A8" s="26" t="s">
        <v>12</v>
      </c>
      <c r="B8" s="5">
        <v>40</v>
      </c>
      <c r="D8" s="8">
        <f>$B8*(D6/SUM($D$6,$J$6,$N$6))</f>
        <v>25.806451612903231</v>
      </c>
      <c r="E8" s="9"/>
      <c r="F8" s="10"/>
      <c r="G8" s="4"/>
      <c r="H8" s="8"/>
      <c r="I8" s="9"/>
      <c r="J8" s="10">
        <f>$B8*(J6/SUM($D$6,$J$6,$N$6))</f>
        <v>11.612903225806452</v>
      </c>
      <c r="K8" s="4"/>
      <c r="L8" s="8"/>
      <c r="M8" s="9"/>
      <c r="N8" s="10">
        <f>$B8*(N6/SUM($D$6,$J$6,$N$6))</f>
        <v>2.580645161290323</v>
      </c>
    </row>
    <row r="9" spans="1:16" x14ac:dyDescent="0.3">
      <c r="A9" s="27" t="s">
        <v>13</v>
      </c>
      <c r="B9" s="6">
        <v>80</v>
      </c>
      <c r="D9" s="11">
        <f>$B9*(D6/SUM($D$6,$I$6,$M$6))</f>
        <v>47.058823529411768</v>
      </c>
      <c r="E9" s="12"/>
      <c r="F9" s="13"/>
      <c r="G9" s="4"/>
      <c r="H9" s="11"/>
      <c r="I9" s="12">
        <f>$B9*(I6/SUM($D$6,$I$6,$M$6))</f>
        <v>18.823529411764703</v>
      </c>
      <c r="J9" s="13"/>
      <c r="K9" s="4"/>
      <c r="L9" s="11"/>
      <c r="M9" s="12">
        <f>$B9*(M6/SUM($D$6,$I$6,$M$6))</f>
        <v>14.117647058823531</v>
      </c>
      <c r="N9" s="13"/>
      <c r="P9" s="2"/>
    </row>
    <row r="10" spans="1:16" x14ac:dyDescent="0.3">
      <c r="A10" s="27" t="s">
        <v>14</v>
      </c>
      <c r="B10" s="6">
        <v>10</v>
      </c>
      <c r="D10" s="11"/>
      <c r="E10" s="12">
        <f>$B10*(E6/SUM($E$6,$I$6,$N$6))</f>
        <v>5</v>
      </c>
      <c r="F10" s="13"/>
      <c r="G10" s="4"/>
      <c r="H10" s="11"/>
      <c r="I10" s="12">
        <f>$B10*(I6/SUM($E$6,$I$6,$N$6))</f>
        <v>3.9999999999999996</v>
      </c>
      <c r="J10" s="13"/>
      <c r="K10" s="4"/>
      <c r="L10" s="11"/>
      <c r="M10" s="12"/>
      <c r="N10" s="13">
        <f>$B10*(N6/SUM($E$6,$I$6,$N$6))</f>
        <v>1</v>
      </c>
    </row>
    <row r="11" spans="1:16" x14ac:dyDescent="0.3">
      <c r="A11" s="27" t="s">
        <v>15</v>
      </c>
      <c r="B11" s="6">
        <v>40</v>
      </c>
      <c r="D11" s="11"/>
      <c r="E11" s="12">
        <f>$B11*(E6/SUM($E$6,$H$6,$L$6))</f>
        <v>13.333333333333332</v>
      </c>
      <c r="F11" s="13"/>
      <c r="G11" s="4"/>
      <c r="H11" s="11">
        <f>$B11*(H6/SUM($E$6,$H$6,$L$6))</f>
        <v>13.333333333333332</v>
      </c>
      <c r="I11" s="12"/>
      <c r="J11" s="13"/>
      <c r="K11" s="4"/>
      <c r="L11" s="11">
        <f>$B11*(L6/SUM($E$6,$H$6,$L$6))</f>
        <v>13.333333333333336</v>
      </c>
      <c r="M11" s="12"/>
      <c r="N11" s="13"/>
    </row>
    <row r="12" spans="1:16" x14ac:dyDescent="0.3">
      <c r="A12" s="27" t="s">
        <v>16</v>
      </c>
      <c r="B12" s="6">
        <v>20</v>
      </c>
      <c r="D12" s="11"/>
      <c r="E12" s="12"/>
      <c r="F12" s="13">
        <f>$B12*(F6/SUM($F$6,$I$6,$N$6))</f>
        <v>12.000000000000002</v>
      </c>
      <c r="G12" s="4"/>
      <c r="H12" s="11"/>
      <c r="I12" s="12">
        <f>$B12*(I6/SUM($F$6,$I$6,$N$6))</f>
        <v>6.4</v>
      </c>
      <c r="J12" s="13"/>
      <c r="K12" s="4"/>
      <c r="L12" s="11"/>
      <c r="M12" s="12"/>
      <c r="N12" s="13">
        <f>$B12*(N6/SUM($F$6,$I$6,$N$6))</f>
        <v>1.6000000000000003</v>
      </c>
    </row>
    <row r="13" spans="1:16" ht="15" thickBot="1" x14ac:dyDescent="0.35">
      <c r="A13" s="28" t="s">
        <v>17</v>
      </c>
      <c r="B13" s="7">
        <v>30</v>
      </c>
      <c r="D13" s="14">
        <f>$B13*(D6/SUM($D$6,$H$6,$L$6))</f>
        <v>15</v>
      </c>
      <c r="E13" s="15"/>
      <c r="F13" s="16"/>
      <c r="G13" s="4"/>
      <c r="H13" s="14">
        <f>$B13*(H6/SUM($D$6,$H$6,$L$6))</f>
        <v>7.5</v>
      </c>
      <c r="I13" s="15"/>
      <c r="J13" s="16"/>
      <c r="K13" s="4"/>
      <c r="L13" s="14">
        <f>$B13*(L6/SUM($D$6,$H$6,$L$6))</f>
        <v>7.5000000000000018</v>
      </c>
      <c r="M13" s="15"/>
      <c r="N13" s="16"/>
      <c r="P13" s="2"/>
    </row>
    <row r="14" spans="1:16" ht="15" thickBot="1" x14ac:dyDescent="0.35"/>
    <row r="15" spans="1:16" ht="15" thickBot="1" x14ac:dyDescent="0.35">
      <c r="A15" s="57" t="s">
        <v>21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9"/>
    </row>
    <row r="16" spans="1:16" x14ac:dyDescent="0.3">
      <c r="A16" s="60" t="s">
        <v>18</v>
      </c>
      <c r="B16" s="61"/>
      <c r="D16" s="43">
        <f>(D8/SUM(D$8:D$13))^2</f>
        <v>8.6262499851194177E-2</v>
      </c>
      <c r="E16" s="44"/>
      <c r="F16" s="45"/>
      <c r="G16" s="42"/>
      <c r="H16" s="43"/>
      <c r="I16" s="44"/>
      <c r="J16" s="45">
        <f>(J8/SUM(J$8:J$13))^2</f>
        <v>1</v>
      </c>
      <c r="K16" s="42"/>
      <c r="L16" s="43"/>
      <c r="M16" s="44"/>
      <c r="N16" s="45">
        <f>(N8/SUM(N$8:N$13))^2</f>
        <v>0.24813549438670984</v>
      </c>
    </row>
    <row r="17" spans="1:14" x14ac:dyDescent="0.3">
      <c r="A17" s="62" t="s">
        <v>19</v>
      </c>
      <c r="B17" s="63"/>
      <c r="D17" s="11">
        <f>D16*D8</f>
        <v>2.2261290284179149</v>
      </c>
      <c r="E17" s="12">
        <f>E16*E8</f>
        <v>0</v>
      </c>
      <c r="F17" s="13">
        <f>F16*F8</f>
        <v>0</v>
      </c>
      <c r="G17" s="4"/>
      <c r="H17" s="11">
        <f>H16*H8</f>
        <v>0</v>
      </c>
      <c r="I17" s="12">
        <f>I16*I8</f>
        <v>0</v>
      </c>
      <c r="J17" s="13">
        <f>J16*J8</f>
        <v>11.612903225806452</v>
      </c>
      <c r="K17" s="4"/>
      <c r="L17" s="11">
        <f>L16*L8</f>
        <v>0</v>
      </c>
      <c r="M17" s="12">
        <f>M16*M8</f>
        <v>0</v>
      </c>
      <c r="N17" s="13">
        <f>N16*N8</f>
        <v>0.64034966293344486</v>
      </c>
    </row>
    <row r="18" spans="1:14" ht="15" thickBot="1" x14ac:dyDescent="0.35">
      <c r="A18" s="64" t="s">
        <v>20</v>
      </c>
      <c r="B18" s="65"/>
      <c r="D18" s="14">
        <f>D8-D17</f>
        <v>23.580322584485316</v>
      </c>
      <c r="E18" s="15">
        <f>E8-E17</f>
        <v>0</v>
      </c>
      <c r="F18" s="16">
        <f>F8-F17</f>
        <v>0</v>
      </c>
      <c r="G18" s="4"/>
      <c r="H18" s="14">
        <f>H8-H17</f>
        <v>0</v>
      </c>
      <c r="I18" s="15">
        <f>I8-I17</f>
        <v>0</v>
      </c>
      <c r="J18" s="16">
        <f>J8-J17</f>
        <v>0</v>
      </c>
      <c r="K18" s="4"/>
      <c r="L18" s="14">
        <f>L8-L17</f>
        <v>0</v>
      </c>
      <c r="M18" s="15">
        <f>M8-M17</f>
        <v>0</v>
      </c>
      <c r="N18" s="16">
        <f>N8-N17</f>
        <v>1.9402954983568781</v>
      </c>
    </row>
    <row r="19" spans="1:14" x14ac:dyDescent="0.3">
      <c r="A19" s="26" t="s">
        <v>13</v>
      </c>
      <c r="B19" s="5">
        <v>80</v>
      </c>
      <c r="D19" s="38">
        <f t="shared" ref="D19:F23" si="5">(D9/SUM(D$9:D$13)*D$18)</f>
        <v>17.880813334206877</v>
      </c>
      <c r="E19" s="39">
        <f t="shared" si="5"/>
        <v>0</v>
      </c>
      <c r="F19" s="40">
        <f t="shared" si="5"/>
        <v>0</v>
      </c>
      <c r="G19" s="4"/>
      <c r="H19" s="38">
        <f t="shared" ref="H19:I23" si="6">(H9/SUM(H$9:H$13)*H$18)</f>
        <v>0</v>
      </c>
      <c r="I19" s="39">
        <f t="shared" si="6"/>
        <v>0</v>
      </c>
      <c r="J19" s="40">
        <v>0</v>
      </c>
      <c r="K19" s="4"/>
      <c r="L19" s="38">
        <f t="shared" ref="L19:N23" si="7">(L9/SUM(L$9:L$13)*L$18)</f>
        <v>0</v>
      </c>
      <c r="M19" s="39">
        <f t="shared" si="7"/>
        <v>0</v>
      </c>
      <c r="N19" s="40">
        <f t="shared" si="7"/>
        <v>0</v>
      </c>
    </row>
    <row r="20" spans="1:14" x14ac:dyDescent="0.3">
      <c r="A20" s="27" t="s">
        <v>14</v>
      </c>
      <c r="B20" s="6">
        <v>10</v>
      </c>
      <c r="D20" s="38">
        <f t="shared" si="5"/>
        <v>0</v>
      </c>
      <c r="E20" s="12">
        <f t="shared" si="5"/>
        <v>0</v>
      </c>
      <c r="F20" s="13">
        <f t="shared" si="5"/>
        <v>0</v>
      </c>
      <c r="G20" s="4"/>
      <c r="H20" s="38">
        <f t="shared" si="6"/>
        <v>0</v>
      </c>
      <c r="I20" s="12">
        <f t="shared" si="6"/>
        <v>0</v>
      </c>
      <c r="J20" s="13">
        <v>0</v>
      </c>
      <c r="K20" s="4"/>
      <c r="L20" s="38">
        <f t="shared" si="7"/>
        <v>0</v>
      </c>
      <c r="M20" s="12">
        <f t="shared" si="7"/>
        <v>0</v>
      </c>
      <c r="N20" s="13">
        <f t="shared" si="7"/>
        <v>0.74626749936802983</v>
      </c>
    </row>
    <row r="21" spans="1:14" x14ac:dyDescent="0.3">
      <c r="A21" s="27" t="s">
        <v>15</v>
      </c>
      <c r="B21" s="6">
        <v>40</v>
      </c>
      <c r="D21" s="38">
        <f t="shared" si="5"/>
        <v>0</v>
      </c>
      <c r="E21" s="12">
        <f t="shared" si="5"/>
        <v>0</v>
      </c>
      <c r="F21" s="13">
        <f t="shared" si="5"/>
        <v>0</v>
      </c>
      <c r="G21" s="4"/>
      <c r="H21" s="38">
        <f t="shared" si="6"/>
        <v>0</v>
      </c>
      <c r="I21" s="12">
        <f t="shared" si="6"/>
        <v>0</v>
      </c>
      <c r="J21" s="13">
        <v>0</v>
      </c>
      <c r="K21" s="4"/>
      <c r="L21" s="38">
        <f t="shared" si="7"/>
        <v>0</v>
      </c>
      <c r="M21" s="12">
        <f t="shared" si="7"/>
        <v>0</v>
      </c>
      <c r="N21" s="13">
        <f t="shared" si="7"/>
        <v>0</v>
      </c>
    </row>
    <row r="22" spans="1:14" x14ac:dyDescent="0.3">
      <c r="A22" s="27" t="s">
        <v>16</v>
      </c>
      <c r="B22" s="6">
        <v>20</v>
      </c>
      <c r="D22" s="38">
        <f t="shared" si="5"/>
        <v>0</v>
      </c>
      <c r="E22" s="12">
        <f t="shared" si="5"/>
        <v>0</v>
      </c>
      <c r="F22" s="13">
        <f t="shared" si="5"/>
        <v>0</v>
      </c>
      <c r="G22" s="4"/>
      <c r="H22" s="38">
        <f t="shared" si="6"/>
        <v>0</v>
      </c>
      <c r="I22" s="12">
        <f t="shared" si="6"/>
        <v>0</v>
      </c>
      <c r="J22" s="13">
        <v>0</v>
      </c>
      <c r="K22" s="4"/>
      <c r="L22" s="38">
        <f t="shared" si="7"/>
        <v>0</v>
      </c>
      <c r="M22" s="12">
        <f t="shared" si="7"/>
        <v>0</v>
      </c>
      <c r="N22" s="13">
        <f t="shared" si="7"/>
        <v>1.194027998988848</v>
      </c>
    </row>
    <row r="23" spans="1:14" ht="15" thickBot="1" x14ac:dyDescent="0.35">
      <c r="A23" s="28" t="s">
        <v>17</v>
      </c>
      <c r="B23" s="7">
        <v>30</v>
      </c>
      <c r="D23" s="14">
        <f t="shared" si="5"/>
        <v>5.6995092502784415</v>
      </c>
      <c r="E23" s="15">
        <f t="shared" si="5"/>
        <v>0</v>
      </c>
      <c r="F23" s="16">
        <f t="shared" si="5"/>
        <v>0</v>
      </c>
      <c r="G23" s="4"/>
      <c r="H23" s="14">
        <f t="shared" si="6"/>
        <v>0</v>
      </c>
      <c r="I23" s="15">
        <f t="shared" si="6"/>
        <v>0</v>
      </c>
      <c r="J23" s="16">
        <v>0</v>
      </c>
      <c r="K23" s="4"/>
      <c r="L23" s="14">
        <f t="shared" si="7"/>
        <v>0</v>
      </c>
      <c r="M23" s="15">
        <f t="shared" si="7"/>
        <v>0</v>
      </c>
      <c r="N23" s="16">
        <f t="shared" si="7"/>
        <v>0</v>
      </c>
    </row>
  </sheetData>
  <mergeCells count="10">
    <mergeCell ref="A15:N15"/>
    <mergeCell ref="A16:B16"/>
    <mergeCell ref="A17:B17"/>
    <mergeCell ref="A18:B18"/>
    <mergeCell ref="D1:F1"/>
    <mergeCell ref="H1:J1"/>
    <mergeCell ref="L1:N1"/>
    <mergeCell ref="D2:F2"/>
    <mergeCell ref="H2:J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tabSelected="1" workbookViewId="0">
      <selection activeCell="D1" sqref="D1:N5"/>
    </sheetView>
  </sheetViews>
  <sheetFormatPr defaultRowHeight="14.4" x14ac:dyDescent="0.3"/>
  <cols>
    <col min="3" max="3" width="15" bestFit="1" customWidth="1"/>
  </cols>
  <sheetData>
    <row r="1" spans="1:16" s="1" customFormat="1" x14ac:dyDescent="0.3">
      <c r="C1" s="3"/>
      <c r="D1" s="84" t="s">
        <v>0</v>
      </c>
      <c r="E1" s="85"/>
      <c r="F1" s="86"/>
      <c r="G1" s="3"/>
      <c r="H1" s="87" t="s">
        <v>1</v>
      </c>
      <c r="I1" s="88"/>
      <c r="J1" s="89"/>
      <c r="K1" s="3"/>
      <c r="L1" s="90" t="s">
        <v>2</v>
      </c>
      <c r="M1" s="91"/>
      <c r="N1" s="92"/>
    </row>
    <row r="2" spans="1:16" s="1" customFormat="1" ht="15" thickBot="1" x14ac:dyDescent="0.35">
      <c r="C2" s="3"/>
      <c r="D2" s="93">
        <v>0.5</v>
      </c>
      <c r="E2" s="94"/>
      <c r="F2" s="95"/>
      <c r="G2" s="3"/>
      <c r="H2" s="96">
        <v>0.3</v>
      </c>
      <c r="I2" s="97"/>
      <c r="J2" s="98"/>
      <c r="K2" s="3"/>
      <c r="L2" s="99">
        <v>0.2</v>
      </c>
      <c r="M2" s="100"/>
      <c r="N2" s="101"/>
      <c r="O2" s="46">
        <v>1</v>
      </c>
    </row>
    <row r="3" spans="1:16" s="1" customFormat="1" x14ac:dyDescent="0.3">
      <c r="C3" s="3"/>
      <c r="D3" s="55" t="s">
        <v>3</v>
      </c>
      <c r="E3" s="49" t="s">
        <v>4</v>
      </c>
      <c r="F3" s="50" t="s">
        <v>5</v>
      </c>
      <c r="G3" s="3"/>
      <c r="H3" s="48" t="s">
        <v>6</v>
      </c>
      <c r="I3" s="49" t="s">
        <v>7</v>
      </c>
      <c r="J3" s="56" t="s">
        <v>8</v>
      </c>
      <c r="K3" s="3"/>
      <c r="L3" s="51" t="s">
        <v>9</v>
      </c>
      <c r="M3" s="52" t="s">
        <v>10</v>
      </c>
      <c r="N3" s="56" t="s">
        <v>11</v>
      </c>
    </row>
    <row r="4" spans="1:16" s="1" customFormat="1" x14ac:dyDescent="0.3">
      <c r="C4" s="3"/>
      <c r="D4" s="20">
        <v>0.44444444444444398</v>
      </c>
      <c r="E4" s="21">
        <v>0.22222222222222221</v>
      </c>
      <c r="F4" s="22">
        <v>0.33333333333333331</v>
      </c>
      <c r="G4" s="53">
        <f>SUM(D4:F4)</f>
        <v>0.99999999999999956</v>
      </c>
      <c r="H4" s="20">
        <v>0.37037037037037035</v>
      </c>
      <c r="I4" s="21">
        <v>0.29629629629629628</v>
      </c>
      <c r="J4" s="22">
        <v>0.33333333333333331</v>
      </c>
      <c r="K4" s="53">
        <f>SUM(H4:J4)</f>
        <v>1</v>
      </c>
      <c r="L4" s="20">
        <v>0.55555555555555558</v>
      </c>
      <c r="M4" s="21">
        <v>0.33333333333333331</v>
      </c>
      <c r="N4" s="22">
        <v>0.1111111111111111</v>
      </c>
      <c r="O4" s="53">
        <f>SUM(L4:N4)</f>
        <v>1</v>
      </c>
    </row>
    <row r="5" spans="1:16" s="1" customFormat="1" ht="15" thickBot="1" x14ac:dyDescent="0.35">
      <c r="C5" s="3"/>
      <c r="D5" s="23">
        <f>D4*$D$2</f>
        <v>0.22222222222222199</v>
      </c>
      <c r="E5" s="24">
        <f>E4*$D$2</f>
        <v>0.1111111111111111</v>
      </c>
      <c r="F5" s="25">
        <f>F4*$D$2</f>
        <v>0.16666666666666666</v>
      </c>
      <c r="G5" s="53">
        <f>SUM(D5:F5)</f>
        <v>0.49999999999999978</v>
      </c>
      <c r="H5" s="23">
        <f>H4*$H$2</f>
        <v>0.1111111111111111</v>
      </c>
      <c r="I5" s="24">
        <f t="shared" ref="I5:J5" si="0">I4*$H$2</f>
        <v>8.8888888888888878E-2</v>
      </c>
      <c r="J5" s="25">
        <f t="shared" si="0"/>
        <v>9.9999999999999992E-2</v>
      </c>
      <c r="K5" s="53">
        <f>SUM(H5:J5)</f>
        <v>0.3</v>
      </c>
      <c r="L5" s="23">
        <f>L4*$L$2</f>
        <v>0.11111111111111112</v>
      </c>
      <c r="M5" s="24">
        <f t="shared" ref="M5:N5" si="1">M4*$L$2</f>
        <v>6.6666666666666666E-2</v>
      </c>
      <c r="N5" s="25">
        <f t="shared" si="1"/>
        <v>2.2222222222222223E-2</v>
      </c>
      <c r="O5" s="53">
        <f>SUM(L5:N5)</f>
        <v>0.2</v>
      </c>
    </row>
    <row r="6" spans="1:16" s="1" customFormat="1" ht="15" thickBot="1" x14ac:dyDescent="0.35">
      <c r="A6" s="26" t="s">
        <v>22</v>
      </c>
      <c r="B6" s="26" t="s">
        <v>23</v>
      </c>
      <c r="C6" s="3"/>
      <c r="D6" s="2"/>
      <c r="E6" s="2"/>
      <c r="F6" s="2"/>
      <c r="G6" s="41"/>
      <c r="H6" s="2"/>
      <c r="I6" s="2"/>
      <c r="J6" s="2"/>
      <c r="K6" s="41"/>
      <c r="L6" s="2"/>
      <c r="M6" s="2"/>
      <c r="N6" s="2"/>
    </row>
    <row r="7" spans="1:16" s="1" customFormat="1" x14ac:dyDescent="0.3">
      <c r="A7" s="54" t="s">
        <v>12</v>
      </c>
      <c r="B7" s="5">
        <v>40</v>
      </c>
      <c r="C7" s="3"/>
      <c r="D7" s="8">
        <f>$B7*(D5/SUM($D$5,$J$5,$N$5))</f>
        <v>25.806451612903221</v>
      </c>
      <c r="E7" s="9"/>
      <c r="F7" s="10"/>
      <c r="G7" s="4"/>
      <c r="H7" s="8"/>
      <c r="I7" s="9"/>
      <c r="J7" s="10">
        <f>$B7*(J5/SUM($D$5,$J$5,$N$5))</f>
        <v>11.612903225806459</v>
      </c>
      <c r="K7" s="4"/>
      <c r="L7" s="8"/>
      <c r="M7" s="9"/>
      <c r="N7" s="10">
        <f>$B7*(N5/SUM($D$5,$J$5,$N$5))</f>
        <v>2.5806451612903247</v>
      </c>
    </row>
    <row r="8" spans="1:16" s="1" customFormat="1" x14ac:dyDescent="0.3">
      <c r="A8" s="27" t="s">
        <v>13</v>
      </c>
      <c r="B8" s="6">
        <v>80</v>
      </c>
      <c r="C8" s="3"/>
      <c r="D8" s="11">
        <f>$B8*(D5/SUM($D$5,$I$5,$M$5))</f>
        <v>47.05882352941174</v>
      </c>
      <c r="E8" s="12"/>
      <c r="F8" s="13"/>
      <c r="G8" s="4"/>
      <c r="H8" s="11"/>
      <c r="I8" s="12">
        <f>$B8*(I5/SUM($D$5,$I$5,$M$5))</f>
        <v>18.823529411764714</v>
      </c>
      <c r="J8" s="13"/>
      <c r="K8" s="4"/>
      <c r="L8" s="11"/>
      <c r="M8" s="12">
        <f>$B8*(M5/SUM($D$5,$I$5,$M$5))</f>
        <v>14.117647058823536</v>
      </c>
      <c r="N8" s="13"/>
      <c r="P8" s="2"/>
    </row>
    <row r="9" spans="1:16" s="1" customFormat="1" x14ac:dyDescent="0.3">
      <c r="A9" s="27" t="s">
        <v>14</v>
      </c>
      <c r="B9" s="6">
        <v>10</v>
      </c>
      <c r="C9" s="3"/>
      <c r="D9" s="11"/>
      <c r="E9" s="12">
        <f>$B9*(E5/SUM($E$5,$I$5,$N$5))</f>
        <v>5</v>
      </c>
      <c r="F9" s="13"/>
      <c r="G9" s="4"/>
      <c r="H9" s="11"/>
      <c r="I9" s="12">
        <f>$B9*(I5/SUM($E$5,$I$5,$N$5))</f>
        <v>3.9999999999999996</v>
      </c>
      <c r="J9" s="13"/>
      <c r="K9" s="4"/>
      <c r="L9" s="11"/>
      <c r="M9" s="12"/>
      <c r="N9" s="13">
        <f>$B9*(N5/SUM($E$5,$I$5,$N$5))</f>
        <v>1</v>
      </c>
    </row>
    <row r="10" spans="1:16" s="1" customFormat="1" x14ac:dyDescent="0.3">
      <c r="A10" s="27" t="s">
        <v>15</v>
      </c>
      <c r="B10" s="6">
        <v>40</v>
      </c>
      <c r="C10" s="3"/>
      <c r="D10" s="11"/>
      <c r="E10" s="12">
        <f>$B10*(E5/SUM($E$5,$H$5,$L$5))</f>
        <v>13.333333333333332</v>
      </c>
      <c r="F10" s="13"/>
      <c r="G10" s="4"/>
      <c r="H10" s="11">
        <f>$B10*(H5/SUM($E$5,$H$5,$L$5))</f>
        <v>13.333333333333332</v>
      </c>
      <c r="I10" s="12"/>
      <c r="J10" s="13"/>
      <c r="K10" s="4"/>
      <c r="L10" s="11">
        <f>$B10*(L5/SUM($E$5,$H$5,$L$5))</f>
        <v>13.333333333333336</v>
      </c>
      <c r="M10" s="12"/>
      <c r="N10" s="13"/>
    </row>
    <row r="11" spans="1:16" s="1" customFormat="1" x14ac:dyDescent="0.3">
      <c r="A11" s="27" t="s">
        <v>16</v>
      </c>
      <c r="B11" s="6">
        <v>20</v>
      </c>
      <c r="C11" s="3"/>
      <c r="D11" s="11"/>
      <c r="E11" s="12"/>
      <c r="F11" s="13">
        <f>$B11*(F5/SUM($F$5,$I$5,$N$5))</f>
        <v>12.000000000000002</v>
      </c>
      <c r="G11" s="4"/>
      <c r="H11" s="11"/>
      <c r="I11" s="12">
        <f>$B11*(I5/SUM($F$5,$I$5,$N$5))</f>
        <v>6.4</v>
      </c>
      <c r="J11" s="13"/>
      <c r="K11" s="4"/>
      <c r="L11" s="11"/>
      <c r="M11" s="12"/>
      <c r="N11" s="13">
        <f>$B11*(N5/SUM($F$5,$I$5,$N$5))</f>
        <v>1.6000000000000003</v>
      </c>
    </row>
    <row r="12" spans="1:16" s="1" customFormat="1" ht="15" thickBot="1" x14ac:dyDescent="0.35">
      <c r="A12" s="28" t="s">
        <v>17</v>
      </c>
      <c r="B12" s="7">
        <v>30</v>
      </c>
      <c r="C12" s="3"/>
      <c r="D12" s="14">
        <f>$B12*(D5/SUM($D$5,$H$5,$L$5))</f>
        <v>14.999999999999991</v>
      </c>
      <c r="E12" s="15"/>
      <c r="F12" s="16"/>
      <c r="G12" s="4"/>
      <c r="H12" s="14">
        <f>$B12*(H5/SUM($D$5,$H$5,$L$5))</f>
        <v>7.5000000000000036</v>
      </c>
      <c r="I12" s="15"/>
      <c r="J12" s="16"/>
      <c r="K12" s="4"/>
      <c r="L12" s="14">
        <f>$B12*(L5/SUM($D$5,$H$5,$L$5))</f>
        <v>7.5000000000000053</v>
      </c>
      <c r="M12" s="15"/>
      <c r="N12" s="16"/>
      <c r="P12" s="2"/>
    </row>
    <row r="13" spans="1:16" s="1" customFormat="1" ht="15" thickBot="1" x14ac:dyDescent="0.35">
      <c r="C13" s="3"/>
      <c r="G13" s="3"/>
      <c r="K13" s="3"/>
    </row>
    <row r="14" spans="1:16" s="1" customFormat="1" ht="15" thickBot="1" x14ac:dyDescent="0.35">
      <c r="A14" s="57" t="s">
        <v>21</v>
      </c>
      <c r="B14" s="58"/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9"/>
    </row>
    <row r="15" spans="1:16" s="1" customFormat="1" x14ac:dyDescent="0.3">
      <c r="A15" s="60" t="s">
        <v>18</v>
      </c>
      <c r="B15" s="61"/>
      <c r="C15" s="3"/>
      <c r="D15" s="43">
        <f>(D7/SUM(D$7:D$12))^2</f>
        <v>8.6262499851194205E-2</v>
      </c>
      <c r="E15" s="44"/>
      <c r="F15" s="45"/>
      <c r="G15" s="42"/>
      <c r="H15" s="43"/>
      <c r="I15" s="44"/>
      <c r="J15" s="45">
        <f>(J7/SUM(J$7:J$12))^2</f>
        <v>1</v>
      </c>
      <c r="K15" s="42"/>
      <c r="L15" s="43"/>
      <c r="M15" s="44"/>
      <c r="N15" s="45">
        <f>(N7/SUM(N$7:N$12))^2</f>
        <v>0.24813549438671001</v>
      </c>
    </row>
    <row r="16" spans="1:16" s="1" customFormat="1" x14ac:dyDescent="0.3">
      <c r="A16" s="62" t="s">
        <v>19</v>
      </c>
      <c r="B16" s="63"/>
      <c r="C16" s="3"/>
      <c r="D16" s="11">
        <f>D15*D7</f>
        <v>2.2261290284179145</v>
      </c>
      <c r="E16" s="12">
        <f>E15*E7</f>
        <v>0</v>
      </c>
      <c r="F16" s="13">
        <f>F15*F7</f>
        <v>0</v>
      </c>
      <c r="G16" s="4"/>
      <c r="H16" s="11">
        <f>H15*H7</f>
        <v>0</v>
      </c>
      <c r="I16" s="12">
        <f>I15*I7</f>
        <v>0</v>
      </c>
      <c r="J16" s="13">
        <f>J15*J7</f>
        <v>11.612903225806459</v>
      </c>
      <c r="K16" s="4"/>
      <c r="L16" s="11">
        <f>L15*L7</f>
        <v>0</v>
      </c>
      <c r="M16" s="12">
        <f>M15*M7</f>
        <v>0</v>
      </c>
      <c r="N16" s="13">
        <f>N15*N7</f>
        <v>0.64034966293344575</v>
      </c>
    </row>
    <row r="17" spans="1:14" s="1" customFormat="1" ht="15" thickBot="1" x14ac:dyDescent="0.35">
      <c r="A17" s="64" t="s">
        <v>20</v>
      </c>
      <c r="B17" s="65"/>
      <c r="C17" s="3"/>
      <c r="D17" s="14">
        <f>D7-D16</f>
        <v>23.580322584485305</v>
      </c>
      <c r="E17" s="15">
        <f>E7-E16</f>
        <v>0</v>
      </c>
      <c r="F17" s="16">
        <f>F7-F16</f>
        <v>0</v>
      </c>
      <c r="G17" s="4"/>
      <c r="H17" s="14">
        <f>H7-H16</f>
        <v>0</v>
      </c>
      <c r="I17" s="15">
        <f>I7-I16</f>
        <v>0</v>
      </c>
      <c r="J17" s="16">
        <f>J7-J16</f>
        <v>0</v>
      </c>
      <c r="K17" s="4"/>
      <c r="L17" s="14">
        <f>L7-L16</f>
        <v>0</v>
      </c>
      <c r="M17" s="15">
        <f>M7-M16</f>
        <v>0</v>
      </c>
      <c r="N17" s="16">
        <f>N7-N16</f>
        <v>1.940295498356879</v>
      </c>
    </row>
    <row r="18" spans="1:14" s="1" customFormat="1" x14ac:dyDescent="0.3">
      <c r="A18" s="26" t="s">
        <v>13</v>
      </c>
      <c r="B18" s="5">
        <v>80</v>
      </c>
      <c r="C18" s="3"/>
      <c r="D18" s="38">
        <f>(D8/SUM(D$8:D$12)*D$17)</f>
        <v>17.880813334206866</v>
      </c>
      <c r="E18" s="39">
        <f t="shared" ref="D18:F22" si="2">(E8/SUM(E$8:E$12)*E$17)</f>
        <v>0</v>
      </c>
      <c r="F18" s="40">
        <f t="shared" si="2"/>
        <v>0</v>
      </c>
      <c r="G18" s="4"/>
      <c r="H18" s="38">
        <f t="shared" ref="H18:I22" si="3">(H8/SUM(H$8:H$12)*H$17)</f>
        <v>0</v>
      </c>
      <c r="I18" s="39">
        <f t="shared" si="3"/>
        <v>0</v>
      </c>
      <c r="J18" s="40">
        <v>0</v>
      </c>
      <c r="K18" s="4"/>
      <c r="L18" s="38">
        <f t="shared" ref="L18:N22" si="4">(L8/SUM(L$8:L$12)*L$17)</f>
        <v>0</v>
      </c>
      <c r="M18" s="39">
        <f t="shared" si="4"/>
        <v>0</v>
      </c>
      <c r="N18" s="40">
        <f t="shared" si="4"/>
        <v>0</v>
      </c>
    </row>
    <row r="19" spans="1:14" s="1" customFormat="1" x14ac:dyDescent="0.3">
      <c r="A19" s="27" t="s">
        <v>14</v>
      </c>
      <c r="B19" s="6">
        <v>10</v>
      </c>
      <c r="C19" s="3"/>
      <c r="D19" s="38">
        <f>(D9/SUM(D$8:D$12)*D$17)</f>
        <v>0</v>
      </c>
      <c r="E19" s="12">
        <f t="shared" si="2"/>
        <v>0</v>
      </c>
      <c r="F19" s="13">
        <f t="shared" si="2"/>
        <v>0</v>
      </c>
      <c r="G19" s="4"/>
      <c r="H19" s="38">
        <f t="shared" si="3"/>
        <v>0</v>
      </c>
      <c r="I19" s="12">
        <f t="shared" si="3"/>
        <v>0</v>
      </c>
      <c r="J19" s="13">
        <v>0</v>
      </c>
      <c r="K19" s="4"/>
      <c r="L19" s="38">
        <f t="shared" si="4"/>
        <v>0</v>
      </c>
      <c r="M19" s="12">
        <f t="shared" si="4"/>
        <v>0</v>
      </c>
      <c r="N19" s="13">
        <f t="shared" si="4"/>
        <v>0.74626749936803016</v>
      </c>
    </row>
    <row r="20" spans="1:14" s="1" customFormat="1" x14ac:dyDescent="0.3">
      <c r="A20" s="27" t="s">
        <v>15</v>
      </c>
      <c r="B20" s="6">
        <v>40</v>
      </c>
      <c r="C20" s="3"/>
      <c r="D20" s="38">
        <f t="shared" si="2"/>
        <v>0</v>
      </c>
      <c r="E20" s="12">
        <f t="shared" si="2"/>
        <v>0</v>
      </c>
      <c r="F20" s="13">
        <f t="shared" si="2"/>
        <v>0</v>
      </c>
      <c r="G20" s="4"/>
      <c r="H20" s="38">
        <f t="shared" si="3"/>
        <v>0</v>
      </c>
      <c r="I20" s="12">
        <f t="shared" si="3"/>
        <v>0</v>
      </c>
      <c r="J20" s="13">
        <v>0</v>
      </c>
      <c r="K20" s="4"/>
      <c r="L20" s="38">
        <f t="shared" si="4"/>
        <v>0</v>
      </c>
      <c r="M20" s="12">
        <f t="shared" si="4"/>
        <v>0</v>
      </c>
      <c r="N20" s="13">
        <f t="shared" si="4"/>
        <v>0</v>
      </c>
    </row>
    <row r="21" spans="1:14" s="1" customFormat="1" x14ac:dyDescent="0.3">
      <c r="A21" s="27" t="s">
        <v>16</v>
      </c>
      <c r="B21" s="6">
        <v>20</v>
      </c>
      <c r="C21" s="3"/>
      <c r="D21" s="38">
        <f t="shared" si="2"/>
        <v>0</v>
      </c>
      <c r="E21" s="12">
        <f t="shared" si="2"/>
        <v>0</v>
      </c>
      <c r="F21" s="13">
        <f t="shared" si="2"/>
        <v>0</v>
      </c>
      <c r="G21" s="4"/>
      <c r="H21" s="38">
        <f t="shared" si="3"/>
        <v>0</v>
      </c>
      <c r="I21" s="12">
        <f t="shared" si="3"/>
        <v>0</v>
      </c>
      <c r="J21" s="13">
        <v>0</v>
      </c>
      <c r="K21" s="4"/>
      <c r="L21" s="38">
        <f t="shared" si="4"/>
        <v>0</v>
      </c>
      <c r="M21" s="12">
        <f t="shared" si="4"/>
        <v>0</v>
      </c>
      <c r="N21" s="13">
        <f t="shared" si="4"/>
        <v>1.1940279989888487</v>
      </c>
    </row>
    <row r="22" spans="1:14" s="1" customFormat="1" ht="15" thickBot="1" x14ac:dyDescent="0.35">
      <c r="A22" s="28" t="s">
        <v>17</v>
      </c>
      <c r="B22" s="7">
        <v>30</v>
      </c>
      <c r="C22" s="3"/>
      <c r="D22" s="14">
        <f>(D12/SUM(D$8:D$12)*D$17)</f>
        <v>5.6995092502784379</v>
      </c>
      <c r="E22" s="15">
        <f t="shared" si="2"/>
        <v>0</v>
      </c>
      <c r="F22" s="16">
        <f t="shared" si="2"/>
        <v>0</v>
      </c>
      <c r="G22" s="4"/>
      <c r="H22" s="14">
        <f t="shared" si="3"/>
        <v>0</v>
      </c>
      <c r="I22" s="15">
        <f t="shared" si="3"/>
        <v>0</v>
      </c>
      <c r="J22" s="16">
        <v>0</v>
      </c>
      <c r="K22" s="4"/>
      <c r="L22" s="14">
        <f t="shared" si="4"/>
        <v>0</v>
      </c>
      <c r="M22" s="15">
        <f t="shared" si="4"/>
        <v>0</v>
      </c>
      <c r="N22" s="16">
        <f t="shared" si="4"/>
        <v>0</v>
      </c>
    </row>
  </sheetData>
  <mergeCells count="10">
    <mergeCell ref="A14:N14"/>
    <mergeCell ref="A15:B15"/>
    <mergeCell ref="A16:B16"/>
    <mergeCell ref="A17:B17"/>
    <mergeCell ref="D1:F1"/>
    <mergeCell ref="H1:J1"/>
    <mergeCell ref="L1:N1"/>
    <mergeCell ref="D2:F2"/>
    <mergeCell ref="H2:J2"/>
    <mergeCell ref="L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Ejemplo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Vassiliou, Evangelos</dc:creator>
  <cp:lastModifiedBy>Salazar Ruiz, Karen</cp:lastModifiedBy>
  <dcterms:created xsi:type="dcterms:W3CDTF">2016-06-09T12:40:31Z</dcterms:created>
  <dcterms:modified xsi:type="dcterms:W3CDTF">2017-08-03T17:25:34Z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d6a0a253-c1b9-4bc3-9f49-2a6d3453ec91</vt:lpwstr>
  </property>
</Properties>
</file>